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ta Analyst training\practice\Target Dashboard\"/>
    </mc:Choice>
  </mc:AlternateContent>
  <xr:revisionPtr revIDLastSave="0" documentId="13_ncr:1_{511988A4-04E5-404E-A88B-799780D4C5DB}" xr6:coauthVersionLast="47" xr6:coauthVersionMax="47" xr10:uidLastSave="{00000000-0000-0000-0000-000000000000}"/>
  <bookViews>
    <workbookView xWindow="-110" yWindow="-110" windowWidth="19420" windowHeight="10300" tabRatio="810" xr2:uid="{5B273567-0BF4-4B00-B90C-779B9CFDF0ED}"/>
  </bookViews>
  <sheets>
    <sheet name="Target Dashboard" sheetId="13" r:id="rId1"/>
    <sheet name="TARGET DATA" sheetId="1" r:id="rId2"/>
    <sheet name="Total Sales Overtime" sheetId="2" r:id="rId3"/>
    <sheet name="Avg Sales Overtime" sheetId="3" r:id="rId4"/>
    <sheet name="ProdCategoryWise Sales" sheetId="4" r:id="rId5"/>
    <sheet name=" Sales by Suburb " sheetId="5" r:id="rId6"/>
    <sheet name="Online Vs Store" sheetId="6" r:id="rId7"/>
    <sheet name="State_Sparkline" sheetId="7" r:id="rId8"/>
    <sheet name="MapSalesBy State" sheetId="9" r:id="rId9"/>
    <sheet name="SalesByManager" sheetId="10" r:id="rId10"/>
    <sheet name="top10Buyers" sheetId="12" r:id="rId11"/>
  </sheets>
  <definedNames>
    <definedName name="_xlnm._FilterDatabase" localSheetId="1" hidden="1">'TARGET DATA'!$A$1:$M$4506</definedName>
    <definedName name="_xlchart.v5.0" hidden="1">'MapSalesBy State'!$A$3:$B$3</definedName>
    <definedName name="_xlchart.v5.1" hidden="1">'MapSalesBy State'!$A$4:$B$11</definedName>
    <definedName name="_xlchart.v5.2" hidden="1">'MapSalesBy State'!$C$3</definedName>
    <definedName name="_xlchart.v5.3" hidden="1">'MapSalesBy State'!$C$4:$C$11</definedName>
    <definedName name="_xlchart.v5.4" hidden="1">'MapSalesBy State'!$A$3:$B$3</definedName>
    <definedName name="_xlchart.v5.5" hidden="1">'MapSalesBy State'!$A$4:$B$11</definedName>
    <definedName name="_xlchart.v5.6" hidden="1">'MapSalesBy State'!$C$3</definedName>
    <definedName name="_xlchart.v5.7" hidden="1">'MapSalesBy State'!$C$4:$C$11</definedName>
    <definedName name="Slicer_Category">#N/A</definedName>
    <definedName name="Slicer_Financial_Year">#N/A</definedName>
    <definedName name="Slicer_State">#N/A</definedName>
    <definedName name="Slicer_Type">#N/A</definedName>
  </definedNames>
  <calcPr calcId="191029"/>
  <pivotCaches>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0" l="1"/>
  <c r="K3" i="12"/>
  <c r="F15" i="5"/>
  <c r="F14" i="5"/>
  <c r="K5" i="2"/>
  <c r="K4" i="2"/>
  <c r="N21" i="13"/>
  <c r="N22" i="13"/>
  <c r="N23" i="13"/>
  <c r="N24" i="13"/>
  <c r="N25" i="13"/>
  <c r="N26" i="13"/>
  <c r="N27" i="13"/>
  <c r="N20" i="13"/>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<sst xmlns="http://schemas.openxmlformats.org/spreadsheetml/2006/main" count="31875" uniqueCount="201">
  <si>
    <t>Financial Year</t>
  </si>
  <si>
    <t>Suburb</t>
  </si>
  <si>
    <t>State</t>
  </si>
  <si>
    <t>Postcode</t>
  </si>
  <si>
    <t>Country</t>
  </si>
  <si>
    <t>Manager</t>
  </si>
  <si>
    <t>Category</t>
  </si>
  <si>
    <t>Buyer</t>
  </si>
  <si>
    <t>Sales</t>
  </si>
  <si>
    <t>Chatswood</t>
  </si>
  <si>
    <t>NSW</t>
  </si>
  <si>
    <t>Australia</t>
  </si>
  <si>
    <t>Bathurst</t>
  </si>
  <si>
    <t>Lidcombe</t>
  </si>
  <si>
    <t>Darwin</t>
  </si>
  <si>
    <t>NT</t>
  </si>
  <si>
    <t>Noarlunga</t>
  </si>
  <si>
    <t>SA</t>
  </si>
  <si>
    <t>Airlie Beach</t>
  </si>
  <si>
    <t>QLD</t>
  </si>
  <si>
    <t>Port Lincoln</t>
  </si>
  <si>
    <t>Berri</t>
  </si>
  <si>
    <t>Rydalmere</t>
  </si>
  <si>
    <t>Dubbo</t>
  </si>
  <si>
    <t>Stafford</t>
  </si>
  <si>
    <t>Collingwood</t>
  </si>
  <si>
    <t>VIC</t>
  </si>
  <si>
    <t>Mindarie</t>
  </si>
  <si>
    <t>WA</t>
  </si>
  <si>
    <t>Yeppoon</t>
  </si>
  <si>
    <t>Werribee</t>
  </si>
  <si>
    <t>Prospect</t>
  </si>
  <si>
    <t>Cranbourne</t>
  </si>
  <si>
    <t>Alice Springs</t>
  </si>
  <si>
    <t>Campbelltown</t>
  </si>
  <si>
    <t>Warrnambool</t>
  </si>
  <si>
    <t>Ulladulla</t>
  </si>
  <si>
    <t>Ringwood</t>
  </si>
  <si>
    <t>Frankston</t>
  </si>
  <si>
    <t>Nowra</t>
  </si>
  <si>
    <t>Seaford</t>
  </si>
  <si>
    <t>Ballina</t>
  </si>
  <si>
    <t>Rosny Park</t>
  </si>
  <si>
    <t>TAS</t>
  </si>
  <si>
    <t>Claremont</t>
  </si>
  <si>
    <t>Croydon</t>
  </si>
  <si>
    <t>Marion</t>
  </si>
  <si>
    <t>Shepparton</t>
  </si>
  <si>
    <t>Esperance</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</si>
  <si>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</si>
  <si>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</si>
  <si>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</si>
  <si>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</si>
  <si>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</si>
  <si>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</si>
  <si>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</si>
  <si>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</si>
  <si>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</si>
  <si>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</si>
  <si>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</si>
  <si>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</si>
  <si>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</si>
  <si>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</si>
  <si>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</si>
  <si>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</si>
  <si>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Mornington</t>
  </si>
  <si>
    <t>Albany</t>
  </si>
  <si>
    <t>Launceston</t>
  </si>
  <si>
    <t>Sunbury</t>
  </si>
  <si>
    <t>Chadstone</t>
  </si>
  <si>
    <t>Balcatta</t>
  </si>
  <si>
    <t>Nunawading</t>
  </si>
  <si>
    <t>Cairns</t>
  </si>
  <si>
    <t>North Lakes</t>
  </si>
  <si>
    <t>Mildura</t>
  </si>
  <si>
    <t>Hastings</t>
  </si>
  <si>
    <t>Burleigh Waters</t>
  </si>
  <si>
    <t>Altona</t>
  </si>
  <si>
    <t>Lismore</t>
  </si>
  <si>
    <t>Gladstone</t>
  </si>
  <si>
    <t>Thornleigh</t>
  </si>
  <si>
    <t>Epping</t>
  </si>
  <si>
    <t>Southport</t>
  </si>
  <si>
    <t>Epsom</t>
  </si>
  <si>
    <t>Bussleton</t>
  </si>
  <si>
    <t>Broome</t>
  </si>
  <si>
    <t>Underwood</t>
  </si>
  <si>
    <t>Dural</t>
  </si>
  <si>
    <t>Gympie</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</si>
  <si>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</si>
  <si>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</si>
  <si>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</si>
  <si>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</si>
  <si>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</si>
  <si>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</si>
  <si>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</si>
  <si>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</si>
  <si>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</si>
  <si>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</si>
  <si>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</si>
  <si>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</si>
  <si>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</si>
  <si>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</si>
  <si>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</si>
  <si>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</si>
  <si>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</si>
  <si>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</si>
  <si>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</si>
  <si>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</si>
  <si>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</si>
  <si>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</si>
  <si>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</si>
  <si>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</si>
  <si>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</si>
  <si>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</si>
  <si>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Type</t>
  </si>
  <si>
    <t>Date</t>
  </si>
  <si>
    <t>Financial Year2</t>
  </si>
  <si>
    <t>Full State</t>
  </si>
  <si>
    <t>TARGET PICK UP/ DELIVERY</t>
  </si>
  <si>
    <t>TARGET BnM STORE</t>
  </si>
  <si>
    <t>Dragan Novak</t>
  </si>
  <si>
    <t>Waru Saunders</t>
  </si>
  <si>
    <t>Anika Villanueva</t>
  </si>
  <si>
    <t>Kavindi Perera</t>
  </si>
  <si>
    <t>Clementine Walsh</t>
  </si>
  <si>
    <t>Moana Tui</t>
  </si>
  <si>
    <t>Fatima Saleh</t>
  </si>
  <si>
    <t>Alistair Taylor</t>
  </si>
  <si>
    <t>Lucas Le</t>
  </si>
  <si>
    <t>Veer Malhotra</t>
  </si>
  <si>
    <t>Giannis Katsaros</t>
  </si>
  <si>
    <t>Jedda Kramer</t>
  </si>
  <si>
    <t>Tiffany Tan</t>
  </si>
  <si>
    <t>Mustafa Ali</t>
  </si>
  <si>
    <t>Phoebe Murphy</t>
  </si>
  <si>
    <t>Viliame Mata</t>
  </si>
  <si>
    <t>Emre Yilmaz</t>
  </si>
  <si>
    <t>Harrison Quinn</t>
  </si>
  <si>
    <t>Marcus Zheng</t>
  </si>
  <si>
    <t>Deepa Thapa</t>
  </si>
  <si>
    <t>Isabella Ricci</t>
  </si>
  <si>
    <t>Home, Kitchen &amp; Household Essentials</t>
  </si>
  <si>
    <t>Outdoor Living &amp; Garden</t>
  </si>
  <si>
    <t>Furniture</t>
  </si>
  <si>
    <t>Grocery</t>
  </si>
  <si>
    <t>Beauty, Health &amp; Personal Care</t>
  </si>
  <si>
    <t>Toys, Sports &amp; Outdoors</t>
  </si>
  <si>
    <t>Electronics</t>
  </si>
  <si>
    <t>Movie, Music &amp; Books</t>
  </si>
  <si>
    <t>School &amp; Office Supplies</t>
  </si>
  <si>
    <t>Clothing, Shoes &amp; Accessories</t>
  </si>
  <si>
    <t>Caterina Russo</t>
  </si>
  <si>
    <t>Iluka Langton</t>
  </si>
  <si>
    <t>Zanele Mbeki</t>
  </si>
  <si>
    <t>Ibrahim Khalil</t>
  </si>
  <si>
    <t>Amara Okafor</t>
  </si>
  <si>
    <t>Marco Lombardi</t>
  </si>
  <si>
    <t>Lani To’o</t>
  </si>
  <si>
    <t>Selam Tesfaye</t>
  </si>
  <si>
    <t>Anastasia Vlahos</t>
  </si>
  <si>
    <t>Emmanuel Tutu</t>
  </si>
  <si>
    <t>Row Labels</t>
  </si>
  <si>
    <t>Grand Total</t>
  </si>
  <si>
    <t>2024</t>
  </si>
  <si>
    <t>2025</t>
  </si>
  <si>
    <t>Jan</t>
  </si>
  <si>
    <t>Feb</t>
  </si>
  <si>
    <t>Mar</t>
  </si>
  <si>
    <t>Apr</t>
  </si>
  <si>
    <t>May</t>
  </si>
  <si>
    <t>Jun</t>
  </si>
  <si>
    <t>Jul</t>
  </si>
  <si>
    <t>Aug</t>
  </si>
  <si>
    <t>Sep</t>
  </si>
  <si>
    <t>Oct</t>
  </si>
  <si>
    <t>Nov</t>
  </si>
  <si>
    <t>Dec</t>
  </si>
  <si>
    <t>Sum of Sales</t>
  </si>
  <si>
    <t>Column Labels</t>
  </si>
  <si>
    <t>Average of Sales</t>
  </si>
  <si>
    <t>(All)</t>
  </si>
  <si>
    <t>Australian Capital Territory</t>
  </si>
  <si>
    <t>New South Wales</t>
  </si>
  <si>
    <t>Northern Territory</t>
  </si>
  <si>
    <t>Queensland</t>
  </si>
  <si>
    <t>South Australia</t>
  </si>
  <si>
    <t>Tasmania</t>
  </si>
  <si>
    <t>Victoria</t>
  </si>
  <si>
    <t>Western Australia</t>
  </si>
  <si>
    <t>Australia Total</t>
  </si>
  <si>
    <t>KPIs</t>
  </si>
  <si>
    <t>Total Sales</t>
  </si>
  <si>
    <t>Avg Sales</t>
  </si>
  <si>
    <t>top suburb kpi</t>
  </si>
  <si>
    <t>top performing Customer</t>
  </si>
  <si>
    <t>top buyer</t>
  </si>
  <si>
    <t>Total Sales and Trend by State</t>
  </si>
  <si>
    <t xml:space="preserve"> Online</t>
  </si>
  <si>
    <t>Sales Total</t>
  </si>
  <si>
    <t>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</si>
</sst>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quot;$&quot;#,##0.00"/>
    <numFmt numFmtId="165" formatCode="_-&quot;$&quot;* #,##0_-;\-&quot;$&quot;* #,##0_-;_-&quot;$&quot;* &quot;-&quot;??_-;_-@_-"/>
    <numFmt numFmtId="166" formatCode="[$$-C09]#,##0"/>
    <numFmt numFmtId="167" formatCode="[$$-C09]#,##0;[Red]\-[$$-C09]#,##0"/>
  </numFmts>
  <fonts count="5" x14ac:knownFonts="1">
    <font>
      <sz val="11"/>
      <color theme="1"/>
      <name val="Cambria"/>
      <family val="2"/>
      <scheme val="minor"/>
    </font>
    <font>
      <sz val="11"/>
      <color theme="1"/>
      <name val="Cambria"/>
      <family val="2"/>
      <scheme val="minor"/>
    </font>
    <font>
      <b/>
      <sz val="11"/>
      <color theme="1"/>
      <name val="Cambria"/>
      <family val="1"/>
      <scheme val="minor"/>
    </font>
    <font>
      <b/>
      <sz val="11"/>
      <color rgb="FFFFC000"/>
      <name val="Cambria"/>
      <family val="1"/>
      <scheme val="minor"/>
    </font>
    <font>
      <b/>
      <sz val="14"/>
      <color theme="1"/>
      <name val="Cambria"/>
      <family val="1"/>
      <scheme val="minor"/>
    </font>
  </fonts>
  <fills count="4">
    <fill>
      <patternFill patternType="none"/>
    </fill>
    <fill>
      <patternFill patternType="gray125"/>
    </fill>
    <fill>
      <patternFill patternType="solid">
        <fgColor rgb="FFFFFF00"/>
        <bgColor indexed="64"/>
      </patternFill>
    </fill>
    <fill>
      <patternFill patternType="solid">
        <fgColor theme="1" tint="4.9989318521683403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4" fontId="0" fillId="0" borderId="0" xfId="0" applyNumberFormat="1"/>
    <xf numFmtId="165" fontId="0" fillId="0" borderId="0" xfId="0" applyNumberFormat="1"/>
    <xf numFmtId="0" fontId="2" fillId="0" borderId="0" xfId="0" applyFont="1"/>
    <xf numFmtId="0" fontId="0" fillId="2" borderId="0" xfId="0" applyFill="1"/>
    <xf numFmtId="166" fontId="0" fillId="2" borderId="0" xfId="0" applyNumberFormat="1" applyFill="1"/>
    <xf numFmtId="167" fontId="0" fillId="2" borderId="0" xfId="1" applyNumberFormat="1" applyFont="1" applyFill="1"/>
    <xf numFmtId="0" fontId="3" fillId="3" borderId="0" xfId="0" applyFont="1" applyFill="1"/>
    <xf numFmtId="166" fontId="0" fillId="0" borderId="0" xfId="0" applyNumberFormat="1"/>
    <xf numFmtId="0" fontId="4" fillId="0" borderId="0" xfId="0" applyFont="1" applyAlignment="1">
      <alignment vertical="top"/>
    </xf>
  </cellXfs>
  <cellStyles count="2">
    <cellStyle name="Currency" xfId="1" builtinId="4"/>
    <cellStyle name="Normal" xfId="0" builtinId="0"/>
  </cellStyles>
  <dxfs count="1322">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 formatCode="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 formatCode="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75" formatCode="_-&quot;$&quot;* #,##0.0_-;\-&quot;$&quot;* #,##0.0_-;_-&quot;$&quot;* &quot;-&quot;??_-;_-@_-"/>
    </dxf>
    <dxf>
      <numFmt numFmtId="34" formatCode="_-&quot;$&quot;* #,##0.00_-;\-&quot;$&quot;* #,##0.00_-;_-&quot;$&quot;* &quot;-&quot;??_-;_-@_-"/>
    </dxf>
    <dxf>
      <numFmt numFmtId="175" formatCode="_-&quot;$&quot;* #,##0.0_-;\-&quot;$&quot;* #,##0.0_-;_-&quot;$&quot;* &quot;-&quot;??_-;_-@_-"/>
    </dxf>
    <dxf>
      <numFmt numFmtId="34" formatCode="_-&quot;$&quot;* #,##0.00_-;\-&quot;$&quot;* #,##0.00_-;_-&quot;$&quot;* &quot;-&quot;??_-;_-@_-"/>
    </dxf>
    <dxf>
      <numFmt numFmtId="175" formatCode="_-&quot;$&quot;* #,##0.0_-;\-&quot;$&quot;* #,##0.0_-;_-&quot;$&quot;* &quot;-&quot;??_-;_-@_-"/>
    </dxf>
    <dxf>
      <numFmt numFmtId="34" formatCode="_-&quot;$&quot;* #,##0.00_-;\-&quot;$&quot;* #,##0.00_-;_-&quot;$&quot;* &quot;-&quot;??_-;_-@_-"/>
    </dxf>
    <dxf>
      <numFmt numFmtId="175" formatCode="_-&quot;$&quot;* #,##0.0_-;\-&quot;$&quot;* #,##0.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75" formatCode="_-&quot;$&quot;* #,##0.0_-;\-&quot;$&quot;* #,##0.0_-;_-&quot;$&quot;* &quot;-&quot;??_-;_-@_-"/>
    </dxf>
    <dxf>
      <numFmt numFmtId="175" formatCode="_-&quot;$&quot;* #,##0.0_-;\-&quot;$&quot;* #,##0.0_-;_-&quot;$&quot;* &quot;-&quot;??_-;_-@_-"/>
    </dxf>
    <dxf>
      <numFmt numFmtId="175" formatCode="_-&quot;$&quot;* #,##0.0_-;\-&quot;$&quot;* #,##0.0_-;_-&quot;$&quot;* &quot;-&quot;??_-;_-@_-"/>
    </dxf>
    <dxf>
      <numFmt numFmtId="175" formatCode="_-&quot;$&quot;* #,##0.0_-;\-&quot;$&quot;* #,##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74" formatCode="0.0"/>
    </dxf>
    <dxf>
      <numFmt numFmtId="1" formatCode="0"/>
    </dxf>
    <dxf>
      <numFmt numFmtId="2" formatCode="0.00"/>
    </dxf>
    <dxf>
      <numFmt numFmtId="173" formatCode="0.000"/>
    </dxf>
    <dxf>
      <numFmt numFmtId="172" formatCode="0.0000"/>
    </dxf>
    <dxf>
      <numFmt numFmtId="171" formatCode="0.00000"/>
    </dxf>
    <dxf>
      <numFmt numFmtId="170" formatCode="0.000000"/>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quot;$&quot;* #,##0_-;\-&quot;$&quot;* #,##0_-;_-&quot;$&quot;* &quot;-&quot;??_-;_-@_-"/>
    </dxf>
    <dxf>
      <numFmt numFmtId="34" formatCode="_-&quot;$&quot;* #,##0.00_-;\-&quot;$&quot;* #,##0.0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1" indent="0" justifyLastLine="0" shrinkToFit="0" readingOrder="0"/>
    </dxf>
    <dxf>
      <numFmt numFmtId="168" formatCode="yyyy/m/d"/>
      <alignment horizontal="general" vertical="bottom" textRotation="0" wrapText="1" indent="0" justifyLastLine="0" shrinkToFit="0" readingOrder="0"/>
    </dxf>
  </dxfs>
  <tableStyles count="0" defaultTableStyle="TableStyleMedium2" defaultPivotStyle="PivotStyleLight16"/>
  <colors>
    <mruColors>
      <color rgb="FFBE4A46"/>
      <color rgb="FFFF361C"/>
      <color rgb="FFD11D05"/>
      <color rgb="FFFD6253"/>
      <color rgb="FF016B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Data.xlsx]Total Sales Overtime!SalesOvertime</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Sales Over</a:t>
            </a:r>
            <a:r>
              <a:rPr lang="en-US" b="1" baseline="0">
                <a:solidFill>
                  <a:schemeClr val="tx1"/>
                </a:solidFill>
              </a:rPr>
              <a:t> Time</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1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8542500623176"/>
          <c:y val="0.16982874529717729"/>
          <c:w val="0.82594166654757994"/>
          <c:h val="0.6206221089204581"/>
        </c:manualLayout>
      </c:layout>
      <c:areaChart>
        <c:grouping val="stacked"/>
        <c:varyColors val="0"/>
        <c:ser>
          <c:idx val="0"/>
          <c:order val="0"/>
          <c:tx>
            <c:strRef>
              <c:f>'Total Sales Overtime'!$B$3:$B$4</c:f>
              <c:strCache>
                <c:ptCount val="1"/>
                <c:pt idx="0">
                  <c:v>TARGET BnM STORE</c:v>
                </c:pt>
              </c:strCache>
            </c:strRef>
          </c:tx>
          <c:spPr>
            <a:solidFill>
              <a:schemeClr val="bg2">
                <a:lumMod val="10000"/>
              </a:schemeClr>
            </a:solidFill>
            <a:ln>
              <a:solidFill>
                <a:schemeClr val="bg1"/>
              </a:solidFill>
            </a:ln>
            <a:effectLst/>
          </c:spPr>
          <c:cat>
            <c:multiLvlStrRef>
              <c:f>'Total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Overtime'!$B$5:$B$31</c:f>
              <c:numCache>
                <c:formatCode>_("$"* #,##0.00_);_("$"* \(#,##0.00\);_("$"* "-"??_);_(@_)</c:formatCode>
                <c:ptCount val="24"/>
                <c:pt idx="0">
                  <c:v>49439</c:v>
                </c:pt>
                <c:pt idx="1">
                  <c:v>63529</c:v>
                </c:pt>
                <c:pt idx="2">
                  <c:v>52399</c:v>
                </c:pt>
                <c:pt idx="3">
                  <c:v>61034</c:v>
                </c:pt>
                <c:pt idx="4">
                  <c:v>55207</c:v>
                </c:pt>
                <c:pt idx="5">
                  <c:v>59054</c:v>
                </c:pt>
                <c:pt idx="6">
                  <c:v>55122</c:v>
                </c:pt>
                <c:pt idx="7">
                  <c:v>58667</c:v>
                </c:pt>
                <c:pt idx="8">
                  <c:v>59164</c:v>
                </c:pt>
                <c:pt idx="9">
                  <c:v>53336</c:v>
                </c:pt>
                <c:pt idx="10">
                  <c:v>45083</c:v>
                </c:pt>
                <c:pt idx="11">
                  <c:v>47541</c:v>
                </c:pt>
                <c:pt idx="12">
                  <c:v>48915</c:v>
                </c:pt>
                <c:pt idx="13">
                  <c:v>50920</c:v>
                </c:pt>
                <c:pt idx="14">
                  <c:v>56465</c:v>
                </c:pt>
                <c:pt idx="15">
                  <c:v>54048</c:v>
                </c:pt>
                <c:pt idx="16">
                  <c:v>52234</c:v>
                </c:pt>
                <c:pt idx="17">
                  <c:v>55957</c:v>
                </c:pt>
                <c:pt idx="18">
                  <c:v>50001</c:v>
                </c:pt>
                <c:pt idx="19">
                  <c:v>56917</c:v>
                </c:pt>
                <c:pt idx="20">
                  <c:v>49344</c:v>
                </c:pt>
                <c:pt idx="21">
                  <c:v>59200</c:v>
                </c:pt>
                <c:pt idx="22">
                  <c:v>51760</c:v>
                </c:pt>
                <c:pt idx="23">
                  <c:v>54664</c:v>
                </c:pt>
              </c:numCache>
            </c:numRef>
          </c:val>
          <c:extLst>
            <c:ext xmlns:c16="http://schemas.microsoft.com/office/drawing/2014/chart" uri="{C3380CC4-5D6E-409C-BE32-E72D297353CC}">
              <c16:uniqueId val="{00000000-5771-4D9D-BCC1-F7C04D272229}"/>
            </c:ext>
          </c:extLst>
        </c:ser>
        <c:ser>
          <c:idx val="1"/>
          <c:order val="1"/>
          <c:tx>
            <c:strRef>
              <c:f>'Total Sales Overtime'!$C$3:$C$4</c:f>
              <c:strCache>
                <c:ptCount val="1"/>
                <c:pt idx="0">
                  <c:v>TARGET PICK UP/ DELIVERY</c:v>
                </c:pt>
              </c:strCache>
            </c:strRef>
          </c:tx>
          <c:spPr>
            <a:solidFill>
              <a:srgbClr val="FF0000"/>
            </a:solidFill>
            <a:ln w="25400">
              <a:noFill/>
            </a:ln>
            <a:effectLst/>
          </c:spPr>
          <c:cat>
            <c:multiLvlStrRef>
              <c:f>'Total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Overtime'!$C$5:$C$31</c:f>
              <c:numCache>
                <c:formatCode>_("$"* #,##0.00_);_("$"* \(#,##0.00\);_("$"* "-"??_);_(@_)</c:formatCode>
                <c:ptCount val="24"/>
                <c:pt idx="0">
                  <c:v>20150</c:v>
                </c:pt>
                <c:pt idx="1">
                  <c:v>20376</c:v>
                </c:pt>
                <c:pt idx="2">
                  <c:v>22229</c:v>
                </c:pt>
                <c:pt idx="3">
                  <c:v>23320</c:v>
                </c:pt>
                <c:pt idx="4">
                  <c:v>24083</c:v>
                </c:pt>
                <c:pt idx="5">
                  <c:v>23610</c:v>
                </c:pt>
                <c:pt idx="6">
                  <c:v>21751</c:v>
                </c:pt>
                <c:pt idx="7">
                  <c:v>24441</c:v>
                </c:pt>
                <c:pt idx="8">
                  <c:v>17542</c:v>
                </c:pt>
                <c:pt idx="9">
                  <c:v>25434</c:v>
                </c:pt>
                <c:pt idx="10">
                  <c:v>20041</c:v>
                </c:pt>
                <c:pt idx="11">
                  <c:v>22464</c:v>
                </c:pt>
                <c:pt idx="12">
                  <c:v>26332</c:v>
                </c:pt>
                <c:pt idx="13">
                  <c:v>20692</c:v>
                </c:pt>
                <c:pt idx="14">
                  <c:v>16636</c:v>
                </c:pt>
                <c:pt idx="15">
                  <c:v>24402</c:v>
                </c:pt>
                <c:pt idx="16">
                  <c:v>28007</c:v>
                </c:pt>
                <c:pt idx="17">
                  <c:v>25677</c:v>
                </c:pt>
                <c:pt idx="18">
                  <c:v>23072</c:v>
                </c:pt>
                <c:pt idx="19">
                  <c:v>28845</c:v>
                </c:pt>
                <c:pt idx="20">
                  <c:v>19369</c:v>
                </c:pt>
                <c:pt idx="21">
                  <c:v>22137</c:v>
                </c:pt>
                <c:pt idx="22">
                  <c:v>27469</c:v>
                </c:pt>
                <c:pt idx="23">
                  <c:v>27817</c:v>
                </c:pt>
              </c:numCache>
            </c:numRef>
          </c:val>
          <c:extLst>
            <c:ext xmlns:c16="http://schemas.microsoft.com/office/drawing/2014/chart" uri="{C3380CC4-5D6E-409C-BE32-E72D297353CC}">
              <c16:uniqueId val="{00000004-8F44-47D5-9617-38D285D9B171}"/>
            </c:ext>
          </c:extLst>
        </c:ser>
        <c:dLbls>
          <c:showLegendKey val="0"/>
          <c:showVal val="0"/>
          <c:showCatName val="0"/>
          <c:showSerName val="0"/>
          <c:showPercent val="0"/>
          <c:showBubbleSize val="0"/>
        </c:dLbls>
        <c:axId val="627976816"/>
        <c:axId val="627977776"/>
      </c:areaChart>
      <c:catAx>
        <c:axId val="62797681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7977776"/>
        <c:crosses val="autoZero"/>
        <c:auto val="1"/>
        <c:lblAlgn val="ctr"/>
        <c:lblOffset val="100"/>
        <c:noMultiLvlLbl val="0"/>
      </c:catAx>
      <c:valAx>
        <c:axId val="627977776"/>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6816"/>
        <c:crosses val="autoZero"/>
        <c:crossBetween val="midCat"/>
        <c:dispUnits>
          <c:builtInUnit val="thousands"/>
          <c:dispUnitsLbl>
            <c:layout>
              <c:manualLayout>
                <c:xMode val="edge"/>
                <c:yMode val="edge"/>
                <c:x val="2.6516517837504947E-3"/>
                <c:y val="0.3108209123990049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Data.xlsx]Avg Sales Overtime!avgSalesOvertime</c:name>
    <c:fmtId val="1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AU" b="1">
                <a:solidFill>
                  <a:sysClr val="windowText" lastClr="000000"/>
                </a:solidFill>
              </a:rPr>
              <a:t>Average</a:t>
            </a:r>
            <a:r>
              <a:rPr lang="en-AU" b="1" baseline="0">
                <a:solidFill>
                  <a:sysClr val="windowText" lastClr="000000"/>
                </a:solidFill>
              </a:rPr>
              <a:t> Sales Over Time</a:t>
            </a:r>
            <a:endParaRPr lang="en-AU" b="1">
              <a:solidFill>
                <a:sysClr val="windowText" lastClr="000000"/>
              </a:solidFill>
            </a:endParaRPr>
          </a:p>
        </c:rich>
      </c:tx>
      <c:layout>
        <c:manualLayout>
          <c:xMode val="edge"/>
          <c:yMode val="edge"/>
          <c:x val="0.17627722772277224"/>
          <c:y val="2.68456375838926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11D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11D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11D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78530848200938"/>
          <c:y val="0.23768482798710561"/>
          <c:w val="0.80955646366988931"/>
          <c:h val="0.45546900597156897"/>
        </c:manualLayout>
      </c:layout>
      <c:lineChart>
        <c:grouping val="standard"/>
        <c:varyColors val="0"/>
        <c:ser>
          <c:idx val="0"/>
          <c:order val="0"/>
          <c:tx>
            <c:strRef>
              <c:f>'Avg Sales Overtime'!$B$3:$B$4</c:f>
              <c:strCache>
                <c:ptCount val="1"/>
                <c:pt idx="0">
                  <c:v>TARGET BnM STORE</c:v>
                </c:pt>
              </c:strCache>
            </c:strRef>
          </c:tx>
          <c:spPr>
            <a:ln w="28575" cap="rnd">
              <a:solidFill>
                <a:schemeClr val="tx1"/>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Overtime'!$B$5:$B$31</c:f>
              <c:numCache>
                <c:formatCode>_("$"* #,##0.00_);_("$"* \(#,##0.00\);_("$"* "-"??_);_(@_)</c:formatCode>
                <c:ptCount val="24"/>
                <c:pt idx="0">
                  <c:v>405.23770491803276</c:v>
                </c:pt>
                <c:pt idx="1">
                  <c:v>404.64331210191085</c:v>
                </c:pt>
                <c:pt idx="2">
                  <c:v>393.97744360902254</c:v>
                </c:pt>
                <c:pt idx="3">
                  <c:v>415.19727891156464</c:v>
                </c:pt>
                <c:pt idx="4">
                  <c:v>421.42748091603056</c:v>
                </c:pt>
                <c:pt idx="5">
                  <c:v>421.81428571428569</c:v>
                </c:pt>
                <c:pt idx="6">
                  <c:v>382.79166666666669</c:v>
                </c:pt>
                <c:pt idx="7">
                  <c:v>393.73825503355704</c:v>
                </c:pt>
                <c:pt idx="8">
                  <c:v>399.75675675675677</c:v>
                </c:pt>
                <c:pt idx="9">
                  <c:v>410.27692307692308</c:v>
                </c:pt>
                <c:pt idx="10">
                  <c:v>388.64655172413791</c:v>
                </c:pt>
                <c:pt idx="11">
                  <c:v>396.17500000000001</c:v>
                </c:pt>
                <c:pt idx="12">
                  <c:v>397.6829268292683</c:v>
                </c:pt>
                <c:pt idx="13">
                  <c:v>424.33333333333331</c:v>
                </c:pt>
                <c:pt idx="14">
                  <c:v>427.7651515151515</c:v>
                </c:pt>
                <c:pt idx="15">
                  <c:v>406.37593984962405</c:v>
                </c:pt>
                <c:pt idx="16">
                  <c:v>389.80597014925371</c:v>
                </c:pt>
                <c:pt idx="17">
                  <c:v>420.72932330827069</c:v>
                </c:pt>
                <c:pt idx="18">
                  <c:v>384.62307692307695</c:v>
                </c:pt>
                <c:pt idx="19">
                  <c:v>421.60740740740738</c:v>
                </c:pt>
                <c:pt idx="20">
                  <c:v>394.75200000000001</c:v>
                </c:pt>
                <c:pt idx="21">
                  <c:v>422.85714285714283</c:v>
                </c:pt>
                <c:pt idx="22">
                  <c:v>431.33333333333331</c:v>
                </c:pt>
                <c:pt idx="23">
                  <c:v>407.94029850746267</c:v>
                </c:pt>
              </c:numCache>
            </c:numRef>
          </c:val>
          <c:smooth val="0"/>
          <c:extLst>
            <c:ext xmlns:c16="http://schemas.microsoft.com/office/drawing/2014/chart" uri="{C3380CC4-5D6E-409C-BE32-E72D297353CC}">
              <c16:uniqueId val="{00000000-7383-426C-A387-8EE913CA083D}"/>
            </c:ext>
          </c:extLst>
        </c:ser>
        <c:ser>
          <c:idx val="1"/>
          <c:order val="1"/>
          <c:tx>
            <c:strRef>
              <c:f>'Avg Sales Overtime'!$C$3:$C$4</c:f>
              <c:strCache>
                <c:ptCount val="1"/>
                <c:pt idx="0">
                  <c:v>TARGET PICK UP/ DELIVERY</c:v>
                </c:pt>
              </c:strCache>
            </c:strRef>
          </c:tx>
          <c:spPr>
            <a:ln w="28575" cap="rnd">
              <a:solidFill>
                <a:srgbClr val="D11D05"/>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Overtime'!$C$5:$C$31</c:f>
              <c:numCache>
                <c:formatCode>_("$"* #,##0.00_);_("$"* \(#,##0.00\);_("$"* "-"??_);_(@_)</c:formatCode>
                <c:ptCount val="24"/>
                <c:pt idx="0">
                  <c:v>457.95454545454544</c:v>
                </c:pt>
                <c:pt idx="1">
                  <c:v>415.83673469387753</c:v>
                </c:pt>
                <c:pt idx="2">
                  <c:v>389.98245614035091</c:v>
                </c:pt>
                <c:pt idx="3">
                  <c:v>431.85185185185185</c:v>
                </c:pt>
                <c:pt idx="4">
                  <c:v>415.22413793103448</c:v>
                </c:pt>
                <c:pt idx="5">
                  <c:v>414.21052631578948</c:v>
                </c:pt>
                <c:pt idx="6">
                  <c:v>443.89795918367349</c:v>
                </c:pt>
                <c:pt idx="7">
                  <c:v>400.67213114754099</c:v>
                </c:pt>
                <c:pt idx="8">
                  <c:v>417.66666666666669</c:v>
                </c:pt>
                <c:pt idx="9">
                  <c:v>471</c:v>
                </c:pt>
                <c:pt idx="10">
                  <c:v>426.40425531914894</c:v>
                </c:pt>
                <c:pt idx="11">
                  <c:v>401.14285714285717</c:v>
                </c:pt>
                <c:pt idx="12">
                  <c:v>417.96825396825398</c:v>
                </c:pt>
                <c:pt idx="13">
                  <c:v>504.6829268292683</c:v>
                </c:pt>
                <c:pt idx="14">
                  <c:v>415.9</c:v>
                </c:pt>
                <c:pt idx="15">
                  <c:v>460.41509433962267</c:v>
                </c:pt>
                <c:pt idx="16">
                  <c:v>411.86764705882354</c:v>
                </c:pt>
                <c:pt idx="17">
                  <c:v>442.70689655172413</c:v>
                </c:pt>
                <c:pt idx="18">
                  <c:v>404.77192982456143</c:v>
                </c:pt>
                <c:pt idx="19">
                  <c:v>457.85714285714283</c:v>
                </c:pt>
                <c:pt idx="20">
                  <c:v>412.10638297872339</c:v>
                </c:pt>
                <c:pt idx="21">
                  <c:v>409.94444444444446</c:v>
                </c:pt>
                <c:pt idx="22">
                  <c:v>381.51388888888891</c:v>
                </c:pt>
                <c:pt idx="23">
                  <c:v>427.95384615384614</c:v>
                </c:pt>
              </c:numCache>
            </c:numRef>
          </c:val>
          <c:smooth val="0"/>
          <c:extLst>
            <c:ext xmlns:c16="http://schemas.microsoft.com/office/drawing/2014/chart" uri="{C3380CC4-5D6E-409C-BE32-E72D297353CC}">
              <c16:uniqueId val="{00000004-94D5-4E3F-B804-075A25653EF9}"/>
            </c:ext>
          </c:extLst>
        </c:ser>
        <c:dLbls>
          <c:showLegendKey val="0"/>
          <c:showVal val="0"/>
          <c:showCatName val="0"/>
          <c:showSerName val="0"/>
          <c:showPercent val="0"/>
          <c:showBubbleSize val="0"/>
        </c:dLbls>
        <c:smooth val="0"/>
        <c:axId val="491604912"/>
        <c:axId val="491605392"/>
      </c:lineChart>
      <c:catAx>
        <c:axId val="49160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5392"/>
        <c:crosses val="autoZero"/>
        <c:auto val="1"/>
        <c:lblAlgn val="ctr"/>
        <c:lblOffset val="100"/>
        <c:noMultiLvlLbl val="0"/>
      </c:catAx>
      <c:valAx>
        <c:axId val="49160539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Data.xlsx]ProdCategoryWise Sales!ProdCategoryWiseSales</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AU" b="1" baseline="0">
                <a:solidFill>
                  <a:schemeClr val="tx1"/>
                </a:solidFill>
              </a:rPr>
              <a:t>Category Wise Sales</a:t>
            </a:r>
            <a:endParaRPr lang="en-AU" b="1">
              <a:solidFill>
                <a:schemeClr val="tx1"/>
              </a:solidFill>
            </a:endParaRPr>
          </a:p>
        </c:rich>
      </c:tx>
      <c:layout>
        <c:manualLayout>
          <c:xMode val="edge"/>
          <c:yMode val="edge"/>
          <c:x val="0.16660904455908529"/>
          <c:y val="1.09589041095890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28915344912027"/>
          <c:y val="0.21698140296565496"/>
          <c:w val="0.5308183896367793"/>
          <c:h val="0.62500925756373471"/>
        </c:manualLayout>
      </c:layout>
      <c:barChart>
        <c:barDir val="bar"/>
        <c:grouping val="clustered"/>
        <c:varyColors val="0"/>
        <c:ser>
          <c:idx val="0"/>
          <c:order val="0"/>
          <c:tx>
            <c:strRef>
              <c:f>'ProdCategoryWise Sales'!$B$3:$B$4</c:f>
              <c:strCache>
                <c:ptCount val="1"/>
                <c:pt idx="0">
                  <c:v>TARGET BnM STORE</c:v>
                </c:pt>
              </c:strCache>
            </c:strRef>
          </c:tx>
          <c:spPr>
            <a:solidFill>
              <a:schemeClr val="tx1"/>
            </a:solidFill>
            <a:ln>
              <a:solidFill>
                <a:schemeClr val="tx1"/>
              </a:solidFill>
            </a:ln>
            <a:effectLst/>
          </c:spPr>
          <c:invertIfNegative val="0"/>
          <c:cat>
            <c:strRef>
              <c:f>'ProdCategoryWise Sales'!$A$5:$A$15</c:f>
              <c:strCache>
                <c:ptCount val="10"/>
                <c:pt idx="0">
                  <c:v>Movie, Music &amp; Books</c:v>
                </c:pt>
                <c:pt idx="1">
                  <c:v>Toys, Sports &amp; Outdoors</c:v>
                </c:pt>
                <c:pt idx="2">
                  <c:v>Outdoor Living &amp; Garden</c:v>
                </c:pt>
                <c:pt idx="3">
                  <c:v>Beauty, Health &amp; Personal Care</c:v>
                </c:pt>
                <c:pt idx="4">
                  <c:v>School &amp; Office Supplies</c:v>
                </c:pt>
                <c:pt idx="5">
                  <c:v>Electronics</c:v>
                </c:pt>
                <c:pt idx="6">
                  <c:v>Clothing, Shoes &amp; Accessories</c:v>
                </c:pt>
                <c:pt idx="7">
                  <c:v>Home, Kitchen &amp; Household Essentials</c:v>
                </c:pt>
                <c:pt idx="8">
                  <c:v>Grocery</c:v>
                </c:pt>
                <c:pt idx="9">
                  <c:v>Furniture</c:v>
                </c:pt>
              </c:strCache>
            </c:strRef>
          </c:cat>
          <c:val>
            <c:numRef>
              <c:f>'ProdCategoryWise Sales'!$B$5:$B$15</c:f>
              <c:numCache>
                <c:formatCode>_("$"* #,##0.00_);_("$"* \(#,##0.00\);_("$"* "-"??_);_(@_)</c:formatCode>
                <c:ptCount val="10"/>
                <c:pt idx="0">
                  <c:v>33496</c:v>
                </c:pt>
                <c:pt idx="1">
                  <c:v>79862</c:v>
                </c:pt>
                <c:pt idx="2">
                  <c:v>102707</c:v>
                </c:pt>
                <c:pt idx="3">
                  <c:v>117759</c:v>
                </c:pt>
                <c:pt idx="4">
                  <c:v>124816</c:v>
                </c:pt>
                <c:pt idx="5">
                  <c:v>131142</c:v>
                </c:pt>
                <c:pt idx="6">
                  <c:v>133950</c:v>
                </c:pt>
                <c:pt idx="7">
                  <c:v>161579</c:v>
                </c:pt>
                <c:pt idx="8">
                  <c:v>186952</c:v>
                </c:pt>
                <c:pt idx="9">
                  <c:v>227737</c:v>
                </c:pt>
              </c:numCache>
            </c:numRef>
          </c:val>
          <c:extLst>
            <c:ext xmlns:c16="http://schemas.microsoft.com/office/drawing/2014/chart" uri="{C3380CC4-5D6E-409C-BE32-E72D297353CC}">
              <c16:uniqueId val="{00000000-0F17-4270-97B9-2943783C04DE}"/>
            </c:ext>
          </c:extLst>
        </c:ser>
        <c:ser>
          <c:idx val="1"/>
          <c:order val="1"/>
          <c:tx>
            <c:strRef>
              <c:f>'ProdCategoryWise Sales'!$C$3:$C$4</c:f>
              <c:strCache>
                <c:ptCount val="1"/>
                <c:pt idx="0">
                  <c:v>TARGET PICK UP/ DELIVERY</c:v>
                </c:pt>
              </c:strCache>
            </c:strRef>
          </c:tx>
          <c:spPr>
            <a:solidFill>
              <a:srgbClr val="C00000"/>
            </a:solidFill>
            <a:ln>
              <a:noFill/>
            </a:ln>
            <a:effectLst/>
          </c:spPr>
          <c:invertIfNegative val="0"/>
          <c:cat>
            <c:strRef>
              <c:f>'ProdCategoryWise Sales'!$A$5:$A$15</c:f>
              <c:strCache>
                <c:ptCount val="10"/>
                <c:pt idx="0">
                  <c:v>Movie, Music &amp; Books</c:v>
                </c:pt>
                <c:pt idx="1">
                  <c:v>Toys, Sports &amp; Outdoors</c:v>
                </c:pt>
                <c:pt idx="2">
                  <c:v>Outdoor Living &amp; Garden</c:v>
                </c:pt>
                <c:pt idx="3">
                  <c:v>Beauty, Health &amp; Personal Care</c:v>
                </c:pt>
                <c:pt idx="4">
                  <c:v>School &amp; Office Supplies</c:v>
                </c:pt>
                <c:pt idx="5">
                  <c:v>Electronics</c:v>
                </c:pt>
                <c:pt idx="6">
                  <c:v>Clothing, Shoes &amp; Accessories</c:v>
                </c:pt>
                <c:pt idx="7">
                  <c:v>Home, Kitchen &amp; Household Essentials</c:v>
                </c:pt>
                <c:pt idx="8">
                  <c:v>Grocery</c:v>
                </c:pt>
                <c:pt idx="9">
                  <c:v>Furniture</c:v>
                </c:pt>
              </c:strCache>
            </c:strRef>
          </c:cat>
          <c:val>
            <c:numRef>
              <c:f>'ProdCategoryWise Sales'!$C$5:$C$15</c:f>
              <c:numCache>
                <c:formatCode>_("$"* #,##0.00_);_("$"* \(#,##0.00\);_("$"* "-"??_);_(@_)</c:formatCode>
                <c:ptCount val="10"/>
                <c:pt idx="0">
                  <c:v>17352</c:v>
                </c:pt>
                <c:pt idx="1">
                  <c:v>43152</c:v>
                </c:pt>
                <c:pt idx="2">
                  <c:v>54315</c:v>
                </c:pt>
                <c:pt idx="3">
                  <c:v>52284</c:v>
                </c:pt>
                <c:pt idx="4">
                  <c:v>46615</c:v>
                </c:pt>
                <c:pt idx="5">
                  <c:v>50626</c:v>
                </c:pt>
                <c:pt idx="6">
                  <c:v>63302</c:v>
                </c:pt>
                <c:pt idx="7">
                  <c:v>60467</c:v>
                </c:pt>
                <c:pt idx="8">
                  <c:v>84422</c:v>
                </c:pt>
                <c:pt idx="9">
                  <c:v>83361</c:v>
                </c:pt>
              </c:numCache>
            </c:numRef>
          </c:val>
          <c:extLst>
            <c:ext xmlns:c16="http://schemas.microsoft.com/office/drawing/2014/chart" uri="{C3380CC4-5D6E-409C-BE32-E72D297353CC}">
              <c16:uniqueId val="{00000004-BF4E-457C-9C83-3D690FD07FD1}"/>
            </c:ext>
          </c:extLst>
        </c:ser>
        <c:dLbls>
          <c:showLegendKey val="0"/>
          <c:showVal val="0"/>
          <c:showCatName val="0"/>
          <c:showSerName val="0"/>
          <c:showPercent val="0"/>
          <c:showBubbleSize val="0"/>
        </c:dLbls>
        <c:gapWidth val="182"/>
        <c:axId val="749978400"/>
        <c:axId val="749978880"/>
      </c:barChart>
      <c:catAx>
        <c:axId val="7499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78880"/>
        <c:crosses val="autoZero"/>
        <c:auto val="1"/>
        <c:lblAlgn val="ctr"/>
        <c:lblOffset val="100"/>
        <c:noMultiLvlLbl val="0"/>
      </c:catAx>
      <c:valAx>
        <c:axId val="749978880"/>
        <c:scaling>
          <c:orientation val="minMax"/>
        </c:scaling>
        <c:delete val="0"/>
        <c:axPos val="b"/>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78400"/>
        <c:crosses val="autoZero"/>
        <c:crossBetween val="between"/>
        <c:dispUnits>
          <c:builtInUnit val="thousands"/>
          <c:dispUnitsLbl>
            <c:layout>
              <c:manualLayout>
                <c:xMode val="edge"/>
                <c:yMode val="edge"/>
                <c:x val="0.50148165073115847"/>
                <c:y val="0.91612535612535617"/>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 Sales by Suburb !SuburbSales</c:name>
    <c:fmtId val="13"/>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AU" b="1">
                <a:solidFill>
                  <a:schemeClr val="bg2">
                    <a:lumMod val="10000"/>
                  </a:schemeClr>
                </a:solidFill>
              </a:rPr>
              <a:t>Top</a:t>
            </a:r>
            <a:r>
              <a:rPr lang="en-AU" b="1" baseline="0">
                <a:solidFill>
                  <a:schemeClr val="bg2">
                    <a:lumMod val="10000"/>
                  </a:schemeClr>
                </a:solidFill>
              </a:rPr>
              <a:t> 10 Stores Proportions      </a:t>
            </a:r>
            <a:endParaRPr lang="en-AU" b="1">
              <a:solidFill>
                <a:schemeClr val="bg2">
                  <a:lumMod val="10000"/>
                </a:schemeClr>
              </a:solidFill>
            </a:endParaRPr>
          </a:p>
        </c:rich>
      </c:tx>
      <c:layout>
        <c:manualLayout>
          <c:xMode val="edge"/>
          <c:yMode val="edge"/>
          <c:x val="0.14603864133236166"/>
          <c:y val="7.3268787020957916E-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7844645849475"/>
          <c:y val="0.25288221784776904"/>
          <c:w val="0.76587830411358759"/>
          <c:h val="0.37044783464566927"/>
        </c:manualLayout>
      </c:layout>
      <c:barChart>
        <c:barDir val="col"/>
        <c:grouping val="percentStacked"/>
        <c:varyColors val="0"/>
        <c:ser>
          <c:idx val="0"/>
          <c:order val="0"/>
          <c:tx>
            <c:strRef>
              <c:f>' Sales by Suburb '!$B$3:$B$4</c:f>
              <c:strCache>
                <c:ptCount val="1"/>
                <c:pt idx="0">
                  <c:v>TARGET BnM STORE</c:v>
                </c:pt>
              </c:strCache>
            </c:strRef>
          </c:tx>
          <c:spPr>
            <a:solidFill>
              <a:schemeClr val="tx1"/>
            </a:solidFill>
            <a:ln>
              <a:noFill/>
            </a:ln>
            <a:effectLst/>
          </c:spPr>
          <c:invertIfNegative val="0"/>
          <c:cat>
            <c:strRef>
              <c:f>' Sales by Suburb '!$A$5:$A$15</c:f>
              <c:strCache>
                <c:ptCount val="10"/>
                <c:pt idx="0">
                  <c:v>Campbelltown</c:v>
                </c:pt>
                <c:pt idx="1">
                  <c:v>Chadstone</c:v>
                </c:pt>
                <c:pt idx="2">
                  <c:v>Epsom</c:v>
                </c:pt>
                <c:pt idx="3">
                  <c:v>Frankston</c:v>
                </c:pt>
                <c:pt idx="4">
                  <c:v>Chatswood</c:v>
                </c:pt>
                <c:pt idx="5">
                  <c:v>Albany</c:v>
                </c:pt>
                <c:pt idx="6">
                  <c:v>Dubbo</c:v>
                </c:pt>
                <c:pt idx="7">
                  <c:v>Alexandria</c:v>
                </c:pt>
                <c:pt idx="8">
                  <c:v>Underwood</c:v>
                </c:pt>
                <c:pt idx="9">
                  <c:v>Southport</c:v>
                </c:pt>
              </c:strCache>
            </c:strRef>
          </c:cat>
          <c:val>
            <c:numRef>
              <c:f>' Sales by Suburb '!$B$5:$B$15</c:f>
              <c:numCache>
                <c:formatCode>General</c:formatCode>
                <c:ptCount val="10"/>
                <c:pt idx="0">
                  <c:v>22583</c:v>
                </c:pt>
                <c:pt idx="1">
                  <c:v>20898</c:v>
                </c:pt>
                <c:pt idx="2">
                  <c:v>22387</c:v>
                </c:pt>
                <c:pt idx="3">
                  <c:v>28080</c:v>
                </c:pt>
                <c:pt idx="4">
                  <c:v>23017</c:v>
                </c:pt>
                <c:pt idx="5">
                  <c:v>18687</c:v>
                </c:pt>
                <c:pt idx="6">
                  <c:v>22010</c:v>
                </c:pt>
                <c:pt idx="7">
                  <c:v>20225</c:v>
                </c:pt>
                <c:pt idx="8">
                  <c:v>18145</c:v>
                </c:pt>
                <c:pt idx="9">
                  <c:v>22154</c:v>
                </c:pt>
              </c:numCache>
            </c:numRef>
          </c:val>
          <c:extLst>
            <c:ext xmlns:c16="http://schemas.microsoft.com/office/drawing/2014/chart" uri="{C3380CC4-5D6E-409C-BE32-E72D297353CC}">
              <c16:uniqueId val="{00000000-5687-4194-9324-D5992FFEC212}"/>
            </c:ext>
          </c:extLst>
        </c:ser>
        <c:ser>
          <c:idx val="1"/>
          <c:order val="1"/>
          <c:tx>
            <c:strRef>
              <c:f>' Sales by Suburb '!$C$3:$C$4</c:f>
              <c:strCache>
                <c:ptCount val="1"/>
                <c:pt idx="0">
                  <c:v>TARGET PICK UP/ DELIVERY</c:v>
                </c:pt>
              </c:strCache>
            </c:strRef>
          </c:tx>
          <c:spPr>
            <a:solidFill>
              <a:srgbClr val="FF0000"/>
            </a:solidFill>
            <a:ln>
              <a:noFill/>
            </a:ln>
            <a:effectLst/>
          </c:spPr>
          <c:invertIfNegative val="0"/>
          <c:cat>
            <c:strRef>
              <c:f>' Sales by Suburb '!$A$5:$A$15</c:f>
              <c:strCache>
                <c:ptCount val="10"/>
                <c:pt idx="0">
                  <c:v>Campbelltown</c:v>
                </c:pt>
                <c:pt idx="1">
                  <c:v>Chadstone</c:v>
                </c:pt>
                <c:pt idx="2">
                  <c:v>Epsom</c:v>
                </c:pt>
                <c:pt idx="3">
                  <c:v>Frankston</c:v>
                </c:pt>
                <c:pt idx="4">
                  <c:v>Chatswood</c:v>
                </c:pt>
                <c:pt idx="5">
                  <c:v>Albany</c:v>
                </c:pt>
                <c:pt idx="6">
                  <c:v>Dubbo</c:v>
                </c:pt>
                <c:pt idx="7">
                  <c:v>Alexandria</c:v>
                </c:pt>
                <c:pt idx="8">
                  <c:v>Underwood</c:v>
                </c:pt>
                <c:pt idx="9">
                  <c:v>Southport</c:v>
                </c:pt>
              </c:strCache>
            </c:strRef>
          </c:cat>
          <c:val>
            <c:numRef>
              <c:f>' Sales by Suburb '!$C$5:$C$15</c:f>
              <c:numCache>
                <c:formatCode>General</c:formatCode>
                <c:ptCount val="10"/>
                <c:pt idx="0">
                  <c:v>9043</c:v>
                </c:pt>
                <c:pt idx="1">
                  <c:v>10469</c:v>
                </c:pt>
                <c:pt idx="2">
                  <c:v>8894</c:v>
                </c:pt>
                <c:pt idx="3">
                  <c:v>1152</c:v>
                </c:pt>
                <c:pt idx="4">
                  <c:v>5735</c:v>
                </c:pt>
                <c:pt idx="5">
                  <c:v>9431</c:v>
                </c:pt>
                <c:pt idx="6">
                  <c:v>5887</c:v>
                </c:pt>
                <c:pt idx="7">
                  <c:v>7639</c:v>
                </c:pt>
                <c:pt idx="8">
                  <c:v>9236</c:v>
                </c:pt>
                <c:pt idx="9">
                  <c:v>4834</c:v>
                </c:pt>
              </c:numCache>
            </c:numRef>
          </c:val>
          <c:extLst>
            <c:ext xmlns:c16="http://schemas.microsoft.com/office/drawing/2014/chart" uri="{C3380CC4-5D6E-409C-BE32-E72D297353CC}">
              <c16:uniqueId val="{00000004-27D0-47E2-8416-D8C21C812631}"/>
            </c:ext>
          </c:extLst>
        </c:ser>
        <c:dLbls>
          <c:showLegendKey val="0"/>
          <c:showVal val="0"/>
          <c:showCatName val="0"/>
          <c:showSerName val="0"/>
          <c:showPercent val="0"/>
          <c:showBubbleSize val="0"/>
        </c:dLbls>
        <c:gapWidth val="219"/>
        <c:overlap val="100"/>
        <c:axId val="730900000"/>
        <c:axId val="730900480"/>
      </c:barChart>
      <c:catAx>
        <c:axId val="73090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0480"/>
        <c:crosses val="autoZero"/>
        <c:auto val="1"/>
        <c:lblAlgn val="ctr"/>
        <c:lblOffset val="100"/>
        <c:noMultiLvlLbl val="0"/>
      </c:catAx>
      <c:valAx>
        <c:axId val="7309004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0000"/>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Data.xlsx]Online Vs Store!Online_Vs_Store</c:name>
    <c:fmtId val="9"/>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Online Vs Store Proportions</a:t>
            </a:r>
          </a:p>
        </c:rich>
      </c:tx>
      <c:layout>
        <c:manualLayout>
          <c:xMode val="edge"/>
          <c:yMode val="edge"/>
          <c:x val="7.7074694021456266E-2"/>
          <c:y val="2.27283887901109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bg2">
              <a:lumMod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2187262394164722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bg2">
              <a:lumMod val="10000"/>
            </a:schemeClr>
          </a:solidFill>
          <a:ln w="19050">
            <a:solidFill>
              <a:schemeClr val="lt1"/>
            </a:solidFill>
          </a:ln>
          <a:effectLst/>
        </c:spPr>
        <c:dLbl>
          <c:idx val="0"/>
          <c:layout>
            <c:manualLayout>
              <c:x val="0.19255306261840019"/>
              <c:y val="1.388888888888880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E0A5784-98D3-4807-B10C-46795917B429}" type="CATEGORYNAME">
                  <a:rPr lang="en-US"/>
                  <a:pPr>
                    <a:defRPr sz="800" b="0" i="0" u="none" strike="noStrike" kern="1200" baseline="0">
                      <a:solidFill>
                        <a:schemeClr val="tx1">
                          <a:lumMod val="75000"/>
                          <a:lumOff val="25000"/>
                        </a:schemeClr>
                      </a:solidFill>
                      <a:latin typeface="+mn-lt"/>
                      <a:ea typeface="+mn-ea"/>
                      <a:cs typeface="+mn-cs"/>
                    </a:defRPr>
                  </a:pPr>
                  <a:t>[CATEGORY NAME]</a:t>
                </a:fld>
                <a:endParaRPr lang="en-US" baseline="0"/>
              </a:p>
              <a:p>
                <a:pPr>
                  <a:defRPr sz="800" b="0" i="0" u="none" strike="noStrike" kern="1200" baseline="0">
                    <a:solidFill>
                      <a:schemeClr val="tx1">
                        <a:lumMod val="75000"/>
                        <a:lumOff val="25000"/>
                      </a:schemeClr>
                    </a:solidFill>
                    <a:latin typeface="+mn-lt"/>
                    <a:ea typeface="+mn-ea"/>
                    <a:cs typeface="+mn-cs"/>
                  </a:defRPr>
                </a:pPr>
                <a:fld id="{8729F909-F5E3-4A00-9D24-019E128D8E61}" type="VALUE">
                  <a:rPr lang="en-US"/>
                  <a:pPr>
                    <a:defRPr sz="800" b="0" i="0" u="none" strike="noStrike" kern="1200" baseline="0">
                      <a:solidFill>
                        <a:schemeClr val="tx1">
                          <a:lumMod val="75000"/>
                          <a:lumOff val="25000"/>
                        </a:schemeClr>
                      </a:solidFill>
                      <a:latin typeface="+mn-lt"/>
                      <a:ea typeface="+mn-ea"/>
                      <a:cs typeface="+mn-cs"/>
                    </a:defRPr>
                  </a:pPr>
                  <a:t>[VALUE]</a:t>
                </a:fld>
                <a:endParaRPr lang="en-US" baseline="0"/>
              </a:p>
              <a:p>
                <a:pPr>
                  <a:defRPr sz="800" b="0" i="0" u="none" strike="noStrike" kern="1200" baseline="0">
                    <a:solidFill>
                      <a:schemeClr val="tx1">
                        <a:lumMod val="75000"/>
                        <a:lumOff val="25000"/>
                      </a:schemeClr>
                    </a:solidFill>
                    <a:latin typeface="+mn-lt"/>
                    <a:ea typeface="+mn-ea"/>
                    <a:cs typeface="+mn-cs"/>
                  </a:defRPr>
                </a:pPr>
                <a:fld id="{598230F7-6E58-4CA7-BB70-43BEEB458ACB}" type="PERCENTAGE">
                  <a:rPr lang="en-US"/>
                  <a:pPr>
                    <a:defRPr sz="800" b="0" i="0" u="none" strike="noStrike" kern="1200" baseline="0">
                      <a:solidFill>
                        <a:schemeClr val="tx1">
                          <a:lumMod val="75000"/>
                          <a:lumOff val="25000"/>
                        </a:schemeClr>
                      </a:solidFill>
                      <a:latin typeface="+mn-lt"/>
                      <a:ea typeface="+mn-ea"/>
                      <a:cs typeface="+mn-cs"/>
                    </a:defRPr>
                  </a:pPr>
                  <a:t>[PERCENTAGE]</a:t>
                </a:fld>
                <a:endParaRPr lang="en-AU"/>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bg2">
              <a:lumMod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bg2">
              <a:lumMod val="10000"/>
            </a:schemeClr>
          </a:solidFill>
          <a:ln w="19050">
            <a:solidFill>
              <a:schemeClr val="lt1"/>
            </a:solidFill>
          </a:ln>
          <a:effectLst/>
        </c:spPr>
        <c:dLbl>
          <c:idx val="0"/>
          <c:layout>
            <c:manualLayout>
              <c:x val="0.19255306261840019"/>
              <c:y val="1.388888888888880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E0A5784-98D3-4807-B10C-46795917B429}" type="CATEGORYNAME">
                  <a:rPr lang="en-US"/>
                  <a:pPr>
                    <a:defRPr sz="800" b="0" i="0" u="none" strike="noStrike" kern="1200" baseline="0">
                      <a:solidFill>
                        <a:schemeClr val="tx1">
                          <a:lumMod val="75000"/>
                          <a:lumOff val="25000"/>
                        </a:schemeClr>
                      </a:solidFill>
                      <a:latin typeface="+mn-lt"/>
                      <a:ea typeface="+mn-ea"/>
                      <a:cs typeface="+mn-cs"/>
                    </a:defRPr>
                  </a:pPr>
                  <a:t>[CATEGORY NAME]</a:t>
                </a:fld>
                <a:endParaRPr lang="en-US" baseline="0"/>
              </a:p>
              <a:p>
                <a:pPr>
                  <a:defRPr sz="800" b="0" i="0" u="none" strike="noStrike" kern="1200" baseline="0">
                    <a:solidFill>
                      <a:schemeClr val="tx1">
                        <a:lumMod val="75000"/>
                        <a:lumOff val="25000"/>
                      </a:schemeClr>
                    </a:solidFill>
                    <a:latin typeface="+mn-lt"/>
                    <a:ea typeface="+mn-ea"/>
                    <a:cs typeface="+mn-cs"/>
                  </a:defRPr>
                </a:pPr>
                <a:fld id="{8729F909-F5E3-4A00-9D24-019E128D8E61}" type="VALUE">
                  <a:rPr lang="en-US"/>
                  <a:pPr>
                    <a:defRPr sz="800" b="0" i="0" u="none" strike="noStrike" kern="1200" baseline="0">
                      <a:solidFill>
                        <a:schemeClr val="tx1">
                          <a:lumMod val="75000"/>
                          <a:lumOff val="25000"/>
                        </a:schemeClr>
                      </a:solidFill>
                      <a:latin typeface="+mn-lt"/>
                      <a:ea typeface="+mn-ea"/>
                      <a:cs typeface="+mn-cs"/>
                    </a:defRPr>
                  </a:pPr>
                  <a:t>[VALUE]</a:t>
                </a:fld>
                <a:endParaRPr lang="en-US" baseline="0"/>
              </a:p>
              <a:p>
                <a:pPr>
                  <a:defRPr sz="800" b="0" i="0" u="none" strike="noStrike" kern="1200" baseline="0">
                    <a:solidFill>
                      <a:schemeClr val="tx1">
                        <a:lumMod val="75000"/>
                        <a:lumOff val="25000"/>
                      </a:schemeClr>
                    </a:solidFill>
                    <a:latin typeface="+mn-lt"/>
                    <a:ea typeface="+mn-ea"/>
                    <a:cs typeface="+mn-cs"/>
                  </a:defRPr>
                </a:pPr>
                <a:fld id="{598230F7-6E58-4CA7-BB70-43BEEB458ACB}" type="PERCENTAGE">
                  <a:rPr lang="en-US"/>
                  <a:pPr>
                    <a:defRPr sz="800" b="0" i="0" u="none" strike="noStrike" kern="1200" baseline="0">
                      <a:solidFill>
                        <a:schemeClr val="tx1">
                          <a:lumMod val="75000"/>
                          <a:lumOff val="25000"/>
                        </a:schemeClr>
                      </a:solidFill>
                      <a:latin typeface="+mn-lt"/>
                      <a:ea typeface="+mn-ea"/>
                      <a:cs typeface="+mn-cs"/>
                    </a:defRPr>
                  </a:pPr>
                  <a:t>[PERCENTAGE]</a:t>
                </a:fld>
                <a:endParaRPr lang="en-AU"/>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rgbClr val="FF0000"/>
          </a:solidFill>
          <a:ln w="19050">
            <a:solidFill>
              <a:schemeClr val="lt1"/>
            </a:solidFill>
          </a:ln>
          <a:effectLst/>
        </c:spPr>
        <c:dLbl>
          <c:idx val="0"/>
          <c:layout>
            <c:manualLayout>
              <c:x val="-0.2187262394164722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bg2">
              <a:lumMod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bg2">
              <a:lumMod val="10000"/>
            </a:schemeClr>
          </a:solidFill>
          <a:ln w="19050">
            <a:solidFill>
              <a:schemeClr val="lt1"/>
            </a:solidFill>
          </a:ln>
          <a:effectLst/>
        </c:spPr>
        <c:dLbl>
          <c:idx val="0"/>
          <c:layout>
            <c:manualLayout>
              <c:x val="0.19255306261840019"/>
              <c:y val="1.388888888888880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E0A5784-98D3-4807-B10C-46795917B429}" type="CATEGORYNAME">
                  <a:rPr lang="en-US"/>
                  <a:pPr>
                    <a:defRPr sz="800"/>
                  </a:pPr>
                  <a:t>[CATEGORY NAME]</a:t>
                </a:fld>
                <a:endParaRPr lang="en-US" baseline="0"/>
              </a:p>
              <a:p>
                <a:pPr>
                  <a:defRPr sz="800"/>
                </a:pPr>
                <a:fld id="{8729F909-F5E3-4A00-9D24-019E128D8E61}" type="VALUE">
                  <a:rPr lang="en-US"/>
                  <a:pPr>
                    <a:defRPr sz="800"/>
                  </a:pPr>
                  <a:t>[VALUE]</a:t>
                </a:fld>
                <a:endParaRPr lang="en-US" baseline="0"/>
              </a:p>
              <a:p>
                <a:pPr>
                  <a:defRPr sz="800"/>
                </a:pPr>
                <a:fld id="{598230F7-6E58-4CA7-BB70-43BEEB458ACB}" type="PERCENTAGE">
                  <a:rPr lang="en-US"/>
                  <a:pPr>
                    <a:defRPr sz="800"/>
                  </a:pPr>
                  <a:t>[PERCENTAGE]</a:t>
                </a:fld>
                <a:endParaRPr lang="en-AU"/>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FF0000"/>
          </a:solidFill>
          <a:ln w="19050">
            <a:solidFill>
              <a:schemeClr val="lt1"/>
            </a:solidFill>
          </a:ln>
          <a:effectLst/>
        </c:spPr>
        <c:dLbl>
          <c:idx val="0"/>
          <c:layout>
            <c:manualLayout>
              <c:x val="-0.2187262394164722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2959294289397261"/>
          <c:y val="0.20988616673612179"/>
          <c:w val="0.59723914328153205"/>
          <c:h val="0.79011393128931506"/>
        </c:manualLayout>
      </c:layout>
      <c:doughnutChart>
        <c:varyColors val="1"/>
        <c:ser>
          <c:idx val="0"/>
          <c:order val="0"/>
          <c:tx>
            <c:strRef>
              <c:f>'Online Vs Store'!$B$3</c:f>
              <c:strCache>
                <c:ptCount val="1"/>
                <c:pt idx="0">
                  <c:v>Total</c:v>
                </c:pt>
              </c:strCache>
            </c:strRef>
          </c:tx>
          <c:spPr>
            <a:solidFill>
              <a:schemeClr val="bg2">
                <a:lumMod val="10000"/>
              </a:schemeClr>
            </a:solidFill>
          </c:spPr>
          <c:dPt>
            <c:idx val="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1-52AD-4D2A-AEE9-1BDE5A12BA1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2AD-4D2A-AEE9-1BDE5A12BA1A}"/>
              </c:ext>
            </c:extLst>
          </c:dPt>
          <c:dLbls>
            <c:dLbl>
              <c:idx val="0"/>
              <c:layout>
                <c:manualLayout>
                  <c:x val="0.19255306261840019"/>
                  <c:y val="1.3888888888888805E-2"/>
                </c:manualLayout>
              </c:layout>
              <c:tx>
                <c:rich>
                  <a:bodyPr/>
                  <a:lstStyle/>
                  <a:p>
                    <a:fld id="{EE0A5784-98D3-4807-B10C-46795917B429}" type="CATEGORYNAME">
                      <a:rPr lang="en-US"/>
                      <a:pPr/>
                      <a:t>[CATEGORY NAME]</a:t>
                    </a:fld>
                    <a:endParaRPr lang="en-US" baseline="0"/>
                  </a:p>
                  <a:p>
                    <a:fld id="{8729F909-F5E3-4A00-9D24-019E128D8E61}" type="VALUE">
                      <a:rPr lang="en-US"/>
                      <a:pPr/>
                      <a:t>[VALUE]</a:t>
                    </a:fld>
                    <a:endParaRPr lang="en-US" baseline="0"/>
                  </a:p>
                  <a:p>
                    <a:fld id="{598230F7-6E58-4CA7-BB70-43BEEB458ACB}" type="PERCENTAGE">
                      <a:rPr lang="en-US"/>
                      <a:pPr/>
                      <a:t>[PERCENTAGE]</a:t>
                    </a:fld>
                    <a:endParaRPr lang="en-AU"/>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52AD-4D2A-AEE9-1BDE5A12BA1A}"/>
                </c:ext>
              </c:extLst>
            </c:dLbl>
            <c:dLbl>
              <c:idx val="1"/>
              <c:layout>
                <c:manualLayout>
                  <c:x val="-0.21872623941647229"/>
                  <c:y val="8.3333333333333329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2AD-4D2A-AEE9-1BDE5A12BA1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Store'!$A$4:$A$6</c:f>
              <c:strCache>
                <c:ptCount val="2"/>
                <c:pt idx="0">
                  <c:v>TARGET BnM STORE</c:v>
                </c:pt>
                <c:pt idx="1">
                  <c:v>TARGET PICK UP/ DELIVERY</c:v>
                </c:pt>
              </c:strCache>
            </c:strRef>
          </c:cat>
          <c:val>
            <c:numRef>
              <c:f>'Online Vs Store'!$B$4:$B$6</c:f>
              <c:numCache>
                <c:formatCode>_-"$"* #,##0_-;\-"$"* #,##0_-;_-"$"* "-"??_-;_-@_-</c:formatCode>
                <c:ptCount val="2"/>
                <c:pt idx="0">
                  <c:v>1300000</c:v>
                </c:pt>
                <c:pt idx="1">
                  <c:v>555896</c:v>
                </c:pt>
              </c:numCache>
            </c:numRef>
          </c:val>
          <c:extLst>
            <c:ext xmlns:c16="http://schemas.microsoft.com/office/drawing/2014/chart" uri="{C3380CC4-5D6E-409C-BE32-E72D297353CC}">
              <c16:uniqueId val="{00000004-52AD-4D2A-AEE9-1BDE5A12BA1A}"/>
            </c:ext>
          </c:extLst>
        </c:ser>
        <c:dLbls>
          <c:showLegendKey val="0"/>
          <c:showVal val="1"/>
          <c:showCatName val="0"/>
          <c:showSerName val="0"/>
          <c:showPercent val="0"/>
          <c:showBubbleSize val="0"/>
          <c:showLeaderLines val="1"/>
        </c:dLbls>
        <c:firstSliceAng val="0"/>
        <c:holeSize val="5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Data.xlsx]SalesByManager!SalesByManager</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AU" b="1">
                <a:solidFill>
                  <a:sysClr val="windowText" lastClr="000000"/>
                </a:solidFill>
              </a:rPr>
              <a:t>Sales</a:t>
            </a:r>
            <a:r>
              <a:rPr lang="en-AU" b="1" baseline="0">
                <a:solidFill>
                  <a:sysClr val="windowText" lastClr="000000"/>
                </a:solidFill>
              </a:rPr>
              <a:t> by Manager</a:t>
            </a:r>
            <a:endParaRPr lang="en-AU"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7857739849557"/>
          <c:y val="0.20422300191750642"/>
          <c:w val="0.80414434229240894"/>
          <c:h val="0.46961609073477212"/>
        </c:manualLayout>
      </c:layout>
      <c:barChart>
        <c:barDir val="col"/>
        <c:grouping val="stacked"/>
        <c:varyColors val="0"/>
        <c:ser>
          <c:idx val="0"/>
          <c:order val="0"/>
          <c:tx>
            <c:strRef>
              <c:f>SalesByManager!$B$3:$B$4</c:f>
              <c:strCache>
                <c:ptCount val="1"/>
                <c:pt idx="0">
                  <c:v>TARGET BnM STORE</c:v>
                </c:pt>
              </c:strCache>
            </c:strRef>
          </c:tx>
          <c:spPr>
            <a:solidFill>
              <a:schemeClr val="bg2">
                <a:lumMod val="10000"/>
              </a:schemeClr>
            </a:solidFill>
            <a:ln>
              <a:noFill/>
            </a:ln>
            <a:effectLst/>
          </c:spPr>
          <c:invertIfNegative val="0"/>
          <c:cat>
            <c:strRef>
              <c:f>SalesByManager!$A$5:$A$26</c:f>
              <c:strCache>
                <c:ptCount val="21"/>
                <c:pt idx="0">
                  <c:v>Fatima Saleh</c:v>
                </c:pt>
                <c:pt idx="1">
                  <c:v>Clementine Walsh</c:v>
                </c:pt>
                <c:pt idx="2">
                  <c:v>Lucas Le</c:v>
                </c:pt>
                <c:pt idx="3">
                  <c:v>Jedda Kramer</c:v>
                </c:pt>
                <c:pt idx="4">
                  <c:v>Moana Tui</c:v>
                </c:pt>
                <c:pt idx="5">
                  <c:v>Anika Villanueva</c:v>
                </c:pt>
                <c:pt idx="6">
                  <c:v>Giannis Katsaros</c:v>
                </c:pt>
                <c:pt idx="7">
                  <c:v>Alistair Taylor</c:v>
                </c:pt>
                <c:pt idx="8">
                  <c:v>Viliame Mata</c:v>
                </c:pt>
                <c:pt idx="9">
                  <c:v>Phoebe Murphy</c:v>
                </c:pt>
                <c:pt idx="10">
                  <c:v>Waru Saunders</c:v>
                </c:pt>
                <c:pt idx="11">
                  <c:v>Kavindi Perera</c:v>
                </c:pt>
                <c:pt idx="12">
                  <c:v>Dragan Novak</c:v>
                </c:pt>
                <c:pt idx="13">
                  <c:v>Mustafa Ali</c:v>
                </c:pt>
                <c:pt idx="14">
                  <c:v>Harrison Quinn</c:v>
                </c:pt>
                <c:pt idx="15">
                  <c:v>Emre Yilmaz</c:v>
                </c:pt>
                <c:pt idx="16">
                  <c:v>Veer Malhotra</c:v>
                </c:pt>
                <c:pt idx="17">
                  <c:v>Tiffany Tan</c:v>
                </c:pt>
                <c:pt idx="18">
                  <c:v>Isabella Ricci</c:v>
                </c:pt>
                <c:pt idx="19">
                  <c:v>Marcus Zheng</c:v>
                </c:pt>
                <c:pt idx="20">
                  <c:v>Deepa Thapa</c:v>
                </c:pt>
              </c:strCache>
            </c:strRef>
          </c:cat>
          <c:val>
            <c:numRef>
              <c:f>SalesByManager!$B$5:$B$26</c:f>
              <c:numCache>
                <c:formatCode>General</c:formatCode>
                <c:ptCount val="21"/>
                <c:pt idx="0">
                  <c:v>110563</c:v>
                </c:pt>
                <c:pt idx="1">
                  <c:v>94790</c:v>
                </c:pt>
                <c:pt idx="2">
                  <c:v>89589</c:v>
                </c:pt>
                <c:pt idx="3">
                  <c:v>87218</c:v>
                </c:pt>
                <c:pt idx="4">
                  <c:v>95164</c:v>
                </c:pt>
                <c:pt idx="5">
                  <c:v>80739</c:v>
                </c:pt>
                <c:pt idx="6">
                  <c:v>71667</c:v>
                </c:pt>
                <c:pt idx="7">
                  <c:v>59038</c:v>
                </c:pt>
                <c:pt idx="8">
                  <c:v>62068</c:v>
                </c:pt>
                <c:pt idx="9">
                  <c:v>54244</c:v>
                </c:pt>
                <c:pt idx="10">
                  <c:v>50502</c:v>
                </c:pt>
                <c:pt idx="11">
                  <c:v>63897</c:v>
                </c:pt>
                <c:pt idx="12">
                  <c:v>45583</c:v>
                </c:pt>
                <c:pt idx="13">
                  <c:v>57027</c:v>
                </c:pt>
                <c:pt idx="14">
                  <c:v>50065</c:v>
                </c:pt>
                <c:pt idx="15">
                  <c:v>47740</c:v>
                </c:pt>
                <c:pt idx="16">
                  <c:v>46080</c:v>
                </c:pt>
                <c:pt idx="17">
                  <c:v>39560</c:v>
                </c:pt>
                <c:pt idx="18">
                  <c:v>32227</c:v>
                </c:pt>
                <c:pt idx="19">
                  <c:v>35556</c:v>
                </c:pt>
                <c:pt idx="20">
                  <c:v>26683</c:v>
                </c:pt>
              </c:numCache>
            </c:numRef>
          </c:val>
          <c:extLst>
            <c:ext xmlns:c16="http://schemas.microsoft.com/office/drawing/2014/chart" uri="{C3380CC4-5D6E-409C-BE32-E72D297353CC}">
              <c16:uniqueId val="{00000000-20B9-4338-8A42-F59A064F5CE5}"/>
            </c:ext>
          </c:extLst>
        </c:ser>
        <c:ser>
          <c:idx val="1"/>
          <c:order val="1"/>
          <c:tx>
            <c:strRef>
              <c:f>SalesByManager!$C$3:$C$4</c:f>
              <c:strCache>
                <c:ptCount val="1"/>
                <c:pt idx="0">
                  <c:v>TARGET PICK UP/ DELIVERY</c:v>
                </c:pt>
              </c:strCache>
            </c:strRef>
          </c:tx>
          <c:spPr>
            <a:solidFill>
              <a:srgbClr val="FF0000"/>
            </a:solidFill>
            <a:ln>
              <a:noFill/>
            </a:ln>
            <a:effectLst/>
          </c:spPr>
          <c:invertIfNegative val="0"/>
          <c:cat>
            <c:strRef>
              <c:f>SalesByManager!$A$5:$A$26</c:f>
              <c:strCache>
                <c:ptCount val="21"/>
                <c:pt idx="0">
                  <c:v>Fatima Saleh</c:v>
                </c:pt>
                <c:pt idx="1">
                  <c:v>Clementine Walsh</c:v>
                </c:pt>
                <c:pt idx="2">
                  <c:v>Lucas Le</c:v>
                </c:pt>
                <c:pt idx="3">
                  <c:v>Jedda Kramer</c:v>
                </c:pt>
                <c:pt idx="4">
                  <c:v>Moana Tui</c:v>
                </c:pt>
                <c:pt idx="5">
                  <c:v>Anika Villanueva</c:v>
                </c:pt>
                <c:pt idx="6">
                  <c:v>Giannis Katsaros</c:v>
                </c:pt>
                <c:pt idx="7">
                  <c:v>Alistair Taylor</c:v>
                </c:pt>
                <c:pt idx="8">
                  <c:v>Viliame Mata</c:v>
                </c:pt>
                <c:pt idx="9">
                  <c:v>Phoebe Murphy</c:v>
                </c:pt>
                <c:pt idx="10">
                  <c:v>Waru Saunders</c:v>
                </c:pt>
                <c:pt idx="11">
                  <c:v>Kavindi Perera</c:v>
                </c:pt>
                <c:pt idx="12">
                  <c:v>Dragan Novak</c:v>
                </c:pt>
                <c:pt idx="13">
                  <c:v>Mustafa Ali</c:v>
                </c:pt>
                <c:pt idx="14">
                  <c:v>Harrison Quinn</c:v>
                </c:pt>
                <c:pt idx="15">
                  <c:v>Emre Yilmaz</c:v>
                </c:pt>
                <c:pt idx="16">
                  <c:v>Veer Malhotra</c:v>
                </c:pt>
                <c:pt idx="17">
                  <c:v>Tiffany Tan</c:v>
                </c:pt>
                <c:pt idx="18">
                  <c:v>Isabella Ricci</c:v>
                </c:pt>
                <c:pt idx="19">
                  <c:v>Marcus Zheng</c:v>
                </c:pt>
                <c:pt idx="20">
                  <c:v>Deepa Thapa</c:v>
                </c:pt>
              </c:strCache>
            </c:strRef>
          </c:cat>
          <c:val>
            <c:numRef>
              <c:f>SalesByManager!$C$5:$C$26</c:f>
              <c:numCache>
                <c:formatCode>General</c:formatCode>
                <c:ptCount val="21"/>
                <c:pt idx="0">
                  <c:v>37422</c:v>
                </c:pt>
                <c:pt idx="1">
                  <c:v>46205</c:v>
                </c:pt>
                <c:pt idx="2">
                  <c:v>44601</c:v>
                </c:pt>
                <c:pt idx="3">
                  <c:v>45010</c:v>
                </c:pt>
                <c:pt idx="4">
                  <c:v>25631</c:v>
                </c:pt>
                <c:pt idx="5">
                  <c:v>33491</c:v>
                </c:pt>
                <c:pt idx="6">
                  <c:v>22268</c:v>
                </c:pt>
                <c:pt idx="7">
                  <c:v>28628</c:v>
                </c:pt>
                <c:pt idx="8">
                  <c:v>19912</c:v>
                </c:pt>
                <c:pt idx="9">
                  <c:v>24893</c:v>
                </c:pt>
                <c:pt idx="10">
                  <c:v>28268</c:v>
                </c:pt>
                <c:pt idx="11">
                  <c:v>14222</c:v>
                </c:pt>
                <c:pt idx="12">
                  <c:v>32385</c:v>
                </c:pt>
                <c:pt idx="13">
                  <c:v>20548</c:v>
                </c:pt>
                <c:pt idx="14">
                  <c:v>27332</c:v>
                </c:pt>
                <c:pt idx="15">
                  <c:v>26344</c:v>
                </c:pt>
                <c:pt idx="16">
                  <c:v>16753</c:v>
                </c:pt>
                <c:pt idx="17">
                  <c:v>22115</c:v>
                </c:pt>
                <c:pt idx="18">
                  <c:v>16842</c:v>
                </c:pt>
                <c:pt idx="19">
                  <c:v>12123</c:v>
                </c:pt>
                <c:pt idx="20">
                  <c:v>10903</c:v>
                </c:pt>
              </c:numCache>
            </c:numRef>
          </c:val>
          <c:extLst>
            <c:ext xmlns:c16="http://schemas.microsoft.com/office/drawing/2014/chart" uri="{C3380CC4-5D6E-409C-BE32-E72D297353CC}">
              <c16:uniqueId val="{00000004-FED4-4E87-B767-52077B644643}"/>
            </c:ext>
          </c:extLst>
        </c:ser>
        <c:dLbls>
          <c:showLegendKey val="0"/>
          <c:showVal val="0"/>
          <c:showCatName val="0"/>
          <c:showSerName val="0"/>
          <c:showPercent val="0"/>
          <c:showBubbleSize val="0"/>
        </c:dLbls>
        <c:gapWidth val="150"/>
        <c:overlap val="100"/>
        <c:axId val="627008992"/>
        <c:axId val="627009952"/>
      </c:barChart>
      <c:catAx>
        <c:axId val="6270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9952"/>
        <c:crosses val="autoZero"/>
        <c:auto val="1"/>
        <c:lblAlgn val="ctr"/>
        <c:lblOffset val="100"/>
        <c:noMultiLvlLbl val="0"/>
      </c:catAx>
      <c:valAx>
        <c:axId val="62700995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89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Data.xlsx]top10Buyers!SalesByManager</c:name>
    <c:fmtId val="2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AU" b="1">
                <a:solidFill>
                  <a:schemeClr val="bg2">
                    <a:lumMod val="10000"/>
                  </a:schemeClr>
                </a:solidFill>
              </a:rPr>
              <a:t>Top 10 Buyers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top10Buyers!$B$3:$B$4</c:f>
              <c:strCache>
                <c:ptCount val="1"/>
                <c:pt idx="0">
                  <c:v>TARGET BnM STORE</c:v>
                </c:pt>
              </c:strCache>
            </c:strRef>
          </c:tx>
          <c:spPr>
            <a:solidFill>
              <a:srgbClr val="FF0000"/>
            </a:solidFill>
            <a:ln>
              <a:noFill/>
            </a:ln>
            <a:effectLst/>
          </c:spPr>
          <c:invertIfNegative val="0"/>
          <c:cat>
            <c:strRef>
              <c:f>top10Buyers!$A$5:$A$15</c:f>
              <c:strCache>
                <c:ptCount val="10"/>
                <c:pt idx="0">
                  <c:v>Ibrahim Khalil</c:v>
                </c:pt>
                <c:pt idx="1">
                  <c:v>Amara Okafor</c:v>
                </c:pt>
                <c:pt idx="2">
                  <c:v>Iluka Langton</c:v>
                </c:pt>
                <c:pt idx="3">
                  <c:v>Caterina Russo</c:v>
                </c:pt>
                <c:pt idx="4">
                  <c:v>Selam Tesfaye</c:v>
                </c:pt>
                <c:pt idx="5">
                  <c:v>Emmanuel Tutu</c:v>
                </c:pt>
                <c:pt idx="6">
                  <c:v>Marco Lombardi</c:v>
                </c:pt>
                <c:pt idx="7">
                  <c:v>Zanele Mbeki</c:v>
                </c:pt>
                <c:pt idx="8">
                  <c:v>Lani To’o</c:v>
                </c:pt>
                <c:pt idx="9">
                  <c:v>Anastasia Vlahos</c:v>
                </c:pt>
              </c:strCache>
            </c:strRef>
          </c:cat>
          <c:val>
            <c:numRef>
              <c:f>top10Buyers!$B$5:$B$15</c:f>
              <c:numCache>
                <c:formatCode>General</c:formatCode>
                <c:ptCount val="10"/>
                <c:pt idx="0">
                  <c:v>227737</c:v>
                </c:pt>
                <c:pt idx="1">
                  <c:v>186952</c:v>
                </c:pt>
                <c:pt idx="2">
                  <c:v>161579</c:v>
                </c:pt>
                <c:pt idx="3">
                  <c:v>133950</c:v>
                </c:pt>
                <c:pt idx="4">
                  <c:v>131142</c:v>
                </c:pt>
                <c:pt idx="5">
                  <c:v>124816</c:v>
                </c:pt>
                <c:pt idx="6">
                  <c:v>117759</c:v>
                </c:pt>
                <c:pt idx="7">
                  <c:v>102707</c:v>
                </c:pt>
                <c:pt idx="8">
                  <c:v>79862</c:v>
                </c:pt>
                <c:pt idx="9">
                  <c:v>33496</c:v>
                </c:pt>
              </c:numCache>
            </c:numRef>
          </c:val>
          <c:extLst>
            <c:ext xmlns:c16="http://schemas.microsoft.com/office/drawing/2014/chart" uri="{C3380CC4-5D6E-409C-BE32-E72D297353CC}">
              <c16:uniqueId val="{00000000-01E1-45C0-BE0C-910F8474DF13}"/>
            </c:ext>
          </c:extLst>
        </c:ser>
        <c:ser>
          <c:idx val="1"/>
          <c:order val="1"/>
          <c:tx>
            <c:strRef>
              <c:f>top10Buyers!$C$3:$C$4</c:f>
              <c:strCache>
                <c:ptCount val="1"/>
                <c:pt idx="0">
                  <c:v>TARGET PICK UP/ DELIVERY</c:v>
                </c:pt>
              </c:strCache>
            </c:strRef>
          </c:tx>
          <c:spPr>
            <a:solidFill>
              <a:schemeClr val="bg2">
                <a:lumMod val="10000"/>
              </a:schemeClr>
            </a:solidFill>
            <a:ln>
              <a:noFill/>
            </a:ln>
            <a:effectLst/>
          </c:spPr>
          <c:invertIfNegative val="0"/>
          <c:cat>
            <c:strRef>
              <c:f>top10Buyers!$A$5:$A$15</c:f>
              <c:strCache>
                <c:ptCount val="10"/>
                <c:pt idx="0">
                  <c:v>Ibrahim Khalil</c:v>
                </c:pt>
                <c:pt idx="1">
                  <c:v>Amara Okafor</c:v>
                </c:pt>
                <c:pt idx="2">
                  <c:v>Iluka Langton</c:v>
                </c:pt>
                <c:pt idx="3">
                  <c:v>Caterina Russo</c:v>
                </c:pt>
                <c:pt idx="4">
                  <c:v>Selam Tesfaye</c:v>
                </c:pt>
                <c:pt idx="5">
                  <c:v>Emmanuel Tutu</c:v>
                </c:pt>
                <c:pt idx="6">
                  <c:v>Marco Lombardi</c:v>
                </c:pt>
                <c:pt idx="7">
                  <c:v>Zanele Mbeki</c:v>
                </c:pt>
                <c:pt idx="8">
                  <c:v>Lani To’o</c:v>
                </c:pt>
                <c:pt idx="9">
                  <c:v>Anastasia Vlahos</c:v>
                </c:pt>
              </c:strCache>
            </c:strRef>
          </c:cat>
          <c:val>
            <c:numRef>
              <c:f>top10Buyers!$C$5:$C$15</c:f>
              <c:numCache>
                <c:formatCode>General</c:formatCode>
                <c:ptCount val="10"/>
                <c:pt idx="0">
                  <c:v>83361</c:v>
                </c:pt>
                <c:pt idx="1">
                  <c:v>84422</c:v>
                </c:pt>
                <c:pt idx="2">
                  <c:v>60467</c:v>
                </c:pt>
                <c:pt idx="3">
                  <c:v>63302</c:v>
                </c:pt>
                <c:pt idx="4">
                  <c:v>50626</c:v>
                </c:pt>
                <c:pt idx="5">
                  <c:v>46615</c:v>
                </c:pt>
                <c:pt idx="6">
                  <c:v>52284</c:v>
                </c:pt>
                <c:pt idx="7">
                  <c:v>54315</c:v>
                </c:pt>
                <c:pt idx="8">
                  <c:v>43152</c:v>
                </c:pt>
                <c:pt idx="9">
                  <c:v>17352</c:v>
                </c:pt>
              </c:numCache>
            </c:numRef>
          </c:val>
          <c:extLst>
            <c:ext xmlns:c16="http://schemas.microsoft.com/office/drawing/2014/chart" uri="{C3380CC4-5D6E-409C-BE32-E72D297353CC}">
              <c16:uniqueId val="{00000004-D842-4D0F-A2D8-84D54FFDCB97}"/>
            </c:ext>
          </c:extLst>
        </c:ser>
        <c:dLbls>
          <c:showLegendKey val="0"/>
          <c:showVal val="0"/>
          <c:showCatName val="0"/>
          <c:showSerName val="0"/>
          <c:showPercent val="0"/>
          <c:showBubbleSize val="0"/>
        </c:dLbls>
        <c:gapWidth val="182"/>
        <c:axId val="495946832"/>
        <c:axId val="495945392"/>
      </c:barChart>
      <c:catAx>
        <c:axId val="4959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45392"/>
        <c:crosses val="autoZero"/>
        <c:auto val="1"/>
        <c:lblAlgn val="ctr"/>
        <c:lblOffset val="100"/>
        <c:noMultiLvlLbl val="0"/>
      </c:catAx>
      <c:valAx>
        <c:axId val="49594539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468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Data.xlsx]Total Sales Overtime!SalesOvertime</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Sales Over</a:t>
            </a:r>
            <a:r>
              <a:rPr lang="en-US" b="1" baseline="0">
                <a:solidFill>
                  <a:schemeClr val="tx1"/>
                </a:solidFill>
              </a:rPr>
              <a:t> Time</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1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1582798523711"/>
          <c:y val="0.18027247212910266"/>
          <c:w val="0.80724951992061733"/>
          <c:h val="0.62170772589069923"/>
        </c:manualLayout>
      </c:layout>
      <c:areaChart>
        <c:grouping val="stacked"/>
        <c:varyColors val="0"/>
        <c:ser>
          <c:idx val="0"/>
          <c:order val="0"/>
          <c:tx>
            <c:strRef>
              <c:f>'Total Sales Overtime'!$B$3:$B$4</c:f>
              <c:strCache>
                <c:ptCount val="1"/>
                <c:pt idx="0">
                  <c:v>TARGET BnM STORE</c:v>
                </c:pt>
              </c:strCache>
            </c:strRef>
          </c:tx>
          <c:spPr>
            <a:solidFill>
              <a:schemeClr val="bg2">
                <a:lumMod val="10000"/>
              </a:schemeClr>
            </a:solidFill>
            <a:ln>
              <a:solidFill>
                <a:schemeClr val="bg1"/>
              </a:solidFill>
            </a:ln>
            <a:effectLst/>
          </c:spPr>
          <c:cat>
            <c:multiLvlStrRef>
              <c:f>'Total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Overtime'!$B$5:$B$31</c:f>
              <c:numCache>
                <c:formatCode>_("$"* #,##0.00_);_("$"* \(#,##0.00\);_("$"* "-"??_);_(@_)</c:formatCode>
                <c:ptCount val="24"/>
                <c:pt idx="0">
                  <c:v>49439</c:v>
                </c:pt>
                <c:pt idx="1">
                  <c:v>63529</c:v>
                </c:pt>
                <c:pt idx="2">
                  <c:v>52399</c:v>
                </c:pt>
                <c:pt idx="3">
                  <c:v>61034</c:v>
                </c:pt>
                <c:pt idx="4">
                  <c:v>55207</c:v>
                </c:pt>
                <c:pt idx="5">
                  <c:v>59054</c:v>
                </c:pt>
                <c:pt idx="6">
                  <c:v>55122</c:v>
                </c:pt>
                <c:pt idx="7">
                  <c:v>58667</c:v>
                </c:pt>
                <c:pt idx="8">
                  <c:v>59164</c:v>
                </c:pt>
                <c:pt idx="9">
                  <c:v>53336</c:v>
                </c:pt>
                <c:pt idx="10">
                  <c:v>45083</c:v>
                </c:pt>
                <c:pt idx="11">
                  <c:v>47541</c:v>
                </c:pt>
                <c:pt idx="12">
                  <c:v>48915</c:v>
                </c:pt>
                <c:pt idx="13">
                  <c:v>50920</c:v>
                </c:pt>
                <c:pt idx="14">
                  <c:v>56465</c:v>
                </c:pt>
                <c:pt idx="15">
                  <c:v>54048</c:v>
                </c:pt>
                <c:pt idx="16">
                  <c:v>52234</c:v>
                </c:pt>
                <c:pt idx="17">
                  <c:v>55957</c:v>
                </c:pt>
                <c:pt idx="18">
                  <c:v>50001</c:v>
                </c:pt>
                <c:pt idx="19">
                  <c:v>56917</c:v>
                </c:pt>
                <c:pt idx="20">
                  <c:v>49344</c:v>
                </c:pt>
                <c:pt idx="21">
                  <c:v>59200</c:v>
                </c:pt>
                <c:pt idx="22">
                  <c:v>51760</c:v>
                </c:pt>
                <c:pt idx="23">
                  <c:v>54664</c:v>
                </c:pt>
              </c:numCache>
            </c:numRef>
          </c:val>
          <c:extLst>
            <c:ext xmlns:c16="http://schemas.microsoft.com/office/drawing/2014/chart" uri="{C3380CC4-5D6E-409C-BE32-E72D297353CC}">
              <c16:uniqueId val="{00000000-44E0-4709-A130-D0E5063BCA98}"/>
            </c:ext>
          </c:extLst>
        </c:ser>
        <c:ser>
          <c:idx val="1"/>
          <c:order val="1"/>
          <c:tx>
            <c:strRef>
              <c:f>'Total Sales Overtime'!$C$3:$C$4</c:f>
              <c:strCache>
                <c:ptCount val="1"/>
                <c:pt idx="0">
                  <c:v>TARGET PICK UP/ DELIVERY</c:v>
                </c:pt>
              </c:strCache>
            </c:strRef>
          </c:tx>
          <c:spPr>
            <a:solidFill>
              <a:srgbClr val="FF0000"/>
            </a:solidFill>
            <a:ln w="25400">
              <a:noFill/>
            </a:ln>
            <a:effectLst/>
          </c:spPr>
          <c:cat>
            <c:multiLvlStrRef>
              <c:f>'Total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Overtime'!$C$5:$C$31</c:f>
              <c:numCache>
                <c:formatCode>_("$"* #,##0.00_);_("$"* \(#,##0.00\);_("$"* "-"??_);_(@_)</c:formatCode>
                <c:ptCount val="24"/>
                <c:pt idx="0">
                  <c:v>20150</c:v>
                </c:pt>
                <c:pt idx="1">
                  <c:v>20376</c:v>
                </c:pt>
                <c:pt idx="2">
                  <c:v>22229</c:v>
                </c:pt>
                <c:pt idx="3">
                  <c:v>23320</c:v>
                </c:pt>
                <c:pt idx="4">
                  <c:v>24083</c:v>
                </c:pt>
                <c:pt idx="5">
                  <c:v>23610</c:v>
                </c:pt>
                <c:pt idx="6">
                  <c:v>21751</c:v>
                </c:pt>
                <c:pt idx="7">
                  <c:v>24441</c:v>
                </c:pt>
                <c:pt idx="8">
                  <c:v>17542</c:v>
                </c:pt>
                <c:pt idx="9">
                  <c:v>25434</c:v>
                </c:pt>
                <c:pt idx="10">
                  <c:v>20041</c:v>
                </c:pt>
                <c:pt idx="11">
                  <c:v>22464</c:v>
                </c:pt>
                <c:pt idx="12">
                  <c:v>26332</c:v>
                </c:pt>
                <c:pt idx="13">
                  <c:v>20692</c:v>
                </c:pt>
                <c:pt idx="14">
                  <c:v>16636</c:v>
                </c:pt>
                <c:pt idx="15">
                  <c:v>24402</c:v>
                </c:pt>
                <c:pt idx="16">
                  <c:v>28007</c:v>
                </c:pt>
                <c:pt idx="17">
                  <c:v>25677</c:v>
                </c:pt>
                <c:pt idx="18">
                  <c:v>23072</c:v>
                </c:pt>
                <c:pt idx="19">
                  <c:v>28845</c:v>
                </c:pt>
                <c:pt idx="20">
                  <c:v>19369</c:v>
                </c:pt>
                <c:pt idx="21">
                  <c:v>22137</c:v>
                </c:pt>
                <c:pt idx="22">
                  <c:v>27469</c:v>
                </c:pt>
                <c:pt idx="23">
                  <c:v>27817</c:v>
                </c:pt>
              </c:numCache>
            </c:numRef>
          </c:val>
          <c:extLst>
            <c:ext xmlns:c16="http://schemas.microsoft.com/office/drawing/2014/chart" uri="{C3380CC4-5D6E-409C-BE32-E72D297353CC}">
              <c16:uniqueId val="{00000003-E1A4-4837-93BD-3416C17BAC9B}"/>
            </c:ext>
          </c:extLst>
        </c:ser>
        <c:dLbls>
          <c:showLegendKey val="0"/>
          <c:showVal val="0"/>
          <c:showCatName val="0"/>
          <c:showSerName val="0"/>
          <c:showPercent val="0"/>
          <c:showBubbleSize val="0"/>
        </c:dLbls>
        <c:axId val="627976816"/>
        <c:axId val="627977776"/>
      </c:areaChart>
      <c:catAx>
        <c:axId val="62797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7776"/>
        <c:crosses val="autoZero"/>
        <c:auto val="1"/>
        <c:lblAlgn val="ctr"/>
        <c:lblOffset val="100"/>
        <c:noMultiLvlLbl val="0"/>
      </c:catAx>
      <c:valAx>
        <c:axId val="627977776"/>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6816"/>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Data.xlsx]Avg Sales Overtime!avgSalesOvertime</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AU" b="1">
                <a:solidFill>
                  <a:sysClr val="windowText" lastClr="000000"/>
                </a:solidFill>
              </a:rPr>
              <a:t>Average</a:t>
            </a:r>
            <a:r>
              <a:rPr lang="en-AU" b="1" baseline="0">
                <a:solidFill>
                  <a:sysClr val="windowText" lastClr="000000"/>
                </a:solidFill>
              </a:rPr>
              <a:t> Sales Over Time</a:t>
            </a:r>
            <a:endParaRPr lang="en-AU"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11D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Sales Overtime'!$B$3:$B$4</c:f>
              <c:strCache>
                <c:ptCount val="1"/>
                <c:pt idx="0">
                  <c:v>TARGET BnM STORE</c:v>
                </c:pt>
              </c:strCache>
            </c:strRef>
          </c:tx>
          <c:spPr>
            <a:ln w="28575" cap="rnd">
              <a:solidFill>
                <a:schemeClr val="tx1"/>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Overtime'!$B$5:$B$31</c:f>
              <c:numCache>
                <c:formatCode>_("$"* #,##0.00_);_("$"* \(#,##0.00\);_("$"* "-"??_);_(@_)</c:formatCode>
                <c:ptCount val="24"/>
                <c:pt idx="0">
                  <c:v>405.23770491803276</c:v>
                </c:pt>
                <c:pt idx="1">
                  <c:v>404.64331210191085</c:v>
                </c:pt>
                <c:pt idx="2">
                  <c:v>393.97744360902254</c:v>
                </c:pt>
                <c:pt idx="3">
                  <c:v>415.19727891156464</c:v>
                </c:pt>
                <c:pt idx="4">
                  <c:v>421.42748091603056</c:v>
                </c:pt>
                <c:pt idx="5">
                  <c:v>421.81428571428569</c:v>
                </c:pt>
                <c:pt idx="6">
                  <c:v>382.79166666666669</c:v>
                </c:pt>
                <c:pt idx="7">
                  <c:v>393.73825503355704</c:v>
                </c:pt>
                <c:pt idx="8">
                  <c:v>399.75675675675677</c:v>
                </c:pt>
                <c:pt idx="9">
                  <c:v>410.27692307692308</c:v>
                </c:pt>
                <c:pt idx="10">
                  <c:v>388.64655172413791</c:v>
                </c:pt>
                <c:pt idx="11">
                  <c:v>396.17500000000001</c:v>
                </c:pt>
                <c:pt idx="12">
                  <c:v>397.6829268292683</c:v>
                </c:pt>
                <c:pt idx="13">
                  <c:v>424.33333333333331</c:v>
                </c:pt>
                <c:pt idx="14">
                  <c:v>427.7651515151515</c:v>
                </c:pt>
                <c:pt idx="15">
                  <c:v>406.37593984962405</c:v>
                </c:pt>
                <c:pt idx="16">
                  <c:v>389.80597014925371</c:v>
                </c:pt>
                <c:pt idx="17">
                  <c:v>420.72932330827069</c:v>
                </c:pt>
                <c:pt idx="18">
                  <c:v>384.62307692307695</c:v>
                </c:pt>
                <c:pt idx="19">
                  <c:v>421.60740740740738</c:v>
                </c:pt>
                <c:pt idx="20">
                  <c:v>394.75200000000001</c:v>
                </c:pt>
                <c:pt idx="21">
                  <c:v>422.85714285714283</c:v>
                </c:pt>
                <c:pt idx="22">
                  <c:v>431.33333333333331</c:v>
                </c:pt>
                <c:pt idx="23">
                  <c:v>407.94029850746267</c:v>
                </c:pt>
              </c:numCache>
            </c:numRef>
          </c:val>
          <c:smooth val="0"/>
          <c:extLst>
            <c:ext xmlns:c16="http://schemas.microsoft.com/office/drawing/2014/chart" uri="{C3380CC4-5D6E-409C-BE32-E72D297353CC}">
              <c16:uniqueId val="{00000000-9C02-4A02-B3BC-6E3EC6BA39C2}"/>
            </c:ext>
          </c:extLst>
        </c:ser>
        <c:ser>
          <c:idx val="1"/>
          <c:order val="1"/>
          <c:tx>
            <c:strRef>
              <c:f>'Avg Sales Overtime'!$C$3:$C$4</c:f>
              <c:strCache>
                <c:ptCount val="1"/>
                <c:pt idx="0">
                  <c:v>TARGET PICK UP/ DELIVERY</c:v>
                </c:pt>
              </c:strCache>
            </c:strRef>
          </c:tx>
          <c:spPr>
            <a:ln w="28575" cap="rnd">
              <a:solidFill>
                <a:srgbClr val="D11D05"/>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Overtime'!$C$5:$C$31</c:f>
              <c:numCache>
                <c:formatCode>_("$"* #,##0.00_);_("$"* \(#,##0.00\);_("$"* "-"??_);_(@_)</c:formatCode>
                <c:ptCount val="24"/>
                <c:pt idx="0">
                  <c:v>457.95454545454544</c:v>
                </c:pt>
                <c:pt idx="1">
                  <c:v>415.83673469387753</c:v>
                </c:pt>
                <c:pt idx="2">
                  <c:v>389.98245614035091</c:v>
                </c:pt>
                <c:pt idx="3">
                  <c:v>431.85185185185185</c:v>
                </c:pt>
                <c:pt idx="4">
                  <c:v>415.22413793103448</c:v>
                </c:pt>
                <c:pt idx="5">
                  <c:v>414.21052631578948</c:v>
                </c:pt>
                <c:pt idx="6">
                  <c:v>443.89795918367349</c:v>
                </c:pt>
                <c:pt idx="7">
                  <c:v>400.67213114754099</c:v>
                </c:pt>
                <c:pt idx="8">
                  <c:v>417.66666666666669</c:v>
                </c:pt>
                <c:pt idx="9">
                  <c:v>471</c:v>
                </c:pt>
                <c:pt idx="10">
                  <c:v>426.40425531914894</c:v>
                </c:pt>
                <c:pt idx="11">
                  <c:v>401.14285714285717</c:v>
                </c:pt>
                <c:pt idx="12">
                  <c:v>417.96825396825398</c:v>
                </c:pt>
                <c:pt idx="13">
                  <c:v>504.6829268292683</c:v>
                </c:pt>
                <c:pt idx="14">
                  <c:v>415.9</c:v>
                </c:pt>
                <c:pt idx="15">
                  <c:v>460.41509433962267</c:v>
                </c:pt>
                <c:pt idx="16">
                  <c:v>411.86764705882354</c:v>
                </c:pt>
                <c:pt idx="17">
                  <c:v>442.70689655172413</c:v>
                </c:pt>
                <c:pt idx="18">
                  <c:v>404.77192982456143</c:v>
                </c:pt>
                <c:pt idx="19">
                  <c:v>457.85714285714283</c:v>
                </c:pt>
                <c:pt idx="20">
                  <c:v>412.10638297872339</c:v>
                </c:pt>
                <c:pt idx="21">
                  <c:v>409.94444444444446</c:v>
                </c:pt>
                <c:pt idx="22">
                  <c:v>381.51388888888891</c:v>
                </c:pt>
                <c:pt idx="23">
                  <c:v>427.95384615384614</c:v>
                </c:pt>
              </c:numCache>
            </c:numRef>
          </c:val>
          <c:smooth val="0"/>
          <c:extLst>
            <c:ext xmlns:c16="http://schemas.microsoft.com/office/drawing/2014/chart" uri="{C3380CC4-5D6E-409C-BE32-E72D297353CC}">
              <c16:uniqueId val="{00000003-9485-4C1A-BAC0-C103BD33249F}"/>
            </c:ext>
          </c:extLst>
        </c:ser>
        <c:dLbls>
          <c:showLegendKey val="0"/>
          <c:showVal val="0"/>
          <c:showCatName val="0"/>
          <c:showSerName val="0"/>
          <c:showPercent val="0"/>
          <c:showBubbleSize val="0"/>
        </c:dLbls>
        <c:smooth val="0"/>
        <c:axId val="491604912"/>
        <c:axId val="491605392"/>
      </c:lineChart>
      <c:catAx>
        <c:axId val="49160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5392"/>
        <c:crosses val="autoZero"/>
        <c:auto val="1"/>
        <c:lblAlgn val="ctr"/>
        <c:lblOffset val="100"/>
        <c:noMultiLvlLbl val="0"/>
      </c:catAx>
      <c:valAx>
        <c:axId val="49160539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Data.xlsx]Avg Sales Overtime!avgSalesOvertime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cumulative Average</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36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 Sales Overtime'!$B$3:$B$4</c:f>
              <c:strCache>
                <c:ptCount val="1"/>
                <c:pt idx="0">
                  <c:v>TARGET BnM STORE</c:v>
                </c:pt>
              </c:strCache>
            </c:strRef>
          </c:tx>
          <c:spPr>
            <a:ln w="28575" cap="rnd">
              <a:solidFill>
                <a:srgbClr val="FF361C"/>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Overtime'!$B$5:$B$31</c:f>
              <c:numCache>
                <c:formatCode>_("$"* #,##0.00_);_("$"* \(#,##0.00\);_("$"* "-"??_);_(@_)</c:formatCode>
                <c:ptCount val="24"/>
                <c:pt idx="0">
                  <c:v>405.23770491803276</c:v>
                </c:pt>
                <c:pt idx="1">
                  <c:v>404.64331210191085</c:v>
                </c:pt>
                <c:pt idx="2">
                  <c:v>393.97744360902254</c:v>
                </c:pt>
                <c:pt idx="3">
                  <c:v>415.19727891156464</c:v>
                </c:pt>
                <c:pt idx="4">
                  <c:v>421.42748091603056</c:v>
                </c:pt>
                <c:pt idx="5">
                  <c:v>421.81428571428569</c:v>
                </c:pt>
                <c:pt idx="6">
                  <c:v>382.79166666666669</c:v>
                </c:pt>
                <c:pt idx="7">
                  <c:v>393.73825503355704</c:v>
                </c:pt>
                <c:pt idx="8">
                  <c:v>399.75675675675677</c:v>
                </c:pt>
                <c:pt idx="9">
                  <c:v>410.27692307692308</c:v>
                </c:pt>
                <c:pt idx="10">
                  <c:v>388.64655172413791</c:v>
                </c:pt>
                <c:pt idx="11">
                  <c:v>396.17500000000001</c:v>
                </c:pt>
                <c:pt idx="12">
                  <c:v>397.6829268292683</c:v>
                </c:pt>
                <c:pt idx="13">
                  <c:v>424.33333333333331</c:v>
                </c:pt>
                <c:pt idx="14">
                  <c:v>427.7651515151515</c:v>
                </c:pt>
                <c:pt idx="15">
                  <c:v>406.37593984962405</c:v>
                </c:pt>
                <c:pt idx="16">
                  <c:v>389.80597014925371</c:v>
                </c:pt>
                <c:pt idx="17">
                  <c:v>420.72932330827069</c:v>
                </c:pt>
                <c:pt idx="18">
                  <c:v>384.62307692307695</c:v>
                </c:pt>
                <c:pt idx="19">
                  <c:v>421.60740740740738</c:v>
                </c:pt>
                <c:pt idx="20">
                  <c:v>394.75200000000001</c:v>
                </c:pt>
                <c:pt idx="21">
                  <c:v>422.85714285714283</c:v>
                </c:pt>
                <c:pt idx="22">
                  <c:v>431.33333333333331</c:v>
                </c:pt>
                <c:pt idx="23">
                  <c:v>407.94029850746267</c:v>
                </c:pt>
              </c:numCache>
            </c:numRef>
          </c:val>
          <c:smooth val="0"/>
          <c:extLst>
            <c:ext xmlns:c16="http://schemas.microsoft.com/office/drawing/2014/chart" uri="{C3380CC4-5D6E-409C-BE32-E72D297353CC}">
              <c16:uniqueId val="{00000000-7859-40DD-A685-0A1C4303103B}"/>
            </c:ext>
          </c:extLst>
        </c:ser>
        <c:ser>
          <c:idx val="1"/>
          <c:order val="1"/>
          <c:tx>
            <c:strRef>
              <c:f>'Avg Sales Overtime'!$C$3:$C$4</c:f>
              <c:strCache>
                <c:ptCount val="1"/>
                <c:pt idx="0">
                  <c:v>TARGET PICK UP/ DELIVERY</c:v>
                </c:pt>
              </c:strCache>
            </c:strRef>
          </c:tx>
          <c:spPr>
            <a:ln w="28575" cap="rnd">
              <a:solidFill>
                <a:schemeClr val="tx1">
                  <a:lumMod val="65000"/>
                  <a:lumOff val="35000"/>
                </a:schemeClr>
              </a:solidFill>
              <a:round/>
            </a:ln>
            <a:effectLst/>
          </c:spPr>
          <c:marker>
            <c:symbol val="none"/>
          </c:marker>
          <c:cat>
            <c:multiLvlStrRef>
              <c:f>'Avg Sales Overtime'!$A$5:$A$31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'Avg Sales Overtime'!$C$5:$C$31</c:f>
              <c:numCache>
                <c:formatCode>_("$"* #,##0.00_);_("$"* \(#,##0.00\);_("$"* "-"??_);_(@_)</c:formatCode>
                <c:ptCount val="24"/>
                <c:pt idx="0">
                  <c:v>457.95454545454544</c:v>
                </c:pt>
                <c:pt idx="1">
                  <c:v>415.83673469387753</c:v>
                </c:pt>
                <c:pt idx="2">
                  <c:v>389.98245614035091</c:v>
                </c:pt>
                <c:pt idx="3">
                  <c:v>431.85185185185185</c:v>
                </c:pt>
                <c:pt idx="4">
                  <c:v>415.22413793103448</c:v>
                </c:pt>
                <c:pt idx="5">
                  <c:v>414.21052631578948</c:v>
                </c:pt>
                <c:pt idx="6">
                  <c:v>443.89795918367349</c:v>
                </c:pt>
                <c:pt idx="7">
                  <c:v>400.67213114754099</c:v>
                </c:pt>
                <c:pt idx="8">
                  <c:v>417.66666666666669</c:v>
                </c:pt>
                <c:pt idx="9">
                  <c:v>471</c:v>
                </c:pt>
                <c:pt idx="10">
                  <c:v>426.40425531914894</c:v>
                </c:pt>
                <c:pt idx="11">
                  <c:v>401.14285714285717</c:v>
                </c:pt>
                <c:pt idx="12">
                  <c:v>417.96825396825398</c:v>
                </c:pt>
                <c:pt idx="13">
                  <c:v>504.6829268292683</c:v>
                </c:pt>
                <c:pt idx="14">
                  <c:v>415.9</c:v>
                </c:pt>
                <c:pt idx="15">
                  <c:v>460.41509433962267</c:v>
                </c:pt>
                <c:pt idx="16">
                  <c:v>411.86764705882354</c:v>
                </c:pt>
                <c:pt idx="17">
                  <c:v>442.70689655172413</c:v>
                </c:pt>
                <c:pt idx="18">
                  <c:v>404.77192982456143</c:v>
                </c:pt>
                <c:pt idx="19">
                  <c:v>457.85714285714283</c:v>
                </c:pt>
                <c:pt idx="20">
                  <c:v>412.10638297872339</c:v>
                </c:pt>
                <c:pt idx="21">
                  <c:v>409.94444444444446</c:v>
                </c:pt>
                <c:pt idx="22">
                  <c:v>381.51388888888891</c:v>
                </c:pt>
                <c:pt idx="23">
                  <c:v>427.95384615384614</c:v>
                </c:pt>
              </c:numCache>
            </c:numRef>
          </c:val>
          <c:smooth val="0"/>
          <c:extLst>
            <c:ext xmlns:c16="http://schemas.microsoft.com/office/drawing/2014/chart" uri="{C3380CC4-5D6E-409C-BE32-E72D297353CC}">
              <c16:uniqueId val="{00000003-8CA1-40F2-AFE9-8D9D562B90A0}"/>
            </c:ext>
          </c:extLst>
        </c:ser>
        <c:dLbls>
          <c:showLegendKey val="0"/>
          <c:showVal val="0"/>
          <c:showCatName val="0"/>
          <c:showSerName val="0"/>
          <c:showPercent val="0"/>
          <c:showBubbleSize val="0"/>
        </c:dLbls>
        <c:smooth val="0"/>
        <c:axId val="491604912"/>
        <c:axId val="491605392"/>
      </c:lineChart>
      <c:catAx>
        <c:axId val="49160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5392"/>
        <c:crosses val="autoZero"/>
        <c:auto val="1"/>
        <c:lblAlgn val="ctr"/>
        <c:lblOffset val="100"/>
        <c:noMultiLvlLbl val="0"/>
      </c:catAx>
      <c:valAx>
        <c:axId val="49160539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0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Data.xlsx]ProdCategoryWise Sales!ProdCategoryWiseSales</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AU" b="1" baseline="0">
                <a:solidFill>
                  <a:schemeClr val="tx1"/>
                </a:solidFill>
              </a:rPr>
              <a:t>Category Wise Sales</a:t>
            </a:r>
            <a:endParaRPr lang="en-AU" b="1">
              <a:solidFill>
                <a:schemeClr val="tx1"/>
              </a:solidFill>
            </a:endParaRPr>
          </a:p>
        </c:rich>
      </c:tx>
      <c:layout>
        <c:manualLayout>
          <c:xMode val="edge"/>
          <c:yMode val="edge"/>
          <c:x val="0.16660904455908529"/>
          <c:y val="1.09589041095890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75955444593809"/>
          <c:y val="0.21698140296565496"/>
          <c:w val="0.4704113693105435"/>
          <c:h val="0.63017701431822304"/>
        </c:manualLayout>
      </c:layout>
      <c:barChart>
        <c:barDir val="bar"/>
        <c:grouping val="clustered"/>
        <c:varyColors val="0"/>
        <c:ser>
          <c:idx val="0"/>
          <c:order val="0"/>
          <c:tx>
            <c:strRef>
              <c:f>'ProdCategoryWise Sales'!$B$3:$B$4</c:f>
              <c:strCache>
                <c:ptCount val="1"/>
                <c:pt idx="0">
                  <c:v>TARGET BnM STORE</c:v>
                </c:pt>
              </c:strCache>
            </c:strRef>
          </c:tx>
          <c:spPr>
            <a:solidFill>
              <a:schemeClr val="tx1"/>
            </a:solidFill>
            <a:ln>
              <a:solidFill>
                <a:schemeClr val="tx1"/>
              </a:solidFill>
            </a:ln>
            <a:effectLst/>
          </c:spPr>
          <c:invertIfNegative val="0"/>
          <c:cat>
            <c:strRef>
              <c:f>'ProdCategoryWise Sales'!$A$5:$A$15</c:f>
              <c:strCache>
                <c:ptCount val="10"/>
                <c:pt idx="0">
                  <c:v>Movie, Music &amp; Books</c:v>
                </c:pt>
                <c:pt idx="1">
                  <c:v>Toys, Sports &amp; Outdoors</c:v>
                </c:pt>
                <c:pt idx="2">
                  <c:v>Outdoor Living &amp; Garden</c:v>
                </c:pt>
                <c:pt idx="3">
                  <c:v>Beauty, Health &amp; Personal Care</c:v>
                </c:pt>
                <c:pt idx="4">
                  <c:v>School &amp; Office Supplies</c:v>
                </c:pt>
                <c:pt idx="5">
                  <c:v>Electronics</c:v>
                </c:pt>
                <c:pt idx="6">
                  <c:v>Clothing, Shoes &amp; Accessories</c:v>
                </c:pt>
                <c:pt idx="7">
                  <c:v>Home, Kitchen &amp; Household Essentials</c:v>
                </c:pt>
                <c:pt idx="8">
                  <c:v>Grocery</c:v>
                </c:pt>
                <c:pt idx="9">
                  <c:v>Furniture</c:v>
                </c:pt>
              </c:strCache>
            </c:strRef>
          </c:cat>
          <c:val>
            <c:numRef>
              <c:f>'ProdCategoryWise Sales'!$B$5:$B$15</c:f>
              <c:numCache>
                <c:formatCode>_("$"* #,##0.00_);_("$"* \(#,##0.00\);_("$"* "-"??_);_(@_)</c:formatCode>
                <c:ptCount val="10"/>
                <c:pt idx="0">
                  <c:v>33496</c:v>
                </c:pt>
                <c:pt idx="1">
                  <c:v>79862</c:v>
                </c:pt>
                <c:pt idx="2">
                  <c:v>102707</c:v>
                </c:pt>
                <c:pt idx="3">
                  <c:v>117759</c:v>
                </c:pt>
                <c:pt idx="4">
                  <c:v>124816</c:v>
                </c:pt>
                <c:pt idx="5">
                  <c:v>131142</c:v>
                </c:pt>
                <c:pt idx="6">
                  <c:v>133950</c:v>
                </c:pt>
                <c:pt idx="7">
                  <c:v>161579</c:v>
                </c:pt>
                <c:pt idx="8">
                  <c:v>186952</c:v>
                </c:pt>
                <c:pt idx="9">
                  <c:v>227737</c:v>
                </c:pt>
              </c:numCache>
            </c:numRef>
          </c:val>
          <c:extLst>
            <c:ext xmlns:c16="http://schemas.microsoft.com/office/drawing/2014/chart" uri="{C3380CC4-5D6E-409C-BE32-E72D297353CC}">
              <c16:uniqueId val="{00000000-1C5A-4EAB-A179-652533FEF555}"/>
            </c:ext>
          </c:extLst>
        </c:ser>
        <c:ser>
          <c:idx val="1"/>
          <c:order val="1"/>
          <c:tx>
            <c:strRef>
              <c:f>'ProdCategoryWise Sales'!$C$3:$C$4</c:f>
              <c:strCache>
                <c:ptCount val="1"/>
                <c:pt idx="0">
                  <c:v>TARGET PICK UP/ DELIVERY</c:v>
                </c:pt>
              </c:strCache>
            </c:strRef>
          </c:tx>
          <c:spPr>
            <a:solidFill>
              <a:srgbClr val="C00000"/>
            </a:solidFill>
            <a:ln>
              <a:noFill/>
            </a:ln>
            <a:effectLst/>
          </c:spPr>
          <c:invertIfNegative val="0"/>
          <c:cat>
            <c:strRef>
              <c:f>'ProdCategoryWise Sales'!$A$5:$A$15</c:f>
              <c:strCache>
                <c:ptCount val="10"/>
                <c:pt idx="0">
                  <c:v>Movie, Music &amp; Books</c:v>
                </c:pt>
                <c:pt idx="1">
                  <c:v>Toys, Sports &amp; Outdoors</c:v>
                </c:pt>
                <c:pt idx="2">
                  <c:v>Outdoor Living &amp; Garden</c:v>
                </c:pt>
                <c:pt idx="3">
                  <c:v>Beauty, Health &amp; Personal Care</c:v>
                </c:pt>
                <c:pt idx="4">
                  <c:v>School &amp; Office Supplies</c:v>
                </c:pt>
                <c:pt idx="5">
                  <c:v>Electronics</c:v>
                </c:pt>
                <c:pt idx="6">
                  <c:v>Clothing, Shoes &amp; Accessories</c:v>
                </c:pt>
                <c:pt idx="7">
                  <c:v>Home, Kitchen &amp; Household Essentials</c:v>
                </c:pt>
                <c:pt idx="8">
                  <c:v>Grocery</c:v>
                </c:pt>
                <c:pt idx="9">
                  <c:v>Furniture</c:v>
                </c:pt>
              </c:strCache>
            </c:strRef>
          </c:cat>
          <c:val>
            <c:numRef>
              <c:f>'ProdCategoryWise Sales'!$C$5:$C$15</c:f>
              <c:numCache>
                <c:formatCode>_("$"* #,##0.00_);_("$"* \(#,##0.00\);_("$"* "-"??_);_(@_)</c:formatCode>
                <c:ptCount val="10"/>
                <c:pt idx="0">
                  <c:v>17352</c:v>
                </c:pt>
                <c:pt idx="1">
                  <c:v>43152</c:v>
                </c:pt>
                <c:pt idx="2">
                  <c:v>54315</c:v>
                </c:pt>
                <c:pt idx="3">
                  <c:v>52284</c:v>
                </c:pt>
                <c:pt idx="4">
                  <c:v>46615</c:v>
                </c:pt>
                <c:pt idx="5">
                  <c:v>50626</c:v>
                </c:pt>
                <c:pt idx="6">
                  <c:v>63302</c:v>
                </c:pt>
                <c:pt idx="7">
                  <c:v>60467</c:v>
                </c:pt>
                <c:pt idx="8">
                  <c:v>84422</c:v>
                </c:pt>
                <c:pt idx="9">
                  <c:v>83361</c:v>
                </c:pt>
              </c:numCache>
            </c:numRef>
          </c:val>
          <c:extLst>
            <c:ext xmlns:c16="http://schemas.microsoft.com/office/drawing/2014/chart" uri="{C3380CC4-5D6E-409C-BE32-E72D297353CC}">
              <c16:uniqueId val="{00000003-A923-4C2F-A31A-9E31590E9007}"/>
            </c:ext>
          </c:extLst>
        </c:ser>
        <c:dLbls>
          <c:showLegendKey val="0"/>
          <c:showVal val="0"/>
          <c:showCatName val="0"/>
          <c:showSerName val="0"/>
          <c:showPercent val="0"/>
          <c:showBubbleSize val="0"/>
        </c:dLbls>
        <c:gapWidth val="182"/>
        <c:axId val="749978400"/>
        <c:axId val="749978880"/>
      </c:barChart>
      <c:catAx>
        <c:axId val="7499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78880"/>
        <c:crosses val="autoZero"/>
        <c:auto val="1"/>
        <c:lblAlgn val="ctr"/>
        <c:lblOffset val="100"/>
        <c:noMultiLvlLbl val="0"/>
      </c:catAx>
      <c:valAx>
        <c:axId val="749978880"/>
        <c:scaling>
          <c:orientation val="minMax"/>
        </c:scaling>
        <c:delete val="0"/>
        <c:axPos val="b"/>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78400"/>
        <c:crosses val="autoZero"/>
        <c:crossBetween val="between"/>
        <c:dispUnits>
          <c:builtInUnit val="thousands"/>
          <c:dispUnitsLbl>
            <c:layout>
              <c:manualLayout>
                <c:xMode val="edge"/>
                <c:yMode val="edge"/>
                <c:x val="0.50148165073115847"/>
                <c:y val="0.91612535612535617"/>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 Sales by Suburb !SuburbSales</c:name>
    <c:fmtId val="7"/>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AU" b="1">
                <a:solidFill>
                  <a:schemeClr val="bg2">
                    <a:lumMod val="10000"/>
                  </a:schemeClr>
                </a:solidFill>
              </a:rPr>
              <a:t>Top</a:t>
            </a:r>
            <a:r>
              <a:rPr lang="en-AU" b="1" baseline="0">
                <a:solidFill>
                  <a:schemeClr val="bg2">
                    <a:lumMod val="10000"/>
                  </a:schemeClr>
                </a:solidFill>
              </a:rPr>
              <a:t> 10 Stores Proportions</a:t>
            </a:r>
            <a:endParaRPr lang="en-AU" b="1">
              <a:solidFill>
                <a:schemeClr val="bg2">
                  <a:lumMod val="10000"/>
                </a:schemeClr>
              </a:solidFill>
            </a:endParaRPr>
          </a:p>
        </c:rich>
      </c:tx>
      <c:layout>
        <c:manualLayout>
          <c:xMode val="edge"/>
          <c:yMode val="edge"/>
          <c:x val="0.19792682926829269"/>
          <c:y val="2.64823928258967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 Sales by Suburb '!$B$3:$B$4</c:f>
              <c:strCache>
                <c:ptCount val="1"/>
                <c:pt idx="0">
                  <c:v>TARGET BnM STORE</c:v>
                </c:pt>
              </c:strCache>
            </c:strRef>
          </c:tx>
          <c:spPr>
            <a:solidFill>
              <a:schemeClr val="tx1"/>
            </a:solidFill>
            <a:ln>
              <a:noFill/>
            </a:ln>
            <a:effectLst/>
          </c:spPr>
          <c:invertIfNegative val="0"/>
          <c:cat>
            <c:strRef>
              <c:f>' Sales by Suburb '!$A$5:$A$15</c:f>
              <c:strCache>
                <c:ptCount val="10"/>
                <c:pt idx="0">
                  <c:v>Campbelltown</c:v>
                </c:pt>
                <c:pt idx="1">
                  <c:v>Chadstone</c:v>
                </c:pt>
                <c:pt idx="2">
                  <c:v>Epsom</c:v>
                </c:pt>
                <c:pt idx="3">
                  <c:v>Frankston</c:v>
                </c:pt>
                <c:pt idx="4">
                  <c:v>Chatswood</c:v>
                </c:pt>
                <c:pt idx="5">
                  <c:v>Albany</c:v>
                </c:pt>
                <c:pt idx="6">
                  <c:v>Dubbo</c:v>
                </c:pt>
                <c:pt idx="7">
                  <c:v>Alexandria</c:v>
                </c:pt>
                <c:pt idx="8">
                  <c:v>Underwood</c:v>
                </c:pt>
                <c:pt idx="9">
                  <c:v>Southport</c:v>
                </c:pt>
              </c:strCache>
            </c:strRef>
          </c:cat>
          <c:val>
            <c:numRef>
              <c:f>' Sales by Suburb '!$B$5:$B$15</c:f>
              <c:numCache>
                <c:formatCode>General</c:formatCode>
                <c:ptCount val="10"/>
                <c:pt idx="0">
                  <c:v>22583</c:v>
                </c:pt>
                <c:pt idx="1">
                  <c:v>20898</c:v>
                </c:pt>
                <c:pt idx="2">
                  <c:v>22387</c:v>
                </c:pt>
                <c:pt idx="3">
                  <c:v>28080</c:v>
                </c:pt>
                <c:pt idx="4">
                  <c:v>23017</c:v>
                </c:pt>
                <c:pt idx="5">
                  <c:v>18687</c:v>
                </c:pt>
                <c:pt idx="6">
                  <c:v>22010</c:v>
                </c:pt>
                <c:pt idx="7">
                  <c:v>20225</c:v>
                </c:pt>
                <c:pt idx="8">
                  <c:v>18145</c:v>
                </c:pt>
                <c:pt idx="9">
                  <c:v>22154</c:v>
                </c:pt>
              </c:numCache>
            </c:numRef>
          </c:val>
          <c:extLst>
            <c:ext xmlns:c16="http://schemas.microsoft.com/office/drawing/2014/chart" uri="{C3380CC4-5D6E-409C-BE32-E72D297353CC}">
              <c16:uniqueId val="{00000000-3657-48E9-9523-E76B26698FC1}"/>
            </c:ext>
          </c:extLst>
        </c:ser>
        <c:ser>
          <c:idx val="1"/>
          <c:order val="1"/>
          <c:tx>
            <c:strRef>
              <c:f>' Sales by Suburb '!$C$3:$C$4</c:f>
              <c:strCache>
                <c:ptCount val="1"/>
                <c:pt idx="0">
                  <c:v>TARGET PICK UP/ DELIVERY</c:v>
                </c:pt>
              </c:strCache>
            </c:strRef>
          </c:tx>
          <c:spPr>
            <a:solidFill>
              <a:srgbClr val="FF0000"/>
            </a:solidFill>
            <a:ln>
              <a:noFill/>
            </a:ln>
            <a:effectLst/>
          </c:spPr>
          <c:invertIfNegative val="0"/>
          <c:cat>
            <c:strRef>
              <c:f>' Sales by Suburb '!$A$5:$A$15</c:f>
              <c:strCache>
                <c:ptCount val="10"/>
                <c:pt idx="0">
                  <c:v>Campbelltown</c:v>
                </c:pt>
                <c:pt idx="1">
                  <c:v>Chadstone</c:v>
                </c:pt>
                <c:pt idx="2">
                  <c:v>Epsom</c:v>
                </c:pt>
                <c:pt idx="3">
                  <c:v>Frankston</c:v>
                </c:pt>
                <c:pt idx="4">
                  <c:v>Chatswood</c:v>
                </c:pt>
                <c:pt idx="5">
                  <c:v>Albany</c:v>
                </c:pt>
                <c:pt idx="6">
                  <c:v>Dubbo</c:v>
                </c:pt>
                <c:pt idx="7">
                  <c:v>Alexandria</c:v>
                </c:pt>
                <c:pt idx="8">
                  <c:v>Underwood</c:v>
                </c:pt>
                <c:pt idx="9">
                  <c:v>Southport</c:v>
                </c:pt>
              </c:strCache>
            </c:strRef>
          </c:cat>
          <c:val>
            <c:numRef>
              <c:f>' Sales by Suburb '!$C$5:$C$15</c:f>
              <c:numCache>
                <c:formatCode>General</c:formatCode>
                <c:ptCount val="10"/>
                <c:pt idx="0">
                  <c:v>9043</c:v>
                </c:pt>
                <c:pt idx="1">
                  <c:v>10469</c:v>
                </c:pt>
                <c:pt idx="2">
                  <c:v>8894</c:v>
                </c:pt>
                <c:pt idx="3">
                  <c:v>1152</c:v>
                </c:pt>
                <c:pt idx="4">
                  <c:v>5735</c:v>
                </c:pt>
                <c:pt idx="5">
                  <c:v>9431</c:v>
                </c:pt>
                <c:pt idx="6">
                  <c:v>5887</c:v>
                </c:pt>
                <c:pt idx="7">
                  <c:v>7639</c:v>
                </c:pt>
                <c:pt idx="8">
                  <c:v>9236</c:v>
                </c:pt>
                <c:pt idx="9">
                  <c:v>4834</c:v>
                </c:pt>
              </c:numCache>
            </c:numRef>
          </c:val>
          <c:extLst>
            <c:ext xmlns:c16="http://schemas.microsoft.com/office/drawing/2014/chart" uri="{C3380CC4-5D6E-409C-BE32-E72D297353CC}">
              <c16:uniqueId val="{00000003-86D8-4787-BCF8-8934E63DE93F}"/>
            </c:ext>
          </c:extLst>
        </c:ser>
        <c:dLbls>
          <c:showLegendKey val="0"/>
          <c:showVal val="0"/>
          <c:showCatName val="0"/>
          <c:showSerName val="0"/>
          <c:showPercent val="0"/>
          <c:showBubbleSize val="0"/>
        </c:dLbls>
        <c:gapWidth val="219"/>
        <c:overlap val="100"/>
        <c:axId val="730900000"/>
        <c:axId val="730900480"/>
      </c:barChart>
      <c:catAx>
        <c:axId val="73090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0480"/>
        <c:crosses val="autoZero"/>
        <c:auto val="1"/>
        <c:lblAlgn val="ctr"/>
        <c:lblOffset val="100"/>
        <c:noMultiLvlLbl val="0"/>
      </c:catAx>
      <c:valAx>
        <c:axId val="7309004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0000"/>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Data.xlsx]Online Vs Store!Online_Vs_Store</c:name>
    <c:fmtId val="6"/>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Online Vs Store Proportions</a:t>
            </a:r>
          </a:p>
        </c:rich>
      </c:tx>
      <c:layout>
        <c:manualLayout>
          <c:xMode val="edge"/>
          <c:yMode val="edge"/>
          <c:x val="0.15195732379294374"/>
          <c:y val="2.79329608938547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bg2">
              <a:lumMod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2187262394164722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bg2">
              <a:lumMod val="10000"/>
            </a:schemeClr>
          </a:solidFill>
          <a:ln w="19050">
            <a:solidFill>
              <a:schemeClr val="lt1"/>
            </a:solidFill>
          </a:ln>
          <a:effectLst/>
        </c:spPr>
        <c:dLbl>
          <c:idx val="0"/>
          <c:layout>
            <c:manualLayout>
              <c:x val="0.19255306261840019"/>
              <c:y val="1.388888888888880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E0A5784-98D3-4807-B10C-46795917B429}" type="CATEGORYNAME">
                  <a:rPr lang="en-US"/>
                  <a:pPr>
                    <a:defRPr sz="800"/>
                  </a:pPr>
                  <a:t>[CATEGORY NAME]</a:t>
                </a:fld>
                <a:endParaRPr lang="en-US" baseline="0"/>
              </a:p>
              <a:p>
                <a:pPr>
                  <a:defRPr sz="800"/>
                </a:pPr>
                <a:fld id="{8729F909-F5E3-4A00-9D24-019E128D8E61}" type="VALUE">
                  <a:rPr lang="en-US"/>
                  <a:pPr>
                    <a:defRPr sz="800"/>
                  </a:pPr>
                  <a:t>[VALUE]</a:t>
                </a:fld>
                <a:endParaRPr lang="en-US" baseline="0"/>
              </a:p>
              <a:p>
                <a:pPr>
                  <a:defRPr sz="800"/>
                </a:pPr>
                <a:fld id="{598230F7-6E58-4CA7-BB70-43BEEB458ACB}" type="PERCENTAGE">
                  <a:rPr lang="en-US"/>
                  <a:pPr>
                    <a:defRPr sz="800"/>
                  </a:pPr>
                  <a:t>[PERCENTAGE]</a:t>
                </a:fld>
                <a:endParaRPr lang="en-AU"/>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959294289397261"/>
          <c:y val="0.20988616673612179"/>
          <c:w val="0.59723914328153205"/>
          <c:h val="0.79011393128931506"/>
        </c:manualLayout>
      </c:layout>
      <c:doughnutChart>
        <c:varyColors val="1"/>
        <c:ser>
          <c:idx val="0"/>
          <c:order val="0"/>
          <c:tx>
            <c:strRef>
              <c:f>'Online Vs Store'!$B$3</c:f>
              <c:strCache>
                <c:ptCount val="1"/>
                <c:pt idx="0">
                  <c:v>Total</c:v>
                </c:pt>
              </c:strCache>
            </c:strRef>
          </c:tx>
          <c:spPr>
            <a:solidFill>
              <a:schemeClr val="bg2">
                <a:lumMod val="10000"/>
              </a:schemeClr>
            </a:solidFill>
          </c:spPr>
          <c:dPt>
            <c:idx val="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3-DBF4-408C-9065-19FE80B9E23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DBF4-408C-9065-19FE80B9E23A}"/>
              </c:ext>
            </c:extLst>
          </c:dPt>
          <c:dLbls>
            <c:dLbl>
              <c:idx val="0"/>
              <c:layout>
                <c:manualLayout>
                  <c:x val="0.19255306261840019"/>
                  <c:y val="1.3888888888888805E-2"/>
                </c:manualLayout>
              </c:layout>
              <c:tx>
                <c:rich>
                  <a:bodyPr/>
                  <a:lstStyle/>
                  <a:p>
                    <a:fld id="{EE0A5784-98D3-4807-B10C-46795917B429}" type="CATEGORYNAME">
                      <a:rPr lang="en-US"/>
                      <a:pPr/>
                      <a:t>[CATEGORY NAME]</a:t>
                    </a:fld>
                    <a:endParaRPr lang="en-US" baseline="0"/>
                  </a:p>
                  <a:p>
                    <a:fld id="{8729F909-F5E3-4A00-9D24-019E128D8E61}" type="VALUE">
                      <a:rPr lang="en-US"/>
                      <a:pPr/>
                      <a:t>[VALUE]</a:t>
                    </a:fld>
                    <a:endParaRPr lang="en-US" baseline="0"/>
                  </a:p>
                  <a:p>
                    <a:fld id="{598230F7-6E58-4CA7-BB70-43BEEB458ACB}" type="PERCENTAGE">
                      <a:rPr lang="en-US"/>
                      <a:pPr/>
                      <a:t>[PERCENTAGE]</a:t>
                    </a:fld>
                    <a:endParaRPr lang="en-AU"/>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DBF4-408C-9065-19FE80B9E23A}"/>
                </c:ext>
              </c:extLst>
            </c:dLbl>
            <c:dLbl>
              <c:idx val="1"/>
              <c:layout>
                <c:manualLayout>
                  <c:x val="-0.21872623941647229"/>
                  <c:y val="8.3333333333333329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DBF4-408C-9065-19FE80B9E23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Store'!$A$4:$A$6</c:f>
              <c:strCache>
                <c:ptCount val="2"/>
                <c:pt idx="0">
                  <c:v>TARGET BnM STORE</c:v>
                </c:pt>
                <c:pt idx="1">
                  <c:v>TARGET PICK UP/ DELIVERY</c:v>
                </c:pt>
              </c:strCache>
            </c:strRef>
          </c:cat>
          <c:val>
            <c:numRef>
              <c:f>'Online Vs Store'!$B$4:$B$6</c:f>
              <c:numCache>
                <c:formatCode>_-"$"* #,##0_-;\-"$"* #,##0_-;_-"$"* "-"??_-;_-@_-</c:formatCode>
                <c:ptCount val="2"/>
                <c:pt idx="0">
                  <c:v>1300000</c:v>
                </c:pt>
                <c:pt idx="1">
                  <c:v>555896</c:v>
                </c:pt>
              </c:numCache>
            </c:numRef>
          </c:val>
          <c:extLst>
            <c:ext xmlns:c16="http://schemas.microsoft.com/office/drawing/2014/chart" uri="{C3380CC4-5D6E-409C-BE32-E72D297353CC}">
              <c16:uniqueId val="{00000000-DBF4-408C-9065-19FE80B9E23A}"/>
            </c:ext>
          </c:extLst>
        </c:ser>
        <c:dLbls>
          <c:showLegendKey val="0"/>
          <c:showVal val="1"/>
          <c:showCatName val="0"/>
          <c:showSerName val="0"/>
          <c:showPercent val="0"/>
          <c:showBubbleSize val="0"/>
          <c:showLeaderLines val="1"/>
        </c:dLbls>
        <c:firstSliceAng val="0"/>
        <c:holeSize val="5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Data.xlsx]SalesByManager!SalesByManager</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AU" b="1">
                <a:solidFill>
                  <a:sysClr val="windowText" lastClr="000000"/>
                </a:solidFill>
              </a:rPr>
              <a:t>Sales</a:t>
            </a:r>
            <a:r>
              <a:rPr lang="en-AU" b="1" baseline="0">
                <a:solidFill>
                  <a:sysClr val="windowText" lastClr="000000"/>
                </a:solidFill>
              </a:rPr>
              <a:t> by Manager</a:t>
            </a:r>
            <a:endParaRPr lang="en-AU"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SalesByManager!$B$3:$B$4</c:f>
              <c:strCache>
                <c:ptCount val="1"/>
                <c:pt idx="0">
                  <c:v>TARGET BnM STORE</c:v>
                </c:pt>
              </c:strCache>
            </c:strRef>
          </c:tx>
          <c:spPr>
            <a:solidFill>
              <a:schemeClr val="bg2">
                <a:lumMod val="10000"/>
              </a:schemeClr>
            </a:solidFill>
            <a:ln>
              <a:noFill/>
            </a:ln>
            <a:effectLst/>
          </c:spPr>
          <c:invertIfNegative val="0"/>
          <c:cat>
            <c:strRef>
              <c:f>SalesByManager!$A$5:$A$26</c:f>
              <c:strCache>
                <c:ptCount val="21"/>
                <c:pt idx="0">
                  <c:v>Fatima Saleh</c:v>
                </c:pt>
                <c:pt idx="1">
                  <c:v>Clementine Walsh</c:v>
                </c:pt>
                <c:pt idx="2">
                  <c:v>Lucas Le</c:v>
                </c:pt>
                <c:pt idx="3">
                  <c:v>Jedda Kramer</c:v>
                </c:pt>
                <c:pt idx="4">
                  <c:v>Moana Tui</c:v>
                </c:pt>
                <c:pt idx="5">
                  <c:v>Anika Villanueva</c:v>
                </c:pt>
                <c:pt idx="6">
                  <c:v>Giannis Katsaros</c:v>
                </c:pt>
                <c:pt idx="7">
                  <c:v>Alistair Taylor</c:v>
                </c:pt>
                <c:pt idx="8">
                  <c:v>Viliame Mata</c:v>
                </c:pt>
                <c:pt idx="9">
                  <c:v>Phoebe Murphy</c:v>
                </c:pt>
                <c:pt idx="10">
                  <c:v>Waru Saunders</c:v>
                </c:pt>
                <c:pt idx="11">
                  <c:v>Kavindi Perera</c:v>
                </c:pt>
                <c:pt idx="12">
                  <c:v>Dragan Novak</c:v>
                </c:pt>
                <c:pt idx="13">
                  <c:v>Mustafa Ali</c:v>
                </c:pt>
                <c:pt idx="14">
                  <c:v>Harrison Quinn</c:v>
                </c:pt>
                <c:pt idx="15">
                  <c:v>Emre Yilmaz</c:v>
                </c:pt>
                <c:pt idx="16">
                  <c:v>Veer Malhotra</c:v>
                </c:pt>
                <c:pt idx="17">
                  <c:v>Tiffany Tan</c:v>
                </c:pt>
                <c:pt idx="18">
                  <c:v>Isabella Ricci</c:v>
                </c:pt>
                <c:pt idx="19">
                  <c:v>Marcus Zheng</c:v>
                </c:pt>
                <c:pt idx="20">
                  <c:v>Deepa Thapa</c:v>
                </c:pt>
              </c:strCache>
            </c:strRef>
          </c:cat>
          <c:val>
            <c:numRef>
              <c:f>SalesByManager!$B$5:$B$26</c:f>
              <c:numCache>
                <c:formatCode>General</c:formatCode>
                <c:ptCount val="21"/>
                <c:pt idx="0">
                  <c:v>110563</c:v>
                </c:pt>
                <c:pt idx="1">
                  <c:v>94790</c:v>
                </c:pt>
                <c:pt idx="2">
                  <c:v>89589</c:v>
                </c:pt>
                <c:pt idx="3">
                  <c:v>87218</c:v>
                </c:pt>
                <c:pt idx="4">
                  <c:v>95164</c:v>
                </c:pt>
                <c:pt idx="5">
                  <c:v>80739</c:v>
                </c:pt>
                <c:pt idx="6">
                  <c:v>71667</c:v>
                </c:pt>
                <c:pt idx="7">
                  <c:v>59038</c:v>
                </c:pt>
                <c:pt idx="8">
                  <c:v>62068</c:v>
                </c:pt>
                <c:pt idx="9">
                  <c:v>54244</c:v>
                </c:pt>
                <c:pt idx="10">
                  <c:v>50502</c:v>
                </c:pt>
                <c:pt idx="11">
                  <c:v>63897</c:v>
                </c:pt>
                <c:pt idx="12">
                  <c:v>45583</c:v>
                </c:pt>
                <c:pt idx="13">
                  <c:v>57027</c:v>
                </c:pt>
                <c:pt idx="14">
                  <c:v>50065</c:v>
                </c:pt>
                <c:pt idx="15">
                  <c:v>47740</c:v>
                </c:pt>
                <c:pt idx="16">
                  <c:v>46080</c:v>
                </c:pt>
                <c:pt idx="17">
                  <c:v>39560</c:v>
                </c:pt>
                <c:pt idx="18">
                  <c:v>32227</c:v>
                </c:pt>
                <c:pt idx="19">
                  <c:v>35556</c:v>
                </c:pt>
                <c:pt idx="20">
                  <c:v>26683</c:v>
                </c:pt>
              </c:numCache>
            </c:numRef>
          </c:val>
          <c:extLst>
            <c:ext xmlns:c16="http://schemas.microsoft.com/office/drawing/2014/chart" uri="{C3380CC4-5D6E-409C-BE32-E72D297353CC}">
              <c16:uniqueId val="{00000000-4277-4632-A29A-CBE55E9CABC3}"/>
            </c:ext>
          </c:extLst>
        </c:ser>
        <c:ser>
          <c:idx val="1"/>
          <c:order val="1"/>
          <c:tx>
            <c:strRef>
              <c:f>SalesByManager!$C$3:$C$4</c:f>
              <c:strCache>
                <c:ptCount val="1"/>
                <c:pt idx="0">
                  <c:v>TARGET PICK UP/ DELIVERY</c:v>
                </c:pt>
              </c:strCache>
            </c:strRef>
          </c:tx>
          <c:spPr>
            <a:solidFill>
              <a:srgbClr val="FF0000"/>
            </a:solidFill>
            <a:ln>
              <a:noFill/>
            </a:ln>
            <a:effectLst/>
          </c:spPr>
          <c:invertIfNegative val="0"/>
          <c:cat>
            <c:strRef>
              <c:f>SalesByManager!$A$5:$A$26</c:f>
              <c:strCache>
                <c:ptCount val="21"/>
                <c:pt idx="0">
                  <c:v>Fatima Saleh</c:v>
                </c:pt>
                <c:pt idx="1">
                  <c:v>Clementine Walsh</c:v>
                </c:pt>
                <c:pt idx="2">
                  <c:v>Lucas Le</c:v>
                </c:pt>
                <c:pt idx="3">
                  <c:v>Jedda Kramer</c:v>
                </c:pt>
                <c:pt idx="4">
                  <c:v>Moana Tui</c:v>
                </c:pt>
                <c:pt idx="5">
                  <c:v>Anika Villanueva</c:v>
                </c:pt>
                <c:pt idx="6">
                  <c:v>Giannis Katsaros</c:v>
                </c:pt>
                <c:pt idx="7">
                  <c:v>Alistair Taylor</c:v>
                </c:pt>
                <c:pt idx="8">
                  <c:v>Viliame Mata</c:v>
                </c:pt>
                <c:pt idx="9">
                  <c:v>Phoebe Murphy</c:v>
                </c:pt>
                <c:pt idx="10">
                  <c:v>Waru Saunders</c:v>
                </c:pt>
                <c:pt idx="11">
                  <c:v>Kavindi Perera</c:v>
                </c:pt>
                <c:pt idx="12">
                  <c:v>Dragan Novak</c:v>
                </c:pt>
                <c:pt idx="13">
                  <c:v>Mustafa Ali</c:v>
                </c:pt>
                <c:pt idx="14">
                  <c:v>Harrison Quinn</c:v>
                </c:pt>
                <c:pt idx="15">
                  <c:v>Emre Yilmaz</c:v>
                </c:pt>
                <c:pt idx="16">
                  <c:v>Veer Malhotra</c:v>
                </c:pt>
                <c:pt idx="17">
                  <c:v>Tiffany Tan</c:v>
                </c:pt>
                <c:pt idx="18">
                  <c:v>Isabella Ricci</c:v>
                </c:pt>
                <c:pt idx="19">
                  <c:v>Marcus Zheng</c:v>
                </c:pt>
                <c:pt idx="20">
                  <c:v>Deepa Thapa</c:v>
                </c:pt>
              </c:strCache>
            </c:strRef>
          </c:cat>
          <c:val>
            <c:numRef>
              <c:f>SalesByManager!$C$5:$C$26</c:f>
              <c:numCache>
                <c:formatCode>General</c:formatCode>
                <c:ptCount val="21"/>
                <c:pt idx="0">
                  <c:v>37422</c:v>
                </c:pt>
                <c:pt idx="1">
                  <c:v>46205</c:v>
                </c:pt>
                <c:pt idx="2">
                  <c:v>44601</c:v>
                </c:pt>
                <c:pt idx="3">
                  <c:v>45010</c:v>
                </c:pt>
                <c:pt idx="4">
                  <c:v>25631</c:v>
                </c:pt>
                <c:pt idx="5">
                  <c:v>33491</c:v>
                </c:pt>
                <c:pt idx="6">
                  <c:v>22268</c:v>
                </c:pt>
                <c:pt idx="7">
                  <c:v>28628</c:v>
                </c:pt>
                <c:pt idx="8">
                  <c:v>19912</c:v>
                </c:pt>
                <c:pt idx="9">
                  <c:v>24893</c:v>
                </c:pt>
                <c:pt idx="10">
                  <c:v>28268</c:v>
                </c:pt>
                <c:pt idx="11">
                  <c:v>14222</c:v>
                </c:pt>
                <c:pt idx="12">
                  <c:v>32385</c:v>
                </c:pt>
                <c:pt idx="13">
                  <c:v>20548</c:v>
                </c:pt>
                <c:pt idx="14">
                  <c:v>27332</c:v>
                </c:pt>
                <c:pt idx="15">
                  <c:v>26344</c:v>
                </c:pt>
                <c:pt idx="16">
                  <c:v>16753</c:v>
                </c:pt>
                <c:pt idx="17">
                  <c:v>22115</c:v>
                </c:pt>
                <c:pt idx="18">
                  <c:v>16842</c:v>
                </c:pt>
                <c:pt idx="19">
                  <c:v>12123</c:v>
                </c:pt>
                <c:pt idx="20">
                  <c:v>10903</c:v>
                </c:pt>
              </c:numCache>
            </c:numRef>
          </c:val>
          <c:extLst>
            <c:ext xmlns:c16="http://schemas.microsoft.com/office/drawing/2014/chart" uri="{C3380CC4-5D6E-409C-BE32-E72D297353CC}">
              <c16:uniqueId val="{00000004-C8E9-434D-996F-B357BD841257}"/>
            </c:ext>
          </c:extLst>
        </c:ser>
        <c:dLbls>
          <c:showLegendKey val="0"/>
          <c:showVal val="0"/>
          <c:showCatName val="0"/>
          <c:showSerName val="0"/>
          <c:showPercent val="0"/>
          <c:showBubbleSize val="0"/>
        </c:dLbls>
        <c:gapWidth val="150"/>
        <c:overlap val="100"/>
        <c:axId val="627008992"/>
        <c:axId val="627009952"/>
      </c:barChart>
      <c:catAx>
        <c:axId val="6270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9952"/>
        <c:crosses val="autoZero"/>
        <c:auto val="1"/>
        <c:lblAlgn val="ctr"/>
        <c:lblOffset val="100"/>
        <c:noMultiLvlLbl val="0"/>
      </c:catAx>
      <c:valAx>
        <c:axId val="62700995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089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Data.xlsx]top10Buyers!SalesByManager</c:name>
    <c:fmtId val="1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AU" b="1">
                <a:solidFill>
                  <a:schemeClr val="bg2">
                    <a:lumMod val="10000"/>
                  </a:schemeClr>
                </a:solidFill>
              </a:rPr>
              <a:t>Top 10 Buyers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top10Buyers!$B$3:$B$4</c:f>
              <c:strCache>
                <c:ptCount val="1"/>
                <c:pt idx="0">
                  <c:v>TARGET BnM STORE</c:v>
                </c:pt>
              </c:strCache>
            </c:strRef>
          </c:tx>
          <c:spPr>
            <a:solidFill>
              <a:srgbClr val="FF0000"/>
            </a:solidFill>
            <a:ln>
              <a:noFill/>
            </a:ln>
            <a:effectLst/>
          </c:spPr>
          <c:invertIfNegative val="0"/>
          <c:cat>
            <c:strRef>
              <c:f>top10Buyers!$A$5:$A$15</c:f>
              <c:strCache>
                <c:ptCount val="10"/>
                <c:pt idx="0">
                  <c:v>Ibrahim Khalil</c:v>
                </c:pt>
                <c:pt idx="1">
                  <c:v>Amara Okafor</c:v>
                </c:pt>
                <c:pt idx="2">
                  <c:v>Iluka Langton</c:v>
                </c:pt>
                <c:pt idx="3">
                  <c:v>Caterina Russo</c:v>
                </c:pt>
                <c:pt idx="4">
                  <c:v>Selam Tesfaye</c:v>
                </c:pt>
                <c:pt idx="5">
                  <c:v>Emmanuel Tutu</c:v>
                </c:pt>
                <c:pt idx="6">
                  <c:v>Marco Lombardi</c:v>
                </c:pt>
                <c:pt idx="7">
                  <c:v>Zanele Mbeki</c:v>
                </c:pt>
                <c:pt idx="8">
                  <c:v>Lani To’o</c:v>
                </c:pt>
                <c:pt idx="9">
                  <c:v>Anastasia Vlahos</c:v>
                </c:pt>
              </c:strCache>
            </c:strRef>
          </c:cat>
          <c:val>
            <c:numRef>
              <c:f>top10Buyers!$B$5:$B$15</c:f>
              <c:numCache>
                <c:formatCode>General</c:formatCode>
                <c:ptCount val="10"/>
                <c:pt idx="0">
                  <c:v>227737</c:v>
                </c:pt>
                <c:pt idx="1">
                  <c:v>186952</c:v>
                </c:pt>
                <c:pt idx="2">
                  <c:v>161579</c:v>
                </c:pt>
                <c:pt idx="3">
                  <c:v>133950</c:v>
                </c:pt>
                <c:pt idx="4">
                  <c:v>131142</c:v>
                </c:pt>
                <c:pt idx="5">
                  <c:v>124816</c:v>
                </c:pt>
                <c:pt idx="6">
                  <c:v>117759</c:v>
                </c:pt>
                <c:pt idx="7">
                  <c:v>102707</c:v>
                </c:pt>
                <c:pt idx="8">
                  <c:v>79862</c:v>
                </c:pt>
                <c:pt idx="9">
                  <c:v>33496</c:v>
                </c:pt>
              </c:numCache>
            </c:numRef>
          </c:val>
          <c:extLst>
            <c:ext xmlns:c16="http://schemas.microsoft.com/office/drawing/2014/chart" uri="{C3380CC4-5D6E-409C-BE32-E72D297353CC}">
              <c16:uniqueId val="{00000000-80A1-4444-9ED1-2FEC578CF678}"/>
            </c:ext>
          </c:extLst>
        </c:ser>
        <c:ser>
          <c:idx val="1"/>
          <c:order val="1"/>
          <c:tx>
            <c:strRef>
              <c:f>top10Buyers!$C$3:$C$4</c:f>
              <c:strCache>
                <c:ptCount val="1"/>
                <c:pt idx="0">
                  <c:v>TARGET PICK UP/ DELIVERY</c:v>
                </c:pt>
              </c:strCache>
            </c:strRef>
          </c:tx>
          <c:spPr>
            <a:solidFill>
              <a:schemeClr val="bg2">
                <a:lumMod val="10000"/>
              </a:schemeClr>
            </a:solidFill>
            <a:ln>
              <a:noFill/>
            </a:ln>
            <a:effectLst/>
          </c:spPr>
          <c:invertIfNegative val="0"/>
          <c:cat>
            <c:strRef>
              <c:f>top10Buyers!$A$5:$A$15</c:f>
              <c:strCache>
                <c:ptCount val="10"/>
                <c:pt idx="0">
                  <c:v>Ibrahim Khalil</c:v>
                </c:pt>
                <c:pt idx="1">
                  <c:v>Amara Okafor</c:v>
                </c:pt>
                <c:pt idx="2">
                  <c:v>Iluka Langton</c:v>
                </c:pt>
                <c:pt idx="3">
                  <c:v>Caterina Russo</c:v>
                </c:pt>
                <c:pt idx="4">
                  <c:v>Selam Tesfaye</c:v>
                </c:pt>
                <c:pt idx="5">
                  <c:v>Emmanuel Tutu</c:v>
                </c:pt>
                <c:pt idx="6">
                  <c:v>Marco Lombardi</c:v>
                </c:pt>
                <c:pt idx="7">
                  <c:v>Zanele Mbeki</c:v>
                </c:pt>
                <c:pt idx="8">
                  <c:v>Lani To’o</c:v>
                </c:pt>
                <c:pt idx="9">
                  <c:v>Anastasia Vlahos</c:v>
                </c:pt>
              </c:strCache>
            </c:strRef>
          </c:cat>
          <c:val>
            <c:numRef>
              <c:f>top10Buyers!$C$5:$C$15</c:f>
              <c:numCache>
                <c:formatCode>General</c:formatCode>
                <c:ptCount val="10"/>
                <c:pt idx="0">
                  <c:v>83361</c:v>
                </c:pt>
                <c:pt idx="1">
                  <c:v>84422</c:v>
                </c:pt>
                <c:pt idx="2">
                  <c:v>60467</c:v>
                </c:pt>
                <c:pt idx="3">
                  <c:v>63302</c:v>
                </c:pt>
                <c:pt idx="4">
                  <c:v>50626</c:v>
                </c:pt>
                <c:pt idx="5">
                  <c:v>46615</c:v>
                </c:pt>
                <c:pt idx="6">
                  <c:v>52284</c:v>
                </c:pt>
                <c:pt idx="7">
                  <c:v>54315</c:v>
                </c:pt>
                <c:pt idx="8">
                  <c:v>43152</c:v>
                </c:pt>
                <c:pt idx="9">
                  <c:v>17352</c:v>
                </c:pt>
              </c:numCache>
            </c:numRef>
          </c:val>
          <c:extLst>
            <c:ext xmlns:c16="http://schemas.microsoft.com/office/drawing/2014/chart" uri="{C3380CC4-5D6E-409C-BE32-E72D297353CC}">
              <c16:uniqueId val="{00000004-4C18-4B39-8028-91CDCA74776A}"/>
            </c:ext>
          </c:extLst>
        </c:ser>
        <c:dLbls>
          <c:showLegendKey val="0"/>
          <c:showVal val="0"/>
          <c:showCatName val="0"/>
          <c:showSerName val="0"/>
          <c:showPercent val="0"/>
          <c:showBubbleSize val="0"/>
        </c:dLbls>
        <c:gapWidth val="182"/>
        <c:axId val="495946832"/>
        <c:axId val="495945392"/>
      </c:barChart>
      <c:catAx>
        <c:axId val="4959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45392"/>
        <c:crosses val="autoZero"/>
        <c:auto val="1"/>
        <c:lblAlgn val="ctr"/>
        <c:lblOffset val="100"/>
        <c:noMultiLvlLbl val="0"/>
      </c:catAx>
      <c:valAx>
        <c:axId val="49594539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468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mbria" panose="02040503050406030204"/>
            </a:rPr>
            <a:t>Sales by State</a:t>
          </a:r>
        </a:p>
      </cx:txPr>
    </cx:title>
    <cx:plotArea>
      <cx:plotAreaRegion>
        <cx:series layoutId="regionMap" uniqueId="{FDD3C187-184C-4760-8C39-B78E9FDD8EA7}">
          <cx:tx>
            <cx:txData>
              <cx:f>_xlchart.v5.2</cx:f>
              <cx:v>Sum of Sales</cx:v>
            </cx:txData>
          </cx:tx>
          <cx:spPr>
            <a:solidFill>
              <a:srgbClr val="FF0000"/>
            </a:solidFill>
            <a:ln>
              <a:solidFill>
                <a:schemeClr val="accent2">
                  <a:lumMod val="60000"/>
                  <a:lumOff val="40000"/>
                </a:schemeClr>
              </a:solidFill>
            </a:ln>
          </cx:spPr>
          <cx:dataId val="0"/>
          <cx:layoutPr>
            <cx:regionLabelLayout val="none"/>
            <cx:geography cultureLanguage="en-US" cultureRegion="AU" attribution="Powered by Bing">
              <cx:geoCache provider="{E9337A44-BEBE-4D9F-B70C-5C5E7DAFC167}">
                <cx:binary>3HxZk9zGse5fYfD5gqpCFapQDutEGEB3z4rhcLhIfEGMyCH2fcevvx+GltyNgRumrs/DFcNhierp
SeSe+WUm/v5l+NuX5OmxejWkSVb/7cvw8+ugaYq//fRT/SV4Sh/rN2n4pcrr/Fvz5kue/pR/+xZ+
efrpa/XYh5n/k04o/+lL8Fg1T8Pr//k7fpv/lN/kXx6bMM/u26dqfPdUt0lTn/ls9aNXX/I2a+av
+/hNP7/+R1s31WMSPr5+9fg1DTMnxN/DLw39+bX71L96yNsmePXpMXmqX796ypqwGd+PxdPPr09+
+PWrn5bEXjzYqwTP3rRf8V2N6W+oMAQ1TfX9j/n6VZJn/j8/p1y+IcSkiilJ5j/0d9ruY4rv/8CD
PT/W49ev1VNdg8Hnf678ghNu8PnDp9dnBBXWuf1dinY+8/OPD88C+OlUS//z98V/gEgW/+VIkUv5
bX105vFOmIEe/1Bx9sp+LMLmMXn1/qmqwiavxt8F+99QqvGGm6aAyvg/tbpQqoJSdYPonP9O9bs6
/+zzrev2/G87kQ1EY7//CynazasmeKqy/xX1UvWGwzEVpWRVvYy9YYKbTArjVL0/9lTrSl37HQtV
un8lTb5/rNPHbA7K/7WYy+kbBQVxxthzTCVs4Z7ijaEMajBzEW3/k2dZ19q/vrnQ1ft/PPyF3O57
jvwj7vwXdcbIG0pMAqfST5XFjDcmoyaVQv/ujL8T/R5Rf+CJ1jX34hcsFPjwj7+Q/pBqn7I6ecy+
/i7F/0I21PU3hpBEcF19dzd41UmJw98Y3FCUyd+Jflfdf/Yw61o7/u5CYfc3zl9IYx9RoObVfzU8
MvHGNFB0Cp3+O30xMitTijWP+0+eaF1p//rmQmUfL+2/kMo+PdXNXJr8b4RJHZWnEIYu0TD8rpxj
X4MvzrGSy2Xl+UMPta6+lV+x0OOn/59j5XH58eW4c/zRlg86krpJUCDSVR0x/oYrQiVj/Nn/FkXI
vzGb00da19DRV09+/Kgxev3qf6el+/ft3h/tsfPYPO6e++qjju/8p89sAg5YfPVcqfhdjZdff36t
S2KiQP+jX59/yT+/+e8S0NHXnh7r5ufXKBKRvHSokuvEVObsVj38G58w+UYpjjIT/T1hiojXr7K5
K0HTr97gx6mBT6mSBlESma+e4QV8puNDqXSgHkoZJleC/gF6vM2T0c+zP0Tyz7+/ytr0bR5mTf3z
a6AHxfefmh/VlEoRVLmGMAEwcCoJ+C2+PL4DroIfpv9H0GFqSJBrt37o3aaJd2uQ6koa03Ws3fK4
yazYowAA/pDRCknw9YIkB3vofiWjOoNEjkkGk8+qrmfarYiuhD9e9s3tYIyHkH+HDr4jByt0IKMF
HUqVSQylE0Mags+fH7GW1GXnc2L47sTbm4Awp8j8a8NPQ6uKviSVh5Ryjq1ZUqeSPCU3S/qIXFr0
WVUnAuTMyda1iVha33zVGvPteTovxXdKR53SaQdVSjFK39WmykrM6qIqr4zU3HXFeHGeEkXlvGQJ
sgP2xLipQ1kL46gDfeBZrHy31z6FwvzUeenHzNOv9ffJfckdzQ/f6ZmRW8bUOr24Ok99NoOFPE+I
z3I4kueUF4pV1PPdQH5Q/dOYfj7/+1fM4+T3L8xD+O2UTZ3puzx9COPG7kzPmfx7NZJ94H87T+ul
l9ETWgvb0GiOjNuC1pSFV+ZUON3kW0Vq2LDKvK0nq6yv/58ocnIqvY7lrA1aWEmQeFf9O1buvPY2
Tj+bBnMq8ek8sRWTPGaPIyEdq6oTrcbjAnZCCrsPe5t3N1lyUYwChfYPutgJndlej0xiCGvZ8QR0
pvxX2ph2nOt7WuzPE1m1CyG4opwwLunC7kTueX06ab6bqCa3B2qED63Qe9unVbHvyiJ3y3YwrPNE
V4KHrusUgJGuC8rIwkC6VJvGPmwCt09Ib0VF0Fylcsz2GSNbpOb4sPQrHfWfqaOCMAkFtnEsRCGq
sO1oHbgNLyNtxw3qO2lep41lmNR4m9SpX9mNVubDoZzKducRv9M2YuWKwTCmdCklGgXUMgsZpwnM
0x/D2PX7PvyFhSq0ktbrd3RoNHssqto9L146m/uCaYY8KggBMIfSd2GhuUzUNKgmdocus3Xd27f6
YItqsP2q38VTfIg8z25F6OpVsMHrOm1dSJPoSLFI5qcCL+uRG5NBYxelQPIxUjk5jKzMrvGcsT0k
BbXw0NquVNovDe17pyxzfyOSr8QfZjCiU6EbUnG50Hkji0jXBha7uerKdD9Mk/FQd1WSWKYK8nIf
CE4Sm2VlFjpeGAfmhk+t0QcaKojCY5hMX+i7kV6miWyKXDIyfuijMjkYbd19ILpf2HEzBtck0JqD
FKnebnjWiqkZzKC6qUPrQBEW6bKcyEjjtk3dpqb+XV6b8qCaynOy3Nx3VckP5y1tjRyHolHeoLSi
S+8ao1avZVVmrj9l1tDoe5KnrV0iWImwoVumtZIjpZKCIVwReNOSuawjZtUHU+7qjelIv7X6RFx6
YXgR67epP9ldc9trptVSYadUu+PtcF2n7LqVW0FzRcEmUwb+ABMwDXMh5bgOmoCLsnDL6UIvpGV6
QX5QsXlVVENrR1H7TtfC3XlR09lpF05tSmAMaJSIkAadH+ooHURTQ6dab0u3ys2Lzn/Uyvsy/SS9
O0XtmoeWETUX4fjg6/GG3FeitSlNqRtCh6alvuDWHPNQZzQrXcqzb430d5HRV5aIkg23WaNjYpDA
OaGm4saCwT724s4zVeHGMSIkT1JhiY9eYogNOispzzQRnNAOUM5QXi4EmZBoKFleumMd7tIqsMzJ
t40+3PPkPTM26tcVmzVNVJSCcWVgBLYIh37Yelqo0dJt/DS/p1qWHXyzURulwhpLCsF29nzBpLGg
kjdp7UkVVm7BbGboF+ZID2Xk33b1h56MG/ZAX/IEC0SFbBD6nMYXilKKaqpXUeYq87KtLU1Z5tXY
onlq7oxDuhPFZ2+6ycLKSuXnSG2Z4wp1lJdwAjoPlYixKIvaONfGuIgLN2sMK6wMqy82avGX0kSj
dkRhkT8I6fNRsKhwk660pP+ZMN9m4yXSjaNC9sMRmzEqJaUcc29Mtmd2j9w6NkXPKt2MXUqS3VBT
O04mK6q9m1QW9+dDyEsHOyU1f35EqtWEztGAx27h1FHomPJdnPQb7KzI7oSdOWMc0UjNpE8LomI3
9Utryi/LBLIzrwnL7cm8Pc/PFq2F1VemaWShhOjIfS72xvCx+c3PTTtJ5e48oZXW8FRyC4s3hkkU
UQpKIrrIJ3sIEkslQ26NLHgIgsoptIc0uumTu973CqunWxXFluYWIUurIq3iMkzcrM9EbXVFmNwa
YWo6Im+aj+eZXZUq0pspBOEG4JJTDarGawPM8WGQfWZnfvUpqvs9GQMr8T2nyT+cp7aS1kACeWVG
fgxQXNSq+lQnqoqTBAFyR/LrNPg2NIdWjXbU7v2qsFjdWEqrrGLoNuLYLLTThHpKeRFIGjlOYiBx
4iblbZTdtsWBx05jXGjxrVffc/L1PKer5FCbIYNDqlh3OJWryePSZ2aauNz/hV7z6Rfpudpgt+/T
LyTbiGB0zWAAdP1BbCHVIC4lr3IQG6ZPU2RP1LN0vdt7+XUIC47HA5OOP/WWphcWz0s79PaiHqya
JBvxYIvrhZC9BMm8N4vElf4hCworGC2u7cvSSr8KuTc6skFvzXqPGV9Yb1yNJpsYGK8GzQktn7um
OVpV9iUONsqI59b4hf0Ab9MpoFMgmAtSlJq6R2WbuJO2n/a1bw3ab2k2Wel0Qad3WvuVXXXTbSg+
pm3qTNVubPdiC4ZbabeAi8N7qJidyGAL+VaaFqeySVI3KSpGLXSFg29lEQ0b2486OiNVsmws2bX5
tzTys9pKCEkyq6xkuRE41myOo/ww9Ln3Qqt7auAliYQv4YGuUdz79YdEe6upm/M+tKbdYxLzIxxl
lzoahoaUMwle70l6oUO3Y3Kd5ndDMmxY0hzTl+pFU6rrfM6KmCCd0oqZKNq2RnhQce9EqY0+1QlM
0xprpxp+NaMtpGKNngGPZQaGIQow7ik90RA+ZV2ZuN5060uXhE9CXPrd9Sg+9+rivBxXExq6Q8kU
Z6YkS4QgDEIzH4kGYvXHMbLS1OqosqJusFhGLaJZmS9srTR2+vRl3MI61zjFrJSZgAmUMpcVXM6q
LAy6OHU1EthpGtxq/j6VvtW3sa2Zu7HYned2jd7cVWDugLQGZOBUspXPWDjQIXWrkFwZ2jWtNNvz
3vnckZmym7YtN0xnLehJAbCf6AQTBzl/fmSmPOlI2aY8dWOrEJHVePdPY4B//+jX733WbFBbY89k
Ak24QCxAa3hKbZDtZBJfpYhDnuXHFhW+lRSZbYRoibOHPPA2eppnU1y4BoAyhoER1r4YmXdQjvmT
iU9pVWuZO03hvQCS1ebMHcsPrL1u2PtO9feJ6d32zCoMtiMjMKgbv3vrp+S2mDq7Lg1nCr9o4VX7
6byin1u3Fw8G0BQepKPZek6LR4JXfjF5vpfkrplFl2FnXFdN+RtTxVcjuzCNwOphcIbH9rwmh1LT
7QodS2D5AUo5yvO9VwmbVNNbLToADN14tpXYBSiKiXlvh5vYpzoVGhNVz8Sg5a4UT4M33k16ZJma
1eWT42vvsih2qnsxxU7bBdbgXXCztTXAlFp3OXmDNQEoPf9AcyW+lJWEA2IKxpmO/50+T5RW3NN6
P3U907MN3hY2l9lt2Ee6U/gP52mt8n5EaxFLqy4jwpv4XAU4WnvAGMsuIfg6cVIpNgS9xdciDaV+
mJjAvZAjWLBjxW7UHzTS7LN+o5taS70wf+zqmKgjkYBnvzwytgjggpkrhLGq1w9ZzAuLpLkVqtgZ
Y2K3MXGChO0nL3BkGr8/L9DZWF4oT2FLmsP9JAL4KW0m6RilXZi6flvZeSgv47H6oKJ4w0aeAbwl
HZMgGaHRVzpy0ykdGnearL06dVkY3Vb1sCNhf9P6D638LfGV0whrEtzpvfDCr/tHzj8kqtzQ56yv
F48AMFViYCsUkwt9lm3FpsnLEN4ET2zdzEtHKPF0Xp5rCRFllD7PoHUusGJ+ymiTDHFgVGA0zL6Z
iX+ZBunOGMTXMRuuDJXZMpS24Wc3Rm/cmsSp28E5/wRrZouEiKRI5rn50pr0ojN4mZSpm/ug1vDL
pEP5KhKr9seN+L1mPLBZ3eAE7CJJnfKqZwzK6pvUDWpCLbNV2i6plb6j3riF2a6Ses4SwkCKevah
Ix+pGbaCwwB4dFBnu8FnKNfq+iZEA71hJeuEZg0KXRq6Pn9+RAg9ZNmEsof+GLf85kPYSwcDkPM6
WiOiEC6JwiKCwJbDKRGm8SDNFQoJTe8xgpb6177KiSUaMW5Yw5rRK6BrwEOxmIvx3CklL80LUnio
ICqtB3Byn4fDhsBWahRs3Os6xhNEUrbsu42uM9VQ5plbTV3uXaVDA8DeA8p/KLSx8S4DjaFp1LxR
RY6GUdMBiYqkux8WKCBLakqsdszToqVvs2isgqbL3Ch+x021z1tLTcHFeSJreKUBYI0A1VPzUspC
baowUx6lZe7GdeWUyi6Di2GEJeb1roouG2UPnaOinccvivhjFV5p2p/oJQzdwH2DbmI9BmO5U3V2
eYLtFxZnblwRsZdh4O2qgg9W2osdQM5iX4lK7idWbIGlawHc4JQpFB46xyLcwi/ScMj1AP/nIokU
jyVp+kuRD9wmJO8vw8aclUujQzGGg2WkpbB7helvSKP0PhNUsxOW1fvz+lipVwH0KAlFIAihZD0V
xqBFLCmkwmRZi83rKld0V6NEudKLklz5pfJ3VV+MjsED8u485RX/NQTD9hE6H8wGl4M5EoxdmppZ
4WrGtPeK7iKL7LEkh/NUVoodIP0YAALowRL2cr5AVDANzZTnbuvtyvJR7y4+9ca3TeRsjYzEWhH6
bbgfio1TMWLSNtQ5qSDGIoYWkwhV3EAu+4nd5d1kOMAD6o1yYCVmAPdHwTF3GlihWpCc0mBIszgv
3KZnVzS7o6h3mkTe5ow6RnLRHYjKNkiuOe8JzYW1ZAVrigaLCKD5YPq3Ifncme/ahFym2QDrvONR
bdf62ynkTpq9r/z8UGzBvzOJRQUyjzsEn1tzdFqLR1DU06p86gq0OJOtDZ/rfKuUnDPuCwpYh0A5
acwd3Pz5UfYiWIOIs7LHQDG+oNGOKKcv0L/tuu5jn3ykY2v5yfsk3vV35011pegQBhYdEBjnMLwc
1nejGDyPoZFrE73epbx5ZHHL7FiGxEoLs3DOk1uzH4nZLVWIhsCqZpM+ZlOL8zYdxxw1TjuVlghJ
YfleHtzTDqB2py7LWOiXVReVVkw1slH2rMQd1I8osTgBzowe7JR6DiBQRqGGsY6qLaMO7Pg2ipN9
xS56LZtD8YZwV8wGR4ooSQzkNpQ+C6Uyb4w7VlQYVLWfaNtYUb+B8q4wBOCRCoFJv4mNvwWBKMEC
QYfNMTdivLrwxyKwcmMY39YsiV2V69h00XT/YJa+3Ji8rARS9BxEYLSJoZVpLhCVng19bVZT4Spq
ADpSzU3XjhfRtDUcWxMh+MN6MCohRtlsv8cGQ1VL+zHGqHYa7MAXls82KpC1wh+jbaz9ISfNE8WF
VXRZnOa6wljdz7QrE0Gmmxq7lI7pVZbf5e8CWcdWLDunL03La5J9k1Yb22trXOoKJdjMov68i37M
ZVebkzSMpHTr7Hogn4bcs8773RaBRREwCu6rNsQE34tDjHTe1+3TeQIruUiirkFtw5DzsOt0qqcs
KNMoHP3STb3OTQJyK9Nrj+9y5gz5RvWwxovBJBNovJFmySKGpFNBzCKvSzeXFd3l9URsPwk3PGuN
HxQKMDjJ0fYul2kFifW8Lnjp8qKy20l3SO5boo4s5vX36BQ3avGVMIzWFuu7XJfYF1qG/6qPBnPs
8sqtE41a/nAlW35gRIutYIOxNceF7ATqYXSaaDVPFQWwlaDajys3jsxyx1V518dtfpGFf8IgkMzI
vPbA5uOYUzpTMrZD3fIKlVay77XApcVhlD1GwcU7sjWJWTEJHHGgtMeKCobPL3YYiyqII5HUrvDy
j5Ma7CwqNwYPayRQ8mDngc9NhFjwE6f92GN+h+WbukusTHrRrmuTrRHAih2YqDHABQAXlAELP1Ue
glFCsZmiV+Z1JyNLm4ZLIVKnCw/nHXaFEipHHXlYwpfUvKd/HHI0kScJK/LGTbFKxcOvTf6RRNwq
tR8ObVjmQbIFBk4B39CFt+paWmS8wxapmIh5Nxhm/9kvAfud5+ZlXQEqGMNhjwJgFTdmbo/TRKhH
PfVRV2RBd8P7LHP0zqMO8xt16UWNbw+DWVjRUGs7sxnV7jz1l7JESYMCERueCBh0ud45VE2RI33l
bt0XGTDNyLjnnkwcLx+AHQ0y2OB2ZWQ+778BdsSEHkjfcg9u0BuqAl4ULut97FNOWkNvahKZVkI1
eTPUWXQ31cjLZpViz1PUnvhFdAXtrKw3tlbhXkZKKBcRH08EQ8KFzqnoQ5H2gfDQUoV0/GgIccPI
r4nYt3VpS7kVlle6WVATcD+JWpXCpE6pNXUc9JWOOjlGgE6dui7KXxFhjN7iXaLfD3kOzFfLSkM5
mRbyX0wkW/2mN3s9sPu4yq2OdVpp58Mki40cuyYI3LZgkQcDJgCmC0FElW9EXeqhJKprcYHDFe9g
eCHdJXFkOJoXPmhRqW+UYWuWNyN4cC4kQnMJWnYjySIeoTxqqmBPNC21cyO9kmVU2KWoH8+b+ctq
c4YLMWNGmYJ6dtm207Qx8kwHsTofrRnBV9FoT6M9erHVxmoHjHYjLa659bySbkKowKmWBXSOKhPZ
GeGwjh908rmgu0BeMd9qrmr+NRJb0fdlbgSDR+QW3W3f1oq0Hsj1UfNWVtrFIH7FBkr4JwwFh044
t1cmFsKXXPHIL0qZoS3Ax4c+8ff1MN4OHcpoPcHGcPRnyCETowtBBH5+Y8pxbGwHLWyLkRSuGdND
GGBNdlLt08TM38j4JSi29j3WhIi54IzUE7zvY4k3xXGr1V3NC6yzDZassYnLfUuNfIOrNcuXaCUN
tAY4K1suKQW+VyrZjqhoE25nNSmc0fB/HSb+oHHx8bzhryx6cHCEGD9DH4hyiyRGa+kFWqyDGPBD
XWYXQZ/vB93G0VPI7MlAa1Ls9fGjVA8k5lZvoM7p74i8HcP9+UdZCzLotnA/jrk5Fj4X8S9rhpwl
pVm65bjThVuH13X1XvoXBtkgtDLcAs8m4jnetIO6Z34nxLHZhM0UF0h5pTsRYVOghqGWXiZVf0k8
w0oUxVxr+BAVyYep2GprV5aXAAULFEDzMAbts35Ku0p5JpJoKt0OW0soiLGmX5W3TfVrKrmVR7cJ
fWfoj6SYMFm/jvPIaVPt7dj+eK0Mj5kXvAXC+jzpO30MmcspCTytdFtdug0JrVC/ToL0/XmVrljy
CZX586PaZczLSQ9xhOJGSXIlhG0SYaGr3jXZhkpXPPO5wUSqxtxQLvfHez8PDSMsK9fs2h0xk6u2
0C8bNnw9z88qGSkIar35pT8GP+VHa/1y8Cbwk2hM4fhKx0ZrmTSHAND4RhBYyQ9zUfkHqYWCNFIY
nR9j6znoesuMb43It4NIewgbLbdKFVlxmdm5tzU5WdUYVq4AqStMtZaJ0PByVFhlMPc2kYVd4V2O
QodHahfnG93aGiXsH+FiFs0anH5hG21Z1+MYVZXrY7gcJsJh8RVu6vZl83ReaWvuTnGKhfNa1M84
sVgEFlVTXMz4feXSnLb3cT5WODUbp98yQ28OVZFHVkH5dRfKaT8R/QrvIqMbVe1KaJvPVoznGe+8
AXVqN5GY2gr3QJUr48QRaWzlw3tf24ca35fthiusyRVjAIqKHYAujhdOaWl5IT0vnio3iz/4yYHn
n7Gp5tEP54W6UjBRZmDnQ2eAypE8TqkIVWuiiZGjmBakdwGe49dUy69IhL+VZmjukiYhVpmXW4eD
a36BNhKFE4Y+mCEuCFdd0maBQUo3ToCkZjKxCCY82fiOq2ZHyNuE7PTycJ7ZNbc/prkQqd/V2iB6
3Dkk7a5QvxrBvVm/PU9izUJm0AK34BLY47LNb2sAhfisdGGAndE5Hf9cKmvqWptX/kbfuuoQBqwD
L2rB1Q3g6lPlkc4PaWeKyq0K/VELCd130vTtihulg519uqcMV7R56mdO7WNlpk169fjj/OI9MBgB
o9XDvGwRSVXa+UPkA0Np6qsiVDcoKB/8MDxQn941YgPgWNMfjnyADGEZEKazsJkIFzNVF4aNG9Bk
h1CaYt/boxsBe83vjoksjaTOsHqnB43bhJnVR4dJvdV6q5j+RNg0scQBbjjKNn1RP2g4Igq8tkC9
pgZyq9PUTkd5VUeKO0HOoo3AtcaUwu6dgLFgCicXALLXZFigHgBIwgxKHNt3jdXQqncSo7zwRNNs
kFtRFIY1GCdggIEyaYk2kEhiBJd4tVs1DWxPmKUNBDvGDk6gbZBaa7cxW1Q4t4NRzK9ROXUCyrxY
BVXbuDIoCixtf8sirIaGPmfOOEzKbbBAvzcnjV8kLWH7Wk+zuz6Q2T5IAxObdEW3odkV5gHJ4gUH
2BiYRb1wiTI0x1oOUY0kgcUV37RY1zqCbcSyNecHlI1Dw7nTVS8u3pQ+lG1QBa0rDqq88sxdWF43
ssY84DLP870uQ3j+5XlvXzEjwCN4wwkKGgNjlYUD1olfsmqqOrefrGL82DZOTt/2mIudJ7MiwRMy
CxfMvHRAqKm755qpNd4VlFlRSzY69zUqqI3mzTF0TFiWOTUcfYi8pMnC3hX51z64CqjNmi/nGVmR
F9AvTBtmU5hr9FMSeFdCTgCR9m463UbhhwJbk16s71TW7s4T0lfyuMCUDSvZc4kklid89UiGPtDq
3m0jbNeOQXFTlZ+A742Bw/oUh0DYqQfaxtRFntJ3lcSp86+db7f6u6z9rRefJ3GXZ5FVQtIVRw/5
NsnuRPdBhMIOe2yeNPGFiMr780+9Jp55q2eGB7F5tXwjQpjiMnryaO/KMHIy5ZTYlK+ND6EIN4LE
OiEYrUSkAOy1qNvGMSkSIdverYv0gLdldCV7hxfMvh39JN4gtVIAYNQJsAsXt4i1y9HPMJFhiGPW
u+PBjy57YRwAOUWit6rNq7yXOjcMAj/Ei1Q45jLLWiPskmEgEW5RRYfZO4J5cx05YfClpN8K7dt5
Vc1B63T4j0NivO92VhUGaEv0mnUSm1Whjg7QGKwBAXbYOkJ96Y4GCgnsFgIHAubEFimqmkrh1+kM
3SWV7uA9CVbPwwQrz/1GFfGy8gQhXWD1Gnup+ou5cFRPApVZhDlgIhqLBDW2C80DCQVujlJ7Sojb
33VxslGsrQgQQIGhcLSGUxycapyGAm+QST2NaMgoL2+TSnymKtsIAiuYO0bEaI1wQgAp4tbmlMZA
alPEIerBFq8TcJKJSjuX6Z1ogsRRZRPZHQ8rJ64AuOuBWTvDlNoeTqc3XGCN1ed9OUPHbE2oxWO0
RVKYOUETn8d0F2vZjnu/nbfGFRViaIddMeBdeFnF8gobKLPXBbUs3aIorDRkKcDdLrX1yrstOG0c
3+TfPB17YmRr0fele6POBr4/M4algvltscdIiNYZBqAfWbmhn1wYaOlFcOvPCzGxf8P4w3k2X4Yt
7PPgdh/7xJjaYB3slJjOsfCIa7zOHbEwdVmwjDu6GUQOXtU9XkqWkw3FrTAHcWJtCntTqCuWsIje
BjlNuxz08uYCeyifCg8vf9BqXEnzsbviMd+fZ/BlBAODRwQX0qziMfULvezcTMkLHScZQelIbGxM
sNDY0w84Ftkom573KI8CGdaIEJ3nawKEaASzZblYghGj7lrhEuLFH9tgiku7QD2sO/3I84umZCGx
iV/VTqy37bWZhvwxag3f8aaxxh2iVif7pC3knrOcjw5t09LAKYQnH2NcED42o4fGzy8b3RKpZ1SY
6intfTSFVYQOUAV4d0ufyx1vgn6wy6qWkzUaZTNYHczuq9bq3N9rGAcKLHKL/ilqzWHYJzhfad/l
mWj6i6qoYmaVZVzXlsQeZLjzZVeFjsq8GP/qjwITtmLznR3LFZTvcsMwFuAHpjh429nCFmNV9KoI
hKtBRJciLS49kvbYlO7JZVYkuS0nHKtaYRDUulXjnGnfKTLj+H14g3X4ZGOqtIx18/PgFtdAjtVx
qILN1NPnAbZFa9OLhAvVNVaesMs8bRymDjRhjtT9K4S//VRPBz+O7qfe+7Et63+Sx9oAbu8AnRiL
cB5mCTVbmQi3r/19Vgpq0Ta0Ay8PN6rUhYt8J4R18Xl8BuhgGXBUqZiXyVzgjEnhrSH5ThW3si4c
eK8l4ydNffwhl3xBbxFzyjJqo24qhJubmTOidByTCsk+tapmT8fmpvc2gs6qJlEnzecE88rtcswf
mjJoegKPzJKx26GpzK9ZyL9Nrd/t0yDBaCbMJ/4eF1nBRZexfF/0vThoM3Z0nvVFBfLMOspRKFXg
WV6Ubtg74R1QReGyijqtOnC6M8Z0Q5/rRPBO5PntFOg+FnabKr/SfC8TM2DS4DRFZgdufP4zjPyL
xiKs+kOZCkxhQEMewnq0Gh/muTmKfGmZMH00Hdj9N2c3WFDhMgnKLucMC1upk/C9Ti+8+LKo8NYi
rIOG5padzJZ3GrnhaQbKJ4DM8Ib5PZDHqTcgAGQqI+IuDmFTW4N3F4X9fzk7r93IsSQNPxEBenNL
plHKJFWl8jdEWXrv+fT7UQvsKslEEurBYKbRja7Icxgn7B9/jJq4T8MPcvw8qt9F+YvYNI6oZk4T
druqGw9AOp58NdoryRbs79rx3/6cxUNpdH9gRIWfoyiPqlfucv2xsb5ALzRED322kSkts310c4Yu
kEGCvgOSLi/UBt2PI0MTDLAwov44xJlh+4UVHLygsw4+DGJnmaGyvY9L+dBpxQg60IsOt9VqlrH4
ABSJcQHEP+AHVjgZJYgt8nLjnISRo+vGLk6/vV8C+Rl+mYiHuG5hVc1INSJrqs1zIQqqE/PYd2JS
bCX+V74cKQyVSJojVN+WU0x1Xrc5vWVMXNsfBOWvEQqPQviknuQw2alp+m6zwnQ201p8Q23OaxaK
0oW0ZTsh5tpMJnvlIbUzurFqrr+z3zzrCGM4tJvVmRhDWd6eKjPwNYm1cY77yTYTsMPhFzMZ90W/
4XzXNuxC0LIOC8CikGTib5AA3UNWN6Et5+EHybO2nvxcH1loHCdSGB2AQ36mQbp88iEqbnbSaJwz
jMLBbGvFFn0/sVuL2Qsv8YRT10zenSSFGrXFQTi0baZhfjJzf1sxl+3e17ulSwKaB+oy7N5CM8Wo
8QTD92hnj4LdU1VP0y+BvM9S9ZMXnZvyaEy7shjcSMteimH4pKTnVIzsJC43fski9Zl/CDVOkh5C
D4ygsvghul+OfV/L1lln6MJppayGvsbo70Yli/d0HjrbUDyJ7ptvnLxRlk63L+KaeECtM2mcwej4
ckw9gFAssjLEC72l7QK/3hUGYWAWGYCqrNNEZUDPaIhrG8depCYcm4E26mgzgJci73K8IcLT9NOo
tWd1dL3wmxbHTjj9NbOTp22Ub9cnBKSOGdOgeWH0Zzl/441CrLVTNZwnK3ckoSW1HBzB+5qHdtmr
jlkKji5uVTzXvg2hGmUc6vMziGg2WW8b7L0S9JovD2dJ+6gzjJuoT0bynOlbtFhXrtGYocIUIqgT
UDC8lFO3IpXCwBjOZZqjtZLdmpkzlL5tSC9SWL47DgFbM+OFeZ3Eo0uMROGLbe310Xju8/Kxl0Ob
qb2jn21BsK4dimEJE6AcZEDo5uWhBjOqhK7Jx3MNCl7on4MAOsXMbiqnKNqN0vSVaJXW8xthC0fc
moHl60M2no0pQBEcMa92lug/KUn6L1N/VvVjJxSPeXEXbjF0Xj0mbnWOUDGKy5c/wVQtFmI5nqlN
HA3I9JJ+fGgf/WA/CVtXurbwnPL/ZS0rs6Igqp0HC+Q50E+hIZyy2NaFaKMQd0XpTUvnvzNzOrNu
i27CoNejZcTVdFYi0Q7C70otM/L3y1C23Micm166EeYycSAzZYlEhWzxuuJejscibKczLBQHU80/
ts9M9phOc/SBCAz5I8jbu2yw5W7D9V8J2y4lL6x1ZfC2Mh3JQpU5onE0v4mNreq7nMB01yT7LNmS
ePWs4NpmbjjY2pag9iiuBl33++msucyjM8F5TMnPD+Ba9Phn9aEPjvX0MX1fcXO2zvPIsTk384G+
Lmu3cST0YylROY2iZN+Gwh7uu/ebZXp84ExmQgHqp4tvCJVAHBpSLp7FRNlrDEjlLciWsGpqjHO4
r8fwrNT5HrTY+7WUOWpcHcEbMIUlFFJKhFgalUo8G1373DGGkJ5q81estt/f61lfi/mSAXslQOVl
j0LrvGqsIl86i92ubh6tomO6DVjGbpQ7J5OUvVH/uS3xinbCjjhPt8PAyzj/kmk+heyikWJdOlvl
Tp1SGP0kR47+9UlKWvqgt/dx15/8MN3ASFyxocilUwUHJEhpLNqlwVa01iT61aRz9iiYd5MKCj4c
98P4u7MtMds12UupZ3tpa0RyHffPYnFFc39sDqIuxXYFmPRoMLjhJrLbn6L/SRa/ZGW8C+699p0I
Wp7EpbDZwr7x6FHS8kZbUzpHVA29GPL+Hw1d99ANhW//5TMy9I7JhvCGOOlSFB3GJtQiRNXjfnIt
PIOX2B548yqS7CLz6Or98bE7t8Veu02OQLsREj4IABYPMrT6ztfUTD6bRu1U1iEAj0wLFc7m8Kcg
/oczoqKUHcEIwyD2OoH75jorMYynyMzlc6pBaN6zB9IGbiaV5j4t7bB8ErrYTsYtvPzaQ2HUuNOZ
VRbDtsyoiibQxylK5HMpPjX9sY3rfTZ+8tt+oyj0GlReeqhZ0Hw+upOsmVioZpINTEMbNZeZM8iX
2EGe21n3jXK4oDjlUB47YafWFm0bwyZ9toXAOkDQmvOXzfC71soHzzo2qd2XtRPz1evQOMKOdUxk
GEEUWxO2xpmufP2LH7xQ79JLlLDUK/k8FLVj5j8DybCjsLDlhhakpd0n2sYVXTNWuG9wAQb9MzKA
OTx6owF5BBG13pbyuRAOEXB+Oap22UHyUYKDP5a2Z+SOuTWUeM1UIRUUM/ji19rgpdRglArArh16
F2h/PD9xBivcz4srSAzEP0TsNoy2dms091W6RYA2f/SFUuAS0HaK3FApL125pFU9eMNWJj4yNadI
6hxAcxIfbr/jdb5DF3nm5GIjyoy4XViPvionMw08VC/KXrxhgi9aga2n3UEPvjMDEf1RqGnVGwnd
tZsFE0EZX2b0ajYilzerB1VfCdS7znn3exCcHgmjACDJVobdaNqAr5S/tSDvbp/2qlgmaOkckpQw
YbgQG3SlXNSVQBVxfJgRpLUw7gadOSSG2KRvUPZ+1oWDHD6KcfPuIIlZ0DeSlwrMvpPYiH3tnA8l
EP20J3JpxGnDLF/7nP87OQlpDj3ShRQlCZUs8gLtHHnjKYl722r+jeVJyFXH77p9/6GMjOPGnc6B
+kJRGTgA7w/+hIalPsekb56mOGn0eniyZ7+2xX0zvsg+48nRsc8/i4lx6Cf43jZiiPXbIF8gmJv9
LIjcpT8YBS0WJjOezokcKfu2DfVTLRjV6fbJrkmBIpPQiEEGuCQWlzkG6qTkQTGd5YmAdgwlmfRB
3+L6XnsZAOZAhMhgZ5bOpf/OU0v39YyQvQPR8WiEfrQfQ6+xU9kUTpan9v/lVP8v79XSvvlclSfG
WVyW01kXpvRghoOP9ivh3e27u3Iq/CbZP5V6pu9WQBhrkhMvjqWzFyn6j1yzxgNgVcIDzQsqGxDG
FsZxnbMSx5L+U2N9jWgX6aSmBxZERCPhHYMbx6zxmsBuGihjhLxsuo1ntj4dCevrqidCdTLyhbCh
FPrUiifjXMWRoyWjwwtwwC5VG6XWtZ+9lLOogAbZENMw6pCTirYx+nYwjLi+j5r/dzIflGjrKa8r
rpfyFk9ZpqyrNr5onFUj/w1q6jEIo8luZVs2AlswHgTmCRyrbV3V+94rWwRZ83u6NCRIn6uaIDpJ
tZZ5pGEWuhUT50LM7ch/Rv+kfy+Sv7GgbniB9bumusGgiQG2YuZnn2/9zQtI6jAoBS82z1Pl/0qn
anZ03hZv1FUh8744sAZ0zJe8EL0/RV0+pubZ9NJD00wwjfsbWrglYmGf9DQz9cJKTJo/ZmYbapHt
w0HQN6Rc+ypMW/zfQRa3lVVmnTHDYp5Tg4lVSDtTmmyt8cnUE6eKos/vtRt8mzfSFvEIBDe0RjzO
JGlJfbBar4UEunkZLf8R4uRpIwxZG40LactCF1ugGLvO+UhWkoaOOagoHm09O86bfkPpXmvjS+2m
hEHSBOMSQxcLm6FOdRV2Smmex5Hhb1/feU39VMMsxVj0bururaY9xl11UuXWEe/jMbHDVjpKefvD
irxvxce4M/5asWcr01GRSH4o+Aex5KaKbo/ezpCKHdpwHL07P1ftLu4IST/e/jZrTWDFBnaP9hz/
AxfQ5buZqlAdR3Ay52kYJjsO8O3yrhl2qnfKVHPLxl7BnLDTA04VSiIzG89yTlNlEw9gwVgh+P4a
WXcRFZH8pabFEFRSzOWMjjc0/xThOUhlm/m6LUa09fOa12/wtQjbqI5oC+NbCxIBpFAo586KlB0d
NcVWI3EL4XElswH0wLY/oOJgq/Eql7fql4JQcrX6uVQKO6t3qrAngzK+yIe6+tS7WVBt5FJr50Xx
34KMgilNhnuXs6JWrpWxD4/sWekkkRJM+bVIKTqJ8XehtLqNsPe1LXyp9vM6GMo9eGbCwGUSrbbx
JOWhDnII6HOZTfTn5OwIfINs0ZJ/AYGKbCM0G1vvklPq8S6aJj5qBQS04UmR2RaSVEl1r0rdeD9W
2q/bKv3a8lj+vPk1zpEX3/lVCd/4ArOVoCX2AuPsm9JDL+iPVeO9xHpp59YXmTRIN6edXrd3HsAv
qP9S9VFT7mvJ3EudKwcbpnY5zUA4C20jXXbcoEnOueQy7YWhtxj7Ms7ylwGHb4a2/t1yaDXI7PRr
f4W/pd6xno12I1hbPWwiaMAV3Dfe1WCBzqUKtnos11UUW+epy/Zj8C1PFUfIn43p07BVU1lFNLMo
Aib603R0SR4vRQ2gGNMsaixwE/q+zl+aQbCFDDboyfbzb+qGxVqp+kLa4m0pUucX2FPrnOn/mrG2
WUlm6+b3ierYbT1aORIEMVvGPLzEfktaMJfHkip9FBJGes6JPjIv59ty8MNqjf8ghXoUTX6LUVTg
Q5dSxKhVo0KIPILqCu78nZT9UtJft0+ysnrzmlMmIpiNJzRSVflShjyxvkcsfOGs6Wm967VcsJVe
3holWVs9xpGg5zKYkyMLJ2W9FAOzTCWwS084i9VjRMtu1DS7jn/oKSuyMlv1dnIBGGNrumut6FTW
4a8BbQaBDRDeS6mVVQqhVii+y3pSu5v+WA2kbu0vQ/qmhe+ukM7rA6kczmQbMk3DWTffWJYy6iLQ
z1Pg9tnfIZQ+me2TGLc7ABM2LYBdr2484teZsQtTNsuipsK/DSiSIZ1LgW0V1NWUt6Gr8qbS+mfr
xKJbQtEb9iyAmB4b7Xefg55oP9aGZqdWZYdC89A28jGcmw3fOuXJKFL+QcISPmrx6kZz6srlA4Gh
TDD7dLKmxeVP7DLxrLAPXdN7jAufMot2EOq/hfdNaLfoduRVJgNKg4+ooWF0b/Csl5cByrfvvUIJ
3ax7ibLvXv95Gh9HrbM9vd730nHS/pTMiRGWJ06e/c4ql8k4Vf3aFYrdaNAmKFJqNzPW1t+aCV+/
MGIK9B4XDAxpxdwlNnU0jqkSuVIIdK5mVM5OBs/a8PKvmLCFOqDiPGbq5cAN9YU6TKNHuVAtY1eT
fXtkyC8R49Mc5hYStHHCc5OXp7YQd8ZXD2558nEZ/n8dzFXq0wBKvoopMDuiVHYdjNGheQX2DXYL
1iYNt97lqmw1o2hVDeNpzvyHS3wNCB7PCEYxdtvAqbMXNa8OJd6213+1cn/npZatbFRBrigjWyVI
NGhfiLDqLZQxyGQpmVjM5FbWfVB9ktrn0L9v6kfAkxtGex3H0j2Y/8NOHZPDLcfmAj8t01L0MjfI
uwMQOjuMWffCSXtZswu/cklFUUNvF49fJC97Kofu3YflboFo0sgAwUfJ7PIxtGFsFL1XamdBsJxw
HPcQkrK42pbk5Gi++5XPoydzJ4o3TnS5eHi+PsbsCgvxH5nWHMJUCOxx0ORHL5cYXVBrlaWHSr2h
7OuvOQs1aSjCQECwvhAKCcaUhmYsnEOGBZ1RDXrTySxf2k8JKFARQm+nAdr+5barnHXk8oWBaoHe
kpY0z5mRostrlXK9kwp5EKgjwDTpZEWo6Q4Jp1lh4fPas+vRs+jBhWIt7gFVpPLGsa+oFtV78O+U
okCEreZRqHKkqtRP/ALPD3J7SGR4M6QueMwoMLNZg4faJWkGuZNp2Vkaf0lTvboj/JKPWlOYG5q+
DoIgwSQEgqGBUTtAj5f30QdhljGvnriBOEj7TGCjKzJpLBftVj/oiijYSlkjSOuayukS/5/11C2r
wIrdelAUpt2BZQ0VYw/lMBobl7xcJUJOwEYWiGYYs4VZT15Wctjl1ythG6VuYVJSZL7ALGubKqbT
PejEKtgNefjMO37EiHTjLquMO7YdHYv6YLCKu6qGw5iWv+qsdOSNt7bOF2byZmILqOXoowPrurxx
SemSIGjS1BU9a8/mXjuUjt2Y7rwCTPQPqWodQzsoE/Tvx8Z4SFLh3V+ckdOZbwvjBlv10rBgXdVG
nofMPPFezaA5suZ1Gcfbz2wdK85oYyoOfAcgGJANXJ5SU4W29aErcyezO5llb4veqRh2n6OnMBlt
QTvLylbwtjIoC5Gz/r0J3ny1nccUhYxYSr0PVNlp6w/WEFG+dmnWHjYOuIoIZmkMBwIuZcIGF3gp
jXCs7qyhyt26JxUKpC7fR3L2oe2Kn5U61gecVfgQdWELz0g67pSxju4ByTSME1n5rvAi4WeQsVnn
9s+6dgfUYulIiHOqtmRy8jtlbMZuzF02aaFFoRGcpqYzwL9GP4I+KfeTOiYbcJu1ReMq6BooDDOD
zWYe9PIqKjPS677WczfrjcbRalU++SpMeGWfQkNW1f6d6ft4L0EQdnqceg96JnzPJaM89WVj/rt9
A+t24fxr+BUQbLBqm17G5a8pxCFWjFJld9eU35US5L4fqpHVlF0NAVJox/p9ax2SYFdqG4X/q3c/
JyrYdAg+lovbrHBETSa/cMW2+Vy3I9T/pRI5sjapxygTDVvvp+zX7dOubCqHtbDcs/emOLQc8tUE
IFDCNOVuSKEPZHwkQBrWChCKGNH+tqhrCk+zkMLLXBpnSPTyXnWG6Qh6pMI1vB+K/Fm3Pt/+869c
Hy2nGSpNDkZTQb7880N50vskMQpXTV7gKJe0D8FPP/00bbmh+XdeRACkdm/lKJdyeqnSgsRSClez
XMM85R0LPZyh/ji+CNpOajbsxJVbmwcX8Op4oTlzuJRmWsJIJDEW2MGfSvSp3eqqruIZTvP2z18Y
vTKaolgz+fNlfccaArv/VxJFiP6LnLAUfCh3tz/StcsDr0QNiFFMAodFCcASTDMLKXq6iVwxZvpJ
H+9j759XnqTS0TUWg/lbqKxrFwjpkEh0ym5s2B8uL7AOxCLOTNSCuQFhn8Z+bscjRb7b59qSol9K
kSkFMYaBFDN7CAR/rypbBCvXJNAhm9d04g9X0NnOk6u8rvPS9aF+bLL7QL67fYT5Jy71+q2Axadh
cfZoxeEsQD8E5pOUfIA3xR6MDWt/7RwzDJ2W35wcLcH2Q6OPBRFs6Zpm7UjpU7YZvF05CNpFjxZ6
K3oIqycDC1paD0blDkJzJ8bi/L3tLPjXbe4qW5dfAFy8FbVQriSjiUGJo3KN9t5gxbtq66d+FxMd
KsZBDJ8l+a4bnWE/3Fn15zBQ97LNMqzeqdqdJh2o66ZbaPUrVpCwbI6d2DQHMH5hZaO0bfqoMGpX
6UdH7P7p5kNI+CBFrN/sP9zWmPl0C41hLoQsiL6CRCtjEfsPop6URVo0bqs0gkNpJyBkipK7JKKn
9n5RqAyMU+Zc51qWDnu9o5Qf1I079ZKjyk9SRJ43Hm8LuaI4jIbNgQ+zLjyx+W7fBIDIHaG8bxo3
9fiIKeSAcfzTyMd7VmBs+PprMY/KWyYEpDI+f6tLWVFfYy/ktnGDJniQaljIURj1RTFejHhmJ40O
saQ7HhxG0LUdg8Q7vPesjBeCrGOuASQWPahL+WqqxVmmlbXLDwFE9zeRP3nCblDqjTtd6whpCnA6
KERImdGWSzltC5og0fTalYTEibLcziv5KORbBZe1G5tZ+ojZSIlZAbFEUzbQHMtZNzVupkZ2L33K
o5M+OaNi2Tl7Hkv1dPv2rqQnsDOQH5IhEnSThl0eS2rGvPIZjnb17PcYdbvReKjK75Lx1Hm7MDRP
kafaTfTnttQrh7wQOpvWN/oJM4TS9LHSEKzpXwT2UMP2Xjti+6lyppKdJbelXflybCSa5/75P8qp
izjHi5MqrXwVaX7uqN3DnMx6xYZ6zJ//0oQw5TX3l4m5KY5qC/WQkrQoxtxr3KRgFpP56J4KigcL
W/nB21w0v37fCKPXRVtyHvZa4g8byMYVM+xbd4yyPxPD+xFt/2piSRDb8959eSDIZnAXfWxC7IUz
lXoxKhpFbN1G/Wz55a/Jin8M/vt7h8CigVNSiSKN5Hktrq/V9AQOp7J1++jJi1xN8V8qbS8I93r1
T+8ZlvYp7FsSK1BSx1Lyj5m/ETSspyTnX0ARgg0b7DHjUi91chI9Vte0eetaZmIbOatMFTvwH2S2
lmrPUNJMSeZUBvRUbGJ6bsh0C+txC0N05V1c/IaFLZXl3GMRS9fy+CmINI+tkjyaTX1XVyXQ6en7
JG6lrFfeBqOCOikrHVSDscjLU+etXPfg91pXHu+C8W/Giptia6PINRtzIWTx3LvM0AIzHlo36dm6
APBGcgaNMV/xozIc2QVZ6V/Dl9tqe+2F0LuadYrm/RpxLUepnkqIbNTQUUpXzQ5D9tXTtoqYV+Xo
AB9ec36iwcv7m3QrgIpJad0wsn72rK42A5aUR19HdWtm/4qjRUH1eR8B3VpGixcvceoiaRILRFlR
/hjGT02b7UsmOylc7vrE2MOzYzdtb0udB83E8FnM6vctXJo3BF38goWvEOqhYtkkvyDpqudIbj5r
wdZ9XtXHN4dcqEobmVaf0fR2fTnf11JgWyyceOfiqNU55h/xxv0oXhCyIEvFfMrZrpP2Rr91jHXZ
db4quHpA34M14q8vRbR9KA6RYc3WRP2UlE+hz7iqEwZO0UBCrZy0RL/PQkcF3gzk+Ryb2qPPWmlt
qE+wLtuF2kHXM9qagka9k0Tsf4//5rct7jgp8Ye9yfHLfdHAtup/0D9I8WfmLuxBfx4reSvGmPVi
6RsB7VD/BEkIp+bivoM6bmtF8Du3bT6KI51JK3zywrlFLj9Nw8eMgs00FU+pWB8rTbwbgmJrjPLa
M8W1gE4Bnok/W2iuDhHDqMtT7wp9ZSv+sZZ7W6l+q1vrIK+pL71RSK/IpygpL06a1Ywvx5bU48DI
1IpT8Wsqx41w5pqTYLsss7RMeVNNWTgJJWYVsWxEg1tO5T4SHw15PzTPw+DtimGv7W7b0WthDcM9
oISJEamTL7xiJdCSSNJ4IDz8G8QHw6C//E3PT0SKtwXNv3qpI28FLU6VWq0A61k6uELcOX0QHTUG
iLBmZZM9dJFhl3F8FMcNoes284ziYSiLNiq9SxpAl8+070orz3WOZ+RwD4e1k5nVXSs2n5i323nx
LzX7njV2GdZuyARLpJpHXfpehD9zofuhh+ZxglFBr9i8KyVOoXiHsv9jtS9NmYJeSI+3b2h+losb
AulFdkAnlGBsqcOwsQ41TXduKJJPpSG8mEN+d1vEGlDGfbyVsQgHJC0IYjoig5uKd22+079pFuuy
9taYOGnyq9mnv0Om5f7CUTF4v4PS7jaizSs1a34Ag7Ls24TEaOW3jSqU4PUtB3cagp3ntT9M5axr
zVOau8Fk2jWw7bz9B+ptb0zaxgVf87CaRiuDFAGM16qik7Raq7KAbHST1uod2RzvxIFumSYo3ich
7H6JCnQAfiMcw1Iu94EIH2FrRFARSv3Gh7jyxllSNTcuqJJpNAkv9bITCIibNOKXqOL3Mv8rWu0z
66ycXgDA/kO0tnCOV+zWPFE00xFCMbfKXmAj09S+6UZXNgpH8oc7tWD9cu+wR9qeAliK/HuwFWPx
M1W/VqXlVj9b37uH/XyDdeGqAgINg4SYwvd89MuDm1nNcvB6Gt0mcyN4LNrAlpUHozuaxn5s4Ai3
jgXUASx7YxFrbIvhQYQqSvqbaf6WKl7xWsyA0LejdwIR5LKD1IE09FtxHN06f2gLJ/pb7KzOnkC+
nOVubzxN5jfD35gUv6qCrxvD6ErSOlmuBfGEiT1oTTq5hVHsBzYYB+1dWdoiO/LsCHSLSclBtmMf
DmNFPHqGtZUsX/kC4Chn5gsFW0Nhc2ES9TAfKkNTJreMvkIy9Fj/5Ioeyoi982Vf2oFXOILoFKwo
amx2+PhtbUv+ny7L/gTxr9vmaG3xYEwBPw0FEd9hFTeYythOrSxObjuAZ9LL6cSA8LvpS+b5HvrQ
cxN63vW0cNmsttCUqqlEd95ukRuyzQT5v6T79P6jMEvEjYIPwpMu8lsz6o1eE0rR1cfxoYfg2lZS
c6OKeSXPYq4Mf0Y+wmw6NvTy8QgV9AbMN4hu0N57w50u3YfCUxOdYTO3J2IqxWJ/h7o15nPtK1kz
ESbmg/bbsl0lF5EcGh5Sfb0abZhu4j2MoFtAhqtSwAqgevPCyCUgzPQCXylLVXQlcQSoUOa2pSQb
geqWjMVHmqwsEZtEQ4Y67bvxKc63KFjXcSgQzjenWJi3IDa0BMsnujm3VMXeEXzGC//GzyII97c1
bm3S5zXAcwOWKrNMoehSGYIolI1KS8W5Sxl7rC8rn3Jpcm4LWd8Yib1KQgoLA8UhY6FxRlB3ElJk
14dPtKmOSbdFnbc+Bn80Lpm6EF02il2Xx2DHh1BHNXuoxQlcQVLtezDtKS3s2wdZfxiCDnKTuZeD
sVcXefxQUejKm0l1x4IhdvHUTKE9afdhvNV0vSKIxwlGeZ6YJIJfCDIEVgr3saS6WVMeIj18Ljzz
n1KDe23Sr7fPdOXjkO8otADYcSOvWA5IdbJ0ymLDxanYAfvdsGy3JVwJ1+jxg9+i9k7jBKDB5ddp
RlXLpiY3XUNxhvSxKccPtSdhRnvLrqM2A7Aq/NTCHgb34clKqYne/gHr26QbikkAmjs/q2WjIwT4
z06y0HKD+qmFZb+snvSqgq98A6u0JWfxboex8+ugCyxXCCLHCyO7A5ckW6cu2XB568BvPhCU+9wm
vagljGEYRbkau9hyC+tplO/JqW0PXq02+8lWkhMjWB9vX+B6wmVWjzlXBVAKnn25yybXtSxmpFxw
taBR7Vi+q6V7Me+fK1NkLKlzcqboK4spqSdr+gBU0a6FP0Wv4POZlwbus7WC8soF0FVney4tJQ2X
v9AoBZ66udMTPBu5sJuEn3Gr3FVCuQ89CHph8282YWCrb4sgphLwmUQ98yrESx02td73ZL+cWWpf
rBEiXsGvml1nCP/6fmvo8bqs2cYQ2vKBF/lVU7UVmzt6/dya2ngf1vVns24Tuyor4xBpSnK4/XXn
y7pIGeehYgCG4OwI6axXBN6bQldVKKycrzTIDrtd0UJNqR+7qntRde+LDk38hrRVCj/Pxsx4UpzN
vGBj4XH8olCbmjnpc2t8042vXek/aJXdGKxIiqi6qKajtlsXuj4hMgk+eDF0DYh9Lj9eUnk5VQXm
O6tugpqqbJ6x7ceq80o7TUbN0SwA6rcvdf1k5nPyamZwOhCd5SatPs6koo0b81xW8MEh8y439PqY
+6J0R6PyQWm96DGIheYY59n3nHTdgVaksLVg0l9yq/xRsrqJxrfnevqU7Mpuk6Bi5TRVGhhMQ83f
HWadpVk0esEKWRpiniOhsf0UUgy/TRmUSzeq7GsI5yxo3nxJfYjhiOVVpILUqX7iw+j4xHm/TM0R
8rqu2GnNZ+C0dvii/BtPlMPUZitZXzk3JM/MH+RmTPugApcfvq4sNejaAjLHKOkPUsXQAxMD5kZE
+IrOvHxBM/Ac4lgUmu7h8gVpll94VaJaZ0Nk78Hot9h+KVCtb4Y81b/KJsVojr1vfZuYkSzt1gtj
3xawNcVhGHtmY9swMJK7YMq7Y1qZ/RYf7LVr0EwyNiihAKQtg2/Tr8W0nSnCq8mfHuFQz+1AHvvj
hspfEcO+wTnsBrzF7Oziaes5k5C17HlnUAXFw0SQbNlSFdOubb3C1ic9P8bGaO7VuNfOkgKULNML
32n6tN0LZmTsi1ZO9lYab7EPrWwOGCIgRBC4geOkM79wF3U5FLEYxambynLyQQ0D6eizGueD50u1
E4TMSYAqhkXKZKFnJjCbeftiVg/tVTx7Wdhbw7Wsrj9oQ7Et2DcnGikrkTsx3MeTF1IsK7fwMCvX
wZJCphtJyWlpyRBgXir8WIYJZBRm8AzJcP8nSQm4u1Cq7sY6EYHeBu3P20dbZ5PzVkQud0Y6ktct
ZyFiPdPaJPTDZ73+rQ6feinZQZh0YBWQDPF/UB48wRHULSaMlf9noyUmCyUDQEr1a/FBezYFFOSZ
SDUeyv5jKXyMwZFqlPucFLL822e8cqcXwhZhnR+wfaCMzfA5U9TqTi5l/1BNjbqP9Zp9kGMmbaRL
84+/sCa4/TnQYMEONNhYlMtvKEhR3bRMNT2nGoWcLGa7TseErKr9gpTqVxz45oZLvvYRCaaMGQZM
Z5ldhZcSpbJWIXFOE4hF/SMgayPzHyQ/PObxPvc9J6G91irmXSGZ/+GobwUvLEYvxI2K9iTP1XgW
rGrX3FGhE4pDFWz1Q1YmgEt9I2mpp9C7J4MRC/GzmMU7bXiIErccIFJ5pqVgQ1KpR8X+3WpzIXHx
FOVWVYWyTZJnJXyUJs8Wp+fPY701wX9FOamCsoOOMrBBFre4QUNgtYccyumzWlGE7cJjGn5R0v48
yfXu9nmuaAnWHVapeYac4GYJLTWryGomOWapVG7AkKE53GE4OHC0R2l0J0lOlje2FoFkvy14fUSg
cKA+Xod2iVdmt/MmPrWSBi4GUWJYe3gJIGlJsru09Z3x620x66oqqOO3chZRYl/lodwbE3Lq5kc5
OONk11SUrYMc7Jv0JCXsFRSPUpjc6Zt8LWv1nGXTCqQaQ5NJXJyxCtgxKU5l/tzVH3wx2UnTU1Yf
ynAX9meWKQC13PBJV7/mW4nzrb+51SzKG5Ol9fmzID3XGoRotX8cvMfIemABBuVB5imfNeH37Tte
2+3LYy7sdjqnyE1b589SI+yE2OIlqk5anSQRNuOpctgC8/22xJXvJRihs47KzoVbeJovj9mkRdbh
mPPnig3anSSwOUm+S7OtjsT8mC9tNjEPH4+NF9Q4gJhfivH8IQOnF5TPglf7DqXibtezHcZWlFrZ
NyV/rx5icZcP7JFJlCH9Cvw4dWrfKE63z3vlsdARmrdjEdATii4/6+iFuE6teA7VnqRhXt1yDx5z
3oi5IenKzZKi0n/T8LQkdIubzQsaXdRqiue8He1MHJ4roCURUNzbB1oFlbNTouJOzY3geE3loaax
NnVp+WxmSXcoAxG+vnYqD7elXHv8TGrQ1YK/g0rRcp100Ptjm5t1+TwK+SmOvpQVZYvqPhU6O6sG
29DYb9udhsLJ/oezK+uRVGeWv8gS+/IKtfZa9HTP9oJmZTNgGzDLr7/hlj7dLkCF5khHGumMNFk2
6XQ6MzKCkLdEZJfb9lfO/5X52WY26cQLkY38grbjwY77O8x6Rvk9ycZvOvF+jHQ68uTfj4YaTlEi
LWhfgWv/2mel4Q5pKXV+iVv70A1tKCFJDtHujXtj5cwDrKcqzMjYINliXJvx0szu0cflF9s9G1xg
yupVr8Ao+VDTZwx8beDt17zyo7X5QZxQxvGZxS8pQfuNWzwgrXcYmfP79gdbJmlKyA+XrppUAaJr
FsmSriuL1BbiMjRVG1l17nzu6sIP0dsBQXptsH2u5/FGurSspOIwoGOD04bJiCX/gUtRf+NWKS52
np60FoebB7b+CwW3wnwBvQSS/G6qjoRuUfisfERFe+iArQglfEAhrj+ijhavxzDWf5nsGqIQ3qvk
Xr0bqiKyMd2StZ4b+gT9qtubvDz7qmIMeXAsF/Xb+VhqgSZuSUnTXEZXoOOs0/Rz4zh5dNvKylWo
NF+Q3Nh4IqOeqH7Gx6uQlxrJSguLK8fi1KSjc2dzP9uZxE4wS641LzXvh8856bwddzpyKPAIO238
iOUNgh+BIgXebKBCXVBHOIXXFlT3m4spuBFA3A2FH+H/0EHYdZ5GIMNcqQZgY7sMa9rVe5oIHyXB
fGsuZm3PUbLCtQkQO14Es+NaN2DsxMu9uXR4Du/RfG9PU15uCZVvWZkdU+kJdDIyVLjAxNXvkbuD
NWRs2v3tTV0eUuwpxtd9xcKPvsPMSoxJsiYrsad6x+/NNs7BReD8yo30mCSJHaZOtwGRWEYfGMQR
hUmAMIFNuPYkg2elSXwYtLURQm2p/suAQq5S23N3t5e2vOfxOITCJyYAFa3WfNAAZTYXQyGivTTi
txw+m90PXr6J+PdtKysbeGVFhYWPJwPlx8HkdXtB/Qi0x+CuDlLoLoEuB3xklVUAcV25WxPXiyiH
fAStQtVxh7oGJo7mu9iyahq4B/SoBwlAA3P2kN/q/8QS06FN5KZ/xrE5A95db3w99e9+TOLmdmeX
8CgwvOF3trgA8NCHjHGB8nBqbQTxuY/MrcxC6dSzgaJeKS6+8xnq6+34NuSfb3+2eTbxbkJtITJR
1LvnSW9ioV1Im6S5uMV3o4GyHVByEJbbAykOjkYA1y07gAjVRrR+10O73j80EgGSQyoBp8TY/LW3
MJoaaZno7cWnKDIctMrSeNBUo3YnJIj4g4kUIDjToEodpKSvQRqf6Zi1qAbX2ROjatKw7QTImMAn
Y//1G1CFhX1SQs84rcnPzmIGPcW8cdEhwNVLgcnV9HHHZKNNJ8OhgC2YzGkAHK+66U9ZbaS786OA
qsjV4maxZITIRRzHaB1Astf+VfXpOfecHdftnWP5G9ng/HDDFoBtSrgAxS0Fh73eSDyOEqelk7yY
o8yPBL2BYzGm98Dd56d4FNXW3bOyNnXecAWi4KQAo9f2Mlb3Zklpf8HEiPGYlS15a8bSPTtZDz1P
IiF4CY7gApCeRoZmwciOMROkZk4uQ3TLjLCejFPOmB7ahBjnHMaQEpXN1u9UbfyZgymmHwfTfsh+
0EW6/p0JGa0BKif9Je9iP3CM+t72RfMNQpjigZq5GQwouuy5U2dn4OP1OwH+5A3A1/JoKeyM6oUC
PIPbb+bjVV+ZrK6N/pL1Vn+HmsETwUjnV0uwdp+RoX7usvjNTcwnncktusj3775YP/h1AH1Xr805
6ooaI6VQRRkueWLwZ0Hj4WAb5ojeQjqFyB20Q2FiCqbTiXzwJwggOaWEpCT32R4ytP2PnObVU9Ga
Rpj3BLxP1O7xCocghTk0blD0kFOB5CGiLBPuHTQ8+H3OZPEEXp0+bH0rDvA4AntZHduho40vTjb5
B6nJ5ESk80nUXIbtqO0J8ragL1uw8ldVvfEcXLkc0KoDPxt47FTuPa+UVEkhaKplwyX1f3a1sUtG
aAOlnyErcPIK4zLEwLIYByRon/ALb4fVlWNyZXp2P6CDCLrsEfpLlWE/2UX8STj618Evnhp5V5A+
34ini7wUYUD1ZdWEH9qlaAdfu3vDQKoyaHS46HkOCQJrl4MtDsi/kBpmUJM2NNv6TBgwBsmWbvGi
pTW3rfbiw81vVbJzhVsNF+mOUFvgGDiYjJ2kx478KGM3NPx4N1aY7rWa4thnB1fzQkBBTboFHFvb
9PdXB2jOgJifdyn9XJskHwS+d94FGLzSkAVIKBKMzV+04zfu5mUGAIIlRFwMyynA9zwQuqPfmI2c
cMBygsZUbOsnW/ji3/0I/EGqdgKVbRcp//XeemZa+l7uDRentCOZQinJwizOb8vHpPvbbZddtKHx
HdGhAV0USifol8wZ82o3adG0ccZL1vJTltqB8D7z8Wxh4GDsSaD7053d+M8VJE5SNCWx1tFPg9o9
Ne6vCoDWStDj7Z+0zH/AOAsQBQgRoFQFvaPr1Y+DiG3Gs+mSxBZejd3QgI6NtnfZiATgtqnl54Qp
GFGLt3GXzg6QD7Uhs5rK6VIosZgMSfk+rs1qd9vKYowHtxHEZdUQuobhAFSprldUS7siSSb0S5HI
dk9p1p6ZZtUB86z+2I/EiEZ0dcE2mCSHhJvuzuktdwfaNm9ny0lC0Dl2Hwq/rg5JWvLHtqb60dV6
N0xFB3GbVO/MyAdD3Ea6qy/vMhQwEFpsFEhBaTWfQ5GMjp70cvMyJuUOlQRrn0IV+K/VBQ472G4g
xjAPoLmC0dtsB+ae6uukzp0I2FaRb8Un0GLDmwUBD2xjcyLJqau1xNEr89IiQ63YZygjCX8LBbLM
qt5ZiBVSEB9qwRYIliqZNnlpXkTxBuaWQz42e9ojF0238hSVC17f08qSUsJQsBMUR68dIjPBgd06
tXmh3xxycvf8OObHShxQFSJ3Ux32J1sPyi2+vxVvRyUPLIMKxwlMx+xg5X2Gz5lN9kXYzt3IRyu0
7cLf33b2lS+FiKVUfBTYAawB10szjT6zhkJ4l1aXYucWLQ1GIR6mNtsSz1u1hKOFdhNoEFC9v7Zk
GZIaQ2J4l9wm2c52s3ZndVa582uMut9e1MrOIckGnShG8fDH+0H5cNlpZtOWae56F8ItCFajKAXZ
nWFLemB1QSrqgXwIQKS5FZc0ZssG4l3KxhRniXwtQ7zt8i8tuImj2yta2EKGqEiWPZR2AY2fi8C4
JGGUZdS/NIZWR0Wc1OaBGN6AQ435oC0xxcVYtHI6DAKgbK6GQ5CWXX+rDAMwHnNdgqyYBj54r/34
u2v20Og69l0ZmMV0GfnB6iTmoHiQiPiI/7WXBCo4yQYIc/Et8VOUsilcFB8Sr4Trn6JDtTVrJE2i
scZM9NSIv8WUbPG8LuYfsGAwP4IYDpgaG1C2GeDYbbu6xIxQGo3ZF5zJs209k6+QUa0asJzQ6WBa
Z7t4ZelTlYyhIR4TQ7sfnFB4/uH2h14ENfwQYJGx8ciGAYecXXGaXjZNjrAWtVZ+SjMKwLhoGcbM
3CooMnPjoKxYw9sb/+HxgT7lvEtCYp1QDN7mEZdTAMQRUE5yp0Gfk+7/eVkWLgNVb0YoBmfq9VdE
9GJFJ+I88jxyP039yS+nn7lXhG6yNYW7TJFMD9BxhdExwQ8Cks1rW3ZJLQ8Tc3mU5ellYN/K6ajJ
Tx09yuGnjeREc4JcBxM6sN4T6ieAr6FcHAgIJeZ/HEI33v4LtBxcC49+fEsFlQNp/syBq7LTx0aT
RTQi4YC6fV6Zge/3LGB9eudDm/hlUBJ/ho8KZq7XGLKzi/TcS7u/x1amYWI3W0OFa7/J0QGgVKM+
ij9t5mUYIIJO2GAVUdzTVyjdPBdetx81GRivtTBDsz5WaDEiY5GeloI4cgroVmq+fA0pjhoURTT0
H9Tc3ezIgWGVpi2I8qPaucez6SkvIl4cU+tcu+fGgBsSNOa1YuMRtgykAPuqqghm/YBhfP9VH64G
sIIkHl7yRYScLcgU7Sn726VbWJGVoKW0N1FyB5oKMXu2NpkmmrCB3Yoy3RtCXml46kiP7G4fqjVP
h2Y2IiP6DOgRzyVGWe5ase31NIqNEkp7B2GjlJu258o+mqQCp8MYUonp83oI9DbbCe9e0t+Af+0E
QDIWeSzjYuOcL/qu8HZMsuGWV8EaP262cie1mR23QOXRlH7yY+8sa/HL7g925f/iTIZjHAdkhPj3
H2jYtMV4uL0laxuPhFCRAar25JyXiJC+cmSdllE1AJioD+N4sBOQs922shI2MeutYDMQ+sCVNLse
89yqer1sy6iUNDR5dh6n16nMP5HyP60HOARUC4DIQzZ9Hcsk+lgytRxsZ1VD+e3cJsOGE60dCNS9
MLqOxgrWonLfDwci06feNLKsjASgzGHTO7/ioQN3I6m2hnrWTjwwaRiCwebhJphfsgUFIKbjrIrG
owZShN45FONpcKI4e+mMCxlfufbvpx0jnAA0YHnAjczZM1zTm8oSeN2okCCuzjpJAp+YZ814u+0Q
i5cXTrkG2jK8TRXVoTdL1ZlfJ2Nt5VVkma/tGVzRGopY/lvbPeTiRRh8Y1mLGsrM3Mz/YpG7Ex2r
KtLsGuP5oyl3HWv/ZOMATVHpizvTS7bEvFd8XnVtEWeALQBl1Owac2Sjx/oEm7n+Z+rowbZYaE9R
tgmXVNfz1WMLiwO+HucKyQL48GfXN4vjkli0qaIkC9vcP+gQ2n3DPEqFl6uG5+TtL2et+D/M4T/Q
cINPe/7YjysvB/d2WUc5nZIHM7OyfdwW8mI01bDTJq859ok27NoEfSvBDOvAhWGELnFAm5wUw8FC
wTSsbWg/CGI2B/DwmxhatfxwyJlz5sOgKcrbdGf0jh3kaV7fa2Wjn/y4B7NQAvGCymm7g0C8OmT+
MO4ZG4uzyFn+0PDMDiTgzG9Un9wwxqYAsNYjiCdp9VJAvvooSkjhyQ6NJ8LbXUKM9A7lVHZnoKT6
3EwC7NJu120UfNY+kIkGLAbUgWoFZdl1xBAGbhv8ZR2NFpo5ZqxXB6J6O7aLsuZQUv0ghSvefNpt
+f2yWAzfsIAZAqcHWqSYprs2nU6+2ZQWXkAdRqAtPZS6cfSmc59Fg30sRL7jmrru2EGW3fm2o6yd
OcxW4EaDXTyKZqtuMYaaALBQRyL77smXHkyf/l1BURXCLt82tRZNPpqaBX3D7owamoN1FPODWbxV
z5pFAjf+6ilCS/mz3eK0XDvaH+2pI/LhCmDEmzze5nXUex5GVT7LjEWuum42rs21o4ZSP3qFaPKq
csq1nRpaokCW+FXEjcw6Sy9Dtd+DuFhP2z//YQfB+ob3E2gkoRR7bSmWZU2rEjtoyYd6sEMPTVMn
T8Ge9Aul1S9AKjVb1bdltxS+iXwSIxnI+TBQNlsd8SUST0kQINOdzqBCngae+JFZr73RBTbN90l5
8uzi4NVhHae7Hgl3HtgnvEqDgtwlXYgs28h2rf8wavTOkRCusAE18F7/fWtQr0D2j09hLp58bjd5
WWwXdVS1Xsgm59CwYjeh6E+8/sBivtd4+hlReePbrwUNcEWCJw+JE3jIZ1+kY3UlhIEwawtTIGiC
BUmn/aPnAIJnTobYY0YagnK07DcO09q5/Wh4dm4HdAAq0tSIVkP1aXK6YNQfGGe7IftKi9+393bL
1uzgerzUUzNndeQBlN7IMkyrv5n/y6Gvuf9y29RajMBwNDSWTczgYgLv2sMLE01xR4o6SuMsYPy5
xpxm8ax5+d7ws6eePmrin8vLcHCI5aKVrRCnSASuTSoSAOZ0BYsm3W1A0cNPlV2WgW5yK6RQ+bz3
pQ1h1mIix3SYhlObpvWB+xXoAcwJTGxO9nvq/W7XcKs9ebqkpypm8mTgno31tNzd3qC1oAZOEdTv
0Z3GZTXbIKibxqiP4aqIB19iNKcszx7FtGBSkyQYUvHPiFO8fHDsVZUfZKEoqsxePhOlkKSNSxaZ
XnPQ+09F+Y3a5zgGxcQzGv5d/UN6yY55gKBvFAcXhEbvptUokkIrQ4Vtcbgqf8SRYlE7sX1c3ON9
/6k1/dDKvD03uk9d8RtEEM5wN4gXTrvAv0z0frRpiPE+ZMX9faodSQEJiP5OUgqazLskD0qyxeaw
9jjEv4hyK+roKKbPhxtSa2h8XxvwO2Uij6kY8FSlGDSAcsAU5sKgdymidTAYAz+1tj0+GflYHjOz
83donBhbtCvKBeaZpovTgwkIVV2dl/WtjutdQRiLLJbsuX5qoMmenCv3riLh9GK6I0RInopft/1y
2V1SfgJguYFeDeb0zblj2v3YTl7FIi3TD4Aj15i9Tn7TlAVeYv8RbChDPnjfi+pQVJAC9pLHvu/D
nk24s8jXBMQ8Fk9OjPxtzCLwNjkR1gILSNMgP4U3GkbRZz+PgVPf0YaORT3rvyO/8kPSYArb8sr2
bDBM+JuFB9yOJNaedHVzuL0773s+/ybA9qMkBeoXJVFzHWRar6uIV3EGbroJpHF8KFEpy72k++Yj
S3/ouRMrPP4EgRh490lKDrocX5rNuc1zgwWjm7B7zWqSL6zq0BCFQ8mHwbBYr7onIBctzeLbxm9e
86N3GC2iDfDm85a2k2sJZ5YGPzLGu9qGLjuPg7xCptYn+/KT6dyncTgJKwRNysa1upoR40qFTrum
gbF1zhbeFkPh5r7BIqf868aPqadYl18o+zYJL0QHdu87ge41T/5W0rhM5uC9irdUMTFg2bOYw2nD
K7eEG2deSEHx4Ka/y0189JaR2ZXjDdRHNRQx1YiSqQ7kaxM/Jr0XSMF2eX4q6Zv5zbUfCpQJAYXZ
1QxvoI1rT93Z1w6JHAlABRStgaxH+eLaIbnNY6sdexYNFj2YpXyV2hYDzUphBO8KkM+iogTBCnj/
tQ0QjWpyECWP9DENC2DcKfRwAVI/Z+VDmoB6yR1Drn2u4421rW0vSj8KnWYiYZ3zTpW16UHIsuJR
Y/tIkNMuDoltcgyDJVsoyfU14o5C9MC7Hj/+eo1iIB2o/gSPKsgOZa31yCBk6GJSlySI7pydWE7u
jRgkg3512Tigyk3m3xANOkVmjIcHZCKvbfN4GvmAaYzIBw4P86y4JV0tdQBqygMfE0sDH+td44Bw
MG8auq+GTITe2DfnuhGgc4Ts3EZSusyG8cHVaUUNHO36eZU0RnCwx17jkVkZnwC7e3Fkhf13f9X2
CGHi6uQOW4FCncf5HuDlCm0YAI+UYt31HtiGxIR0X/NINvneTUGo7LDz2EeolRp8hGpmEqDaHhag
QKxGiNfE08aa15wNyGZVi1NDKvPOltkBII4WA5zN6ZAWUSdIqYOLFrIdW2td5n4YXv5gava987as
p0IHCbesp+/DkONm/Zv09G/C9LvJFaEw+4fM8UPNGoOhKO8baYVJ6uK6146jfRrYFqRkbe3oBkBb
E+k6iEhnl2pXcJ8XLuURBvYDjWoQ8gRhQrWxw2vLBomeKtEB9rTg5SksCrplFCoiJ5bHhhlBo/l/
mMVOGAjebxwpFZJm7oRCDAZX1AeF5OqsEmNxzcyGzheRF5M911ioSS+irQiGEiWYSZLXuiZg1uTF
o5MebhtfCckAtUKyFmVkgDbnFUKUlmsXtF0CIJrX2vk1uhsX+so+4iGPyQ0IDGOAbN5yZoZWDdrU
iQiDm8RAA3x6NOhjsoXvWHEKIHWA03kviMAvrk+kaEazm7pJRBTodI3uR3CgQsTg9l6trgWpFGqq
6PMtgANaJlvH6rCWvJQHl5JQM/9y44eX/pc9+2BnduS8RMs47WFnas9eDDaMRAR+fmTFfwgj4EL4
/wXNHK/R3IwyAAijyRIhT8GCj85uvzU1s75tABaBzxnxcp6G0qwqeg6RnwjM7KFpigCQOyTbGDcF
/+TtL7TSjMUVgE7s/2zNto5UXd7nNWx5FC1pUCyYEkXdElK3QFgEPqgoQU9YHZHEpW9Sesfb5pf5
PnqU6nIEzB/v+vngSTVYWVw3tMF+OtrB5IQeiSHBBYrGPO11BlotQ1NyheWjAxDNRhxZOwMgNYfU
MKgLVUP2+gwAY1LrNUYFolG8AAl/oDIPprHesLLy8FQjUICRvPP8g+Py2gzRq6YzHNZEPNMxNMTl
oTaNA9QW7m2jO/gJeWDlCewWZ9/pdvlkHmybnG7v8wrERP0GdCXfWeMBS73+DYYLJhLdE00E1tJv
zHu0gbqFwuZ+9GkAmZsOT25WEYg5GIHhNlXAdf5AJvOUiuQg7Vc93XqOr+49kndw+SCI4sq4/kFe
mhuEAlQTkZZhAqgrgtGJSqPecvC1s6QeCf+zo/7+Q3nZpBrJkf01URsHVvXqe1PQGl+rzciwklS9
P0b+Z2cWGZIaCsWgJsJ6yHQcHR5445MpfnjJi65h2n/Dp9SpnF2AsIaeO2QUMK81L/dKjVlph1nC
CMk5GPiNfZKewecRNLq1H+0NY+tb+P/GZluYlbVd2gmMQRTe978l3htabyaKb7d9dC0WoOOG9iyy
CNR4Z5Fo4DUuxWFsI478X6t+SfurBN6pH45a8Wok90X99bbB5cFUcCs8bwAYUD0/f3YoMlNOhp2Q
GlkpD7O+2jU2DzgQy0Cm+tqpeMg7frSLLLABF/jX6T7wI6quuhqTwdQ7KjLXjumNSZIVNUod1H9D
wpKLNmik8a97Ch5bMNliPgXpEkY9Zrd80o62NjkO3sndy3BOzp1zcOOjTu5NKiEuvIGWW5zpmbVZ
oKMF6YpRsxnARpEed2FvZQE3tvCVS3ygMqPGFAE2xtebY5rcyo/z2PdYBHF6NSfg8JC6/G5INBLg
jWFdejMH+hgPqVPpVfXRIAbZe7QzD2Js73GP8gCVhX6XqpbhhkstqjHqtwETo561Cm41+6odtxPR
NZCTpQzDTmD1tPI2hMJEWNTeo1bLQKA60+ZpgOPEXX0jzC/Cwsy6yl0/BLuR5rpu5rDeZHhMsepg
IvhQO+gb7dFMNta6SIRnxmYRnLT9RNvJZZFNYlCAOVMcZi7batst4iqsAB2CyjYCAx6rsyV5yA48
GWNJXnmc2Cm3T5JgIOhcoofibpyWVVsAUCieRB38PjNb2pQ7dZoTlLPcEbpiPBziR08+NJp24nX+
CsTv1qNpWUFTy8PLTPUKVVdjFltNNuadPxQ8sjEnjsnK3674xHt9zwoILO2Eq++bsW9VD2OP6exo
w1sX7yhlHToEuEXAL7hA4lUjaGRKgU+YWiA9r/8CEr2rrfY1tetoyMmjdCHm2ycvzrRFora4U94t
q4EBDN8pLpVrT53qutTtIuFRy7VjC3Ya8kM0/hHsQ+fba1yLSUAK6JDgAIfcQh4jTwXoLgQe/hqF
cGDCPTNMPYHeL7oz/3wgcJyAlUc5UrGZz4Ot7EZpebXOIzrRKRxc7iCnaTfl05YhBuWyd/YpvKvQ
9Jm5DKHUwX3k8ih9bbo8qAcv6OkRhLRjaoZOfBj4wSufKPl8eyPfH9VXOQf4KTACjPei4m7AdMX1
JxtayNrqTYZXiTAAPEiRQdoD0qlMY+QItgED3TcnD2lR9Lse1zuGyiBn4HuYedYkfQNaENxYiWAv
ppUOe1FprxNIOk8jFLDCXuvLQ0n4gccashhLe6mtJH0sRtcE7wbtQVVgyUMmPD0gLhEbH26Rebyv
DAcQ3SsHEvWzPGCauPRMmuJJb4p9LtI9sOmHGoSsF9SjOsjGBUYnN5KqZfTEbuLZ4YDSEx2peUJu
A/NceCXD+3vygXTVMBDbThrf6DK9i2nNPxpYZgHdR+cbyb95/dFIJWpwXtQiMuz7JKVfhrEJAc5U
VLooMxxblu8c4oNpp99pkKpLkukpnTCnA9UHL/tlOiW+IqZL6pChLljQZ9ZjGBb9Osa/3navZUAw
gcTFhBUYqpHVLlvKJUMHsxRRWXyahvvkLcbAi74x77m8H2EEdzvq3J7iHJt9aPRNh8n3ULsx4gtv
p4c8k2GXWneoTe78dGO4dxl5YAwDEwCk2rrjWLNUoIp9EA8UAoUcVwuNgp8wq44kZYuPetUM+i+Y
AET1flFGT1scHaPRRNSCAWM31V6Gir2pnTDeu0U9ubp9eKyhaQnoFYaBr51JmOAQGSxdRI1xl/ka
GFtO0DUPaPIlaTc2b+1IojeAwXUgNVGynwW5LOM8yUHUEnUZ+V0q3uc0SCFkL9DB1lFT1dgXjW9h
y9bWh7k+JBkA76IsoLb6Q/oU907LyolgfSQmn2yf/0j1dscELwO37CuMPZve5bbbr67zg8nZPVhP
dQIcM8ovbneMYzAJyiwApVEdmkhxSvdYdL9vG1xdI6iuUY5AOAAI/3qNwuVJlatCAC/O1p4iwLU6
YNLHpNyc41lmF8hsdKWPCt4UOMzMXcCRrqPJgyfxOHzPkAmHuXUwCmen2+fUsw9ce/HFFtf9WlgF
tgjPKuSM4PuYnXAvNVpTr3kTobuLpn6707c44Na+GKYbMdirSprae0b3wUkg61lXlj40yJle8ur7
0JwokMN+usfE4T5NqtBKt177y7wUGwmGlvdx4iUfXJPQzo1jq4m0ZgxiMKFLDkKMovohzEfduGd4
sd52ki2Ds0TYI0VujcJsoiyx79yved0d9RcKSk1wEXzG22fj/l01h54U+iaAMAPKfO2TNKld0jG9
QTnfng6JV3hIL7ziCJXd8uT3Q7uvWzQUYmjQbISZteCJVEZVANBoBXLm2rInzBwcUA4W2nQqc0qb
Q+Lm5a5OWrq7vadrFxwE1DBPBrJ5/JszzzT1SS80P28jh8ZBltt7K31JkjcLvDC3Da0dgQ+G5kB3
mfJhFHHWRnSs+b7tjSpwE0Tr21ZWl4M7BxgSjMYBLn29c04rbb+NuzYSGg8Nku5M+ZbpX1r/PywH
DGG+q+SWFcn7rKiQMV8UrZtKKKrn014ruurJjZPiX5vRGNVSQzk2JKkUTHB230ga92kiweKMGP8G
TEM0pdB5stPj7V1b8TdUe9SICEbpMbc5W0xJK1+YzG0jmVUB+pEBds3Ut6g9VmI8wHkY/IKGCTxh
/o6VmhWPflZ2UepALZN0VR6yvvkrAao6lBjReWC902yc4dWVoSKDZAZ9OVBkXftDkZeGzkkKm9nP
Nn02yyeSfb69eSsuhwcWmmL41xVR9MwEaPeawQOwJmo0dCRobxs7woAa6yBxs2sAffn3g2SiLKgm
yEHfsKBOBhzCH43U7qKq8flhbJ0JvBUgrLu9qrWPhTMEnkjQK6HhN7uQ7XhyY6foOxQ4QLsSi4d6
skPzRefs4NHq5baxlXqDGqFA+HlHgS2kpxomtTTJ7D7yIVX7lLalvfOJMCLMKtkngodXmHIfHGqc
GAeqZcadNBx5EAW4UW7/krVlg01NsdOqYYv32uyHa5RbOfqPbt5HeutUR4sAGyv0Yee01avhFM8j
3HvDQ1cuboy1oguJEXA8AuYBmKAMMMjekdHQamxnQjh7Lx2fhODPqHZDYWZ3HTMxVtI13Z0uk3/H
QOAF9sH+PC77DWsa3yIycqYMNymAeDuhZ9nBZ0WL7h6rn7q20nZIbcgTrjt2XyY+nvYaEN2aS7Zk
Q1fuXMAxkEwAE6mY0WaHyedtVpdl2UcVLlpXeN/d5rEtnXBq/058OqWxtiWIurr/Hywqj/jwxTGm
5ENPEhZpCuUK+Y2/FbE4qSEDUC25D2P65baHrYQLVAwxm4jyErp7c9B3DShwFTv1EE0gPqyi3h+C
eESRYkvRcyXyWQD542pCNo1qtPr7D+syXWnbYLMeohxEsh0H5UQx3VX619urWbGC9h3EpQFdRZFp
QfMCwJKgRj9G0FZ5gLLtsEssuidts8XJsJI+4LYFrgGYMCWJqBznw3K0vk0m8PVMUS4dcgd27mbH
mcE3Eq+lFdVxhjguIoCJP2ebxp1+5GDHkxHJagDORGBt4XCWGwYLaJLhLQfM+MLBeZqQJInhbs3I
9z4HHtp18xB6eBthZSWkKkPIgdBKRm43D+AF0lKpD20faeMjMdMHXoMqa8pfVAfJCNj0rUr/xP0v
6DNv3E9rK1QIfAflTezlUrdIpjrmwYZIjBwyjS2m7+qw9f7edryVLwUsLkrvoAYACeX8GDWSQJQS
+piRljwzlgfd9PO2gWUkwlcCdBz/OjjnQXtz7XC6lLlwqkSLhFv3e5ZrFl77znABYmlXlUpGCJIa
+6G3y43LcM0w+IyARlPzuuAFuTbsNrZOiynTgPb1AjEenAGyIiQctDCT6N/SLQLRle+Fnh++FAa5
UJObNzgzLy56S6ZTxIcu0PqTU8hgGI+3d3N5r6JsAogbsBR4BsM7rhdVoJiC41pOUT2eyuZnalrQ
BX5WZWG73jC1DLCYjMfDHtU0QKUX7HUjq4be9MUEsLZ3GKh8mXpn10N2xyXT+faqVpzQgqQUCqXY
QPB5zsIFKpfCyzSpRbKkfuh2WroTgrONo7zygVA/w3wfqA3w3nZmDhG7FNzv/qBFSdmHFY2mhIfu
FnHL8hpUYFvQI8LnwT04L6MXmSBtTEwt4uV+nKA9DY32hEIk82iaoLwr472h/bi9eysfClgvsO+C
lwYlkTnNIPCtcVHYRIu6wYa+QlOCfDHvp6Bw+LktfG3jY624oEKVoq+DrjMi43wbdW5Z3OF6VD4J
uwq56x5i/d4DvGSotkbU12yBRcKwVQMfcXDmGHVn+KyJHT1CzTjLhl0zZGFWpM/MuO8/3d7FJeEB
JtUxpas4naE/i7v4+miZo97lgjZGxIh1jIfHlCSgfBKBA1Yzpv0cmwBEwGA20A9WVT9SGe+1tNpP
PTt3qf7EEnnQYv/L7R+1EsOufpNx/Zs6G7Nt9cCMqGDZfsp2Q3wgzl1rHUvvrbPajQOyxFFjC1TO
jgCDWg1qwNfmhtSb0LortIg4J5qUQWy+ZoLuQMfjlk8FeUMjD9NNh9trXPnGuB6gEqI00JbIUre0
pDs1uR4pi7WNsQq9BY/+FCbGGJj5BohhJdRcWZsF0KwWVt+6lR615ZgGvSsHDLXF5vHf16QkJBEI
8CpYvGVLVKPSgks9aiAzDDpyI37EKN3Q7spmw0NWDr968wB2hpooEpTZaTTsgmlxYulRJty9ncsC
pMu5hAYIYH4V3Sr6rvijmshAtIEwr4mr6NpBuN1XvT3GeuT3zS52kicMmufAj8nvOoEYTx/d3sYV
CA9SO4wvgJkKQxKLiZ1euAWtKDrj/0faee7GjTXd+ooIMIe/ZAd1S5bEtuX0h5A9NnPOvPrz0Ad4
R00RTXg+YIAxYMDVe7N2xVWrZCpqZfdpyn8rWeNk0njStP2QCwfTg9kzfrBi66Hzho3P+J71Dvs2
9ylYrTQHs8uOUmQ0iW76Je8v/WeM/C8jbF8wwJ+ERj8XhmKPQE/iSjkSOR0iSXyth9Hx9e5U5i4M
Vy/hIXgoLgyE3r6W92Ne889iFojQhhUFxMDXn6FN2HFRGuT1eVPtlASZ6nNlulJ/SMxvURTsA4qt
tFTiX61l+8DBK7C5yUsH/Wct/oKN9iFinMWztn7YmgGZqRMpZ1PFgVlk9o5vsoskgwUfmBD3RV4x
shYj8sddFBa2YbR7vzXtUYWZIBmP9eaSmpWHzZZ5xoaI+UxKLQvRUtknamP2stu2rJLrhK4Ejixs
LTJZe24MmcBmAkuBASXH9QH7XpMyQDGyq5afhz7aafVEmq8cvGyL5mf+htetXYwhbg8EN4Ml4rIw
WkehErB8W3azSdnFqb8D0QBHhW+HsEYU5v62Sq1LI0o2ZUJmddlYSf1BgYCAD5dGpnEotdDa+0zD
HQY46OyBasJvoQ/+miYbNYY7laYAPJj8eZEahLoeB4YxyjTmP2uZsQOtum+FD33THvVsqyKygitD
GtkiMdmc7yyBFWoVtA27YGVXEqZ9zsKmFuYD3Vf2kwgzuN46nl7c6eGjH75aRXRu+38K6a5XmJ0f
+40HvKZF1CyY5qUnQtK/0KJB76VykifZNceTVX/pu0+R8XHcoupelcKnnJkyMV/LQSCpGy1jaGAU
FaPkWeqGD0qV5kfNbH54lr4FeHgPQeYDztMacEXRMng3hjLqUZrHWCw3rSlKV0crPoCaPWh1fB7E
+qMfXrLuZ2Htm1a1J0vcy0mzS1KDPxs7o9ziQ145Oy9UnbMJkax9ST43Zf2QRVmiunl6tIYeaovU
1oZPELDcfjfvAfZggd4KWoRMvqcpWTLECFLvhR4shR/vxpYlqdbwoGTxx9G8QDtQSadMZiPHlHxO
a+Ev19j8gSNRXlbxy7ioZdQWGd1UAF5T3Snz/H3Y5N2dF1Wik6ugu28fd8XIMhD6r6j52t/YdxZ0
hmIZDaqb5uKDMCSfYui/botY+3KkYUT8MyhQX1YuQ9iGizRUVVfMGu1Sy3Rf0z4XTgPbTw/qdoF+
TR6fkCIPWSEzcwtfmrE0RuuJ19xuzPaV1ux046XQ1J3fbPSg1u7uraBF5Cm1YhxhD7i7ElaFLLR7
cyNcWjsKTx08HBYO4PjiKOJM6ZrSdMdlJPtcrp1ZSgihu7XlBmetXjgnKvT/SlqcxWyrpBvkWnPp
CJUsEDUA5W6AedYMypWMhZFkb0dhiCmnKcGTjYUT1CdLiO8lrz6M4qmQAd5OxaOV7Nrh2dK6c1s9
Fe1LLx4qph1u6+TqcXFSTNdDRW0tw8BRq0dyRo6bJJDzZCz7epGjjZLpWqxLjZmojibyn/H067dl
6WXJrLGhuV7aJIkdSzVxZqFRdTSqbpd7iv8gS92lU1MjAeEcnhSPoYe8NYoHUw22oOWruoRjxpxA
rUkH+PrXwIbkjSURsZvLqm1M917wnHiR89806Y2cRdYdtgC1xM7S3Cou7DT6rsLC1Qmn299v7enR
VfzfYRZpS976mR9UCOEgtfqzN7eAvmu3xU2xdgpyUArei9vyLFAjolXpbmD9rKQJwN+3SWnJ9n7f
PsiKHIuJGsyiBlMaXO3XX8WDmKUL1Qw5ATQpNSsT9ix/qvZ5HJYfGEvZOtdaUYQqIxgtIiasynKK
2yjqporEUHd78Ztcw+BvPBr9fVZnj0ngOzrsh/GoP4f6MdLtVDPuzObUvagxxB/7bIvVc/XwYIpn
r87mvSWxaKvmU5TBL+R6ZD1pfhEqb2dUj9b499B3OF7fCFrY0bZqzQLMAuqi+zbdPPhb/95loygU
OwjLmFFZ5kkxPWlx8ubvKA92EVGOrl3Nu9xWlhWrhZKQI1LPAQKzxLtBVtmYXtHq0Dcc6QnbYXCB
RnbDNK71R+g4E1eL9BB08tJrleyKJtBGsne3TKLxode8FwESm11X9optJJkInbEVQIWqasVJ6kzz
GE8xvK8AgOLD35+XMgjYCImIF4r461+igJQc8y4xXMl6MTT2aeqH8r90ZQB3MNYDZwPksksg6xj2
Q18ajUER+QSJiSLfe/XzfzjHGxELa6VlZtJVXm7w3RhqG+w6MOGd37Aka8rx9hyLulHY94kn5YXh
RiLdOfYUdeE59Xa3T7L2Yt8KWZgrS/B00Wxbw4VCZeq1j6k/PhZh+KsTN2KrLUELJVRav4ilnK9i
KZTZAum1Lb62CUMO0gbiekvQ/PdvAuBACgamJkpOVH2LA3M3dS9+63btVpv2faGNat7cbWQWgG0H
SzCM0TaenowWhTZQkHsskuzo8ajsq3yynBAsexD6wV1gNlsVvvd6Mc/4wx8E6wvB6JLdblKapGW7
hOKydM8JoieDJif7DG/rxdrpVMhTQcshCZTl9S0q0aAYnloprtm/GoCxemrr4UPsnZp+3+VbWLb5
3V8HqyQ/+C4mkGk/IvVamlhXZWfIg+LSDWSELAr3cpvUezU0dgVE2FPTbdSY3ysJAvEg/Ddnh8ue
qjUMFQ0YSXH7YR+1bgXMPkvOvrW1aPN9WDPLoT1CC5xqlLp4XooPaWROp8utQNs4pICmrfjSFmx6
/TT/Slm8rSLsNYD0sgKbR2dr9XEuzw8+PDLjxttaUz36mnShIa+aR6qvv1NSp2UUQQzkqoLopHlr
h7lme/r/UcriBQsB+W3OLLeLUthtdgnKz6bx/bZ+r1/ZvydZeCJ/KEstbZBBv+XQx4+VwjIDqbJL
fSNpWNMANkfOL5XOKWDA6yubxinUGoWHxMZo9T5Kw+5pZurY6AutPVdCTgbMSZNnfN61lNxq+0Se
GtVtrY+m/6Qx6HixoDMp5O6jLyilHcrDsBGyr10hTGZz7oEtYiTpWqbpDXUSFQJXKH8owm9qcQpY
+a1t3N+aaXgrZeEFlbJoow7eahcCyb1Z/YLeakohX+3GHds0D7e1Yk0YXP1zBglRzrsKtdA1zcS6
OdWV++izNuwni+1pD5Ie3DW0Ef5e1lyAp0lLA4Ptw9fXpyRl2GKDVKbIwu67nqe2r/yTNt0+KjZO
taKCqB44AeJMEbL4xRXKqj+q5hDpru9N1alPWBsSJXH19+eZrRwDI6CWMHULKRWjYVXrx4RdWQvI
q9PcTqqcXIcAUvCiH1rof719gSv6B/AZgpa5G0y1f/77N45em9RYB/VquAWvD6aWVHOMUrtPaLU7
2ije/QdpgNj+0LtSx1uYvibuYRGtkTY2GvRJnU8/dMcSg6F1Bnkyf+hAIrb2c6y86plKkkVKECax
+WuRs7ZtqIzqhJcSSqaHFWdKbSE7RZn5mHvRU+Vv9XnnMyzcsIwVAeLLiBZzoQt5JbvZrbTWFNeT
+p2ev6bB4EzD3wOVwUG8kbIILSJxiLUI7IcrqVN7SKX8Ve8T+k9eubUwbFVD3khaWKhMaaayzLEd
8nSndJKdtT7z6R0UIxseayUJ50x8KqgEsPH0gq51sVT6IG8jX4VWdziqkyuM4XPpd/cZtZKkebQU
Rx5zu4yzu8rs4N58UljV6DvsqprSxNHKUtlI+mbr8e5TMq7CRB/sp4SL1z8ok9NK9ApPAXv5obG8
32MiO+FjoB8nzy1q6t1x7/+HFwI8YG4WMULyDl0FfQSzRWlBCU6RbUPMDl38MR1/BZCZ3H6KK2oK
9ZTKfm1CDYotCzVlBa0hNgKlnFF4NAWXjkGnb2T/K5pzJWKpo9NYRLXSkP1PU3g0M/1E4a/beRGz
/FibfONEKxZ6Rq7OWB0IxinmXH8tv+thYzE9/E4e+vcW5XVbybwtHpy1e8NwyZBOWVyfuVBSk50v
YdPFmus3EdF8RNMZeohNTv0VJ0r/gaga9AHN0SVKp9YJ4scuo/Ks7iPm55MMPg8hp5n3Ig7V8bYu
rOg5woivIVEi8ll60RSgbKImlKA9qzsyNOT03a6pfmTjS50EB5HV6/Hn/yBxxsHg4oDnLsFVhdX7
nZojcfTlFyUI4nObKi911RgO0xH4oCQMTt0oCIyCwiF7W/iaXsJaQtWdC6YotXjWJcGLJwoNb4yF
r6n8fWgDO/FqJ7bc24JWPyIzP6bEPAmYvIW70xn60tWJSp7QJPtG/NUor0Z1adr+0PcbF7oCSdB5
x1TuURmQmUsqgsY0okSKKbWZ3XiI+vLF12tWqf3Ks9ShduXUwnCsfe+ZfvvGu3u/F5UtSHR36fOy
npwu73zfb2KIhj2PzMBDfKTDPRmyl0QXxX2qJcWD0UnWTwlA5V2ohPqzFXfnLp2KD0Ldxt9Hdp0d
AsmcWtsjnPSdOpa3gGVrn/rtT5u/0Juf1oLt9HNrgpNJz9jvzZ5JufccrbGeTCn8fftrr8riqcr0
h4GULu1PFPRSP5gJu1jK/OfYfJf9FqaA9HvqbXZjZ8u5cExzzWKmAYWEHt26PlbkleX/t6z5yFaD
aSdIOy8z7poGLkjJDrLShlb4VzOkB1l6vX3KNfuH9RNBu+sA+N+R5ZpTPYK5MVwzf/QDaMDl82Ze
uWbJIRQCokerkhL4wsYmWtJQUaUy6KX3OWDEdmsue/W1QGVq8qFmnOxytmyUstQcOvbmiIJ/BGt8
Six2lpiCE0P+XvpONYinsOqdCLbL2/c3//blpyO3JOaGGo1Pt9BIK+mEuINIzdUDyAs6R9IeBImC
hgA/HquMLeXvizSsmvlX3uIuKX+S0c4vIPf2zHfspNqwG/UMFcSGVV1TjBkPQXMIpbSUhbeXmknp
o8nC21eG+ZTWUn839MNPOHw2vNWWoIX5bpVqNKUCQUWh2aKVM2rr2XG1VSFcU0JIvE3yBiw4pvX6
jQkwxpRUCQ23MXw7bSKnr5LDbV1YsxgsBAJ7Tqo8k45eixgnhRnXyectCWAn+9oBKpPK8FZkwoaN
XpGEutG9YH8GH2fp8sZiCATCPd01xM89gdFU3XuSPWVbq4BWvs2VnMWJrL5lJ8/8bURWncvDnWCy
pVu9u31tK271Ssj85d4Yda8ZpjaNuLakOhnmxYSHqjXSnSG7o9E6t2WtXhz+25xnNucJi2tZ0xiw
BSHy/hgKWIWUDCb1YKocqQIoXcnGFqvxitYBZZKYbqT/ObN7XMuzGsn0TJkMuWx+5pIOBPTj7QOt
fqE3Ahb2J/KnSfTorbNW71ucPNZKgJP6+6IWh6C/T10BD7EcSYnhvq6LMTNcrTlJ2u9iemCvQh1b
GxZnJWy9ErPQA7VTJKFqOUqih95eq/L4aKUUb7NcCp26Hl/bvNVOpZ5bH4Ok2LCrKw1BYDTMHlIw
5JQUwK+/lGK1gTdlg+lqUe3I3XiXdbY6vZAa2KZS3QXBRzl9bTWADFu7jVYgFNei54t58wDkUiin
0EC0gkxJac5VNR2lIN4xGtb/zNTE8b1h7yvqXWaxpsdLNsqJ62dn3RedQThomEu8/gF9HIly2cUm
6PL80A7+eUyCM9nqvqE1qnr3sh7cR/OYVWTmlzz+eluF194ITobYh5opSfLC05SJGrMRcTRduWNd
cJLIsROK4laQNX+/haOmZ2MxCokKk1Iuvi8TAkmelsCNZ6aDofoW5cmhhywjgucpPPTt79uHWoui
qQBDpkhsxYzAcuRJi/RYGDwReDMY2OFjbO7ynBWCd+De72BX3TV6tZvMT0I3vBSlXbEOrbO2KuBr
lhVcB9AfkjL4OBeuNdZYB+uPFDmFXt/3VnfnE8m3/r7Q9ZO/NTu9ZlrBUpKAIXHGUl8rkdGWelz3
dNSToegPZkZHJ6kV7ZTKhX6QzfS/+CbyPSAelNupQC5M6zgKvsD6X3IBC6yDqBWKTVWUxXOR/Pd9
EewBQH4qgOBfl9dodgn7YDtONnbNXVMbYMH7XLJL/yEI9bvberMCkkc93whbvEWtAdhUE2q6gxRq
kd2PiX5XaLkZ2wBH8t0kTh1MK2q9U/ww30tDutfkKLeVhj21Xi7a2QR8tVegWOg9Q3o266LcD0mp
nAnzszthjCI2+tUbUfDaE56vhiaUCHvYMosIaHmJVaqDpsjHF1GRT9zWhoFeF0HEY4HqIiJdlIPi
oMxGkjTdDRP9VyGV30dx3GL1WHsvcx8ZmPXMlGkuPJDsx/XQNBp3r/UOQIMjKID7wfQcX6qOjRz8
dfsfkmEaA0TztCAgyrp+MVBhpWEOCYw7pb30QVMS2h2j1R9VORh/JMPQubd1a+2FkoeBlKd6wbz2
HEu88TNWO9Z6ZxE1Bopua+N0COvcrvMPtZUdbkta+1i8F0RwMGKtheFJBaieQL8Sn3ZGeABn0zm6
Xm7xnq+eh2hbmcHi7CFZOI6i1sZcL+bYJ+uPsZyfmk52poI8LLE2QqDVA70RtTiQqYWhNOg0ciAY
7XYhRDa2mepbFClrwRxRIhzKGmg52ofXH0ieG9Z+EIIH8WAWEvSmtgNj6g6m5W3lKluiFnEjOJqO
vtQc2ef6sU91025D1skkw7QRoK7l5sztMwxJF4DxRGvxqLyiGWJdjciKsueo+y0YYJWTYzIcQiO2
Wda6t8Jn/+8hPDwtKqB0LIlbAZNd3+QoWWVkRQjVivyctvOcUf6sBuq9pteX/6DruPmZXndeh7OI
3oLS68cuAVsjqsmjEtC9EfMNp7Bml0hbWRACVo1hz8XDTXozLidzMNxYrc+a/itUvshtebCYBonS
H7ePs/ao3spa6GCT+HplpcjqyubUW9Uh8vzPRSA+sP/uP4iambUsliDSIlkCQRjWlQopxUrIbfoQ
hmfZZzRtKB0BRMhfH4pS+DxSQvg3x3/X6uCzzRPCeyLsopgyhwziq8RkqtlAF25a5VaSufK5iLqo
RFGSmtdALZQPWK0yKlVguUMdHrPJwmvDAeuMQu4McfsrVbxkQ0FWzBMbnWcyqplOW106rgwMUdkO
ueVqevKrDNPQSQfBcm5f4orJYKQR38iannmh8+ISUwnnaIat5Uog2G0xkn271sNPhaodbwtauz8K
NTP/y9w3W3oPzwrKKVAqa96rXGdnqxIOOsKSnCXDypfbslYPZVHwRhhAlCVgnMiyGK1qtFy/vQCr
yaQPcbsRuay8qDkP+J+IhZuKoyBktL/j3izVofx7YFcxZBLZLuy3KPLWbo6Yfg7Dqdu9azfKQ5iW
fclpOuNHFynn/KVKKnsqXmkz/IcnRa5Go0miOM5Y4fWT6tnuDQmraLlG+FDV93L5MHzRxX9uf53V
87CJgzjCAkex5JfptF4zfXmygDOwRlNP9qL0NZ6emeLpynrjDa2UH+BZ+1fWQr1JaITaZGDC7fvv
dfhZUl9Sa9fXrBvxn2Q1hoxpQy/WVA/KMAJAAHfvyabyTpRGzdMsV1fduv/U5c99uTUbv6Z7hGFo
9rzMhPT3+itNOtS6KTxybif3DnxDWs5mUfW3LL/e/lBrZ2G0GsgnVhZ62YU2ZGFSN1ItWa4XNPEO
6FUBjaaYfsjk7Hhb0uqJGFEnrISgBaW4PpHfUBqeVA+9Uz6LqmTn4SW1iGg3Ps7KDDWocDoi1Lxk
IGR/JujeBMtp2rCNVxQ9OIq16MDR65MpNbVTqRDXNWWQPUhJ9AVCvWpPtWFyeqMXzlluZMc2lYSn
aJS6nToF0zENFHGvdDEwAwUyHpkdn3ajSfr+9r2sxVl/2p/znq+Zz1G+vhhR4B+WNM9zA03+x/Ik
w545IytyPRqndhhLBFsePBuxXalbmczs0RbFlSvZi0ymVI1xaBjpcJmK+eBV/nMmPGTex6TrjhoF
/dH6dvuwa+oGyGEGOVE4eqdu5pTEYwx8zA37VxidbKH5YRZb2eCapsFVOIOZCSMxqdcXavSJqYRN
5LnpaCQzwX98lGLlW8OuXpvae7FhUFdsHfMhM3Ml7MIwd81//0bhpB5ChybgqWraRQ5/ly17UMOL
HsA3FG3oyoqpw6vOTU2N5g6Au2tRVjGBPCsSwWXofafm0TFIR0fqHsaOoZHIUWN2c+ZbDmPlmxG6
ckSadDDsL3t0ZSVA3j+qghv18rEDXOxl8sGKN472PhICv0olkWFwLvMdMVShepJFc9pz9ax3PDXf
BVsjw+/PcS1hoeu+VGrDUKAWslWz4Ua1FauzZfWva06zFLpJMLFTUlMXn8gTZ1hKn3kskGOa+ytE
oDuh+ZB2z3/7kK7ELGuvbS+mnhLm6HgmVPehpU5nycvu8ozx5tuS3qs3pWX6LuSBQMvh97vWuTSs
cXadbM3g+dQzHVE8GIAEojqyY2XDla8UtIlImNqGfZxSkbpEQ1XK0KRSUaAFzSFtn8SxczT1YexT
R0gOevycyJ/8XjgkVr5RCFtxG7PkmcnyD9XFcgKCULKoC43vltc/pOilUuzMmOwiPRT6UVYuU3Co
S4AcofnkPWfVQRT2gsHQ9ZMYxF9Vz/xUpVtzBO8fO7+IywCvQleSqevriw+8TlNCaofA7b9n3WCH
utPlZ1zE8CK3geNvfOeVB0gXZ2ahnqk0eO3X4ihaVA3RnOf6Caak6iDhhbVja3fqyiOcQ0KSECaO
YPxZxBu9IPpT39dcMxuRvXhP+MFi5M+3VXbl5gAIY5GJI7QZIXF9lNwI414QMJNTORys2km6zwH4
KfxNMe7G8Wdq/HNb4IoPZ+kSdTNgVDNL1TKolpRebbKmElwjr4dqXwrSvA0WEDNrradm+KF3VSTb
IHHTTwIF79YpAVaxoqlurL/vXM4KDJRiLumz1WhxeK3uSrZOa4IrpRrduLJ8Hdin7mwceP5XrgMH
pMymmqo2IOnlRCGVk8Eac4UDm4kty+lJNbIdA6u2MpqO1RySbF83H0wlfgJMemgFMO79hsdYUyXI
zwDXgo2HMXGhSkU1xppnGYIrFF9r81kZM+gRj7fP+T6UIL1kQkSnNQKN87u2c99K/SSl/iXy4Q/X
d3HxwZoip42/3ZazYmSv5Cy8RjiVta/pMXKiifrheeZU0HQ7Y1Fet3WmtXt7c6ZlamGws7Zu9MS/
BBF4l7E8l/MwQrFlytc0xJhZsKkdUl5bgirKgWEHtnX7lyn/lij7RN1FknnHVrtnTT0FRbKLqmct
Ke3BhXTh1A7lFnBk7dvBPEqwSc2DDv5CP3pBk3NvUv3LnL4LCsxqyqORBMfNqZjV1896LoBYwKWR
tUhtskmr1Epsgkum66zD/VUK0T6bBXqsjxUfcol1SOGlSKJ6I/RcM3RvBS8iXSvNTCMIq+DSPI/h
uQ5/DdV9U7B9zn+FnsATw42G89qVziMyrLUh85WXuVXepBgsow4uVivZ9ehOsWez5nXcQlG+T0vo
876Rs/BFc4PAaCcuNK6KQ2xq+N0vPf2OUaX4/MFkT9Ht57cCeYfJhKXzymy+oclZvL+S7SRDnfXB
RY7vtPFLUd8H+s/ezO3KeABMQMyT+x/keh7gkqbvQ/axFiDm6o5huWFw1h7n/34If1jk/UYYiKBV
5eBSdfeJ/72WPwfDxkdcF8HGLHJkLOdy70piRcMUyEpwKdDLxpMdMc7tpvv70i1XCpEZm/WAozJ5
du2Ey1SiyVsbwSUM410x/pJgh1NriQxsi/N8TSvfSlo8dFZCVXHfmAFBmkkwod7H0jMj4HK9Rbm6
ppZvBS1C4aGVlcjSoRZqgp2Ufx+K8rOU3kWXxmheY/PTbZ2cdfythzX4QPNUAFTQpF1UuK7vL2LM
jvgp8Nw+ls9p0hwore5vi1iaj6WI5cWlRV4XIBPdiW3pEE8/ZMr0WRTyM7OdDmtCnpXS2zfl1paa
rZMtrnEMDV8fY8RS+vptBbFjifXn2ydb6vjcCAEsRokHhA6DVYtnlISpJ3cNfltpQdH7ICdyWJul
jT7w+/u7lrKw+zSyQjbRI0Uc4OlmA1ymWE4qfUyS+BSQRjTWB4q5H/9vR1vY/Krwg6I1Qv9i+elh
MiyIXqW7sPpyW8ryTf25wJl3EUQI17ecKR5jdSoGjaOpWW0rFcy1de/07TmJtjq0q58KHnKY2SjW
0Di41vNey9qhLjL/okE8l1nMyZa7TZv3zkVzHvJx6hhzlRNGhYWUUihEUx0U/9IPBqA0X7BrgxmL
5Lk+ZHHwZ7QjlvRkx2ice/sm32s7kvkGRAaklgBYr88HKaZaZ63FTQZyigOBgH+IVONwW8rKLRLy
45lldB4uisWb0jPVh7jWwzPL2YmZNLuR/FOsb5AkrWjFlZTZQL4pdflCIMcBbZ6LZJqsRH0p9HPQ
FAeh3JhYekdzNn8ualwEj+Rx5HCL4wxKESlqiqVVvNe4TQ8m3Ada5hbD77J6TOvvrSjZo3bqB0CN
3bFO/3b+8498KizALbjUd7kFUDTQKn4WXijN7gIt3GXDy/gRfNtW5LH23Wb83B9kGw2gOYp+c6Oy
n5q1FRAdRt50zDrjg9gJd4a6US1a+25g7E2yepqNtH6upQw0+M0kGMKLpIUMsBoQxD7VIiClYqOM
sioIpgV4pWYwzhIIwfKNymjNMbxo5rFO9NMg7gOxcIzBc27r+9qrYl0lJSlYHWheLE/kl36cdWJ4
8ZTgu+ensS2JUOHdFvKuHEW9a2ZWRxW5PQ3wzfW9MYuVCVlWxJe0fUlHF+6r3SQ1p0Q9mHF+MCvf
maASJEzcgtS+QyHOkonsKWCLtASp+F5LlttRNH1FiS7zSm4NDrDJPIo6g0RPgzDdlUZ4NAqnDe9V
oz6ITbmrkq9VpG6d//3nBHI9Z1C0UmbNWfiaTO0LITL85OKnYAJPVn6KvcvQtg9hF99BqhjTkw8f
jbg4msHRyoYnK7jLYSvFKGx87/fvZN6yosxJAd/hfWFQDRnz7cb0MiY/leIfq9uX/YbRmW3KdcBF
vICNhtkYd0RF4frKgyDRcrnK04unabZQ3he2xH407UNE3ei2Xq0dBkIt+q9EyHTD5r9/8+jHyGvS
ti/TS98Op96703P4rdQtFrKVjzefhFSflhtmbOF4qqmpoL2V0kvAMmCVcpuc/BC98jkd/7l9nBXn
Co0rWjrnT4T6S4CBERaiP3pyeoHP3AnZWdJ+bTImMuNz3taONEaOrhIgeVtd83ecfbySK8HzFby5
yMnXzVGIEKwXl6Av7S5/CdVzMajHJC2cuBN2Bf+LHVhzFUx3O/4mLNPrY2Ndbl/BMjP480OYo5xZ
dGZa4MVDYXodrNKkp5eya20/8m2//5T3J53HqxowpW1tt1+V9ye2BaoHCmcReRpBYhqkbjwHaXxR
i0at7KTIKictB/3UK1LE/FmWHKJc7e5un3TtlVDntGayApz0EjWV5J0wMHILkYnanvWEKNfYmeIu
NNUvgzBsCFszg5AGWLiSOTGnDnf9gctEq8qKDTK8lBR3T+/wSY2KcNcW3i4S+sJJm7A5aKnK9iMr
EI65aSQPXtlXJylPgzs21sc7c8iSjSbz2vXTK5ipZ3GqEKJc/6we4H02lkV2qazsQfW0l1RPTkri
ncbCeyyzpyoStvpjq7oOMRO1CYDpTCotrkKT6mBoQz27GNLj8DXoj52C9R3KI32I0j92ZWDn3bNu
nGWptudOZ/w5ORdbpCLzyZZGkokSegSAX2lYLxQ9h/ba9L0sv1Q+uO1JKc291EXjf7D27ABhrSHT
eTyqhSlWNJZCTyJSAlxsKP/DlhN14xP+Wca4OAmI53kJ5oy8osdy/Q3rvpF70G3ZZRItm8qkKnxl
WUb/Uz2aIwsBip3q3cmBaLOptdLPSfIK1UF/78FSlf4e86/ZI1OC07Dvm2NPRqHJh1a0/7b1ilnh
AlgRAZyK+Y6lnjVCG2WDxOyGHo3Hsan/KVRofYLqb2s1f+T8YeHiT/A+LKIpVgtPfRZQ3BKZ+zYf
p/5RkM5x+HrbdLybl1mKWTybKdVaKVO7jKxcZQluYe7CSHRAje1b7Sz+KMLPBQ2bQnNibyds9tNW
vC44VqJ5FtQD1l1OA4S6FY+AO3i0nkAgH9tNGe+iYCui/2OTFopFuYskkwj4z9jKtWKJmeUJQsBD
9ae7ughswX/qqB/WFtzT8b6PPlTFMZp6MrTcscxLFh5q/xU2A7Y6p3ZonqOXMHzyh0MzOFLR2ok1
HDPzgV1+Z6HfCNdXXjORP/12hogJr5ZUzmHTGzFcINklyRlN10yA+W0RD7vb330lECGxoQgIJypB
5LIjVVjDNHS6ml3K/tVnTXgI8Vo+Qcn4+7ac+cUuL37mXKfUz4rgd0Ufkf1LZtwk+aU0PlqAfcL6
N0uSnJFuv/WjT9ze0zcCuRVniLf/V+LCDUdDk0QB5dOLCS1Eme3KKNsV8W+5THedsLWga/X5YAuB
nYEIA2sye6U30Y4UKKkyqX1+GUcnyns+1efceLbqmu1FjeOH+ue4PVWdSk6uumW4kfuvJUOzvxcB
RFIhB6Z9LX5KgGdQZiDSygsbwnNbDIMPntkdSkN47ovxe5azr6btPqVDbXtTPW04hTVl5VUxNQvP
AQHIQn4whl4XjElxyURPONRNmX0Za0HcSJVXpMzEUpCYkmzM9dfrU1p6kERJGReXoayNfW9OwymN
KmkjsFlRVbJ+QhtwqiYh3MLB1YJeWkanFpdW/Zr4j2EmHD1RupNCiQWOhmP0dOa6DWTK2skY1Jvn
FOblLct+WFXmetVKeXlJ48aESzdXnK5Tt2iKVp4EAkBqM0dNMWpZzkumIPMFoS4vjM9+EpN96Hd3
ht87of4rLTfM14pFfytriRYp1Mgsc7LfizbSwpjU+6Aez5rVb2j++4+F0lMCpeMNUwnFgGuV0Fgb
F9ZlVl1E9dC2g3KnyqV6qIboHEXFoxxW35tGlA+GGWzND7yPM5FsQpZFIASmcUkWn/AQRkj4q8uY
nvOIBMZ6pNIhRPFOsS6itzXQ+v4+Z3E0MeepD+zn4qBVJwNTMPTqkuq7ursX8kfa0hsmc+Uy+cUg
HcjmWRy7BIBUyJasJGsuUl/eg5Z4MuvvcXgfRtRTdPN7Hu6VzfDmveZbf9YVcSLyRcZZrj9gX/Vy
adRRw5UV2mHso3mNMWie2+5n5fYkoLR4OApFFBIW9qnTqyyREr29VMZPAVJ8LYdg/OttGWu3ByYY
0vaZRg3GguuTWH1chkahtZdIkXZiyN4Hqtfnrk6cM2uofscFO8TU+nhb6Eo1dq6Yz6s2ZoQLs3rX
UvM+0+s4bpqLlipPeWMBbVFOVufbdFTKQHuYwtCO4+hrGwc73Qt3XfQYJfWGYV6pMsy/Yt4vO6N6
31VNUhxQ5LV5c4HgdKcPexyl3Sb7evymKo+SINp53jklsMuN06981yu5i9OzUq/se3bSXNrfvbkz
VTsWLgUj3dNOeww+G/sx2A/0RRTbyhxjK01Z8brXp17obupPGk4X6WIovlbd/+PsS3vjZIJufxES
+/K1gVntGXvGTuJ8QfESoGmg2Zdffw9+9d5npoc7KFeRrEiWXPRWXV11zqnPrluHoU56pfLhxYdq
A1kHMKQ9HZfu/YHfenKEsOBAIwMI8gh4eterrg8JmCNhW5/UqN2ixxH6jqyZ8SdV7YdBj5dWd8bV
XVmbdv5FcAMZoCTBEwR7bOLsr3lwrPUfWQc2HdRsIfE2FBLh729ad8yqEBmHh9T5QG2v7Px+4VMW
xi3qB/VAk1i0LTHj2adhbNVum3AU2hoyVpV/f4pn3grTHCPVC7c0MXOE1YWWqgUJnLQ+cZOpn7bW
yTtkc5yBjLlc/m3GpivdeAjq0U/AMGyIHVBZ2SZlmeUrve0afwxoyp+KGiWYMDX09yqjnJG4Z9Y5
TzOVgx2YdIY/mmr8rNNSrTwoTSbSWpEZT9dRbjTytq9Mqu1tKYuOsdZlS8KPs+4DiRJk6iCIDFKp
cIBioDrRuXGsT/Uv9C3TSfis+mmy7/uPUd7QoiHWtiy8RFmIF6c/e/0cmJKrAKlM5EUAO6db4XJH
8Y4mTTTg3MYNc7kZBKRRs3TTW0H700qD8HR/MWcd1KVB4frUkywvHVDNT7QvSBoXGxWgJ0vdJlbu
1UjJpf2PVB9daQmAPnO9IT2PLBR+Iv0oHlQcEmZzRa1PcapqbhImHTHacakXz6wnArwRDhiSiBDk
EZIEmdqNYdMlDeLHXRQ2j2WFRmHlV5SARuTXe1ur92XXvNTJEi1vJvWFsP/CsrCSVhBacgih8JNp
/JLbU8F2bel3fl48dGDmVXugFqpXkzR7tXosiz9hzNb3l3buCrj8AGFlJaMua9nCBxTpvo7fAvVL
Xeo/M7eIyEJhu06EM+cboXSxW3lUqY5UFs1JGm35nFNED0BxBq/3BzJrBS96pKlBI4By4vWZAE85
RD/fsjkZRi5vmVoWWwMMowWE0Xc9UTx60M8AhReaLMgvCGFKpLV1w2O1OXUx6DdG3CfQvOqb33pn
Rt7IafPAS2k8gr1guZGmZHvNDJAXUWx0P4sttB4dw9rDG18+gGdFUbFM7S3rM7Q8jcZuVUng5Ohq
UPwoEocdcnlsNl0YL+Gvb88zQJ8TdhG5blSCb8jwA54CehXb7SmVePSpFSxys65UnvIuVB7GCm1w
IUTEwNODBClY0XysdwoksT7uL9nN3sNX4NmBNCWAzGhDImz+RrPaaqCsO+mJto1BfC2jcFvXSxT2
m50xmcG+QM4KDWVQZLveGVI0AFeiNh3OmMF+hXZt9i7PO+Be/z+GA+0PVFWnjiSWkDJRqW1kIS70
k+lkgeuYTPJHBm3EEk/51X1TNxfA95D+M6VeD0mTsiTshrI7FZBe9ZiW/s1aSLXobIDOe5x7963N
rpOFoshEbDKRsb22liVF2QdF1Z2QICeFGuxY2npWPC5UKefX6f+aEV8ABUAeVIOYwSmyjRfQ3IKd
2jrRwot3dixg6sHLg4mD/uLXY7GSkRuSgbHYYBNZSIfTqiFmvdT0acmMcKPEctPxOGqxF2i5zpTe
N4ty19mKf39lZvfBxWjEE+Toid2ClHOq1a+63XXO4Lb0XKj9gp2bEBYuAmcI6TmgOSZli+tZ406i
xknQdyeZFtFbbgXQf4rKoCWdjP6HOnCXXhCrgwfF/KVX9cxMQsMAtShwRgFXEV+4jENp1EpZf2qk
yrUZHkZm6aNH7sKTYG6EkJuCp5AnArE4wkiJsQmUvEdyx+f6Sa0GErNeccsIQ2tsoC/Tf0VxA1EN
iCpAKxNZBEGkcKzsEn3Mqdn1p67rVo41VqQGh5DwIO09I7AXbq6ZrXJpTRO8oMoryMioYw/Ag5aS
omxyYsn0K45yoLn7etjc35mzyzYxfAE7AOFJFs5ZVjZW0alaf0rYT0jh+kqCBlfOsHCaZwd1YUU4
ZnqjdtDxUPuTyX7qVedV0mOi/wmCfxV+/l6qCzvCOatrtcy0SO5PGUs3utyuUbpaQFzOTRiYj6Dq
IO+uK6JeEW+ivstyqT/11eBGReI2JbKYwY9/X5ZLK9NXXMRiTkNtq6otbHNoMGv1p1K9BuPpvo2b
Vyb2NdQFv2E1SKqLyfxM4kDAltFwwuNOPkc1JJYRktFNwZXUl8pYPZjB0C2kgOfOLyicSMuiBAZ2
s7BChVM3DTg9Peqqutl5KFSlOLNRMQyrMdbLD8OK9Z9TB/hVF0lBtb0/5LmAasIqwDKUhxGACvNa
SOMopRJWr0Pe1B43kvZgMORt2m3bjqRT6akxNk7n3jc7N9Mol8B1fOfaRadlGuCd044OJ7056RJa
/oKR2fzuzF0Xvdy3NHfQkM7HUxO5WqClhIMWJ6iaRE7UnywHsaIdlKsgT0xi5ansaoG+VB2eW00L
xBZsI0gsoJB3vU2tNBm6TNKG0xBq1cmpuj4mBi3NduVEw4gWW6Wt9WQIB+gQB2YeLhVk5iYWNw7c
FuQkJsjftX2djYmStep4Gnn50BWxZ6fOBgTOLyb1b3DbS/7lxh4e8roBDVgdEAg0Vp6m/+JYtrIO
ygUANqcIXewGdJiDFpJbtu9S9JFlC7Xqm6WcbCHVCOgpKhlIf13bUrQRWCbJxpMz7lYZYBRRj/YR
bbhV1YXteXsqYApkV2TYFBRI8fq7NpUnXWtVWtmeTLPxze4R23WtB/2qCT6ZxUnYIIkTxS+NuSRG
O12dV680HWn4KWcAHAvyyaJci5Xick06GxErD90+frejHegnLsMd/tYGxrr550AMrCHcD2BKAdwB
BIuwYRikncY8i+VTqTxwaC4HEX9We7rKWbuQw5tZPljSgCaf+iqA13o9pzZIUWWSUxmE/J9Q5CqG
NQ1VwhcDopkphBIcWP/ozAdIjMg0DZW479G7VAZRyTpwtfbNlCIRRwqrJDUU+3hP3/P0X4MUzOKl
UWHDKCEAyaDWyaewApQ92srhJ87/oL3/ozebzABgh+AEhQZQg6/nkGZ11ECSRj5Fn7LcEJX+MNXC
HbSFW+HGi8GBAeSDXk9oGzkF0NdmODRqOyWplBOPojd10Emde6muHPSofUhUt4kWBTemJ+b1vof8
yPT+REpniiOEsx22Sihrva6fcBpXYz24Wm6sbea4mcoIlVQoB/au3PBzISNLGX/cn9bbbBbEn6cu
hZjVSdBPFOhGr0UpN8zRPtVVs66jQwa93KwEOiT1c/nsxH95/0bH52xdaBsaJ75p/pae7H/tn4E6
DuqKNvwbWED4FmHanSFDUw5mBicmlZAeNjNp3yEPgblQllJbt357ItFivkGjRcSjCqZie5jqYmp0
TmWILjw40hG1tyHkbpC8LsztdMNeLy1mFTsJGxYX8M0jvANDIbWGJj5rFTN2YVj86rpYOSQDJCuM
TEp/OkxVvEHWmFsxedwWinms0A1pl2Q1klDSkgLpNLSr7wEoFtkA4DXwJgRcUriyDK6hXKfge1r7
WLUvXdb5aFq/Whj1dBJFKyhKABaI5M000/j9xcXIVSXAI6KNzz3URpvxxUrPaJQNzS8/Uf/mvPRV
tSXo5njf7ORmbqyil9M36wS3l+AfdENKcqmp4zP0QUigfcbRUrPXJQvCfSGroZWrDLOXFKFvDLpb
G5l3fxA3e/MbtYxLHhEi6tHigy9GE08zUTEICs894a28yIKcZ1HbJyjm/07VcCF/c3MzCQaF/Bdj
EeBpIcaEHtEkdcIdVd9L85fJ2wVDc1sP9zogaMizTdf79aao4pIlqtHH51jRqdeagUQYIgy3s+V/
hmt+j+k/U8I6AY2sSmkOUwM7D5KNZgABQXRK7i/VbR1pMoNQExjYyWV9//5im7NAK1WIFcVn3XJH
5sa2x1dK45bBeyE9FmjTlGzDlvQGQSi6YPrmyhBMTzv1wrSZhkk/qgHOsfwV5srajOrnKtUeY1R+
Gd9qfzpw2KE4cUispTLszIaBGhsIVRNOCOUzYXLD0ohNpcXhli3QL4rh5Oi9Q1imPIPbuARenNk0
AGYAFgvJFzwoxFgUMEAp6WKsZKmx0MXr4iQZLFu3trYwozPnDsn1CcmAVOYkL3M9oVlnM3wIJlQ5
Gs250H20w4lLPx0X7MwOCIABsCBQtoILvrbDDCvSsliKz4jgNpLzCql9aisLCZabKBDBLETYEZMB
NYO+7MJgmrApo6Zk9IxO5CN9iNEvXFJOVAEcPSE9rz1tidsx7TfB98LipPGBfD1QrcKwdNYWclpy
eoYuU+Yz3o5+nBfZgoe/Lfl9D+w/M8ILszVK2jCa0nMYAG6ovxQy6UHm1iCyrPV+EnyF3arE09NY
4uLMz+h/hoUbLSsHqaYgAZ5p5Pg8QOge2mCReZZ0Th3Q/mzEhUtt2BdsihWQihoFJP8w2LbZOT85
ewb4OwZnvfBVYy19LniU6djeWUFRwImZTJP7AXtG+UCzvW0LBLr0WoTDmdYPbR/CYVuu3UauQw9N
1W4XrM9EDAh94VZACERRSVQ7KlOO1uU0o2eo4ekmUa01y7exit7ffomexeO+W3Des5N7YVDYSTyq
jTSRYLAMHifQoXHuEOoreFRDdCF/oTReCIpmDz7keCBPi+QxaEnXB7/QQjqEeUXPQaGmq2Y03yO1
VACmQG3+/mTOOWgg2v6vJWFoktLmTNKxbzp+6LuVkv1lv8t8YTjfGiI3+2XKEk9azFAsFq5zq1KN
TOM1Pdv9MWBflbnXarcqwPgJySDvK9Uriw/zpflDG1evfoR6RIIPxgdSFc+G81O3V5Qv9S6cu5Gx
jf77KOFuykCDqQo4iXONKq1i7YZVsNUemurVMHch/SjKzfBSJmg/0cvu/UmfdYAXlqffX1zIBrKz
hpnncBBGCSrwUMZepaOMeN/K4qxPu+zCDHIzUHq3JjNVtCr1Dv6dtYDkv4dG+1TXMXwSSFAu57v+
b0SVbWdvemVFkw2agfIckP4RLuRZ07YNi7z73za/7f6b++n3F5+WphAdRQMF+GYqBZ5RJBCwRl3S
kxz9LI1LYkvfXctv9h+0baZ8ERTBRTSNFDVSHdaom5mpLzuHYGDrvH3JtZIM6qpwXtmWlq9onbTn
n3a1H5oVk7ZQ+1De7o969lhffIawIEwbAD22VZTvgnBcDZXdE70ISre2uqXuOd9yz/eGLLgQ2o5c
YyaG3LbRG3rkZdVmiDasOCLorFj+rDeFO5p8V/JN4nyo9A09b2LlhGTToEEAqNFJFGz4sMoKjxkx
0BaPYQpJ6dLaax1h9uCn6A9/f3rmN+zF/AjOCByXvpF1uL3M3OSja6yaDC1cH5k54HweU/NgUq/m
FVENDx0TSJ+j2VUb+rr1kFTPUrBppD8gK+qn+581d1qB4Jmqk/BewIRc71WTlw6t8e9cov2GLsek
Xxr4jX4fwNlwi/+ZEPwjS0tUJi2YyLSQ0Dx14zTcAiykOR6XN3U0IqPzoo0rs3ZHuyVB+jKEE8FX
T90K97xVkzRc2KtzJ/TykwTvqOsUnL2moOdUHTZsULcptI9HiGHLVrSAhL9NIgvDF0JQgG0Midew
pdvSuhrfdAkzQGMvl8aVVn8kzCa8/Y083sK9NHsFXA5ScMSdpo56UWPDReE+z85aTokWH60C/UyO
ebxChj7Yddzj1kO8pAEwnT/xfF6aFnwB7wrNoiNMc1n6iVWXaPiQcvRd/GWri1IA02LdGIOOBzR6
AVoH9Od6C0dg12Z5NLnbfG+Obio/KjKoeCnUqIjUP7Rd7IblESB2eeFI33Jgp6W9sCwcaclELaJC
EfystikZOLpmbkrVLV/QO3PY5WFM8NAAcKrIny3pR5UuLfBcqPifeRTurgc+jlZdFm1HzxXUkBk0
YLzW4nvuB2pJkmYjjb8Gc6nn01y0eGlTOMxKb/VjMmCyI2vTa38LxOCO25OkDtax9Wm93PdOc3fK
pTXhnGZ9xSy16qdQ0c7XIV6lntPruMHQjWchoJjW6v+9i25E8RLJMUqOyPscZ4cSfbpo07mh9jto
uRuFI0K6hSBhfiKBl8dbHq5XrJe3vaRKIEHDK26NYgvsXKu7vFuntWeftXIpVaHO+nk8tZF7BT0Y
wpDXeyWM2lhijQIvJCOjugtf24wY9msDEna6LvhKTzZ1ckq6B/s5/wnVCEfaxQwCGlAIaFW6Tq2Y
VOpTXLx19ommw/r+Oi99nbCrAJpu0jKw6RlMcYdoXTyS0cCL576V74LFzRpfTIK4nVjTFIGDSUjl
NaOrtjlE9bqp38dkBVGE0l6ha7mUPNRyu5Wl0aPoC2UXS+Dn2yrD5DUuvkK4EHrusNGgCJQ69ABe
a3tFITKaELu8+ll+ak/cM5MDU15svqukDDWXJYWCxWmYVuMiPlXjDLWeGB9A2THSiDKurOLYNDv4
M6L3pDO+9GClSb6ZkXyIiIYeEUuNz2fzF9BdAh8UexLCDNPxuPgGpqLbihyq8dnZJxQZQ3Xw9fgz
tR6y+jctGzAoFa+0faP9/7j5NQCyoL4KUDbKW9d2eT1EaZFVSIgaFLzto5y+Qt/ThajRwuUw508u
DQlbOmgLw6orGEoMdC4F8nrsHhJ27Oh7ka2M9p9BothUl+aErR2zsQaWqUC2vO8IjzvXsH/cPz2z
A4KQBppC4dGOVOT1zKVKrEtGN8TnWilcKCx4QcJIWg1eYBnUzaFn4mm0XLjjTPxR8cTqICjDLoQV
wIO+NqrEadaZHZKRlAWu2e7RnroOn03n5f7Y5uIV9BMEkHeqBUHs7NqMU9malDaUni3F08uaRM22
zQaS2XtJX9gXs/HgpS1hSCiC6e2gISlhJo2MQEzqvViN89cyLh9UqDQ9Qz13IGlROA+awuonPTHo
9v5w59wtEAaoxgGqgatOcACNXPeZXODtHNqFvUt5aRA8kSXv361YiMqwbihi2iKmIB8UQB4rBIFh
KJtrM0cLw0xmS8DH2efvpRnBnVpVm8OhIb62hnMb7rriBw6XNv4tvjIAN/RnpUlI/DkaK/oeyF7n
bALud0f7/f5gv7e/uFMnjTx56tYIXVvhM+qx76zSmV7h/TFD56WglnZNnm5TaILLu1Y2XZ5QUCLe
VP4Rt8wdlFWC9gAScuvbtnofDHDzNoayrXKoqTdeGPyRON0mCt3oceqGqbSlwOrH7cLNe0tdh+O4
/G5hL4yN2QYVRYjFIl+zJLdvVd+QwDB9CvCCN2y3sB/RG6b+7OXF+HlySrdzhgAa6BoIRYtzZpos
K+sBMVCX+mH9nsuP42hsJAjzBGT8ESXbuIWuFl9ZC65sLqwEGQcgIkeHfo2oKVuPjlPJCGvOVaRX
hDMHHCstKtaDpJkLDmzuqP1nCrLc157FZB3SUt1Izz0Qfj7Ut8YNV5SX+5tvcr238/i/4wGO79pI
i4bIllPLeIdwZQMKUDm4ZpiQKAzOQfgn6GzfCu2lYGr6o/eMCjdOC7y7KqdYPBt6hmFguAaEHSwN
wXkTe6GGNhFAL5jjA9iPMh0WfMvcCto6KPOIo1AAFKNnZgLe1nUIGPW+b3w1N7KVlESSl1AzW3CW
c3cDIhSICWkALKGb7vXkSsBb507tTM/oFGK8zS5uPShW+nJr+mH2fH8l9bkjAeUBFJAgMAOBHWEp
5SaRApWa7CzzEtrc6K5um1BxpobulnE7Fo+S7QAGSsoGita1JxlIY7gJfj52EIBoiC61OmBbOZoW
eBzUQm2j0SBRtjnUqIddOTUHlPQRz/6UymnzqDGaS8Ro0FTSM8Y+yf2wH1rJZXYUFJvArsChkSvU
sUmLfuJPAzg/6G+J4kAHNe2c7Y0hlUPf7lRoqIRmXxWbUuZV6ap2mxpeOLLmo6sN+yurqugTcnWg
IetoXuiaVAIA0gn58CqNvbyUE5jdHhezKOxNJPMKc6BRctaCqCIoCQ9u3FUQp8qAUr+/YkumBL+v
ZwPqsGmanIuamesEb0U/ScJ4Jaf2sGBq7qpDLASEP0BfgEmJunHFmDAc5JqdS/tTMcsdNNP9QId4
W5/IZyn/qtBPOpKQWWPjQzNkj13s68lL1gXoXvvVS+fA+HTi6vP+BMzEhQAOTYQeCCGhY60QF2ZO
x+qeh+lZn5SdQfbO5GxlssF3+AqdIAjv3u4bnJlxFMYQEwL+iU5EYgifR2horrZxeq4hJuxGtvUV
8eiPoaRLJ392vi8tCYfR6IIAISksDbsu2TT5GvnIYHjV8txD2+lcesx8Ce8Www8gD/TDln8a3Ya2
HuWv90c844KmUiD4I9BaQ0cHwQWVVjHSQsrTM/jIxBk8pdijfDH2brgka/H/GPJ/psTo1M64xdMi
PfflY6/6Se8yufcd9PN+VX+Vp6Lws2f02aOg0coDYfEpU0nUoyXV6f6Q59LlE1psoviBYIflvna7
NdPBVTRrzH3wVG5N+8Abt/dkNHppSPlWtq7SfdQ/wn6XgeWn+XnzVKDT+9oqV+PvbAmLNPdkxtd8
qwVPfSgdYSek2dgytcDXNLuecXcM3lppn9pIoA58U0t71JUi4003j32D9jhtRZgU74xoQRltLqUL
0hxkxwEqnwQxhbNWj0kvKVqbntFL78+YgYhql8RqfWZA0MJT0ZpCOevSGzgknWYteJ+ZSAbnzcKF
iysHSArhjSRHbZlxfUzP3E5Q26v2KdTZ7i/6XDCK+xx0Inl6zqI4fL3oBhsqdIiRsejjzuQu1Fwr
5G8fItM1fpSvDkTxLb803PtWbx0Y4CG44Se4C1LIYoimVoVFdX0ozwyiHZqcECdaIWfdYJ+lMQmQ
hbhvb+YFCI0kZKu1SWYFaFNhFY1Ot1PAR+uzHW8jFDkaSEM/dJ1OrJ57UrIF734wFoAwk4u4jtZg
E/pM00N6kg1Xr2e2giZIked5fdapsVco4OxO9Fm22qpV+d/747vdKBCjghYVHtOIr4GnvTaVDYnZ
GHFRn/taP+HKX2nBEghlyYSwT2Ru0lxpYMKCLpoRGoSGP+8P4tblXg9i+oKL/JRNu4ybw2QBBGJW
cSRmN0UBMU0FZcKFY700munCu7AV9Kke2wavz2ElP0BTFAFLvL4/nNs9jsVHnAxqIH5CaP3aRFQF
edEaDCb4EBBVabwKut0jqLYGy31adH8duVwAwy/YFAGcqPnpIMGm9TkNqKuZxXYA/TZLn2rg/ZsW
9T59c3+Qc2sGJhFYPhBMRK1ZuCaVrjQhRoA9blS6L41nw2nhqc9p6zZLzbLmjtOlqWnsF0vWJRyV
3hFLZlcfHOLxFVu9SovSynMb49KKsGpUo1amZ9iExjiY/mBRg2CIv+7P2vxQLCAH0M8CZ1a42hS9
iKo4xlDGXvJSvo4VbVVq9L1u/lnLcuLegtv2v5YEx+A4Ee1zta7PeeZkJFDDUwyBAdRif0hF/q90
xG+eL+CFoCKiWZuYfDJqvDKoMdTnoQi9LAIWQXkfcYHcn7uZC2uiE2OtIdswITCmLXm5Dzpj5MoI
M1H5GKLvnqKWvuRkW27HxIp81QoPUaC5eaj9Mvjo92H/dv8LboNhfMDEagOsHmRFMYUShynoWJlc
n1nyljsYJnsIoyVAy5IRwRmaDfTp0kjBKB1pFXXRnkndUyot9TCaQQpA4A93PxgnQKCiS8j1bAah
IzWWHmCDpF8B3jLAHLsobMqAY5cUsrkpYeOX2uXI76VAqPm0Tf0mR1Ytp0cjyV01HtwifuFjtOBZ
vqPN6+vz+suEk4gCVRE3pQX/iZDTk0ovOJVAc/0NRj89WJtOAa7Gs16tg9GuzE/7bAcVMfRzs7Cr
bz0cPgOlC0TEUP0C5vp6gppaz+ygbwHLTRw3Up96VdmzdAcFccNcSt/O7O0p54HYG7CiKTcu7G1J
koyh0nkzAVbGmAzptkz+5I5v/A6LP4iICfAMUvoF3ujCKG/dHqqiYE9+98KGQJAwSpv3oINZAB9H
1m/D3JfJ+/0zI/x9HBg0JwBrHchtsAtupJ2UJmzbZKThIXGJvRBMThvhYqPgb8MXIG2D8pINXVXx
NTxwPbFCjmPPH9TRf+wDr07Xxqtdk1ZZ3R+G+CiBLTQvAZVuisdBoRWZkKAi16nV2slhcJ1VvlP2
+rb4MjaVm7uJG4K8S5RoVyy9A8R98W1WA/sMcosYKaha15vQYio6RBqAa0PvkMh+5h1PH5zgIKyW
FAbER+D/mIIzMLHZod8ksqKjQB8bgAnZIdsWh85vAd4mtdf5zSk7Rkf1LXzsnmqolEDwlCScuFnv
Fovl0umleb2kqBNakNZGu8+Jlym8RCu5jAdwUNghLVxVW/f79FeqkjQgxefYk3BJrUT0gtOgAR3X
0V0FFzJ8u3BNpjmLbLMo8kOcej8dvyVfLbHcp8PrT38gCfnREEqW5HLFeuxkFMkFdJMAOADUQpEx
bHAJGrZBUhygTZ+163LrBJ7u5dUG7KwUCQdiL82rEHfAoi6D/gn0A/w9YLPCKceLBKCCQuYHMwHl
7Lmmz2UM0biFIHRmYGgED2IrtDORnEJt73q3QhdSLoF844fyIUn+Np66Km0v+YBqiq24yuvrwpmc
Nv/1ZgFdCbpKeNVh8ZCtuTaXGCzIg8gqDglkKSy38XPCPtDaBSrEWwgDQxg0htDbuBCHCPfCNJcK
errgUYm8LuZV2DJqzAod9LrikA6mp6xSV+0wPM3z7o9OiAP+xwxOAl6vYEnisXw9uLi1glIDj/3g
DD8Mtok/gmjBp81ZgGtB4gdrZSPJeW3BlNKgSeu2PNjoZ/1lH632n30/UI5YFtR4oaduG4KBkBm8
qzSlPIz1OudrTVuIx2Z2NXqg4Kk9CSlN6oHXA6gsi2p5wZpDjL4wBC1YWP7n31ZhUidGMnA6rigz
QH9q+oSLmFPp1VpPR8M5aDnRvegH+7q/ysJmuvn7wr1flblsUBymQ/OnSAiECoN9r5N04ZIXLsob
K8JCxHqaxuFkRX6W3fapeW3R2th3vhbxNt/vzIsjCUvAlyhQCEaIDCcuVvucPgoSLifDofUGn7/Z
aGxqEzV3Cx3EGZKYruS2ZP32em5+lmtpx34HMqnXMXQFCP/qv/gz32XukqCvJuz06aug1a3J+ChN
R85LGH/p2L1Vdd14MEhOjqv9vl2p/uBTr8JlXj2O+3pDj44fPJie87t6qNeG4cbH+tnddGTX7Aey
0cjCknxvTmGmrr5JiHINYCBiGWKCh1+/HmOyenze5+T3MSZHh4B4SWLy2HuIsEnkFm7obxM/mf5D
otX7e0Eqgq4LJPSfTj8fXvJfrk1a/y0grxEZiErKdb7i68hH0xcSeyp53iB68Czv7JPT+uFh9/d5
H5G/n3/vb+WbdDZmGcoeqBI4eB2BlCCMKKhtOQmg3nJQSO6+p8TBP+rFLiM/X/9ERCaHJUC1JniA
aWEvTdrCDZDGejt2Dkzq2pvpJhvmSS4gzO7Lr2kOf8eYpmqV/tLW6fbg/rUP2jYiHTF98Pg9eYXm
1GaOnrREXb119cI1cZN5BIl/gn2oeC0i3wn56mvXUYyA0jRjAtdReM2P4C96VuVe5UXqurDJEgj4
ZiJg7DubO1HpJz79tTGzCykE7eLgYKle4nhV6KbR3uYL3nB2TMhpIVmMrKON3PG1mRKuvmMWzOCN
UjyPm7okYepS7C+gLMLzwoaawoWrIwJo3BSTIVACoh1zeW2tpkyHdCnopMFr+aS86MoKb9TmawTV
Z1jtzJPR+gpdj0s56hvQIKD5QMtNgm+gf1roBX9tV7a7zqq4mh+Ns7XR9pR74AiAUvtXc3ucqG2O
tjIgOC28Zqb9cDVaWEW5CQEpUKNIVwv7RZEiw8yozo+q5QU/aO0qFkHHyQwMk6W9eXMfTK4QIBCo
2k14oe+nwMWtxsZypAFUVY7JX77lTwnas3tF4zYv0SICS4jREPhAFwdaqXjWQvAIShrXc5nkkE4O
E4wKImkjf4wLl4P38BAT8zN4Aewrt7fUJGypUjwzmcC44OmONZyUHQRfpGe6zABk4kcj9JUXpm81
lImSDfrHNEvY/5vLBV3F8DRDcItWtQh7hXULpRxqpopVHfsVtV9ZB1HPhZ1xEySgbSZ8KthGU0vL
m0pN0QdoVUyV+lj8DZ8r/WBFq9eWsQWHdbspJnTO95xNd6WYm4TmptMkVK+P6hqQFlchpqetc2+J
kXjjqabBXJgRNkSXV70joVPVUV9rnnVqHujrgtu43XJ4W9nIE6KJnYMzJVwK9SCbwGeozTHaIjWw
bT/kXfkSrusd0MZ/g1+LqK7p710f3Gt7wojkNID0g6w0x3pVb8Od+qJvua/5xrbuFpbopiaJjYQc
K2pnEJqa1DUFj9iMFuuiSm+OfKU5eJ3X4LOUQKCsmo5EzItLUtZe/1Zt7k/pDQfsf+yiyyQ0tjRc
NNOUXziMFAo4cSJhSrVN/LsqCP98jxQS+6oJYjCBxkG7bzcMTtIi5i81JNWGf+XvyBCYuI0pqWyC
AjoEBJcc2cxmgmKUjC6CIPEiGBCmPtbQSSk2MR/Djm37lex2/yzb/T30CxPC0JVxdKxcgwmqEhDb
HdJHXrn9UKFM1RL6J9mqp/uTfTsmJLWQGgBcdALJytOteDHXSpIZkWWM45HVO7yaUv6oML8Llq7y
qdRwvWuhpIv+TLqGSA0YeeGSi/M2bbhVysesRYzpVB4YPNpO9bJd/Zj9XmpcKSaycA9MvY8m8ApK
6SDLCg7ZsWvVYrItHdVndEaUfhk12aKLWPiS7drH8lFa3Z/EG+1lCLHpYF5AHwN9CKG/PM3yxSxC
wDJiVaXET52LuuvG8ZnXekBNe7bHPIVICKcld9Vhb76pH+lTowBSB1bPwmfcvodMpCen9xDmGtpR
Ylw2DHFvZagFP7Uwm7yWZ+M9eabHdq97NondfG266UO+kvepFxyHB36gPluPT/JJPQ1rtPTbLuVM
b24rVMHRjh7/MEF4OwsVKKcqbKfIR/6kBQTxr/R78UyKOTXoKoJ8CnkSXPxTw2cRWFCMkGTgwVA9
DfqK/h/SvmtHclzZ9oeuAHnzKpOuXGdlme5+EaodJVGUF0np6+9S4dyeTKWQQp+L/TAbU4MM0QWD
ESvWekpf9W/2S/rAD/F98ccJyKHEzKP+HrT7HLwvcnt75a9i1Clbj+tyUkuccFvzGBXleEexWGZ8
sQ92UGyS8Evzkfnppl5xildbejIEyWBM4yR1qc6RoAZkSIRmFMYXA28NFtUHLcw2P41DfFcE9HR7
VPNQGPRj6Bf1EJDCGqLEWZChKp4m0bSTHBVfC1aeomu/PTuabg0JScXDbz9Fa1M03234bEDS4cvA
NAb6p/lW6BIXdUiPlccqJICmBrrtl00A2AeJ1H37ta38soeQH96G/cqELVmeWEjgQ8GuAmm3y/PP
3bHKQbNZHeVmL4N/7TOdxuWC68AGyBihxpw2TMtJW1KpV0ftK73LfRf/MwLU0Fbu+3ngh4oQsGhT
JmXyYmAcvhyEmlBRaQarj7Z9NzYHqW1Nb5s5gfGvhDcwBGeJdyoeWdOLZ7a9IGLaV5bWox/iqxGa
X/qXf929+HlcZS7KNCDUmWeF6p642tBL/Hxo+itzdL3QQIphgS3wqk1U/rN7LIltt5Skb49pjj62
FA/RxE/GlQW/MoLLGA/5KXOOtbgiOPRqt6UJj6tjEpj0VzO+IK75xymaarAoaAEYBTQFyMQul7os
FIt3qV0fpQ68ow/4y+3fn1bw/LpHhzBymSjzobIyde7O7kPAgrwhH0lzVN7ZK/3uobLBQpCH3rZy
7fthxprUqSHAYU9kQJfDUEe11JXCbo76VtvnSvhuBOZm2NAQveYhVCoCEEJGzdY4uUEcrdi+8mOw
PemD4sI1PtXdLm1XpMUuTJP2aGlh+b1+LV+H1+wp3iuBE8lg+KojB7ZGITON53JaQUY1oZdQWgGb
55zF0Exz3YzzVh7lzxTlI+Sf+lBba29bMIKMGvpdkEL/LHdeDszyCqMsQEV6lP226O94e2+9Cvd4
e/qutzjyomdGptk9C5iQ0GUpbWDEZltd7tLkmdMV7NXCOJCZQofG5NXwxJw9zKwudduE1Pax0e8H
595hdxD4E//KpDlRASPyQKsAkJtw0LOBABJHYuioYSDmxoo/DKQEVShj9Ies29yesiv3DEvw0LgK
0BAPysFpvGdT5rWAVVKb2UfNpw/ISuG5460c2+spsyd8BrLqE7gPmb1LE9D9UDQ7j+0jmZJeWxrk
4zZ/vT2M63NzYeOKwTAtBrtKYUPQaJuvUaYsjQBqswgKQcmI9PBsksA0RBytrp1jk0QWDwaCnpyH
tF/ZWte7F7/uaKjRTJqzKAhdztNgg2K6HSS2lr1NEOudVs/HwmIjrMRNg+4pNMPMI/mq7bnZd8w7
PpBuE6s73gSuEub5vy/4VDfBYwF1p+kReDmQUVNFhgK9c9TA9jU+VzIUMRRINreXfGFRLqzMpiuX
FY/HznWOAk0o6l3PAg/AZmV728q0OS+d49QvBLTW1KeH6vrsvLessZgQnXcEfAecss0eA4rbaET+
4HtZrbn/6YacW/tEsSBHggSqN22Rs9M4ULchQ6N6Ry0P2GH8oQG+/5xObW0RZMjRX/fvgzs3N4s7
8qa0Pc4178hT8KaAhT96zA6AnogTWatfLWxuJN/wXEc6GonGeUKrMrtSADIaH5s4pMiAo0K0Rv6w
sLvBF4STMzF7TCiky8mLs4SUvFTio0ADQhvF8ASQYyZrBYSFkSAqwKP8M5ZCqDAzU7g5pGud+NiN
g2+gaw5U1Gs2rocCmA7KwWAnQfEFJ+nSRipbE3WXIj46YF1AvSW0tt5Wyn8+p5MOKmIpuJ1JJXQ2
EqtwbIIHgnIU+iFr3uN+67aBtfaYvY7aYAWZTGCnDAhOzqM2kE01WkMoeSb9M+S8to54zcpwOJX2
SoB7VfOAKJ0FjRv0J09aT0gxXs6azRKCAKojz2+p7Ve1b/hQRmDH/i51/IQiaY8dDo7R4B5Uayu2
FxZsekB/SmYgBvlMep4d3Bq6bUnMOYG0Ezp+oqzddmqACZVrzBfXuw9jRAkCXhVzir6/yzGOiq65
4F0gz3nzVFWR22+TtX6puWOFPK6KRKTt4bEG5P/8HopBKK2AZpk8oyMZh0iqkSy31Nre9j3zGxtw
CuQ7p+sIEcGksXA5kCaN40pJY/pcHqHjvnI3zGcJPz6VTsDOjUja0ud7LtVHjXtGzp6br3X/pD2Y
a19/PUfwNNjLUPMF47k9f2x2msl0zBPkwrdZ0L/lTqiuRANzLBtKPlPlx/qrtTg7nW0PAjAdiORn
C6C5citR3jd2zi4+qFG1Rxu47ot+a9+dyh828a196KywDl/lhqYPOJN+M2dxW9zwLK6o0T8PgbYx
P1zk+QCZ3VdvRtA9FqtVtrmfgJcAxBJvd0DmpnbW2X1ONVDFJ5+E3yRkf5wnHv7AmP+kgfhWZpGs
ABDIIyf0Ml9+idcAUVcZt0/rqHL/DwX2PEhV0rzQuQr26D4SIsqUwA7RVB+g8cHJwtWOnvk9P7M2
fymD4rvgQzKRiX+F0oceZKEH1lef/6n86nV1Ia9OwzSzU7rnU5IQJ+LyqBmxx3oiwDuM3vU9vSNH
vPIOfQa8hRo2D2KnvHShtSZluUh2dU6lO/PG1Eh06JUk2an8I8CJVPpfi9D99lv/pTkBeEo93961
axjB6z2LLPU5m+50bs/8sFaMoMpPQJYxGgH7Uz6y72YktuN+YlPYo7HDXck7zsNDLCSqz/+xr868
GEMM3HrqRM4RjLssAWjE9mnhD++/bnvL5YGdGZodxlY1ZTZ0IJktB588D9I3HsRG3Yiwfum2zn4l
Mvi8+s8D0dm45uFagT6FkUuYk2FiBt/131/MJxQEk0Bu770vYfbbWrF47e4uZ3LeMQmeJRPhI2Yy
fRv+VCfnzv3NPnriiyh/0pj/M0dl59u9DnF4GRTPExTzfzXDQLn8Dy3rzP+Uppe4lQDtoOe96k5E
7zlY0QxkmNz37JD8vm1ted/8Z2y2b1qzcRt0cGUnld3pyPFLtgd1xSv5sk6aMX331VIiVvh/dJ+z
IyFyiNQV0GY5ma/l9/xEj/UD28pIvJjvyZGelLVMzxxBizjvkuVutlVJag+VrmJsbRGBNDVSPpyg
2laBfOAPqy3uC54U8Mb/aNFmtyQxKCQ7XdCoePk94iHyoD07gTX4oL70zBC0TWu1/4Vr6pyNS52N
bowl1Jp1G3zdWy8JWR7w4ylfAyFPvnG+ZmdsV/N0xigo4JwTd1JM3/rkD3t5VGz/oHY+GX4pmd//
ON7ejkvXH2Kx/3iTZpuEympUxxqE/D34wP3miXw3nlV0RqvvirLy6LwK06f9cW5rtvdBHORUigZb
qP3/VE7lpP4XfkHrLN9BO/qXEQU6D3bjl5UhXgWcFhJqCM2R6praWueCud7A8rTWDYoh1tGP0a/D
322Q+j8J8rlZsMYosXQKEL19iiNNbKZzlkmwUFXtoEysA5tO84sQJBn+b+NjfO1PbLWtbOEUXFAc
zO7aDAwHeF7DGLiBTmzb1z5/yw8Be8oO9cqNd5Uex/JdkAvMTpxD0mEoYnT8o3kKctjQ+8zoS5b7
w13xu/5RJj7/PYInOlDfh13x6j4KcCCQlT20tJZ4VP4lOJhtIbsqbAHMJDsVm/RYrpFhL91FF63r
s9Mg67huXFeCP+EZQnPR3tyPP+ptCgSmc+TRq7ftAvWHh5C/3LV3az1bV/X2aYJR4/jb1D5bTAsK
Yk2jTo3zKPcL9Muk1M83ABsF8eBLvw/pF+VgRN/23ZN1L1+2xTN/lI/JzvqDZzUIf9Mft0/OQjPb
5QdNq3EWVHVljRZcjg/KEauCw+2Y2kF+6gIl1N8j7dmK+l38qL73+y7Y3TZtTptp5ggv5mK22RKU
y1q3hGnL1w/tR7X5kQRtkP16QP5tz8M+sk7eTgTx73p3LO8AbPGbO+X5Zxs6Edl6ry5qNum+25GH
3P8GdpwtGlOq0Xe2/Uvm58Htj72+06EKhHVDOX0KIeYVwsqgBa8bNMa6r5glvv+JJ1rzxsK1C/Z6
TtBYcda2PFsO5jXgtI0L9MtvkpfkbQ06en3BXf78bMrTrijRLICfH4IBorAf3vdu8K3g7fZkLQS0
l2ZmR1iQxsxrDbMFJPjr6CchvUcGyh8PgZWGcs35Twmzy32EFsFJSwpScg6a+GaDanoT7ENmxk9d
K7jtexVVtQdOQbp4z3rXS7f4/94PTXF71I6ZOwIDRmtnpyt4MIa3R369fKggIwH6SR2Bd+4sgFDp
SKgbJ/IkUqGlIRTTVGA6bbUKUbhd0wabPNVs3IAeI4sw7UkoBM7G3StMI3pdyJOS53uTDW1Qaej6
lZmEKynWmBwWh4arDs9oXPDAZV06CkA8y95tK3kCPad6QEHDfpToW9sj4ZStrOiiKcR9QDDgekVL
9cxUaqu0MDkGNkBmFLow+U63SuPOiKEtcnvBFucQOVL0uU0Q2XnbZOOmvE5iXZ6yMm19ou8SWlmo
ZMmot4Yxum1s4dmMrBicxwTgxvtgXpBDXkSAq6IaTqpUvC8esVvulxaBCikqxt4YEGeo6Bd04uYB
JaTZOKxzmkNaO/mPqudwOU4Z59IvHI2/dILlbOXgTmt4uaPwfRMkBRI8yObOU9NN35djAdGRUwxK
9DvmmMWkAqKvTMP1nKMF30TRBThRZDvnGgXOSBylNpThVEOS4w4KWMPBVpRk35Vt+qKaol5Ldk3u
ZjYsLC+KoWArRRpq3rw8ga16apgDGIXv8+4ub7fae2Z/l81W4inhms8Sms6dr+6rLAnAteYLiWrg
r9pMV3bbQuCIoZ99yWxnQ12PxEqKL9GTgH6nd8lp77U+pDeqV5ZP/7y94a4P0qW5mTsCeY4eowww
nOyj8YPu7ffbP7+wXc5HMyP1uP1bC6+Ui2+dIxU83VRGwPaGU+99reqwobt23LB4A/7Ad/Iz366Y
u345X5qbBWJjZVukkjCXkcjo7+wPu3rQwTVUf2SbugjUwvLzrdc/fdy2u7T3UZudmLfR1ot8/qVr
M1CQ01lbjKeU6mBiLNMB5PTxk5fWsc91YM9um1vccAba5j8TWZPC3KW9tO3yAdfjeOoNPbTT3xR9
MS/x/tuo7XruBnmUupvbJq9DDOhxTilJ4AImcuDptj4LKOvcS2Ip+HhymzJotHjqrOwfkDFE66Dr
ZSuv6aUteG5tejydWRs8rU0NoY6gEbHbTaZm1WZwurWobNGKBgTaVL2/LnByrRECDnM8eSo6E2uQ
EmxZXbq72zO35KaATPprZTaWvMuLTKs8WHEJe1SFwBbsnHqvKa2xbc3yxLOs3N+2uTwykEyCnwk9
Rc7kQc7mzwZbRud0KRgDdbN7yN3xqwD/68rAljY9kBWA1OA2BwRutgklBSquV0FLqHeSPBDN2eix
8Qw2yyIcUstcGdKS04OLRU1/AqTgmr0cEti0lDKumHoaccX5wu27n5j04tEq+nrlJlt0WjaIrVBo
x62Ou+XSFuHmaLaxO56QXzH2UhY56BfbMjA9dwgKqpI33qmD74iqfKybfDg4wrNXoqXF2QXfIrof
gGwz5t8wqU5ojgDF0Qgar0NGUeNH38EQUjwlgmR0f/0vdgxAehMYC0XfeRw4Up1JJ4YErsNluxmZ
pvpuUykrjmtpXwJdAnFDoD0RF822TO31ipPm2JeUgeYhRY9WwL1/zzSAavjMyGzzW0zRa0sk6ql0
xLGgtPZ7r3++PV1XXaegs4em4cSiAOYIz5p3ejnUKVyDSYwED8gDCCzaO8cdvH0sUf7rVTyIqNt6
UUMcyEWaDQjAyWD7WkyGCC2aNLJSxduIVjS+Vg9j2Ct2+kIqMw+SfEhXKt1LRwe4SFDfoZ8RhCiT
hzrzBmB7rAuP6Sq4wGNAOXA9nXgHsdU+y9cA48umPGCVUOtGqDlbYCXTC9JSTz21Sj8AfZPw17J1
Td8awB56ewkW95ILvD/oXcASNC//SctK07w1sMxqTx7HLBsjU+/UlYVesTJP63YNM5wUt8RJd3tz
k/RVubfz3lyJWxanbUJBgPcVhFZzDUtXzyWnNtFOqKZALZ2DR7oa9ewRpFL2yhFcqBNh557Zmi1R
ZYK4NVNc9cTQPImGCLcp+L0mh1LsiDGq/T0fUmPwlXbkTWh4NRt2RuqBlVNzxhYUnbnVg+QqN20w
slgt8bvGgr5VaWbIdd9e4eVZQbPo1DWKzo6Zy+/VEkgULVYhDUOrg9Y51tdBFe0x7ktvpXQ/hczz
twSaHIB5x/sFJDCTNz47IuD1darOoxqYrvVXOVo/mlp/TqwTAaorxcNioj9dw3EuDQ/QqumOAZoT
UJtLm01ijrVsYVM0VeIrFlphQdGSbECWSlait6UYxAXQG6fEBnBofpkMCAe4VlbaKckKP73r7FDG
EW83jViJCZaOy7mhWfwdxzHVM7ecNnLxhSXowidrrBILFyNQryBqRU8Xmoo+ZXDOlkqY01N72hWk
JYeia7cZ5CZ9SzCktl9vb8ClOBsJQrhMaHUCCeVOS3hma+BN4kmO4ah9IgOd8NDuEnOTykY+umaD
rv+0FPcd2GeC2HIf7N4d3pliVCuzurA7wTYCWr0Jq48i0/T3s8+omtJThD7tziSwzXSj5+VdDJv9
IHwqBr8e7s0hXBn74jz/Z3ReT65y6IoRmWkggrVBgZQ/SBP6efpb4+Y+yr5BfQBAcJ8SPRQVsgqD
/djmfdTn/ImV5V4pyL9CH3HlTgSnGmIH4HoBS7ycBYkHkdc1LehvmyTe5GBL9OSpF+lrwxukGtJj
JeP72lujF1rY0hdmZ5PvyspUkxRmEb6HZvZFLdZYFJYSSGcm4IAuRzaiAavKm047DcUvm74rj8RD
BmkcXjLV3JZZ6pddWA1p4Bl1pEnnkZZ+6n2/vd6Ly+0CuoQebFAyW7Otbgu30FIFLsKBMoPi/kT0
FpjOjzFfS6YuH6ozS9OXnO3muqkz4kDH+6Sd8tjPMl95RPI2e6tfxJP5Y61sv5C1xqY5MzeLfoqx
wFthGhjYpQ2UYypFBNSxgkJoIC4vGJKq8SGzga7WpO0XmXFvSC26PbnT1pxdLxffMNu6Toub0htw
vzeC9h+qouLdXHDev0uOCHA0Y3kvKNfDkRXt5rbpad2uTQOJgfqpgWBpNvwmTtOEZ412srt70zgp
7cYcVjJxC7cLRvefidnoONfzfBA1PIX9EysKhW+dfRDh4jrb3x7MoiM8szQ7ixoeJxqzYMnVviVp
qMaVb44HgeZw5anQnoxkJcZcPhR/RzbPnHZMWAIaDNqJjQGqaTsLFGmlXT7la4jbpffE+RzOFakR
4w4VUeFleuSDa7pv2MZuzcAwf+sgKVISEWpaoKC9dKRsI91txXFY0rAxh83A7XeTGb+tVP11e7qX
HsIo+SDDCnY+5Lc+/352VIs+SzPkRRA3cL/BWTUggfhh/wI3notCWfXcrpLTTwHC1XY9szh7erNy
VAc5zUObxFFV174zetuKHtOBbE3lo6T3ote3ValCo4K/Wd2/J54uBjyLX3pWD4kd97hjFK/ZJq6G
Tm1SZyvuYCkGhxkA63UgdlW8uC9doFNKoNAKmLHdQH/dm/B+E73Mve4jWwPETbD2jFk8omcGZz63
U0SKShk2MpiL/AGKH72rR4r2jVVJ2I1fb2+bxVN6ZmzmcoQzOGKQWMPR6iJmHakbNcaute+9Iaiq
MUCKaO1Rs7xt/pvQmQvSlWTIxHSDqsf2owjr7XP8q9n9zB5rGsTPt4e36FHPhjdzQqTvqnREF9ap
KqvvbZ8XgZtpms/ynK4Ma9H9/GfJmcUFHhMsEw4sObzYuvFu4F9bBqUovnJHTLNzfej+zt68O99s
dC23PndHw/zkJLKt2pk+MYlP0zrU2L92lnxGcmfjmp0yppVpPKRYLV14EYi7qTf6sfr6/7VMV5h4
aWa0szB50t63TuObceGP6gq0ZmGFQNdr6FPeDC/3+WOECc/oY1fVTmXTWPcexESe49JSfySyyUIi
POvfs4ITSzHA1p9MUfPOdjMz3C6pYY8728G6k1B0VvRiMyjO7vbsLbn+C0tTWHzm+tH5UzZIP2qQ
3I3sfF97QEQVD1lo1t/a/Ak05cid+7dtLvgNZCCxOdC0P72HZ04KbdaaLI0BB6sYxV5tqvwZghTF
BnwidtT16vgMYsocwnmmKXdEmmstnIuLOfFIoOkaqeY5/iujKaoNpYUHed5vOptsYojRAoi56fiw
dgNMj/vZkZuoI//amjkszjPhgkAADov9Yc5X3uSHXgNfjVYCVY4IIFd2Cc4gqhObEgKFSKkGNv3n
5rVprs+/YubKdJJkHfJriG/esl9168sX61F8ZV/Ue7QLrL3fFvzmmTEkgC93lFTKzHMEjHVa6gtz
/Oq0j6MJserbu2jNzCyCUHje2SUGdWrTCgImTZR3FLCYbmUFFzfr3wVE//zlaKwWjWsoFGgnsD34
qbAOrmwezcy+szoeIpezz/Mm6oy1jbNmdtpXZ8eSJYZGEoF905LxhZgHrRwfUlpDa9C4S3MzaAs1
UrJ2ZbBLAcvF2s28AQMZUWWUGC2gOKGVkKe+dkPijofaOFSdFlDQbFrMUnzo/T1Vwtu7lB5AJLGl
yA9owyr51bSI18cHiAuw4QKXM0fk1Bm3axxh7KXE3VUAPVUpBILQLSCrKsDiB+NY+sxyAmmoQeut
IYqXHpWYj7/2ZzXy/0NqaqKSocBVfZOdD5QB98fgwLfFsaKgelyTtF1cddC0A3sEEBLecper3kit
k1qGVTfyjVCzoDV9LXTQtOYLUCJKunLLLC/3mb3pjJ3tMs+jVldzVzsVYPhyhuxBQCRaNfjj2Nqo
2IgtUDTIPtl37XhvtvQ0ZKY/pjtbGf3e+GdZG/goAJOwmmiCBhb48ltUotR5a2OqB/mtNgIxbjTT
L/qVwP9TsuZqR52ZmbnCVnPbQjilfiryFgJTDMzcvGq6xDfVjCsQK7YRq2cCInjQO40DZsnKb7tK
RIZbgvnSHekBMubxNukVGXF9+JY6sr5zvDY+sJ6Z0aiPne/QcgzT1uSPhEH687bjmzbBfARIEAIq
B8aeiQXjcqIEkka2CQa6E43rp64p0RHsriHBl5wrunUmWNUnLG/mflI367mjZZglexh2qUGcvdtq
ZYDSobvix69Y56bLCbh9D2QHE5OzMXtGlGIwwaRV6SeHGt+h+gjFua3QH3XQ0FjeiaZ6mKsfSY0c
M20jS5YkKCBdcHtOpyr9fFo/lbBAKwI5LhSa5lHJ6NgpiWNDnPIaUtmB01RavM9YBdwDdXgW0kHY
OxX/cgxQ3hRJABCWdYpTACYCI5GtuzWHojCAPcnMe4DSFNB51gwJPg5Iws7MRq3yh960PxLSpDKw
xh6qLMjXD9/NoWbgEasy3Q1RhgQTXN/qI/Ss9WzcFk3LY78aXBDPWC4QBcEoU6w3TQowG6Ui8Rp/
cDxZ+Eo5csi8s7T/guip/II8QYXWZD1tHsmQMXMbC00BIZhemNWuami/y3oVATMV1qCgl8jrXEjw
aeU3gNfsJ6PVRiQIiTUAcKkCnO8bqHsKf4whehw1ImNim4OzoEVliWcfmS2zPMqYS+ogr0Dj6tfx
kNzHFnOzEKQ0iG2SzrBZ5BR98uGqtQlAi+rFYGqiok8DHqMrNFCYGu/BXZymQS2lUwUoSEGhQ63V
3PbTPs/usDY6LKDTG8jrgefGnWcOjgO5AI3nOwtkoEWoiFLvc79yFBUUcEZSGNue1EMHSUPwXMim
SbqD2Zjqk2JnQ3zX1gan+K81Xh9ljMO1LVNmayHk5eEVURvIHB/kPK26qW1G6zuSphDVjUn1q8is
/Hmw+CBD8MFl1Leh25lGHumEuzHr0mz33miaoGBTsH4bkxSOh/AOvaN+aehQkSD46mNudpycSoPW
zZNbgcLkBZI3+ivrShdOiIxae2d3+oAHPfCwCdsVORTOfDMVOd9VlmmUUUKJAd1uM2cFAq4Y82Z2
wnP8TtaDCDH3gL0M3QiaWRX14PdSaOofqOBVRTCAfkzsIPycQmRCzzxtE3c1hJ0RmHc8KJnBkcBM
Sptveqqlh85SCy8qHeSK/K7ohLUjul6T57Hw9CR0UX9Ow4L2Wn6KZayRUB3i7LVT0QEREjXOzXuH
O2MWjm1fke2YNKW1RxNv4QFGB7HUO01SXnwoxHPIKc7jkfmKQi0jFL0rUHUsaJu1aIFxkXY4lbTk
+mOBrypD7kjjvQNt1ncA5rRqE+OsbUTSEXYsU+4Nvqd26ldDU2QSGL1ePrcKGX9aneomkRa77Aig
nXMouSvbgKcoliNpA+8DUQcDXD8FAbRA1RVlZ0hXxyooSVoFSq67v9LMS773CR2GZyguuGRTMFJz
v4aOULLBK9JAd2WvoTxmVSXJghQodDQiKq364BFV/jRz7oKiJm1rL6RdCvIKxW4cIwDNxGD4QmlM
/FUn7FcSY3NuWNk3f1hexq+1w7U2qgunyQMjxZMeh5Omzpb1DUkhYekg74w8Jr/Xh4KzjdUYKhpq
MmiZZKneaoGh1vqXsatsoBbdofhWDsPAfeg4cLIbUiGrSNIRHAoMQkhTQZgOamSVSfuWjuOo7mjO
h9+o02ZHjcbjno8d++lVaRVHdcszCGhmEKLyBQqc73phoQdaKHYBQVsA9h6gWpro8InGyCI9M41t
1SXesZcOe6sk8GZ4h+UPnuJZWzqq7jtRKLvnSsGPagMJMugIxpoZGbzRvnuJmhfQd6+zZ0N2rhmq
kNalO8g/O1jmsreTrUPUuouSupfFQe/VikcplEBVRFKFvbHsPq13WuJpddQNqO1B38WwK0gR9bEM
MHuUBIOnjr6ou5QEXUk6c+/VlXIgeBUouIpo/RbrvQOlVjeDnOeYg6YROVwpJEIG3ZURlKs89Cs2
ZQJi8JpxPeisGOlcq0diM6yoORYh7Ude+5YWK9BEcqB/ivSv49W/B+FgTYyWJH3QZCnLtjzzWjCA
GCx3Hzg4iJptk1lsb+E+oTsDasF6CIWMqj3m2QCp7Zoq6RCqHmHgyE8BGfEL2YLv2SQKrjNzkHzT
OjlEmQq1z55KbvL8QSUV/IZu5F4dqRJveNyDwGj5peaiG5p7o/21Lwrr3eiyGrBXU+g1ikgZxAWK
jotHpW885gubUisqKpVrPt4EsgmGkqCaWBLoZlkEL+9Abwa8fu3EKtSAihrwAhSs+jtiOfmeWQzD
9ExR3ut9yjx/RNB2gGiTRGXMnmSMR1dBqwhVPfnQuanzlWB4yBMXIIHzKzkwsG2ahfck8ZKp/Lwm
doLLw6K2b7aM0sDNU1364HUdfsYEtKG+wb08C5PO5mXg0vh3AR9xaOJSe8cddFTd3oH8NUROhpB3
DfKAve0WHvZwXoBsUrGtkKmy3EirMY9tLjo3MtvGaf1aIZJAeVJ3HpTEs9JgMCuCuyRRtNjPGXXf
K5Ck3ouWiD+NPaboMDe5eVfj72OgQuPvySCigmKWQdlvrgv6qEGUuIjcqsGhhjy2i5gIUm8kyFN0
JYYEiYYyqLICH2eZfEDHapI1G+DRdfiRvnZesDeTExeJW/r4G1FCzcvRFoYGe9DHI7LCI3pMahnK
EjOC3yihDUYQGEd4CKUQ0eRudjBGnULIC41eIrBFXzz2dtb7BM8WgR91RxKUQnLLT7hQEbKwvnvv
oE39XNcm+43Gc+0VpSr6opZULbcM6CKozlZqDWUBnBmIdJoaJo3pFf2dsUZTNyZEIZNNwl0POsT2
mPzEw8jbpIOehV0qUA834gp7MwWAER5MH0LMdUN8kLmhx9wCsgTr4CinQc/ND600SjVSm8yGOING
DRvxlmcRX+NkfMNNIFlICdKJu9hJIL/imtz75uaxqUYCskFPtU2bNxfzBO0BJU++DWMCDw2JzM7y
60rtOz9PcvdpHNoCF6aWWkbARV15z8LqjXJrphQsyoA1qmAy6C0oOuvw6zsGFotxAyeRaz64Vck3
gD15cUBkV4JRtuwF2SPgc3q/QFSo++ghqMvIGTSiRYAN0V0lssEBNUKe/Kxzzr6UniDJTq+pUe9q
1tbVqfJIjmigV4FthHyk847vgGjGkFbKU9PW2q7UiibduMnYgTi2pIzvO401XyEijkKY0lreG2EM
Gf3psnZQilOh6CbViiYBYSaE6sdc1nRbxlZnbDSo1/xwUwlEDRIn/YirCUw9Qato2pNNMtwGslDb
J+SiyzHKQfsMJ8Fwm/txqegJToPJwBbsuRnEzJu+zQMAa1rVNxPLy+41p6R7s475ELSN1k/eVud9
WCVmQYIE/rvybWxSBleXxZg93aw49DGl6UJzve2d0HbtN/yc3BI6tjRIiNW/9zXtkgBxDFYHwrh6
t49rxwLAQ205TjxDXz+UR8bqAMy0TDeZVrpNUHlauwMXuSP9FPtED7TGJNCDABxQ+pCOaUsEKoXt
HfJ+9HqopOuxGpaqyB8Nj3mVz2oHrnJUC9MIQDkF6Tsxlhm8WktKJ4pLSDv4HStqtGnHQ6/BbyLz
oQ/pCHWw1DW+mK7kTy6R/f8l7Uyb4zaSdf1XHPMdc7AvJ85MxAXQC8mmJEqiti8IWiKx7zt+/X0g
+4y7QUTjWjfsCFum2dlVlZWVy5tvYq2UobZHxRNKp050gVqpP6oCjMuT8ixOufB1KrVG2utV2zU7
vZjUxjYn4ZPHtchtq2m70tGrUm33ReBbHiFwbLwtKrLaMH4PDCLovJiV5UoQWnZe+bJ5TBQt/ca7
OX3qzFwFXNbX+V7vhOFFTqcBbnej8d9ISlPwXdTBdExv9N5bpcA9Ad/CAywCKo7tKu+NRyEyu8KR
NIipbSuKLWaSFNm4L0yMv23p7WxCpyks97mIj+HoiVrr962kdd6hHRMDkmFmJhFjDLIZ7wWFQXd2
MBpt7VBQNTBJdavfRp4uDk4w6M1Xpc4GPOaIJjdbH4MqY5pbhML2rfIjG5ltaitJbn5qdWWq7KDG
V3OY3IkxyI0gpy6q50QYsaWk30HyWZmjp5FmuOQSUt6F2lf6nVDlbeY0DQMx+8RK+Ap96BeOl46C
4EhCZzByQY7zt14/mtPOFJm47k4Sxu6oRzxZtgQhf+PE2JPnIC96fIPOoxMvsMJTr1ZQyhikbM0w
rz/LkpYoh0ycmnvTLPPQHXNPJFAKajG7t+JYD4660dXSXh57Rd5HApkOJ4jTjFsqeUq3l9Kyzx0Q
WM1wiuVK9F2hk5To2PFwvLO0CIpNOdThcFYEwwidQWtG6E+lQGJeDK7KO68oifTIGXakrqd6/NAr
UQY/uwTEZJcyiVS3ebD8ydGSdiRhRvQBBUAhpubOkvOmd5qkTMRdpQrJC+yU8Lkw0qTsnBB3TN5N
il9XTlfJ/WezMzomYuXMARHlIofwzS+rb0IrAKHL6lZr3S5LNLyQIEpCTr74rBM4PvSaEnvuUNbG
DdCqvL+hoAzRFLgyoiYha7Uj7ZrRCFfAiPHN/FQ6Gm0DrZJlJWl4yMYU3wkcjYXB9gXzTdkIzCxP
o3RSjzF3dLzvBqyOC92RcpriMXciYexrt/Wr5H2ZxlQK4z7XjUNPicqj9SAydbsbSSHbUpwrdIlK
Wp7bSqSaniOlvti4rH8ydwSQZcubUouBm/hW9TYuNSF2ayNN6f0EUnhXq6VRHX1/jpKiMPHfVF7W
v/F4kDx3KgISWtOg1xMDgvuo27XQTHyLUMzcYbRDjLfOWFO8xS4UbA6/3PedHN0KrZ5CX6QKCowX
bGt8W8e8wXh/anGXd3EsOUOgkv6mzauC1N2fjhVsmbWrWqHEOLS0qe6lGINsM34u2Y2xQgyhanL/
knaa/GXyR/GTL1cxY+/zUcGPy5J+wrMq88i2Rkmgb3lUlNbujdD8IYWWXpHU6GrxIEMl79vRGIid
Szldpf1qMH22Uu7T3PEJDGeWPN9kmpnl3VSjGhgHY1Si4EurVN4TPiMZHT2PVO02jibxqy4Jqnwy
SN8fpsZ3GWdbdNxkvo6dD1IYHo1STIXbSMrKfj91/MPOsEe1bSptKe9nqi9r13i1CVxibEfDVQhR
q72W1fqHuJTi295P9MEhhG9qu4KvlOC9bTCXfjfExYOQdD7A+34SAYGYkRV7RCQtI9+mOldu1Ao/
+cAkXwXGh7H17kgddbrTB4EC31SSdxPtVR7zxY2gAykbYvjsPI/6976eel+0YNK+W/kQh3thmAzx
Ns7wnN/VOViEjzI+xngzebEUvOPbM2tgEmuNB9izCvlOFxRfO+k6SX6nz6vpriCSCo7T2MNGUg4f
YjBWoZNZiZ87XN4u31HlK2PXHxT/a8XQG5SLqaYfy96U4FoTu1R3IzSMOKxJetXRfEmPDvRI9ljZ
NK0HYuGhw+owQ9os1LukydP4QF01JtflpW2809WmzN1Sk8xm16tDnd/4cpNDLE9Kosw+JKMgGQcM
apDeJmWKixROGj68hq+PXlV5+D5J8lB9OwSJD8imrkaF1XeTeRgSqyU4qLXJT9wgrxKAJuSjUv2k
DR3qz/Pe/54Swt57wSSmlAgDwXJ42/sy5+tqfnsbV41MKFoBCnAFvPf+tmsm6VGXq+a+NAiEDzGe
U7DzYevS7sepr36nqTn+mFAX+9yEmdq8IUUX9TaMnJ7vjn1HylAJxrTdScTjJDqs3ITHnk9Ob9K4
68pjow9D4k5olX+Hr9cMbiJISYgvK7X34TiF7V40UyXd16MOI4DY5Hrg5mpcqa5RF+oxGVoxPVa5
kdWf9Zx84J1mDo13oEUmlnZl5JmSTUdvGtwW8YRelJlfMvBU4xGKzFisHMbda70r5zDkkxsUUYe+
wNA6KS+5U7epbtwZ5AnqHQ681rkM+/BT20iSQT9a5pRRQGo6vXhfEV/OzWuFRA++Tx57r0WS7x1k
3VMeVQN3zQ0MyJbRkqFjrkcyfgvw73Gw28Lzut1kKTqMAX2XRDeNVavZ3SCZre4GkRFFLryKmu9Y
Kg7+Xd4GjKHD9dVFu/KJSdxxbl+V5cdKBghuRcdBt6pSyfaEJ/noZXt9sKRiCB66OBjKKd9VWpV+
zry6lXdy6xvcalyod0PJQpyhlzTLHdvWy1wVmMiNXGlxz3UKKA+pQ2X8UDXMDa64+YlUqkeXoOTl
nwVklI4RM7c9NEwlsRNRDaNDFAxEYBH8e5ldJbr5zhegP3WMzsuJjxVBAQxb9L93Bp3Xd9Q/PdX2
DH24FZO6sxy/nogBxyHNIkfHeVBufDOjKlYIRfnJgtBIgD2a0MA1PGYzA6RW6ufCa4TY6QUtPiRG
YySOXjf6jxqcukxGU9dyu6in1HPUiBDOiYPIPKRJprfuiEf2YuZCJb7D19KfLIXH027MVPggTHXN
GFCtrwyHGEX9MXmCdjQlqxFtQ+CldURcxBmdNACCr0dTuynapvYOghqGT4MXzr0Gbdl9MDLw7Lbo
aeJLzrP3xpd6AiKtKqx3Ul41fxKU/df34b/95/zdHxWU+t//w5+/58VYhX7QLP747//T1k31lIRP
2W92Wz0/tb/lL799aJ4aOi3D7/X/zB/2n1/+9+Uf+aw/ZblPzdPFH3ZZEzbjQ/tcje+fQQo1P78F
32r+P/9ff/jb889P+TgWz//6x3dcyGb+ND/Ms3/8+aObH//6x1zB/K/zj//zZ2+eUn7tP+tb/srz
U93wy5r1TypLkEvCpQzv/fxh/fPPn0jyPwF7U4Slk51pCyrVk4xNDv71D4HfoRWWWaVQiDNHmNl8
//itztufP1OVfxITYjJmRhgaShn9879f7uJE/jqh37KWEDUE0P+vfyzwS0AJoHieu5uYEmQSNi7K
o36aG40V9Lzcb7NsnsNKHaX/khfknDfqQYtC7CtJi8Lo5HsMf9Y6+RRjEUNx54e35EonJ5feVOWd
oGobRbAFJOWVvAUkhvvgi4mCvMZ4a5fmDVTv3rDVT74mhHqADCRxnvj8CumvqpEmlKN0EiXVjZJv
cvq9YsLdHNacKdWf53Z+Tovq4c/VUNRjtilNxLSHLVaTGhS4xs6XT1lt3pQky00aGuItJt4VKYZC
pZPxb/xFs8BlHTQhh6zlaa6efNDVH5vRK5xEDA03pltsAyW1qA3OC0IUPQkw3tD+vUQMGaC8Mj+p
1FPZy6ZjGMnkDmrgbdSmV85nZgKBkZdhDcxMX6h3l8sFM7kU9ZT1ZegqnfYRbshgNxVmcT92YAGu
n5K8toEaGQpJVpiryRyTyw3sTEruDJZUT9DctzLFNyN9zLGx5HbCwSe3SBtpYodaBQe12Xe4krFf
PbVVOhCJ5Fat7fxe83pbUCfqEJ1RGE9tRMJyL2mNQPwRRNHHfGgmh+Rz9BKUVR+6IVyeX/3QkNt3
3dhbx6iYc8XxwA83lrfsP/h5aLCC0As1M51j1S6X19a9qPpTq56UUAx2jVS+UePQdwPBVI/iBGTE
E96mavuNR3C6TYj07bIylQ3M/BJfN38LOouwpzzVFJd/HsIZxEIvvFJvOjZZVgTJlQcyWVZzH5lj
aNdjtBfEcqcV1LYs8SZgbuIvbALVda4InC90US2Zj9TcEL1GmbSTGhe5o/jF+JBJ7+uqpouyaZJT
GFE3oRzrWnp0EwuV8lYzhk365wWMh00AYwhykpeAmtkrYp3GlKmPkII/yVJcftHbzDvSwfoVdFx8
DGW5342JGN+349QehLIpKMqF0rEekq2+glf3mDeNJ8wgLpnn92nypUoUilUrPW7LnR6P+mEkeQd2
eXv42YzAOENoGAxJpVcVpilOncssLtATTI6olVpuhbtq9ramW6oIP6wY0Iyii04QBQW1MTNC3cL7
rammaysEv88jiRlhUMEC3gJQNO4rfxLuTOm2IlDq9b/XP/TH2v4SoC7QJyNDXsRY7oU7WX5Ix1vm
FLTWjahtmMLZ9Cx2kOledPviyoLIsBbgvjwxpBb6Vuuu6RQIRUPtgypU+7Ai6R9FXnyknBTsrpvD
V9YX7rxzkQvdqM2qSuvYsO6Mt0n5lfZQM36slcfrQl6Z3IWQhWb01G+6Dmr/O1/81mdPmnTTJw/X
RaysA+dNlpkGB5ejvgSTwylPLV0Ng5MgTE7km44lt87gPxDV7q9LWtG1C0mLQ+rrKJPkKQhOreTt
c808tOHw+bqIFT2YPVE6U/D7YBxa2PDS7OQhLSPKAkUbHLqpBHDo17vM1+9irxjv6yDcmoq1tioe
e3iUJGB46hIk35FyaUqK0id40A7gJ75WurGBu9sSsVC1jkkSJcx9wakilWcrc26r0LZcylcuLJ2s
Bl8fG2TRUmouhIDeaavCa4MTF9Xzu1tTOABCsRvUILPuzPJDYyru9dNaUz06SQkP5nm19OxfmtdW
HGHbVxDpy1SS5VnrhP5hDuiuy1ndv7/kLFUclpXI6KB+OFGPO6i9xIjJMd2CMb8KNub9w6+0JGKe
ed7D5WLExKtCjVrpibJVtsuZMD8mbzva9ueSWLnljK2e1pm0haJTljamENzZKfUZkNSmt1Il/kgD
Gu4txfUiya7qwtF6Y8Po/QTQLgztxSoXPqA0UrWJZ6RWFbwHK3GoLbjVy1vqe4Esf+lKiEh8zZYk
oGZt66RwXiXPVBfT2nNC4Vtf3afh957s/+Q39xCZ20x8ifR4n1rxoVa0w0BHa2ZSYBWOfjX+gqU7
P6EFYhRcUWmmiRicip5uenwKttAdYE3W0qfrCrdmhs4lLRS71xqKvKRBT0H7UInFm3IKfvjVZz8E
yiJQaroubYlRnd9YBjHPaFgTaN0rIo9uxhcakxKcOibOTeaxzl+s+ptEQWoa269KZ370CUiH8osQ
ualme8lDVICEqUY3nwy3zW6j7gFom6PQ4msae1/bGua88oxdfMHFzntRG4gVwxdPbZ5YexEH8007
iEyvA/e0oaFrd90UcQSYtSnO/b2X1zAUBxBdYKhOSZ5UbqvBR9ECqbu5vuVrlutcyuIa0FoZeI02
cA3Cp7qFeV+AWlO9TeUtGvzV5cgyygQ8VNKX/niU1FpMcBycYvFjUABdA1B2fSlrZ0O/wp8ScL2X
GxaRaaYsdWoE0F2gQ83q4Vf8GGPutYbKxIJKYwmWbfNmnKpwAuApPfijcszF0tnmQ1hdija76gTF
OGeLpeRhkSlF42GCUX2h+1RM3/ri75Hm/Lxr8/BQciIis1uWc51kekj0MNKDU5Tde4wmiCGa0LbG
I76ORbnR51IWWqwAmtHMMghPg5yJdtoA1ap1P6AY4Re7MJLvdaX4UoS9U/vaV61uUqAdkAld14w1
K3b+JRZKPmi+4jFBLThNQ80MyEQldT2Eis0QNc02BaC4eb+VpFmVCaOGMWcuIF9b+IheOIpl3HKE
Nyloti6ncj2pjiq/Hd9fX9zqDT4TtHB3tEFvq86YTRLlR0F50sgL8UhRvNrYxS1BCxeezjxN6wYz
OOXWh6Yr7MFsHU25NaG4v76iVe036Mf+GasSGl5eZN42S+lJpJwy4dGPjF01PgrhlgOwuhoTfkEL
hhoF1u5LIa1cKn0lROEpkl8MH/hJ9MYyE1cFEHN9NUvyiz8u2jx6VJuzAOSSLyUNbSYYVR2Gp07R
YTJpXDM9lP199nsckP7IjoMjRvYEdXe2p5HHFjaObWU3IaxRGRes4BWTC7kUH/dJRKfGvFDrsVEe
A+KvLVPyOtcDVc25jIVqAKBoskFDhq4KB7xg41Yfw12xb8bkOJb1QUh+CPRjX9/YlRfFlOZZREzY
Nck6LExLa8g9jqofnkyvf4hKzWVsZWBfl7G6ebjBiGE6IKmsy83zAEUIdZaGJ6/V9oTGghLvKq/c
UJHVlZxJWdiKVheiZlCykO6JxG6N0rbI0l1fyJoIslA0zcyNM68arPKyCwbRasLTZN63WbX3KeJd
l7ByoQhUya7DNw5Zhr7QAauj1NxkdXiqxE+hfN8P+ftAvlfEZCOxuHYkmAbwicDnmEm72KxQ8eog
KTX0WX9W0/dC/9gkW27eSlAyU8n9R8bizuSA2aQoUcOTGkztrQ+g0GmB1B5I6d+mhfEZPHIMPLZ8
6KN4K/zaWt9iH5tJLAVmYoan2nxndZ8i7WtjvVw/qmXn0WySLtY3a8tZbnYyQ2kYaj08CXe1pB+0
IwRnE6OE/chWntMRUgpGYtMDQuhlQPB7Xfqaopxv7rwBZ8IbGcxI0CvhKaZXZcx2pfY5TEXbir//
gpx54hrUHjOl0sJXV4uWyn2g4UR90Yenvtup5Udxi3didTEUejQ6Neem7sVO5oOqRwD9gpNiHNX4
EDqScQfV9S+s5EzIYsf0TBICZTJ4EGlE2ml1+F6v5NGuq1hxwhni+Svi6DolGyTKtIVdHpBB62da
yhhWI0jowyngBANlwswHRghcl7TiJFEhgLaHac9z0mlhXgdVLdvK4N2oJIAv0oMcAa0OWxcEAT0/
G1QGaw/xhbSF5ZBGzyvbCGlT5RqgXCvABg8U5CkwBfVdC/lLMTz2OeaXSQ3xPBhY3djZVbtCFQ1C
Bf6mt/dyZ7OhiD0JsqTT4JMvkCmeOFCcmXYldqpbSWBQk1IB5TTGPaDion5/fbtXTcuZ+IVpsUpZ
aqR5uwVag9rQsD3hcTMNu2wd/mlcVBFSufmSQ5+7ONQpDUxBbKvZQDf0Mb0tuxAtvY/SLyHPm1V9
Nh6l/AavyKWethHUrOSuTMZTw5RGHVF+RfIF2oWkGEPsTp/GHDgs8+uSLnDy+I5Gqb1ibPHWrW3o
ubjZOpyZsjyK/DSpECcOdA0YD0nFnJlPf//QzmUsHFVfFQZDHpBRdLd5/hS2D6O2sWtr1/BcxMJS
mpAylmU3i3BV+T6Td6VwNMdn+qWuL2XVT1QZV2DNNH8zn8jlfsEe0tFMif7X9PbgEtMZ894vRDdq
hR9tUJzEbPKcDBB+HG/wX66LltFLGfwTHtBCdNEnisS4jfCUFr5yo9P/bFt9C22tVJgHQ0w622fC
zoH8nnRSqro/6Gnqb+zz6rtLXEMlcKZTgar2cv2RwLgnURJZv/yQ62O+B/zoTp3yIw2re4UDUITp
Zk4bKoU4z43u+pswEzdKTKtKe/YlFjk9sanolVOH8FRK91ZVARR/2CyWrd5DOtqZXDdHPstEtanV
MTQVOQ5UJcVO5ln6De1wGeyJk3YTF5ApVON4J2qF+v26iq2qsopXyNxdE4998R7rPWC2DujjqSkS
8Vbq1AMoxcmhIaFzDV8Dd1YO40YObf1YNQruIvN2FWabXB5rW4xdlLQlZl0T7tvyMe6OMmwNTbOX
BIaDjk5rfvJidRdKyY6s0m6LPWHNuWdC+zyxdnbvwRpdmCEar7xW7+YoJfLuDVpZKE9tXN1VpTkT
sVAaMwp1veoJUcT801SUziTezy0D1w9vVWv+ErJMe1VBIMpGgBAoR77gnUbxhwFsa1qHD134PUk2
dGW+8osSwKyc4OthBKcTf/lQeZ5ajbRWnETmmkOxkSS3ZJuDdOPVXVVJHWcKqCVF+CUoqJMms/R0
VHIwRxsYl2No3xItc6Vw+96tLglCYV2n8kXecKGJUhJVwAuRFdF8Eoa0XeYvhTzutH7LlK0qBPNn
RJkDw6QvLprVJ0VT1JjyPIFWx/sRjHu53Zva3ZR4zo1lFuCl7xjcZKu64+Fh6XSG9eOP6wqz9SXm
n5+9v1lj8JhIXLwoegqqELba2yn8/bqMVaWc+aRJAgDA+0klciYjNYuAGbzYZgv3TDOPMMYys/ud
H+yNueF6Q9r6iv6StnimfA/4cVkRp2sBMInKTWtIPIOH60tatRdnS1q6FBnjN6EWx0hCKaB73/zi
l27ymYSFRTIU4E15zaZlrdPo7/3U2wXBtE+6wbE+VbRKXl/Qks/lD5/zTN7CPNFFHVWD15Fjg7pE
Ht7OpPhR/TYPb+ZSUBveFkMe25r4nr7hg6a0IN8ZXIlGxluQn429XRqVWKftJExZeZBETmQ8QBht
X1/sqopACwTMBoAVealLpZ8mwQoMSPRPQti+0No33Uy69iWjg2rDZ1o1JmeCFrer7EttSHQ2dYif
pDSGfAKXOk1tr6s3lrQlaaH1klepYOSQlE3asaQHmdINMAc3y5+u793q6ZwtaaH5Zpa1hdL0GIzJ
7+1QZ7BMtaX7W+ez0P1RTekhgbb5NBmP0Fntsvp3KU531xeyJWSh8KR3oDoQUTOTQ4m9FxAHm07c
+qloDAhR8SvMJTm4GNE1rg4oWipBTJNNtpC+jOJwasINRVtfzF+CFsev+FlgqT47ZpT6HUSv5mjS
TGhuKNnqO2ziewOdpffqpxd3ZsiLBvajUcb5Hui2B8WlGDPNd25HkrarklC6M+nl3jBM6yv7S+bi
ruZJCXxUQ2bbPYnSuEPjCsbGX9eF1RcKlCMQZ0YYMZ/p0iAUoh8Q2U9EFflLzKhcvTuq4XMnOpW+
p+V4w9tdW5Im8+ADfYc2d6kVWRO1kTXQk6kHmXgoIe9zCy/qD3WcJxuifhZhlh4aBURVA0xKcnmJ
hqMRr2pVMJFAkqZjDUOjyaMVJ7s6yOf5TFazn4PIHnqkuBtdY3rQjPZD06q3NQQ4sSDG9tSMh+u7
vXYrtHmWIKgsoOTa4nrLZjdZecx3CsPBxZWTspesEeyh3V2Xs2aqNDDe2kykC55xcSnobS+awUyi
U8Jsdf+FItj1z1/TmvPPX5jCKPDIPAlpdMqhXk11eANiO/Y/FyOsGzyQ2eb04dmdXh4m2G7gmZLE
EIrllJYg1tRyYlz8KbH6cl/BMLefYl2xoyE3jn4hx3adWL4D14BlF/6QfhktMLrXF72mvDO+DWgY
aUcmBl5eFcWIm1yjc/kk+Z9kX6SJ61bQP12XsXZwUGoxvYxOEszM4jrSLNg2k5xHpyxJH2uifRt4
WPELxgyTTJMpeQRYlpXLhZRhOY75mEWnss6YkyAGHRMA+8DtiuJ7XXQ81hZ9mNcXtqYxlGR1E9eD
bphlwY28cDWK+RidRvHerx/h6XDi/KvkpU6a3o9WvrHE+SyW+sIcBPAJRDOquOzaCBOLGkXQRicz
Mj4Vii23XyP5OGTHcPDeScU74s8N7ViVqKsy/ERASAnVLjc1V8QwERI9OnU1PEBPuZnNrfKNk6s+
KVPD9svhS6ltTZ5bUqPjvDJwlM4HOg6oZVLUuhRbawUs1YNPoeK7sVcTt0zv4JBof2eCsHQ/SI41
nMrxoPYOnQhdfDvptTOTn/mb6fjXmssXIaazQG+z38v0VA+YMCn8MoDH+tSKLgwI1xVoJTWMANpj
dIjBCbvVhdbSxlwqhgxOMu4JOZrQnY5C5b3TxxIk9WM/PI9Z4fRV6SiC92Zs9Q2Neq3AiKcyKTGt
UGGq2+J8y8KA+GCqgxNvje3HDMykIs+UPKfZNepX6oob8l57HLSA4UdgvyXS0csBOIlRZBVdX8GJ
rlgn7L4xhhZelO+Jvg9gNbq+t2uyNFqOjLkaztO8SGYkhZAG8LNQiOqKHRMhp4+CMQGFhkz4b+cP
GbkHTSV+C9sIQvlSXa2W5ug4xwEQ1JcYijgruZXicENVXl9FFfgpsCQG4GBqlvYtlRohZFgEIWpI
eSR9LIfIsZ5G/UnInuXPVr8REa9oBuKYpjtjree68uWaoCoatJrWyVMOrYMnCHDrfFa9vRzfQH6J
Q/Xj+mGtXYQLefKlPAFESpjRenmS9GRfeJLTFdpNQvO+KXWfoL6y/eFlar4JNwkcFFsZjZV85by5
f612cQ2rwBx6cyRtIgQCHHgDo1i8Pex5t3XIID7v3mq1XV2YR69v9vLM19VpDjHAxu1YScnzNeYC
Eb1KosopX24CDTpmrs2ZFd0abuRGdlTx2xh9GpPwUCe1oyhfx9a3O2Xr7XztBHApYUIl+TeXhZft
X14qSr6VJ5g5PbZNq7Mp4VDn3lLhlaQEMHrAjnNDAvnFpQ6Trg21MQHtPo0/xEMgwtYzOjEcDoEq
2WNqP2o3+mHqjplgM13vuoatmAPMLMl3Aww3Cj0r/FmwMxuIcoSw8WQZ3yVYcpLoY1U9W9G7KPp+
XdLaMV6IWvhUptGqJuMXqCf0T9H4nGtvwhROAf+9MR1U/dYz93n+eUPmfD8ufQP05q/lLbMs6mRI
BcUU7mtc2/WbQDuG+V3kHYbfm4qxZnA1w8tikUE7bAh+7cQCFIQ9nZEpEh3qS1CB71Vs98DVCZKT
2j2L5VP8XIuK48etYzYfYbHap8JWsP865EAorb8cJR2SBAOXhwkfW9WOA/HxQJc8iV3PtGjInRw5
2zCDKyXyS0kL39WM60n25zxaOrUOXYxC/Tmr5B0hl2LRM+vkQuKM4h1kfe9kOT0E1ntvHP42wIfv
MOOU6EThnv7UtzPVHWpvisR5tZ0gSE4l9AXd/gBEdCXKN16Z1StKTIIHBrwCjVrs7OjVU5BKY0gr
LdNPleaYFG/p59eMY6mqMBmYnySV7lrDcw013c1VQjmJTwGjGCvZe7yuWytPHuv+67ss9l6XO+Z9
59TlMlKGBVR2nvUUQ1PLsAR7aiG7gU5zM7u9ZgvPhS5cIou2rDmcxwZL8aNVmG6fGXuzf/6FpTFA
l74sYHRELZcKXBe6RhOJxXWdpGNlHpTWchuG9DFi7jky3QkqsKgVj9eFrnizhEaUd+j8wtVcVnzz
rGt1MZDIvSS0SXSFKjjpTLJzXcra3TyXsnjE5FzwzRKS8pMsJIcmkI9t+aD0JB62cACrgiQMN53J
VM/FhduVDhr0nK2AepBI2wHnKw65ZryoXMC9VPvmhpe3uns4y8xKoweIfM/lkTWTZsL4otJFNYKQ
mR7GvHV/YefmzkPcY42Oj4XqxW0NklLAhqel5SjavSRCTeXfbmYXVx+ouRr2v4IWO9eOQgZZJIKk
QDvB8bIrA9mJhu6GKoEr1R3EYdOwF63oO2mHr/9/i1yoxwAhS9XM77A+HaNpXybvCrg9JH/cUMPV
4yKuIiVFHVjVFnJgICaho9E5gz8F9e6Dkk676ytZcZHpraATcQ6edIKaS4VQkqpPaBWh80HOXIqk
Hp6yLn1JmnBfUG42tiaGzce/fOLp5WAWOxh6xC3UQ0nKmP9M50DU7JgsbE3H5u9XUuj9PxOxUIwR
uq+INs7wxEjjqBvc2k9sedxqRV+9uGdSFkejQPUqM9qbvsqXnCUYxgPtHFPxdP145k+5tl0Lh6/A
2YVxgLUMMszmSbkrh7t4eDNEDF3dGu+1taKFKqRWRkEYWPmpLep7Mxpv8+B5KD/LUfX++qJWBcGj
QpYVzJD4M4w6cwXaGFa+RuT2lOLoquUnaVTua9GFLWjDEVhVtjNBiwcKGFel+XO4WUsFvrk0R4CW
9s3LSm3jVVo9J/pTgUFZc6fofJHPllSlhWRlMecEL4AzKtCyOdHHJqKspubBy/XtW72yZ7IWV0gC
ODpMEbgQQ62nt33miYd0NN82hvRc1QY0f+n4uw5R5uG62NVTg/XGxB6Ra11mrqVaTtWgBYRgwMO1
M3x6RfLM+5CpGq3/QTT8iuljhIZm6PT+q8vBnjUD9dRSQ1xikGvV8pjHnh7D3fVFrWkImWtGXc30
QPzL5blNlceY8SL5A+rHHW6Uh20rviVkcbHC2Ew7c0bZxNJto1X0wN7r+RY/yNpTMTdOkOkjhYNj
dLmSmbpyyC1yHbWhlB+kjhmEmhDlGwHoSu1GBdT7l5iF8kV+qzZjNvDqWlZ+zKJSAWuXfEuqKN0n
iRWBKpZG168mpm1brb7z5Fh0O08I3EzX9V3HHEi7T3QFonLoV6Ng8m+hjtlsXZn9mKXdPP+aszKf
3cfBl/U/QECV7OQ6nHR1w/RviCoUuLvUW1gIFQu63OTUbOa41k8b0JaiGiYtYosdkkovsWCF5yB2
NFqb4z57vK6za7aGTN1/BCzWpmgQ2YQTWSYcnjsghowpVLOdoXUp6Z3grTqFGzd/1dWa/VNTwmjP
md7L3exHSnY+dHwnrSisXdEKuZv2MAwKWQ9zKgyYdtn6mZOZBHVFkxdfKy3fyjKvbiuWAI9P/WkV
Lr9DEvV6yxgSXifpG72TVgSdbfz79Z1ds6xk62nPBGTMlIjFHWIygtzLXkwR0GDIx22p1K5A5J99
A7Hg1xvl8Z/Zx1c6eiZtsauSletipmB7QlncG54jjiOe8vhAEWjXNcVeqL6lyohT1u5Mub65vtRV
c6HB5UI2Fm4Dc7FUiwk1QaZik7LuUJnO8Cvmm7P6z+cvFgejNXdD4PMHL3UlOWfO0pZzPJvNV/t3
JmJxD6ADFZjYyQuhwmoay8wXl+7qkTEw4sdc+aRBW73lvK7evDOJ88/PrArEkZGgQBp6itTvySCY
thXEjD2APmoMniNpf/2IVjX+TNribUpFQTb7CW2E+vs0MU1lfjSg4v2FxAxvOqy/ElkZrtblojzJ
7MToZ/dC/FRGv0fR7a90hPBqkBTWmXoGad6SZYeHIW6rEZM1BS4luI+Z6Zb1x2GLdWL1ShEpAQif
08A4DpdraYFRJJDq4jRE7V2Tw1+cfpyYkS3B3JwYKny3PXQKASmKsD2MKQMH/v6Rkcijeqtg+FVx
cWSSXqph3hPNa/JLAtKJIkqL6OtCVqwUn85R4bVQV1taY0VJQzHLEVLBdK4otV20hyRSoDEV3DzI
7T7bsBUrFw2BxGqgUXgBlk4SsJHR8CSq0kDgnMj7v6R92ZKkONPsE8mMHXEL5FZLV1Nd1cvcYD29
sAmQ2OHpj6v+M9OZSiyxqc9m7tqsIiVCoVCEh3v+ZGm4UQ3QCM7eZ9vO7nrtrnO32rby+CrHG0hX
TOUDUA+9YTWhaaAdI3pH5A8NJD9QLiMvbVY8dkTEYaWB2/P2pq4cNgQrQNoBCAVviSpkDVLZiVlT
8YbLYGhRcv1xpBt12JXwcWHDuPROG0oWNInz/KFDg3K24rvCnf10ehz7z01Gw9sLWvUS2acAW5qU
5FTePvGIHM5MhvzBWt76+BB0EbaV7sHbz8A9P34nArzHIEf7ddvu6kae2VUuls6iTOqZ5A+gv7aS
R41+b7cIRdZMYFkOQgkKF1cvkRpvLA1E9PmDN9LHJO7uUTEfpg0o9MoFiRcBOM8wAYBSo6aso3WG
HlozMOIaQOn8Al3+hset+TeGCzDw6kn8uBp3J721MSDp5g8ySwRFQwbFgdavtmSf15zu3IxyS7Zm
FePhBvRDxkBfw/YGPRnHrClDK/96+8uvedy5JeV2RNlNmM2MBbnznkABFzTA2tfJFmj2gYye7pj5
30caLTDT/dlC+YvO7uPKQhdB06z8wfS+2+6jk+2kIBUGbf63hcn4eGbGc+euRbaYPyT6yRrBnETq
B1nsKT5D48xnvNmIt6v+/WdZaqskH0y7c2MT/r2gS+vGbdBKjse+/H17XWvXJfYPjUQMLqEcpwLx
lsL2iorEQMZAbkS45TfDNE7a2HzI6+6HGPaD9qv5ZacoCS41hKNuW191FyAbgEEFHRpAB5e72sRD
E7cmAVKNAuTX8ip09Apj+LmUusOw2gIOpx//m0klJoJoK17GEiYh5/vEeuQiFcgZczB5tO3JYnyX
JvU7Yr7Eb/yzSiWMgK+z4oNRFA+Fkwc8hTpzU0IUA5p1xG9SdizHodgwueo+yObkQx1cNmpfkS8g
jG0kiNhgux5t9hzlSWiM3N7KVSOYwZbDUZjxVbnRJtJyDKqgDWP134HZTPvXzbblqoPg2Snnn0CY
5Cinm3GIXwwaXnzZaATFjOEy7e+Y49UJWKNxNOKNeLx+Gs7sKce8IHVaVQL2eJZHiYA2JL+jy6Oe
7Qej3WmxAeWqU8G+8a339epe/jGsjtV5RGggcjBRsNZPlYUZRYfu0Pz/+I4vJqGF8srEeVO2k3Zl
3GaTA+wN6uEuBMGgPNZbh9tG1m5NUDVC6h18dpI77/JQg77PzboSRnJbfygadj9Y8ffbJtZ2SwLq
UGwF7QkYtC9NOEY6ouoCEwUw8nP13fJewcr3DhsgUMJMAX7xVbO6sqFNaGcZMt7ujmDSr5wbP0f1
/baVtQwAeON/reiXK6HJAK4aaEg9eE1Umctu6sAsV97ZxN64UN5GBdVc+tySEmudicVgG+9wUUKt
9USYXfoTgGTHrk+nXZPxJkzMzo00AkZFCAc4H3ODRe04fnNHaMVBXXI61HqS+dyidZjOmfC1BVJY
U6qBVrmhX6iTYMy+xmR9aybeSeRQVyszBqWMqesfOkD3Qd2Jh9CQtFssK6vugPxWwuTR71cxIzE3
QUWD+vPDkueBy7odMvfM3bqs3tBDVzuI8Vq8XzHiDOzf5bcyY6g30gQwZ5vtAXe+88w5oFYp50Cc
HcTbXg32ybAk6hkoryZKnfyznotgcD6a1d99DmWSsT614wfwIpc0Aqh+rxmvCTECu9p17AOBcoYP
p97f9rC1cq0pk1iQFKNVjpzi8meXORgmtBTZuMPv87GMMigOFUt9slNITM3Lw5ynj10JjHglUkgA
pqBRrvuDaFu/diGo45p3c2bsYjFrG9F29bOd/TDlFEOrLuetDcg2FLGCKYcW/V1rxcfby98yIv/9
PHGbcs9kJjDbLVSUyGcx/aroRvVkNeBhMhlobUlXpA5MCjEL+EuD3HB6zj2ojWsb4W41SJwZUNaQ
tqKdSQYDIwtBfQr3MiCVnXy+vVNrrwSI8f27DPkrznaqzoe6aqGBiWnWUzXcjdMdOB3Yh7zbcMi1
O/3cjvJGaHTqwZkQiAz7g0vCCehrEII2xEPf4Cc88Paq1grXwAODGACwIxwA9ev0C7SubQEvQypk
GkswupifnUoAnp7bNswb/R6P/IFsPRhkMLgKFmdmlW9WxwRigCMKJk26o6CxtJDQ+nyZAj11/daE
aPKk+70O6Z3b6139imd2la+YjRllhSximPGTBuQTFqZjIM72dg0y6nfYwoS1HOKR5IzK5TW3mDSZ
bXzJwb1jHSSfCh1T+dBwbuMMBd8t+l+5ZVdbemZOucFy184Gq4GDesl39JVANPBalxu3/moGiEEI
UBsC2wmtByXIe01p2fWE2QQjnpxA5+ndQgN9+R5j4roEi0vSHXhJPoM0t2ry1/fs57+21XusWqCn
O42wPbKP8dweO6sNgATyOf3lZe+pdp0t1FA+XjpA1I+7mPkgeAXhWcLqQw/YbFQVS/kOXC40OsCl
JCee0GlVriBLhxxVPaIQdc9tERgcjMPatNFLWXX8MxvKbbL0YBeEuhUCvdb7XUeDufzuNHk4gpYe
7b7bX2rVFc+MyX8/i5U4DnMNIu38oXT5F51AoNp2f2qeE942sx68MP0MThWwDGhUOc1OL5IubTCS
xs0GAkTsicf2PS/vhro+kWL5wKs77gXl3xtm5be/OmlUEr5JClHAGS6XB0mtyi0XmBVxG9a5G5T8
FRxb3fAycQZtYej7oQV4WMQW5m71KkWXAAVmvCsxTnZpmCCByReobEBVoXQDN5umE8St28Pt9W1Z
UZYX65hzbgxpBXy1AXH5HMYFwtdtK6s+AiSIpEmFdoHaSQTqs2dTg4vHBWdtv/Mk2fSy0YuX3//q
Q53ZUPzQEphuKCc8UiAMaMjavB0sTMMlB3HACTNJ/+OSFHfsUGdznBZLMuM7On7Xw6LYGnldXxGI
tNBpRnXXUbKDop/s1JxhQoOcifnbBlFZ95JX5TtcQBbigadDT9uliqPNjuVm44i7hHULoAqnObV2
//3zn1tQnMxIcrMwjBavBfdH3QLxED8JsZndrLkyEKNAUQEjA+5l5boi2UQYGXHdN+0dJpGnJKR5
EaK1G1p4jc3BxB718ki0Zl8lz2X1oYqbDZ9Yi7sYcUNzCDSkIMqRv/AsFM7FMkDlBR/MgoODwR78
Y7216yEhXmVOuNjF6zv29cye6vLM67yuhD1S0hNm1wOz54+knjfeDWujNBjdMy1MKYNzCD2vy3WJ
hGWsnPBw6AceNu6jN84+F3coqoEJcACRYkr9Eu83swrJBHryl35Le0CuRD3c579A8dEs1/ggBePA
BPC5b+z9UkKuMd/i5F31oLN1Kn5aF1kxuR2sOPY+c32qbdzLW6tQ7n6TL9Deq+Q+Nh8w/Y87ciTV
hg+urwGYNNBm2ChyKD44GAP0/jo8cWls/p0mDg1Sri/hexzvjxHF8XKwMlSxHMxFQSgTxh21f3Rx
teF267v1x4gSYQu7rcxxkTluxo9xQkM+QYt8C3G+auUNJQZ6RvAhyCfa2Zmlg8hrqiH3g+YoWD96
UOi1A8gtF0LK/e1dWw0PGKqXwh2Ar1PlGHEdwoVJDlOp7uzcrwSayVN9tMdkZ71r7wC4gjNLeT6V
0peltY2y1iJ71FpQJX9J2HlbbhS91+4nier6x4hyKE2rs3F5IfPzICPt68sItblxdvemVVbgBjO3
ELmr+2dLmUKUb+SEwOWngphmAzkwDa7tEB0FyC6HRGeW7oleNGHlWWiZZGO5UZlZG1w2MSn9r1Xl
WrHSki9dg/bT0jZ3RrsEjq4dZh3UVnW1Wwbv5M5DaHy3Bm8/Zd5PTId8cO3kwck/LkV+Z5JIopUk
o8xtZ1r1W8zAot8A/Kmu1q8BBRDG4lGk3ai+Fe4B+vQBRcf0f7OiLN5mbTvbwsONpuGth06p9+rM
W1XyVT8CzuBNmxJjsIqRMam0Eplu8VAbNAT7Y6yBes2bg2XYcNj1PfvHEETLLh0orjEkBJn2/K1W
XgzWneZ2PkQG3xMd/10PYCmXZvCI1PJ2wHq4N4VG4h0dqwjZJsWwdPerO/HMjHJbWW1OJPAF7Aix
sUdD9iPG5r08C/ruUQ4MYubjHdcXaCXB9wC2AoyyKtdXGRe5Rgqc91T7MD1D3Je9x6nPLSiXFx/H
VCwawlY6fkqXX/Pw2Gdbtes1J8D0iBTMwzgO2r2XX8eoeUFBdo1ktMqPaW0dMWed2+mGD6x9HGAz
MX+MxF2SO1xaIcRtk77Ii4esnX3wUO8KIADQzdBJFRCx+Hm+8XHWgqMtVSzlLK5rW3LZZ/eYiWlf
c4m7AvM/feZX/Rz/TJbMDagYaMA9SAsYsf6eiAxcF/RI5DgOuMovjcbQ2abDWBYPlvWVV3tcpgfy
2U6DrOGH24FodT/PLCmeYY9VM1VJUzzEw7iXM6hpvG/oAPoKxDxPjMlRM7e8cd0mnl+YRMOAvkqC
M4jRqM1lLB56Acw0GrP1gUMp+bR4BTSpiknb4fG+y4rc2aiir9Y6QFvzr2UlIs41BOAr0Is+zM2M
EV89AaJ4fux7HdKCAdBhqW9AyanJ/waye+O+WzseSE5kDRPEUBhAvvykFcNorAGRdqgcFF+map5P
1lx8zWYn2QjGq4vE3J0HohVIEgMLeWlpFimtWYZM1Rz5ro6RcqfBUNR7++/WdO4H/rkcvbClP287
0to5ObOqUkgYc0yH0kLqWuuPaXdfcQKk8acpuQNQc2Mr1+61c1PKPVCOBsgwZRehBGSkBaRNNI9t
lqAp+Hp7TW9ip+pVcG5JuQoI1qQVEp3V1H6VsZ3IADCayl8AuBUxKlTusC805lsz+pDx+LUvD/l0
V4/fl3r4MG4dVXkUr34McDSgPQC/CmAPl9+1d5PSTWuUbp2Gh9C3mkq+v73eNR+F0si/FpSNzdAa
A5kMLIBzNOwLd4eN3XwYrPsn5gDRJkSueTXEpMUucspsQg6d2geGifRawzARcs44Dsdl8GtzMvyu
7+8J2xrZXnXSM9PKIaSNntXxgpdCw/Y64ncy+V7ZgDy+C0Znk5pHfpDrD/ZnocpdRd3SRiqPvDr1
XoFfDZwk23dtAe1CQzu01mGcQGjpaU8Qmd9IL1ddBcOW6JyakGu4AgjHuWsktoR2Jd9p/DtJNg7G
6gk8+/tKiOEZVGmKBog46N/wpnlyq4Od1juwQ28sZN2QlLKU8uVIkS59Pp8Lb2IzKu6WUe8mtkCw
Tj8s1Z4Aj3/b91ddAxkYGKMkW5yK97CtHJmlRN91pRbIRi7Ut3dZS3fCtMNmawRk9aSdWVMcMTXb
Ag1KbCDxHmMK5Ae49J2/bq9IcQJ0IjFCA85ZsOAAdAeQ1uXe6aNnZ3hyJ5i+7tojXlm/iyWxNtKj
FSNoGqA8DK4iALfVSW8qcjISj6bR0+74n3/+xV9WYq9GPH1qYvxl4uvBRk1bDexyby7+uOJXbtfX
JS7qNJqzL6j2nGzriXwtpqBqx8CDm5nWyS5eePqhSubAaB4TQ7tHr66h3kbIVRz87YeAMwvlBB2X
Ne7sy4+k6WXb5mmbR52FrDljUAhqOh5w0638IjP/280praFEgv/BKQMCJlNZNol1wirLyCMxLKAj
Nnw9HULIfC9sd/vjrSwLBQxJsiIfBJgiuFzWLGaOUYw4jygl98syHr1y+TunReBuJlYq+EQu6o1K
UcNcOYKEqnVol8yiKDDmUZanHyf+rVwO2vCpZ4dh+ttuw1JzwNL5ZKQQhVwAMV26g0Yyv5Fjhb8c
wj7eXrla1P2/n4PajSe1Y+Tk8eXSq7LX51YD3HLGRNQhg9yv6XueHFkbU7wjvep5mlz9g+EldpDr
NfIJu0hP42CP99jKNEjsdqsTsfabMFIBUB5KzRiFvhJl8UAepE9WEWHu/qW2vaeC9rtZAyHJS92Y
gVkfKvS6RzcYqAYtlXTx2ZbCk3rty30BbAq63pjExviDOt4BtTyWdgyiKbVzb1v0Q15Eojik1ql2
T60BNyTs6IB08/bnUAKttAoCAGCTkDGBclMdAi9Yk1A+4Gs4QFRntPFd/htiERvuvhIFMY6D+RGQ
NoLqVl3bkCZaY4uMRZlOp0BUaA/XA90SY1vzdNfE8wE1PuR/VwqnPHetGMwaLALWPjDSfWPHvpl2
p8o+mCh4AxkXSMUSDr1AHfx4Db0f2E+TamHTE98ij6g0bCxc5SJ7219MB3mgKECPCwjvS293Upvb
cQcYH0vZJy+mp6Fuftjj3q68H4IPAWRzfDIfZ/NXU4VdMW+Ez7WNR+MEtjFbiLeVctgIGaHNUKdl
VE0o/OvTPO/tRN8C/61EM5BW4jBbLpKDKzLJPLeqUS+7MiqBazNFdpqXF7SjPpHyXesB+yc606CJ
wmTj5XYOJCuH1HKwnVW9b8mpS7bkLNcOBMbcISQCtDjWolyrGcrJppFlZdTUoDBtR+dHDCjKLiYY
lrt99NZOPPrSsiqP1A1iHoqpgi2i7gWvovmg4Q06OvtiPk5OFGfPvfGRzC9iS4V8ZXFyxh6FbDQs
IWSgbB/ozDCFJPChigHQoKwfiO8R8wQM5O2lyfz2LLOXXg9eG8B/wdOKLFuN8dyrk7m28iqyzJfu
ZLYBZlADKCT2D2CxaIwtUnAlN70yp7zL4iZ3FzZXVaSBoGDvzuYQ9rz7BQXSAhJFXnNn0oT891QB
S8SgGki0ZGdFsYkhIT3WF9jM9V9Lz/Y2qKzsJcqqLV0fpRr0tjgURHCukCwA76JkQDyOS2KxtooS
SDDk3h5E1xOEJoOqK33N3OINfKvXqZ/OAExPd1xwdqEzf3nC4ormVjqWdZSzJXkwMwvAmq4YPhpt
NYXaQtvDmGhT2CWGvmu4Ye1FY4CghjhziMHtaW8N2gDElIGGLTHbvb1o4MwWlifRpc5JTKhexZqX
hsbo2CAeADWCBhmGoxePVdAkvPQrp+v3DeLVPvOmecf5XJyaHOWaVmQ2sLGZ8cp0SDjG2BTMIowI
4klaPRcCPOpNOWHMqXc+j0R0IXC96R3Q7/zOwDjqU7s0vS/cvj/cdva1DwQuJ3wc1AllXelyx8BV
ZpT4xzoCOX15MDGiuUfOPwW2Cyj0VDJ9PzRu8+pBxGbj8laRcm++8cYqiwQZ+ZSaHaeLZ4JFXquj
3uO+BaJL3TjQ5TRm0WQfCiCvBOSzec33Q9mfbq96JebjRgHRJYBWmJtTCac5oVBe6fI6Gin9VHuf
h4xHrozJG+dsLZSc21EuUMPuURWM0zqKxd4sXqsnzSK+G3+lZeVPw9+d+9/euf+3pWfrUvy/E8JK
dPQxoyb7iw7PI+D23l3Bap/De25v4Vo0tpD04f2JE4dR6UvHqd0iyTrqVRGmXazTQDMjTCj9MI+s
+3Xb0uomgtbMwzS2B3i+EqzioaxZBQrbyBoe6skOKMAwjsSc9z9ANfGlZk+tt/GEfCvYqoHExuQT
COZljqnmfMQbkHgOBAEyDXV+gqo9NMO/Z9bLaPS+zfJdUh6pXexpHYC/KRyRcOe+fcRj2i/IXdIH
yLKNLOw8MGKzO2eY/N6uA42+3N4alaXw7YNDvxfpP74FiIuVvelSKM7nHgIeD5PW1wLD8esmQKIN
5epT+7UFv07vp1Dy8vtPt02vfZVzy8r97wIXncV2UUcVoJJ8cfYtL8KlLQ6EjuCtFTtNpJ9BA7Rx
otZuSxuz+XA5E7Px6swYFaWeQkKmjiho6NuhDNLqd+b9cNhL7j3fXuFaaDwzpaafPa+rpjGwt3Zj
NrgassDS2fhIHcg0QLy8AV0KG+48Vm7R8GysUS27TB4GbklbIyZP1afF6cE69cAFD6fsKyt+3l7k
6mdEDREvKEDA0J+8PMaFWfWLMzR1lMYYzRFP9RItxZNG853hZR9G9qg1G2frDQGtni0Ma4LzEWIJ
mItWIocElHCnL3i0QPDSF504Ylaq9HVTWAFLp/neG+zEp8UCwehpmY5dmtZ74VUzmHdQHcT42c9l
RCenFVZ3BCsyO1Yxh64arvhYT8vw9gatXRWAx0Ht1EK/BXOulxs0eBjaoxNuqXjyhqBkZXnCdLoT
JqB3xPBSIzYePWtxVT63oEAAXhdbTc0GunC2QOUsmvanKdiAHa+96BDO/vx15dQujE1mhj5AZNJ2
r4+fivIbs09x/GTnT7lx6OvvA01C6B5SN7q9j4b8rOpnd2W1CMk7EuyrDgd4S2ccIh51C9/F0N30
+KcOcwxWhjKs0X/qi5/cDJ3pbmqeBet97+PC7gFZDvBURrY/3qfagRTHjo13A2NBzO+gSVySLTns
q1MPhhEM7aNxifHXa0Zd9NGdOs0Jjxx3vtcxajbFj3QAKFw7ijp/AaPAFvhs/aOgLo0yK16FV7oh
qTW16BRM2JkhGQ5pM+HRz3Q9yA2gE/PGYHcp7j1/MiZx7Gx7/mDkc3nIJFVqj8n8LR+Rd8bVh0Iw
0IFhxVvorbx61hS3eqGDXo/zyOLJTujHVkD++VS5dxUJlmfTnUNQ8G9JMr/NJlxZRR8eCgsoXYJS
SDln9jh3C614pGU6Rv/Be63fJT9ZyjGLb/9qOCZuxET/Kqp9UU0+ocnjOI7ByBfc/uRrsqQQcU6O
nPxuTVB3b2J61uIk2EvAeYrXLuRtlJ/HMVDpaFPPo5GPfyFT9QLSxmgz07I7GXz0fLOg7BgPxNqR
vm43goKKp3q75/ElIGWPsVVJo3K5Ox2FKC6tBI/0YgE/uJhK1BxzmvTfPLx3HkbhxElgNguwpDhP
x2EQFrpfg9meujw3uD+7Cb/XrDb5wqt+JD4cagAfpMXHwLYLe0dKs/h2+8Cv5veg6cFZQh6FRpWM
rGd+5ORaIrilwY8M8EDa08kRsZ9XSHsB3is/oV2dxsHSWMG4zBtZwlp1AjUjAEmQAWKoUp371lnS
1sVkYL++FvfMp/gPRMJIg961xj92lOuzw6SUm3uw45S/3fgxpZA0JM+Mf1tAiIX5JsBVfZ22H7yt
TP/6msApsTADBRQmRmNUVJZgrcCIBY5LRgM2xkAT/yw3p9m3jCjZJQVSBfVr3BZGlCy1P7y08WMC
UeoBPeo8P5bs1fzm2g8F8k2WV2GNJJRsZAvXtwZeh5jTBj5QTjmrH1LYIgZZ4Ijr0GJ7sxxeBm1T
S0rWES9DD16CNhISsP0BGajKcIJASBswaCEiHVMPhSV8Vlu+rjunrHxIE44BjzkQ2uc63ljbdZ53
aVf++9kB0VJonegm7DrO/dLcTfrB8g4YljHzDTdd+46oCoI0CyTxoKJRgldZm5RUSSWi1vbwdkr7
OIDOhAjKLtnSMV85eVI/AlYQrCTGUllUM5E+BnGiiAA8esg665F3rQ9OWEyA47oS/Mhzcm/E9QnN
kv/enYFt3FzIcPAmvSLCFuj+iymbReQlThdOHImGq6WOP5a5701WMIm5DlsHyiR527IdKCibgM5j
e6rbhp/AOrhV47hKJnCXASwHhn5kExAOUjYjRrSz51ED73dlfCJO/uwMFfYfAx32DJqG6uhOW5FP
fkvVmWVFD0alCJuaXdvGELMOUvXR0OY7Ny0Dz+GneYxQRjfEHI5IrdGICQqjC6uZ+9izdzgb1CVk
mVb22i0lvTf7rszQfYKzOT0yS+b4KXOQOcx4rG1E3+vc3IONP6aUWzHvynop9BFrrZe/pglzesnv
ZGS/E67fLW4DtbLxIXO8QLNmfyrK+3awgiR1kb8AjGwfARfbeCysHTRJNIZeGDovuLUvT3RfCE8U
LhMRhEx9jWk+OrED30oY15YNvhtZvaWgtlXBmAU0WqcetZ7IiYdDyw2/1bxf3OJHXbS7jS1eiY2o
0QEtLXfZsgzlgrMEeEKnHuQSNCY7ofFAG2jEAAWZSlTnloG81DVpg0oUj066kfWsxH6Q8HmAa0gt
ISD7LncTXYfaXbyqibz4pXZ+zO5GhrKyj6jxQMISwHgXV6j897P4yw2tmsBB0UQaCwkks7zl0WCP
0IC/vYcrTnFhRgkCKeaauK3DTPPVDK2P/cs7/jygh0AyoBSHdvnlKpp2NnsQaTQRM8dAY7u5GJCD
/HfHRntV8gWCmQVlAqWQ2WpuxriYmmixmkBAbiJHC340jreXsvLBL6wozgYCWKrPPaw0oeVvhKXV
j/1nBWpXR8sGUIj0+Ap5OexdBgCj+VsY32n6Hqc6s6PmTImWCTbCztKdaJzg2mt8Lz/wYivOrvT9
caWg6S/5ZRDr1dI9qfp8zGsDR5MB/ZCiwjygf1D6GdlbeD7PT63hMyg4QgTndRjo4fa3Wt/PP9YV
t2NZVYyCwfoMTgIT08WaM+PdRcJk2Wrzy8+uXGngCMC9Dok2lIzUx081WVlcQ/cJzudoe1NAToMY
w3S0ADdho879Buy3YYHa4KOjJ9NGCFw7vqYj+R+ASQfMQI0SrlvrtVG10dxA0qaBUnXuL3O9YWWl
CAB4gQNIFzgmMLRnKDka0au2NxzeRiLTc1Tihn1tGntLc+9tqKd7CXng5XFOxclz+jBfzL1tk43j
twKckr8BnREwQyFfUSWMDLcinU6bNqrs5Bunj3bsovmp7WYPgg70vkfBhVcktEfDN9y28oUuHshi
HtMm2Q/2C5gpNm741b3HAwcpqySXVads09ih9ZT0bZQB22Nn/sBSP102Ch4rSdrbK+ofI8rOJ/Vc
mkQf2oiQ5TA7wqfzB7P5TpNnXTvpW+CprSUpKQJNc8jBALMXkY775tgX/uxEpVFvHZq18ynfhv+s
Ssbas8vNZBrJkYu3URf7VvXi0cXvjK8gZ9iIq/L2ujqc6P+jFQT8GTDwl3YGjYPRf9awHhCRdr2x
S9IT6Mv9Vrd2s71xStYX9ceYcg1BPcwu7QTGKue3531L6Cu61ubmmNhawJHNastEloUehRLDJ1Ej
aZjmLhJ4H2nVj8H+OgAqOE4HrXgxkvui/no7mF6ffgmwlIUSDNjo4CZXUp3MHBbDTkiNrF0E2ViF
rS184aX+gttDOxYPeS8OdgERAyBt+o136JVLSuNy3gb4Ldc21NErOidJVtSobTHvFQld3nR+Oxgb
fnK1p6irgi5E8kPL8KbOhSTdbGuL46Bg0T9Pp+TUO+ArP+jk3mRDmG4hV1eWdGFN/poz72cF6YtZ
szlwepEe98FoZT5G/zbC03X7TS4KLxBMRmEQ9kqFGlj3OI89yiOoFdHAHR0BRTBxNyUa8fEGsz6O
Zm7tUjw0jyWt6oNBDLKjrDf3YLK+x20pfJR4xjCV3fbbLrW6A0CTyVe/1ORUjoonKMDoQ8yjNLCK
n83y4nQbX/Tq5MvFn1lQ9nhmua6bOSyAUzkoMMmEKf8Ts/2x1R7NZGM519XES2tq/tYLyCX1LayB
0xHtA+1k5V2QQ+6uqOmjVg9+g+pil6c+ooNw9ePt3bzKTBXrSkQg3biA6MHlkU0wGpI6SxxkLqZg
bluR3+QilsIKoFtozyD0gD1IftMzr6VIcugQY420PCz8mNvHgYz+eCrR+nM3vt7qhuKaN2RbHV04
tVBg8jnvvakQkT07d00qfrrNJzHqO16AZw+EBfquncdO9tx2Ijei2yu9LhPJpWJ4FbcGhoQBw7hc
ajVDSLZssKGphbms+rfVW2FtdS+pXUdTTh4H17pLx+TZWcaNTb66Q94so8uAhzpQL+qQ4VLXpW4X
iYg6oR26qt2T703rHQYjO91e49oJBKhGTvTommerZcU8bWa2gF8dz8umDxNBzSClDWAS6CZurOna
PXG2wIwEBjmI6IHB8HI3h34ewKqoi4gtbAkmV4Ab3OmsjQVtWTEvrdQVsYcuc0Q0GWFMfLHF1r7i
kihPoucG7qw3MmHF/wljDu43V0TpS9vnfj1R6LwcMu9pTs3AifeT2NPyAyOfb38oldoSDJ2wC0eU
9JaGg2Hqy4VNneXmepvhLdNAZYKnSHvtCQlTpnFyKJhuoBsN6l1WFGOIUSLXrwmdjxiMQHYwsFcA
d4mPcid/Ni3JhVlpL0uVN8eZ93UwamMJ4U+xFyBN91tLe4ZmePpYzK65c/FS3I2xNeyhwKL7xCVb
6lXyl19GFLkyHHA0XCW1pRK3lkUM1GQpSigmBEJBJWfo5r7uwuEj6n99BzVCox92t7fzOoqd2wRn
1+VumvHowfFBYEm+lK/FX95nzM/hzbARv9acEQ15STGFxeHJcmnFxpADNJE4yh6LB2i7thRBt2hi
423wVrFTN9CQOSBAtfJdJH/GWUgmVVMzYDGayLDvk5R9meY2ABpbB9oGxaMDOENCh0CEyB1DDVz4
SbJ8SJfc70YS0OyH6ZTwFd0v64Cj2luAf2s8YargQLj4envXr8MautbIQJA+AhZzhVotzJKjtV82
UVl8Wqb75DU2PzL96baR6ysfRpCRoE2CQwMp1svdAFxhAn0CKnJG/FF0C4gyhqBPLZD3jaGXbsy6
XsdPGDPAWwYtHR0kA4rvVrEHccaiQXnOBbCpEEctj5Fa/UearbfDD0CRBrow2fxRmyNphwNqtFoT
dRltw6WGoAcBl9rRmFlxeMf2SZEUF59KEs1cbl9jxg3aEHoTtcZd5kGtrjqmmHJlyZek29i8tYOP
jo+Fkp1UslarglkmBFhT3CbqM/KzBDQswct59DVIrFIdlXKNf9HEFph01SiaPxhCAnIaE2OX66uX
OsGIA2pCbn+I4+k+HzI/e9HrwEQOU7qHov95e0OvsUSI3LhZ/79FR303aYtWG6Ry4JAH/cRI+MUM
rP28L8LBj8M6mILG73bNwfwEaeSNMLd2Fs5NK+4Zj07Hy4XgY5KYfLI98T3Vu5A3IMRxy7HalYlJ
P95e7qpJUPmhSoRQhFTxcn8bVyRVLuszojhZO4YQ3umYyThAn3AjoVjJz5Abgm0HNAV42sBZL01Z
maejbYiiyDz9lSHZDnILmvdOqNunlNp7oT17jb1ldC2mO2iVIfdDfEFKc2mUJy0qnlnaRrYe1n+J
1/p1fs2f4hMJ3N0UzF8NErrD6faertoE7s3ASx+kP6pNmhqdqdeijYC6ANimC/X+220La6cCtMlg
e5Clc+AhLldVNkldWVBaR6r7nFd/Te2RYTbCS3d6ZUItoAqsdKvItHYFgzMQKCZYRWYjHens1qKk
yK25MVE3S+w792sOPmb9mXlN6CbmZzwZNz7cljnlLoY4au/GsdVGGng74tH0B2HstaL63piPunHP
Uce4vaWrBtFaRfsPQxpXiCmW1C7pud6iK2Uv+4QWFFkbLQ5FVZWgJpm6Xd2hLxYXybIRV9cuJWSI
slCD3ioe18rOgtOohQghdrbtZUKatvvEzcuwTjoW3l7kmmfKoSsDZCFo5aoaDEMqphnUnV3EwBW6
60aj8t0Et8ZtK2t5w7kV+SvOXMXUF72AwHEXOSz2s9zeWekzRsotqJK8wxAuWYntchFZ5A85M+R0
g+11cd9FjQYKV4g5msNrpn/pvC1DK/sGvXZPDowBe0/VbP7/cXamvW0jzRb+RQS4L1+pzbZkJ3Li
bF+ISSbhvu/89fehB/cdqU2I8AwCTIAAKnZ3dXV31TmnwsKp4sYKurOa0o1djtvsyfL8+N1JMxje
oBgNk5gBGlkIkF3i9XRIT5ozcf4FDNCZDrt72QhWrgwL/kZSbibBIaaikM+9nrU0yZxKK6zm3IWZ
S1ndZdY0pVtZm4WDBQwwTFuUYnEGkULayfQKd8K0RXOeBthSm9FnpK//dMAr9ykkxFPRm+/swDTf
u8D0Azy2mD6YxEKMiqNUVUqJhtRB+LMJPmgpAvYrD7sF3+YQobaLrh/yArZgYizMerABvJ1rmUJY
QjurrVSAH0X9wtjWQNJWpnHB8zRAHjz3qcbSZlLwCeBDzqgGRnvOaqfcj4053ctF/k7V7NeJYw+h
sKHOPGRRDNnwJssz474lSzRtFK865ZOx0Z6VstjbSfZ8e9cuvckhiRHS2EikhsWjpC46OfBDoz87
qTI8BU1qbB2pUs+wMY07iffsJiidfmeWkrpP5FB96FSz21dxrq4EqiUfpSYFw5nLD1tC2AmlHlHn
tqL+TCO+7KBL4OIrZUDzPfusmvGHEfdeOdYWsvJA7MjFQfWGU0bPk+vN59RFXTu61J3NKeTsBKG6
RWQk3DtF3FDrLPKntsnkLXcL6YnzpjimvkPKQoY0IltSvPI5C/eIq68Rjh6JZNLQ9WZ3Hhq52Gq5
1+w605E2AV236Yio0UOv0ODxtXX7oHT+GrJo4cwFVcRlArz1rMUomHfKJsxTFLLPGQetVdk/rJq2
D+Zmav5M5XQXePKafunigC8szv9+cWJAxHR8G6Qr9OP6kHffy5fYq+5mJpXmDtZpDL7e9vWFcEHa
FfY1WUEqveKBm8M4yDwzH86T85eSnXtncL2R3M+44skLMV0nRwetGdL+W84dwkKGUUXOcI6mct+W
iUtV7iFTvt0ezYIVSrk63CWULAns6vXs2eDuqkTtx3NlWCdNgmvs68lOampnd9vQQtTjtNVJkRhw
Snn5XRuS+8afsq6dzlFnSg9jbtXbslDLlYvXWysz0MHB+zh1+b+wF0uzH0unNbqzFOYANCtXX4OT
vZ0wLFAJ5vEKNYVcxvU4ysCXfN/D3eqx3DklzAjLitCdW2tbshBSZ0PcgYAVcLcT1WZjrqWdMjT9
WR4fJS04lXn+ZE7R81zom3s8fM+C317/q+3DlfPprYNTpZrfIbaG2gSefj1CPUxU3Uvq4Tz8Cp1d
B+qp3SraipGlaZzZRCapbxbMEHYt/SIDBVrtcK7GcpvaDSTmfNPYf97rdLNuH0USlNE1anDCYtWd
pFq+X09n2f9QFJHbTj9vG3gb7nAFmCqvZuZnxvVcKV0XVWbmy+fKyvtdEck6ORRz+Ai6b5ulcrct
VLABQ2+kz+83bJPV5PUG6o6D59qwVRtKEk+hDNTfpkXF3hxcc5I2g7wJUY226U50297CelH/ZaXg
jZLpFBlgoe3FvU7XnnM5tK7c35no9A3j4baReXdep1FJRgEHhejLW5sIez2omBQVMSGdzuhsp/XP
QNM3sfxhTukb+YqpBSfXya1x7dNo64kYzrWpsciGXnOqCaaGvR+S7nnqkYxujIMlTfe3R7UQk3Q0
pUg/M4E0oBKuJOSDKzuUO/ncpYmzsVo52FZVuaZov7BA1OcQLGLP8qgXc/ielSiAogb57Kf9JkvO
k19urGhl1mZ3FhYIBPzc140KCM28hdAQh5XUeJImn8t0N04fpJgmN36yCfSDpnVz55Kd+s6uRDgD
i8PNEh0zCpBkdq4XCiw4TRMMST63SPbvozqNN1LUT25slvdN7Mgri7XggpRUeXFYIBAIv8K+8pRS
10uzVM7pU2Vkm9Ky9p5ytMEzIdi4v+0YS7YQ46EH/PwcQG/4emh5qzpF7ZnKmUx8GA7begg3YRx8
KNRj/+m2qbe6MUwjYgf0mqFpNaBrIVBpo9JGVVKr50LSD97wGEj+Lukr16ySQyH/HGvX930EYpS9
nuWPSeft5AAN5r64bwPlqfC7vew5X29/1ELwvPwmUfu+NSDP5kOhnuMi3E3hdvD2kvnQ6IfUfmn1
ZuVivJCsnNNrZNdIGrK6IkdzCOyJsm4snyXzLqHRs6d9DqtkO5Z7K32KpReKvDA1V9Z4YfNzPCD2
SVCbUdjztr24nYZ5pfeNlSnnJh0Dt7e6Acqspx1uz+SCJ11ZmaPdhRUr1TtrqiPlPI8LfXKXJLOb
VdPGV0dXe6ce7rwlIT8C/EOFCK6ICBpJSXkFcdkp51pJ3arYqN4jtOCh2ab1iocsROn5XaXNz6pZ
1EWYPdWIC9nzdeUcVtbOiLrYDcqoo5kkENYsWUtnL/jjTJMi2jgz2FssJZUo4fbG6Clnp6+3nuk/
odcRGZ+V7oci+Y9Sf769aAsPR+6PcIqMGV1B4nj+notV6ysrTrIE1IRKQq3sPk/5Hy1rNpky3hvG
bsilve39bPP45MTOqfOGFadZKIvM91cSuRy23JjFIyOymsS0/ZL9l/49Rv7XUbX3ZSrfS435UFia
OwJDiivtwM1pHynyX/Uwbnyzuy/zs2VJL+E+OBXPMM5vT8tbjidhlzmZ1bSU+aIthKo26dKytEge
5E211RJs6h8r+6z0+8T+HkXBjtS/TaEq/t06rg91ogKmnbx0xeTW8u+w108RHDPPWfuwpQDChwHy
BVroINAkrFcCssEHMsZ88XgZK9+N/HEbhYVrWe3Ob206rSPwkoyH+r3dTuctR49T4Dfc+biWi1hD
pewTvbF79dy2Bt0Tpa4EmS6tVTmWthuELEShEHuZSaSCQ/aGkgFfUs96+WXoo61RT6QytL1H8+Lb
i7wQsObfBxgONuxtLK6jUAtsLVXP2aRt49TfgnZB6sd3Q8R3Cvs/WZtbT6tcmXnsXo8r9QcNvRMW
Lo1sa18aPGt8qLD7YZBsdyBl8Ufqg+z9Nwma5SDkRaHqFXl/bTQ0zTiwrFEFVPHFyKwt8OhdKz32
TXsws7WszwLGkNOFJynX5/m9I0qR6FXQNr5nqmdFmnb5OBEjJZdeqbtJHrcIKWw8s7gzwyc//Msp
ooe2/7tQ7noNCZKxX9nAS15EYgRpAt7fkE+F2R7MXikndVLP9njv1F/77nNkfRrX2nAsWkEFGRwQ
rxG0ga6nV+lGh5avknqWo+Sj0g2PWpXmB8NufnqOuQZWeYt5Z//NzCYk96hLvKFsjWaU5jER65zW
ZL6rgxPvQYTv0RF/GOT6kx8+Z92vwtk1re5OjrxTkwYJf4u/W1urXGNqLoydHarPrwmZ1IDYWGXK
+iGLskQ/5+nBGXpEglLXGD6jY3V7l74lj4ATuzQkTLLvGVqWDDGG9KPUg1Dx4+3YSg08yZOWxZ9G
+xldk4pm0qqzA/z4Ja2lFbGi+YgXnhxQtLlocC7zuhEfnpHVTQVyCvp5yjx/FzZ5d+dFlbzJdegE
t4e7cFe7NCWCR5UqDuUyGvRzmssnaUg+x6go3jaxtHIzNwW8H/BN3p3XXhvqqKKmoa6f5awxnmuV
Em/a59L9MIz9Xl+vAizZYwnJJPEqhF8q2MvSRDJ6ds+5G+l4bzRb03opDH3rNyuFrqW5uzQ0f8jF
XUZp5TgiHjB3JQoxWejS7vT21C05AlsdrCQRDhLB/AUXFuy2SrpBrY0zxaAy+OhYwKZXgEtL25wC
wL82hOkax7qw5LQyMDDsxmIT1PeOFB8Vr96P8n2hgiWeiicn2bbDR8foHtrqQ9G+9PK+gvRye7hL
K3f5KcKEyqPdhSnoCU7IZJer9Wae1NApds7aqb84sRxSXOR1Mlhiyn406pE3IxObJGiBZQhBvajR
Sl526a5LIptbHZXqWZtCuDs5ZlkiAGAZZy9tkoQWrjX3zMIgtWlV3Tb3NJ9mjN1zp6dWAto9vNc8
KCl5axUnWw/WaAaLk8vBDDMWheI3Ar2Gk2l51nnGeWgPWXvs6pPxsuqwa0aEcxDlOm8skTs857Tr
tqajF3xMvGjz39bvYjBCyiJswdjJnWOcq7hw0+iHjmJiJ63cZhad5MKIkMQik5aGccWMmelBHe7C
4LmL36sjzmFDCfZ/iyJs8Lz1Mz+oGAdzVeu/evvdjGgMsOL0jnEQGqH353UE8RwgNrJTmefA+VUp
E3DQ75PW8mr98+6tSyHlNbwjnElqWLCDWFYX6hl2AqSr6izLd5bjVTua4JWPUMfWxrWU3JmzpdSi
oHqC5BM8wCrqpork0Dz38ne1jl3derL6Y1ZnT0ngb0zEcOPR/Biah8h0U8O6s5v77kWP0UvaZWsi
zwte7yDB/Xo7kekBJKQIWz2fogzNt7PH6y3Nn6XK21rVkzOucT0WTpwrQ8L2aqvWLgB44C6m71J5
Rc77/VcPHIWkDRgiMu1iCT2mgC9P3ryO6uAWEWl1MGfe839wlgsjgtcbM5408EvzXKmn0TpZ6RHp
lP7d7HLEhMHUkLGlKg4iRbCCQnJje0VrztuXMr3L/kW7fOXIWipZAQLgFUJTa4K9SNfoiiYwRnId
5zKJxlNveC8S+mVbuv1orpVkMhr6DjKDvJaKe6Wz7UM8xYiNg8mK97dndSFc8a5Ugatw1MxA0+st
qIHWHfMusc6K82IZk6uZ+3K1ULZohGQ4EEh5FjCa//3iRjKG/dCXVmORcr9H70lTj1798fY4lnYT
hIP/mRDH0fpFrOSYcDQybIHyV1t8axO4L8oKhH3N0PxgvxhLoAQDZJrSOmvV9ziwt1P34rfnrl0r
A6/ZEe8Bkgero22xU99PvfEp9cenIgx/d/LKhXRtcYRgb2R20lVebuHxUFsHt6aRahD8ub08K0bE
FwO9fROP1pPWOZIpNUM/7sKH1NveNjJPyfULiNwnBWAeQJRwcOfrpbHaxjOT0SEtSTfKHXFP3Zjx
qO2qfHI2IayNIPSDu8Bu1vKhwlpZvC3nfiuUn2c4P8r214Yn1cnqbrDovBJ9auStpv2Iwofo5fbo
5h+5GJ1ghNYA10YIWGaA0u5rnxqpetTG0VXNXTT8Vvz+TkLkKBnW+sQrwtHxj02EUIkPJEzIZF/b
jLwsqHrNo1ns8Lk3PkpatXUq4pJt7zVoGbRUGbgFW8XOyDVrEzSbNCt3hZ3VD0Vq7W6Pf3GSObod
aoR0apGF1fWkSImbmm8J09BtpvAxf+2D1Gzoz7ASnxeHfWFq/pSLPV6M8MjbmI6TkRwc4DK4taKs
5JSFvN4/M4ueE2eMwrValJYf6TLRmwP9GbX6USWMmLCuS3PaJGHkSuaX21O3aMwBPkC+cs4PCIea
YyPu3hQYq+rgyzBXjqq95LfoP97bRbtGJZoX4o2jgvECwiLDNRHZcxqAHOqNWJPSs2fFmyp7SKa1
7iyLSwTn0CbJxLAc4VJT9UUdG1YYn9JG+mFE1vhRttJg5Zm75HKsFPUUSrhAtAQ/CIKwNGKtiE/y
lLlR+khYaVwUxmlw1q6YWpq0mcYCuYxrAVpP1y5XO5NXRBG9BfUHxdtkP/Kv73eBy98XjhNwFQXV
4DI+WQrK7dohS4KtnYwPBU15+yTa37a2PBoeKVCnSGyKFHinTDoja4lVAw1lUJWitOZsumytOaJY
aHjdRQB//mdHuM9n8uhLsUJrqCQ5xXntBnKzseqvJULdipfuEd9wh+J3zXPv9vgWHYOEPMBUSnxU
wa9XC8HUlCscsSjrHuq+BrP5NUj/TqZoe9vOkpfTMOT/7byO/yIQVZ2UN4ZPIMrSD1X4AQHE27+/
uE4QYDguZxlOUZvUjn3Lq0M6hJbKYxFXOwdtVGdN7Ggp+lgXRgTX7gKec2rJVo2zrRf/HTjJJyU2
a7eVHvpGXsmfiFLj/7jEhTXB0b006/t2nGPduM+gFgZG7cb+Rvle1Acz5+kw2R8S+ZMJsddHxq3R
N3Vd3pORngJ1G/o/Zspfe2/ZG0ehtdkz1ZZWthqKH8bz7blfOs/nKirJQPAG8MqufYjmEJ5Z68x9
lmwc6Qeg153R/C31litJ97X24sfvywv+MzMXBoWZsftaDxGKJprx0myo+kVN7Gbjyv14cbUvrAhb
wwpsawhlrDTtb0QSd2gMy85nI9omxVr9ZHF3zKp8VBuAfoodurRgDKWB5lmnzvJ+OfFdVw+/bq/R
4v64sDB/wcX+i7xBaeySHqh9ke+KKo22mldsosZYKyAsBhSKYMB35qSqNn/IhaEgre2wVumc60Q/
PPonx/1Dj87GanZxcXUu7AgnmpyHvW9IHDN07Ab9vMm64xAe7b48FFW3G9GBTn4G6kvbZptxONKJ
69GK/HNT1HfZONApvl6Z4LXvETZBVVIAaEwmeNhaQXTXG9Yn9O/gwrcHvwn9lbC9uJzwWGDhAcrg
Wns9yzHvHFPqwAlkKDAV5UOFnmBfrGwA4RXyzzZDloV604ziFZNnmVY4/TRM8cmw+m9loJ+1sN7n
dCLN0es095EVrgJ25u8Wb1wzaRvMIYMjeXc9LpjbXMYgcJ98RBF66a5LH7zym2S1G6M8mnm+1fWW
Pg/cWjbmO1X/XofLNQzRFnQGQEwJ+z2HnZ7SKA/b0kdp6u6dvKH5ZLuhr9fKQ3Vpj/xr6c0DyNSl
WqpkVk+ZyocgA/RRASo3PvJyWfGTNUvC5ZKGuQ247BlPkjRHDem3BEKxlLYbmd55K2irJZ+8HJXg
k04cp2EgJTTppuFeL/2o7I9D9tftMLY4Hg3GE+kzcp9i2hMCdQDXgF3W9AddD45+/RjnaOtM9cp9
RV3azxR+/2dJzH5XkuTLasd+Hu0NjWsdN7d2jreVqnSr1Obffj8+JgNl4TT9OEbqJrWys5XkHwOo
Zcok39V/1W3yEkfd3vcVmpZDcu6/B/10hySW4yb6cB9IzYQGNF1vJ3ntWicWX/5xZvg5s34l6r6i
xkif+Unahnx+1k8vkaG5bXioxl+KHWygw9RUuFpDfzJS+xj4jQu9Z+X2srhQc3Lami9kEGivN3KL
alSv6habifZzByWyTfjIqfZFm5TyqUJEfnfbMRadzyL3y6sQvq4oBQiadIjA4uJ8SV1vdRkVqSZL
UakpyjUxysW7Ov0e4F+iiadaImC0M0dNiyRs5d7HTioOE3qkmzwpPgHXeJDt8cX2qx0SrMhSryUH
ly4Kl6YFr2yCZijGUolPieLkG8vorM3QqWs9pxcnk85t6H7xxn5Dj1OnIJoLvwT+opx3cts8yqv9
4Jc8hIwBml/0np5pItceMnky95Hc43qbNfeTld0HcXUXt23tkuBdSesvTZsDR4kmjTKMNVGsI4+1
ukTDkIe8Gn+yaD6t5vVa9XZp0i5tzP9+cfFRG+QGgn4ej19vwuGxQXN/9U66OGnz1WpuyzWr/F4b
QclSTY3EISo1wz7xfxRITQVhu4+Qrr69oRan7MKSsDyjw1IYno0l7Y+dZa7c/bltYHG+LgwIEaIo
dS8OfOYrRPVEq+h7K9O1YeUKszZfwn2iRT/NgwXKeSE9aglJoupx7Pbo++7/w2BQCUEMlBYmZGyv
18Xo8wbuHYNBEDlPE+gZL6st1BdX5MKGcD/xYLOPSYATZ9JLV9M2L1gTblucLSAqAEdmBJuIGO9q
OrXaaZycyjjfVXVzaDQUJRqQc2uvBBG8Np9PvHVQQScLSmtN8b0OC84vM6clxNRh76oBFzpJQkVJ
MTpHcVsVWnbne3BIk0ra6l7zTRu9xzaJqqPRxeE2l6V0Z1HVqmzJfL9jXn2a4JiWhGD4iHTdSe4q
pB0fgMyuQ1uWJwDUHsUqSknEv2uPkXya1w2tFJ1kxadnkH4X+S/03ygBRObel2p0aXgjWZ2r02cg
NMkvHKNedgN1TaZzYRuCROYZ8dodkavC9XeEltLJVk6WwaqkfSPtnFilM/DLu7fHlRHhajhmvv3a
af00ktoKtXEX2rHbWPLdbTML/qtTvdA5m4C0cr24Hgs9okIwzylhPrLogAMmfthKuLKWrs3akiVk
OSmU0Id21hO4tuSlRl2ZEpb4jh1k9W3QFnsFSV66r9we0/zNwotIp30b7yHAOgxLiCw+EOFGanhP
kxEPt2qjP1hZl7uTVH8nGZZvaJzk726bXHKJS5NCoHEKM20MhWzEmKPr643PiR5t/UjZ3jazOIeQ
fChyvXJrBaeIK8XPJmVktXq1d7suaO/K7i5oPxhGstZ9YnFIFuUWyhRQGMTrsDf2NrJHxGd9fGnu
EuPzWk1rITgbYJyQHUMmgXfaPNiL01/JuqQ1Gj85JYGZuRkqAJvBqdbexwvDuLIiOLiM1LqsZGHC
nWk/tIMbEzabIV95ni5aYVWAvcL8orfK9ViMsioVZYqSE7yIoJmey+rRbsqVMvfst4JfI6n1rxFh
KPQuDVPbTzlrcquHdRR/kvvK2AZRY7uhnie7Rmpt9KyjlRfk8uDIddMyBliaSM2LghaojkOWXVaG
cCvTGCFv+n5rte9/ADG+f+0IESKRHD80OyYxK6I7J/sSWL3r5MPG6laC3kKAwBASQoQ+pILFxod9
VepAYarkBIHnDqgdQUJ/UhMViVBFcUe6zN/etosTiJqFjiQimRIRha05bRVYVZacmhQZcjhsUvun
TqwV9xABTvMFYW4BSLyeO2vxl2snRMx1UhOI6qd+8Aniiu8CItxZsfwYKEhjt95Tb//sI+ub33gI
/D0EiEvEETDDz46yk+rixc7WRr4QsK4+SYiLhhMYHvmT5DRUu44nUZzdzedY14Yrz5XFJf137IZQ
IFfoIj+OXZ3AAHoZPP1OqXvSXfkmG/Zpm6/4z1KqgN5ytM9WearztBC2e6DWDVNbJKd8lJovbZpE
92WvBLTdRQ9KStPsbBd2+5xB4N5NURxtUWb4S+/16Fx2mfPtP3gX2q8gl2lzyCddL7uZKkkeTXgX
FMrPEthsF3juNov9lcNHxP2++peCxMxMbYaqJ/YvsSe1mRyJOfampHdJhrUEHiMD01GAy/L2clQf
PL09dLq2oSuMHv9JKQLHn2KgOMGKsy9tqYtvEen32tTFyaDiWFHNqw5YQjDkuzw9357aJa+6tCLc
9FAAUPMxY53l+KuUu7rudpB4je9rVfMlrAXv7P9NrdixLx9SBHqNkkKm21abpjr8LuoNehmAVMdP
VuG23vaPtxLWl/bmpU0hMaJrdVprNuFCLrRdShUgjepNmb5Q4Fy5kC3uF+AOMyiAsIuQxrWLNpFJ
0wWZ1erKM6wwaqYEpMl4UKJ7td4G0ifJ2sU0aew+3V6/pbwTD4Z/DQsXpkLrOU/DnnmdabPdA82F
Jw0x3L3ZvBYEQcAisLamNrbonBdWhZktAOH7gd0SHoCSSvRP9Lx4/T20aAVkNs0lTeQ2xX7Ffp2O
dTfhM8mU07HYdp3+ZZV+ubgDKHSDcaJpNACc65Xr6kqqzJg93yo/Aq06xLx0ancqJHdIpDU3md1A
vOCAwESSEUSVQlXv2hh9K1Kp07MUMHu7a1TlHpTMnT/tG/MTFHav73Z+uTPKH1GzEtqWphJEHRov
UGg0UBjXhiEMmL4V1unJK556Ok5HoEvhJt12xqWpnC3QDcGYASWCEaNSUrO2nPRUWebfbS9/Rg9q
P6Tq5wL81hCuXUnn0/5qMokmoLeQ1ZvbBKAOfj2mcSDTLEX+cLSSDSVLSVb2AfffWjn6mn7w62Fl
eEv2GBqHDN0FSbXp1/Zo3plEA1jPo9o6+a/Moh8cIc9Hjz+I9l1m/EX5yr7Lo3q1c8Abt2GkAHaB
HtuztIOYFpVp2DlUct8fm9aMPqZGED8Psfk11CfnLovpwKyVf7eNrELGirpTYBrmvUMTuRXvfbO8
fAWxDRD0vF14U1+Pv8/qsW2kYDimrUY+9keWGW7ilAenOMoU+m/70pvYzfsZ4BPsa5gis1TBtbGq
g/PtxxaLOzxpXbSLdeMRQMxdmJkrL5u3pz7n/iyWB0yNR+ebPF0C3QCBbUw13/SH/hH90E344r/E
j/rH6El6qF7yn/XP8fnd48PozAiFgADpRrjOadI0oGhvD8cRvN/Y5xvHjneqFLtpsIZQWZhKHgHQ
zTib2PziO3ecarvN02Y8Doi1OCX6y4FbKI9Z/OX2kOYlEfYjfRxnmW3HIoclomCtNDcV2gSMRzX6
6pffojXshYgrB7IIDJ9sBxl7xHvfRE+H0hqdZ+3xmFfhXrK+REq2Ab+2ifLshJjdNsi45RfWZlK/
Ibx+eP/oEFWZL6BkeHjUXzukJrdTkofOcOSxr24aPwUOmpTvJAbOQ4TESAKQZCc5CfGq2wxKiB4l
4IRaNnZmg6BQKD/mdRW5Famr2yNaiGezGioKB3TigektxE9VnbKprH2m0yy6bdOZ5bYr+mqb5Wr6
M7RC+ZSzHHdcouTdbctvTqN5lDy2X+FzCJ/MX3aRGAkmKxzH1BiORdK9alTgjqW58theNAJDn6hF
9oV9fW0EXnyuJGowHuXYc+vS2GBEVd97xZxHAlmJ1zaHkSy+SEelkbW4Dcdjm/yO0flTeJw4/ead
zPVXtwChDN3xFYUgZpJy1dertpTHY2L+sqS9QVUsSR50J9zY3RqMZHZkYRuzteZnFnwJYCTzvF4s
jqGh7RM24XSksHBIC/9zN6UPo/YnktWNqm6U6qU1h/P7HYK2iqCDCMFcWAWHGPpMKvkUQrAZuZ6O
amCyJVey4vALBxi3LhQJ587psKaFLeyAOQrykE7tBQCZWNoVtfY7GYuntrCOfZKtOPlCOJzLiqhh
w3icV/B6HukKVVVxNU3HLGyr33aatJ0LLs9+/0Ey6+jpM/ABkVmRZl8PiZlHujEekcLWofg7xAzI
aB+6mGifK4364/ZSLUUNBBTQI5zJAJQIroelNXrveJY2HRXUk+XiqAXSrw7WlRXv63La10a4uW1w
wR+5C8xZOZpzM0ohTNU0nrFiPZCPk9HsAmXaZTEQKu2LWR9SdTfoW6pTKyYXTsxXOWBEkmgKjujM
9RibNqqlNMJkUAb7xkl30uBm5W+tXJnLBYe0kPd/5Q1xETCFrTZO6H4qZitDGKIxoTdG+o88t4J9
YQb2QUr05APEs3LlIFtYwLkMAmwZIjipacEvR9MI68xSp2M4nO263XvJMVYM1/EMno2Bm75ToWH2
/Ct7gsMUvMF1I8NhaMmX7iZv1xyitaNsaSIvx6ReL9g4JjYkH306dsa9lZz7pt856sFM6CedrEzf
wrECCmKu74DMRrxECFUZ4lIZTQDHIziqg1SDKk67XdV7KyzYBRfkCUU0nGFvWBNmrUGOJBv1YjyO
gxK5oVedB3kXtd2xKdZqm0umkKaSyfcRrMAFXU9eGsdVmKUZZ1ixiZv4RdJT2TVqdWsb/sqtfmny
Lk0JGytHB0VrFUwlxrMSKy4nizetBMQFXwCvRxkOtYMZoCjYQFJIlptoGI9mm7uK/kH/1XbgISy3
WMsXLkR4QjsFA8gnCHvpgteljCAwYkKvV2iuBMJUnX7fjn1v0zs8GbmcmeS8gSByl7leG6kJVIUm
IAzGL855+NHzYe1+LuT7qg93XRm4ofUQy59vW11aJUhRxD78joArnJP45JSmgcqRYkijK4XTnabR
TdCHCfgfDM0NDGfpSrqLCXsp0iLN7y1Ghzv4XrlFmm5jONHutpXlSTQwMT9esSOYsc2+Gk2JdSry
aDtKf2Lvr34ffsg27X0nPY1rKJmFAEvJhfstnjGfyoK5xichZyHAfAThsPVlwKqpK8XWIVIfqnF8
CDRpZYALGxiDvBrQalUgoAoGPTmfgqQupqM+GIBx8/wlDABMeGAs9sWk/lqZzvmdL1wQHRBudN5A
Np/VE8w5Kl3R26GejmWp9w+aRV+ogarhxor7/q6AMoUAFizpsArsYxwO2p0mh9kH00rMyg1HpznG
6bTGUVzYipTeuQQBe0b3WmRlqcokjWrTcNlqA5k7qhNturJYaxawsDGwggehPzMXjoXdSPo48/2y
nY79g3we/15rLrRw00FVde4AN2uPoFh7vdkb2fZ1Oe+5WnnWofLgFT3bya/Eiu97j/bwsd/E99qQ
r+z2hXgJsR3mskXmjvbpwm6XWkKJaY1MHeKxXp1tu/E5zTgKUP1aFcpdesNfWhPLWD20VT3NOnyV
ViPIi4Vutre34ze73eT36s8VV12cUXI6/CHIEEmvZ9QbSny4ZkYrqznSwv0OBuFd6Zmfx/ZXknyA
mQ6r6VGrt9aEDPWxRLGpj05lyqXP36TGM23r5btQe2e73flKRBIBxeC5dTNprtmbL55YwWROMGrx
I0171tXHqI9cfXqK0rXhz8O73qlorEC44HxCMhX5n2s7vk0DEtUgEpn9i+58sqjZl8ljXv0xlOZL
FOob2/ngmQ8SncdvT/zbeccw5ToUm+jcCFFSMJxOc9eEklWuf5ZO5/pcb+1uYxq/qx+B4Qb1Gldu
ySBFO4NTki7nbxgmo2wOSVxWXDLl7IkYSQG2ZQWLU6tCt+jvo0Lpt4kxrjwU3gYEsCMzVA3nQgpX
bHHWO1OfWQ2h0Ey+StqhcT5N4Uq4fXuazPCUWZwG0UHyGMJUVm0CvyzARJ7txjHcjr3m6s4XB203
ucv33rtxvmiizqXWV2EqByWg66VrraSWDJ1wICeqepfrVH55wQQ/lCJcSdC8Lee/mprloCAZkpwU
bmrNOOkDR8l0LH5lZXZIERhv9fpUNYPblMG273hS+hkEq+A41E99U57T6WTqyQaNmI5yf7/RE2Vl
RZccCYe12S+A8PjvevgxySQlSDlLlfQ7nBN33CPl1ql3tX9C9emd0iIEAt61bFFQ6DPsRUyZIs5s
mxHqIkcvf+qlPxAU2zW9rLcn47UJYUCUXyov1hUmuf/aTT+197+HIAPByqEECdOPhg/XE0ZTBzMr
57cyCPQ9mjtsvaD9IlnhCmp3aR9Q6SRokrKEIi/EsqaFkh37IW9y0M3moQVncl9UT8PBN8+3g9fb
A5ERXVia7z8X0XlCFN/QSiypCE5FSrt3nHAL9+g4+gF6oisOtzYu4SzQyR4qY4e1SHr4jbKYr22M
cUcr0duDWopUAMxgK0OkopuOsNeqkV7ojT27QRZtvaTYFpT/htFbGc3bQjgeDWqAGhGH7lxQvZ68
oTAq7jBkFyRChon+m9a6UTBmqJaU2z74mw5Fn5Sh+NDH/kGT3DpcVZ+Zl0c89C6/QHB49m7mcZ3h
KGiivRTUpzlqOr7zMMZ7XjGJ3HxJwmIfels12cUNWvlrkNPFuabtBPMM9Arlz+s58Npa77uGOZCL
JxusQW6cpOa9jPp5nlGj5BpBFo4y6LUNQ+qSounIeJj9X9n0DOdpNYG+FDlYR9AM+AtVF2Ef9GgT
NpwT3FK23V31ctsf375Z+P6LHxfcPtXV2p9sfryRHuL8uQgeJxO+5u62lcWtDCSNFBt3IBIC17Ok
+pQri9DjblvdefnGkI597kbVpu33tw0tHRu8X1nzma8LJPfakDxantIUGKKu8ygF04fEi3/D7f+i
qXee132eex24Vr6SP1xyNNIcbGvi1VwvurYaSUkX93IsH4u4ph3ho6R+yMDH/4eh/R9pV7Ycqa5s
v4gIRgGvQEFVYbs8tIfuF8Ld7RazEIMYvv4ufOOcXYW5RfS+jzuit7MkJalU5sq1zows9tCQU+Bo
jFQOB2G/VLTbsQEs8ODxqizVtTJ1V4McH7SoGwFrLS7iHTd3LoE5xeou15aMDYr1PUe8r78R857w
ztH0E3Y2TfFeqF+vL3JtJzG2hfYKWntoOy+ChppXI5wV1ux2eGskGkpDc1NI6eG6mTWvPzezWFRp
xy3ncSWHSbkzhFukYVqinv1y3cqaMwIo8DlFgbtyGYOpnYH1TqvlkO5z5U7lDhl9sYskrwzAl33d
1urGzc9VdEaBe18iWkauE96ruL4MFbXjmO6U9NXG9XLdyuq+Qf59FtBD93WJLLG7kjcYjZBDK9mP
mNIS2mmm093kHlxbDehqQMKDctEsl3bpdDX4J9O6AQkVR5DQ41m6OXaU9Offr+bcysLZ6lIreBf3
ctg/dM2HYr5JY6D+9dwOLghk1njXoxIKiv7FZ5sAvilyJsvhqB7HMWhlN+qCpNsoU68FWDgY+jKY
2UMTdN7Qs1xJwulX46jJmBy9K7EGvWvcgYLcctxtdybnn7y42cG4A3jRrPGMBs0i1SwHFQWuQRLh
NCFlbocsddKyHp6un85Xjg30ZFTMO+HagCdAd+ByTfjtcp2OkQh5EXLzrS/9iIUlCEjV75LyUnMv
So/jh37fp0FRhgmoPvLxxnpKpGO8ZxhMypzI1X+CUbLJN26ZlUrm5U9bbLc8QmJuwBRpyN7FIfce
p2D0v8s3xvfrW7AkfJ7fJRdbMH+PZ8eaZnYZWTHsgKUcqqg9aG015pn2rtQOcePY3/vsQdf28fNm
PPlMXL4e8j+7v7hJMxy91guYrtkBWsJaFBglSs+OqhyNZl+kr3riKm9SbDpj5EeFm3xj0n3lg6qm
lnLHfpygoi7Rm2w/6ZDY+GjVoCY39XRL8T8zR/Xj5/Sxok7Z8n0jHUsLw9uTE5UbAeuT0uLaMha+
apm9qDVhi7DB3HtyrNNnK1IctX9uFeJk6LSYppOi3tTF/tSDff2D3TYF86n0mKRBBgR5yg7W8GZU
8UEPDfqm8Puy9Ay9dNpKx0Scl0PD3uic0npOpT9ND8p8sEqkG3f/Zwfy2jLmq+bMEUg8mDYfaB/q
5T2ag0PlTRoBofx+Jp+B5oLLnuNfUP84mJE3IV52pZOdDOYSnAIPc2Bk4n1i3kluBl0JyxP2oRWx
l6UvTHY5CdtT8jAc6FHd6WB4s7sdNs3BsdRHpXhiPruXBlcdT/qDZYO0/zmT7gY5qJz+aXjhipNk
J3FHMoepzoCxP/VGjk524YHtxo43NmKlbokvAsgmbaaZmqetLzeiGi0JuhddH4IxC5C/sWh2pObT
oeCMutZQqmHK8sKhGjnlY9F/K5oudUHnvTVo/kn7cnkiIA0HbS3yTKTmYNe8/CFKLngn+qQPJ7gL
MJiuYohvAvXumRBwqtvQ+uCm7tQAUjCu7HKb7DT5YI8/MihGpL22GwxnRI2ldaQ8cfM+24FjbD8X
e/M4c0BEzjvJbYOO1HtrruxjTtYqwrYhe5lspK+ba1lsqtoxlUPvGbhGSAHGrvkGkVB8FuykhTTb
DRSqDFBNG/Z25yUFqLZiVIvRmmSHTDmlJ82EUNE+2SUiYJkbqZ5gv5kfH1FgNLUH1jm4LhzjrzM4
bD/QZ0h20GzBZXS5/XHFRK+Rog9/6Id77f6v4+7lX19sCNQw8KjM8dejdsJZ1H6hBq0F3Dpz526G
pNzZYtq1Y/G9026aiuLRFG/Vbj8H3794GKZrTEwXzpJ8i/vPSkEiXHRpD0TJeJJk6R58YA7r43uW
GccymZxKrQFeRhgDLz40Lz2Zu1GUB0y1HztreorF+Av1u9u4BnVzLppbwaM9ujaPES1wqG6iaB7F
7KLk24OyL6d+12q+ZoVm99iXgEObxKXSxvf7NYHExgIJhrFJiHF/AZFUsgbVNavswzotgIFMPVYI
NDt2EXoe18/w82HyZfvOTC08pKoVnde07pE7kMcaROpkAGaFEWjiFs+akXgQkAHu2/RkbbwVff4m
ssorH9v4I29aB2wze2HJTqe99/VRK3RXNYZALfYbv/JrLoUNmREGSHLQGF3qV0ZUWKyJpz6keWL6
oyT8slQar6CEeKXUpjdMiu6AGUfMz3QIlhjca3WRelIz2g7PS8WdGkiIMTAC+ByAEl8HDcUNBOpB
PjGU5S7h4FkdiwJ1longydgSv1H19vH6Mj6BYV82G7k0cF0Iz1/1CPscjBx204fQgfBNFaSPHXhC
JWYc9EkEjXEAu/AwvuuSa8e33E59y3ZKSAhZEFeqkMn02bvKp43L/+v7SwW6Bk08NEEwU7jkP8aE
nDJvbR/2VvRY2kHLHhSq+11T7AFL5SKMp3YjM1w5TpjEHOjcmkTKql6GpYFj3tjOZJjMandKj6CP
/DeLgiqWDfGyT1W8SwtVa/ZSmwP9XiIBiOOgVe9MNXcbEeToOXdHNm7gsufvZHG0wFT+Y3Be8lnq
gRHJ0oAuHJY07MB6bGGEwAhGYye2vtiVux3nhZryTNOArtwSi13b0tDnAzZPMfcpS/fIsW6NOyrf
Nb/qF2i3+1TZCBJzHP+6tn8sLl6AUW5FxURhMUn3jct+AW9+6LbgjqtGkLIAYIt+Iya5Ljewo3pm
Eab0oVVFTjH+sCPJT4pHLRaHrvghthoBq15/Zk67NFfqxVSxGGvKD/2tTFzr1Byk1CmPzYZjrMRy
UEb+s66FY4yqPvJshCGRPqusQDb625RuQNK18U2tvLbgF2eGFq+trslJYVqIkdpbEXQf0ffC1f7o
mO90mo3mxroLnpma13zm7Lk6tZghh6n0vr7XZEfadX7hEb8+4gIxNz7lrQ1c3FAT6q6VOcDY6BaP
GOPvT2CR2AjM82l/8fCzBS0ymVRDb8Gs5707xfeiddqf4rXz4qPsdwcA2rrXDXvzF3PN3uKhksVG
3TDkEmHrYziAPxeBFsg3sSMdDCCKt6gevtaJLjxj2bcr+WAz3Rx79Bj2ortrBvjiFkhg7W47d78l
eCERXWsnMr7fLnd44hb7MnbKyZtCFfJyR7y841AKLF92PFPs4h8bX9nqEuFz6OUACI4h4EuPlIak
LKUI4RfTCMe8QaQfFKfcGiRcqTRgJ8/MLHzRTosikSR8zDSEBBz7aJk3oNIgfNH7NlQrRsgtQOsP
/FbuRgq0tcCFh5qSqqTpfGXq2c5Kg9gIrGnc+gxWPzVUlNENA9EUhqAvd7EqOpq2QsVzoTzoQXqj
hSx3iJue6tYhncMO+U4WjvSg1xsJ73pEmWfG5HmIG4Qkl5ZbsKtk4A+Bi6IaItRp373ZBhRIytDK
erC+Yuqo+g7ONLfXt5jqPzHny49xJrDBhOM8XbJ8o+ZT21RtZOB64/GDngcNeTVzEejlzSSfDA2k
s/RnrTt6CjYs9VZJEk+nYQfJv/rbOP84+7ts+1Tf/z1JrDnjbYBqBOZwxoYuokSUMAGK2ByDJ8lj
1f+Rph9j/7IRidb86h8bX0BiqZrELXA3Q5jeGGQPbj0/D+M74gx70E09kCenP2zpvq6anJNNsH8B
JrLkDZKl0qSVgmWNw3uj3g0s0M2H68taSyYAwv+vifknnF1QpiZU3mECK4yedXfaQ/rtbjjGW6nY
Wg5xbmXhtAZIpfD4yAaEvCfTzhySSsGUA/BCglo+NO1+kwxsqX6KUidcArVrOANGQsA+crkwteqL
EqwSQwiyjB3b0x3aC+YdvzWOtlvvxXE4mvfJz8knAT1tybGsRYdz24voYBalZUxTiZmyQKB7gum8
I3m+fm5fB+/n9aHrPyOIVBDrLGxAaxx8RQ1s1B7w1nvrkATtPgtMtwr0R8kvfGujJTCnX8uP/9zg
Ig8s5EwfWuiqh70LuZyNgLq6Y2erWeR+jVb0ZtoW2LGix4g7PynDz1gSdzjB4PrGfaKPrq1j4fFD
HY3RILAO6cnnj9W3ZkffwbF0EI51mPbJkXvZkRz4YQjyvfqW3pnfo7sxbO43UsPVbxuwGtCqgN4U
03oL/0wjvVUzrNgAu/cddPwcpdpUjlrL1jBfg6lGaFoiNi5uYQt4xEqbz8z2k+f2ST9aOxBO75Ob
+q45dMK/vrUrwC/45Jm5xdWrpSRjrKww5fin2dtPLb48zU92Sljt+/v+Lb7L359Q/9248Fd958zq
IvhnUNBLiD07Juj6+x3gkm7Bv2XdRhFvw8znq+IsUhbyUHaMwIyw9lL9JKbTpN+NW5X5tTLT+R5+
3v9nZkD0jvkek8EM3xeFZwXVgXDHKT2obXjKsXmCAikIFO8hKe1qD+KoHK3/334uc5uRMlCrdRz7
Sd7kIYhjxcnqATS2G8+V1S/gk8IVAxAAnMwbfrZSTIvKNmvaIeRTABAp+tjj1kDqasw6M7Hw/8IE
AW+EAn842CnQqXcKtnLD5+c4+yWcnJlY+DxLKpGOFlZRPPTcKb8bqpOXt6V4BGrug8iYGgVifsPo
UkP7fy+3M6MLlycmJUreYl2onlNH+zndjO9WUO/Bguebt/IvJLzkV7o/at/xnJAqZ4uiYQUONn/p
M/3ufHZAmV+end52Q2Y3NX7AeGoccmxc8luvnAZitYaDyXcIWf2beHlmcXGfj00t5KTCPoMSwpKC
JNk17cYNN3vD16OEKyqmiY9sKQBeUInotYHwZWGig7wU9Infg2vY2ezhrybx+Ir/a2lxfnLE+yZq
8IllL/0RbLi+eqj20b5ywVPyr4Iyki8T87EzifHioomaKZZJ1yGgqN5JE87EHO2tv5tebeqQG/PY
/57lo38xDy/dckvFb/UdCNqc/1pffOQ0iktdMuGpaeFCxIX9sVHyO9CPTHVQZbSe+O+m3GzmrD5U
zq0uvvukrlQuAPkBTh2dTZveyJoHRbL0NGiya+W1Y40PpX2g+WtMftpx7EDwOeoPSfsro+UrLZ/T
Qdy1o7Yft4aIVjPhs/1YhAsO8i2mV/Np1K+6KoEnaTeZjvqrTB5o7mb/7qV6vhULV2MJOLknRcDV
op3GPQW3MncPaMPjukSnxyn3N1XhJd/sw78JjP+sdFlLUSI9naYIK035Ib+vR4pRuldS+1R8q5Xf
PP8hFKRc1kO7iTVYz43PTC9iRSfZGJRKcfzyQ3RLHhoXbO5utes9y+HecKwddSNyrN4zZwbnS+Ls
KmttQ06iXh5CajHF49KAqcRI0jZKN6sZyJmVRQaeqEo+qmmPZaX7WnUUvC3s7KhvvnTn7fkSB8/s
LJJxY2RZRrs51II54qCK74V86hTdSSNHq8jclmfSSRvFxq02u/41s4tAhZxHl8ccywNvUubad5Fv
7cfW4a/XHXMt7cBMNgRY0FQhGCy5PKsiquM0b6chZGPikiEQFbLGLRqYVSMYV8HwHhiuYOnSyCAp
rEwbDS939WhXisvbB9XYGo7ZMrKIcjEDnYoRqXjiai+0sxyZHNry8fpurXm2cbaQRbxKK13QRoUN
K3qK0p8ShN6uG1gLiOcGFsfR1z3mJBQYAL7KGt0O2jvVjvADBkUGhmG1jfrZ6npQu8KAI5rgGFq8
PJi0apROYTBXHSR3ixpi9UDO/vjiQIbYSDPW4Y9ne7QE36SNF8jnxPbyC5mHhf7z4xeHMVcjh4Hj
76u3hfMwnAbIEzn8IX1XHui31v2D//Cvn85qKD03uTwey7L61lTwgkyewQMEYF50bE3udoXhWQ0Y
opoP0J2V41PFa0AEZbCr1p0z0u8bv2PeusXSMYYyLxxFPhuz3pfnVkdUb1NTxweVJ4XpCkOr3i0r
iY+pOuZ0p+cGGZ2klwEqU3K5eIriSgd7RaoowyGrTXsvMKece5LO5Qy0bIV1NIxyuGkNu6OAiVVb
OP613zvPlOK0EGu+zEBZqZVLbT+7dYMx4bIrpF+M8zxQqT26ZWTEoTlpW8Mgq0bnaANVKQw5LRue
gzpAJdoA3QoXz2r/bjcHXul49/yu9Kfr57Hi6fMcOfLxucoPQbnL4xDQZsn7HJayQdM9ncdkn6o1
c/EwsDe8fmVR4O4CazoIb/H2XZ481Sqp02WgaqH9IvMM85zTDUS5Igla28W368tauYIAdgWYBKWS
eYxh4e2jXetRo0cA3gv5FZVXQK1saFtjYpfdyenkgUjj4brFlTsdI1aQApxZJzT7i74IOkUYb1dk
TDLY1C+mzPYsiNsdOlDANdA3Cf6FuXkjUVDG2OzybR+XVsn6EuhhG5SZkFEOpVYPMtn6oGa9dT2t
HBzmkuZZFg0j7F9YVxOrgKZanyuhziKQB9duPExuhkl2ok/f6nar5bR2dgqI9AAYAcwVc/qXLsmr
2CQtAO3gUpr8ZNy3TW17SSrtLGoeG7N840T5+PvdxPjJzPQGXDkIQi9NCpPKclRYcpj90QrtT9Fy
yE38UlTjz7+wgyMD6ETBLPyy1tsmtQlF204Jy+y51DMXg+qt4jQN37gcV75qhA68fEEMrMxoyMv1
KCo3yqwVIFpk8ZtpV34/GR7oTzeccK0Bj+lhjNeCs0HDq3RxVKzJGgJAkhKqUjU9GEbRegVeYb4y
KMPOsoW5G4e2+bDsVAJNrqAHYVhbrI8r3jlLBM9kWNCX+kKu0KnZQBP0CkML8NQ2E35uVb5F6W1r
q7s4+339BNde/BfmFpFF0WOmQ75CCc1Udis0JSuTe/rwEyHUzrOA4AIiOnWHkvgxhEj/PsmCdfD8
A+IIbOOSxnYYlYiX4GMNmcIcM8KVN0VBb1uAS99WVZDL+u9cqjZIYVY+SNzX4LqZ524gyLN4hVm6
1jTYfSUsyvgbFHXL11JoB0n+xozc10i1gTpdO1ADuEYQWMCgsfz+LaWMI1sAsAtiJ69MAS6PqpuE
Z37RUAiqGtFGQWpteUhcMeU7iwzJSxZbNZtUmZFCDWnsTjI6oYADUn4rKJij65sUAJbrLrS6Psio
YCwMROzowl5+nO04doSh5xyyqXNm4mP7xsiTfQFUdqFukXOtXEuYyPmvsWWxm0z9YHGzUcNOYPZH
KBwDTXjUFkkS37diS09xJSkH9ShGHjFxTEDAql4uLSa5mpk6VzGNAboxvGkAmIcYgXd9A9etgAoD
XolLfhl15KyJOjOr1bDpW0AvE/KHlEmxFdvWYii8b04jZi3FJZAYwytT1+odjqm2ROXUbTrdl3I9
3qMU1ezwZkOlqTB2tILKbxVB3U5i4CRPB0jJxQMu5Zhy7VjJE3FwtWzJ9q1wogJNiXYyGAdVE/yk
s1OfFSqsZJhqrvZqGMcTuN1QhIvtICP2oVdKr8jDyCjeu6QLm/pBtoKSmw6dXuoigHIdGMw2iALW
PBoUi5C8RyoJVZyFRwMekhaSgQABqH3XvNsF2DBZEEEinmQbptbOHsh6SwFwAR/tUlklppPRMFVS
QpAgdPsMvubmGcaVr3vYGsSaoJ+HD/Tzifb5gDvb3rysq0J0FC5WQJSBTaq+76NY7I0B25tYpfw4
4RnjMYu+sgjnbGBaLMAo9QH6WN+ITrpDZ/WDX4+mslMwUugP6kTduheaq+MvY8Q1wpROCZkkq81V
f+wj5jWRku8sCxNKtjaRvTAqwylLrnhtL70YWlYcYqFE2Fb5rekG3c+6YkuQeS0UWgSZ16zTqCIB
u/QqbrJM9JOuhjxK431nyVGoV1X2S4+b732BfhlRassb8lrbSIxWDaO7Oc/nAoZjLDwozmyNtdRW
w0kCpg4c2GVc+lVTn0xQCmt0PLJc2Xj5rHkSoLgYJpxHMcGFcrlWCaSPQ6znWhgj43VochwajDhc
96PVbAHEILgiP5PnZcLHDb2aGXkRfstgbHwexC/Nd3sCX5yDcv3PzarIWpkeDJL/GFysCoJmSqdG
MAiAnwM4v/ITlMX5O3nCZL32Tu+p5nWRw/yNdc5/dvGqx+GBjASZLawvQRp6lZlKLUw17KGuGHv5
KbslN0L35c5R7ozAfunu6y0287WSBiRfLR1RB9kHYuHlCTalPgwgvsBH2nUupuBSSIz1O0N+tdLd
cMR4jY3n3ksqS06e/sG808aa165WG7cPBnjRjwGc6tL8wCKkDn2khpJkTRgB0evXKOfm5OqQyDkU
rOp9IZNph0YwcMpU4j6nJjsyqlueYfOnUoI+ClHabNcnZX3TbA5Krt1gSKDAEQNC+ZnB7fIHJrYE
NRgp1UKlsqZHhomnnaq1RsC0fguMsfb9/mPqC89ONo6lreVUA0ZwR5LYJfrBViMMXrIDkoIblW2k
AGt9S+iG/mdteGJcrq3PRlKrGdbW6dVx5OJ2LGS/l/gdHm1+igJGpYaKlvsSGd245269JWq7uuJP
RoFZVseWF86H0SOB+znRUBeyGOhwmrdKlj3VnH5UBDzD6USDMtmEnK743FzPMIBMnylw9PnIz+4l
IkeDRFM8VBPtmA1WEBnU1Uf1zp5+t6/0gbdojw231KxC1bS8CT+Em30wgoN4+/NbcS9877iEkYOA
Mmw58x1ROyrjCWUBc54iMb5FjRTyhLjJLhd3Yyc7aiUf5epEyb4uHkkZ3VPrhxzRjatjJfmYRU+R
dYD9HqMbiy2JTdrkmt4rM0UPThrhJ9qNU4QZ048MvDB//9HDGrikZLziMXs1H9DZAZRDz/sqml+b
eIsYCrR9yjGwquy1JwamRzEOW3kY7d7laoenSmia1CsL+jDUzX1Stjtps9mydsWYoBUmIGcGlSGo
GC5/kRhJXDAJT8Ja5i+T+hzrkRPlxZMtip0xQtVysKhj0+HQaq9quTUosbb7IIaeS4iAEMATLq13
GSGdjS5JKCRg1caj0mS7sodmTP+i2I/XN39OAhaXDMSJ/2MLnEyXtrSaxVZbw5bSHMeXtnR63bFf
yQ1pj8lWfW3tckEZD5k1eARnGMEiFUpx9FZeZWqoo9WuiNEFraIT/35Ia8wzF05P6C1pR3dsYxfE
ojx6GMF7dX29KxmKOTPpo/UEZCAYIS7Xa5MuzfTOxgdGrdaDUm3k2mZO/etWPklIlttqgKFmxh/O
acriHsMQZgJiwwSPNhEFCv0JKYZvGnoApAYaWYuPbKhDEXkC5IYyL50IVelu8quq+hOPSmAjAuV9
4ib0NyuFO0zFQaniQHD5kNItpNHXoIsK5Cw+iPIH6MGX5Y9cr6C3mOE129Zdj1fXjtPnpN012kGO
vISaH9e3ZsUcclFwJYG3zgK0duEDGtCtSj3gkVVRMfcWbe7Uxr7GQz0REORu51446bWNY1/J4RBN
AQdFMRIlSZTxLs9dseMSoU5Rw5xioJ/8LKLKLWzPNtLbrjsS6CpMv3L+WweXRwGF56zdKqn9H7/A
wNMSlFTAHC5uVzAL2FIPws4Qdd/UbSYGfr7oppOjP6P1s1D+xFL6RHtQOUvNR5SouOdLVwwiuL79
X7/3eR9A3IepUBsk7YvYMsRQ/kBXRg3Jc2GYuxijlmPhd9Bt72xjz7OHcev9sxJML00uQkxZM1oI
cB8BlN9hpjnTuG9Ok/aotmm/s0az8PRUL383elf4da7lbltg2kjqqr+nqLr8IYt7hkF7PUFQV0Nb
SiV/yGN+P9pT7utAT210LlYCAGwBeAwyDXz+OPFLfyMSSrOMYNF1rPuprmNiS09eUtsrheFKzSmx
HyBSxYZhV4GjiTCAXJ3ppSUuiU7F4FvDLxOdQohnYaR7nvaHUMp1R1ipdlz+wsVuUAjAtHWrokTH
ot86psxp62u2QHUZwlbDscqfVEX3E/k1sg4F5I2YS5W7BO+sTtn6KXM0vIyWlz9lcd1ONfpyEzYz
7EzXfBKjr8guqqG92OccfJZenW6ARVYA8LCImWj0YJDiyEuAcVzldmsCFxzKWtM7fX8ivTP1N3Vl
OamhHFTrN0+rvcKCwQAKCONVyrcx4UEbm0hL/RGDG5lr0Y1f9UmSvNwH/JxZAwVVGOTil07D1Yoz
qcLzuelE/k0dk2ZXUjF48jjdgqZHOk1GmjgtxoIfU9HYCGClvKOt8gDu3NwBM/h3s2t7z46I5XIW
515iWxCStZt3/KMQcljyPXqWb0prZuhT5+UDy9TirmvzzhuABnH1qRgPomuUfxF0QCIBRh7gITF8
vbgN5yufCCF9lkB64aA+OD4wxa5dS2eSyyxyr9nULB0mK7Zjop+xkWGu3TkYdJg7GXPdcamKokPF
StUm2CdC9zh6bZjmtarEAXeHNBKntostPoGVOTYoo6BdBGg50gyc5+VRElMyIx6XGkCoHQhLhFw/
DZg+97okj38ZpTneaLoYQXLfQDzTYHLmVpN2QzOl3qt5Mnp1Te33vmoVlyY8/7AZlHDKnMc3Eo+0
je9v/tIXboerH1UbkDzPHEOLmwm9njzlitBCmU4B11XI0/BO9YBi7VwV0K2/LjfO5Ewz6h59AXSZ
FoGnHISSdqDxQ3v1TdUTtJH/3t0QMNAYBqgf9Hf2IpyIhNY6zXs9jMoGxBrc45blaOSBJJFL826f
Z07zej2azn9yuYXgnoIoCTrHQGsv1sQKJsyqTfVwUnGNFpqc3uYdaF202FJcuUvTXdWRyr9udKVV
CMiqBQ2ImbYVOc3CKkEQa/U8McJ6Ym+E6geuxd+ixN5PXXfCyD2lQ9BMyRGy8RuhauWLwjsVvXm8
EVHwWJaJBru0uSEsPbRrFfQ2+hTvUmYMO1sMxE8yCVByISUfdUnrjcOdY+Bip+dr1cCg3awDvswf
I5N0VoQXa5gLGxDNAr76Uo8b1/fXV4KGpx84QzEJje9iySNmVQoKUehjhFktpTs6JqZjS1zbqHat
bSJaZGi54C5CY3kR7odCYmk6GkYotyLsIa9qxu9DdIhpvKvA81Q109OGw8zJ9XLz8KZEXQ1vS7Q6
F9kfhJBJ11aWEUJKmD7OTRbEHdmZoCk8Orxw6x9/ii1Q2cqngQwIfTmM8UBwa6kgiFuh6SpWkBkk
VRa+nAUJWCpGWrhlNmz0GNZsoXRpKujhGGA9mXf8rJKgDpx2aCIR0KqoQUKknYIRWhuIeK0EA0r8
trGdK3nLZ35H9JmjGoD1S3Od0nBARKB230q3+nSEVE+ZBIxpsaNmD6KzbmzdA0nkxlvmq9uA4A47
CtYGpDCoEF9arTmQXQYGzcMi6ne0VAQAX3gv2KR25KH3iFakrl0PycYt8fWbmNVSNHwVcB2AQxcP
t8aOJ4b3qhWqdTb6lQKYbZbSw8aWfv28L60s7s1RAsaJ6aUVdjx+0yj0ZJXkER+hF1nM15oI+GF+
379qFCRPcYj5FTAv/xZpsquGjUDz1ZfwS2bCWcQadOmXvmRKPJXkjlphBcayIrlFybsawa8Emi2M
aF9f9hyoL7/LS1uLVk1kN1wQ3BVhGaf3k4URwgjTYfmpyqFre93UyqUx20J5FQkRSAWXwiBgM9G5
UdcWBBewpZJI3pOsGVw5qzKvozWgCKxWj7QgA3ifTfOW8Kx/vf4b1lxJQxqG6hamMwEou/TgIWNg
GuwbC3zJAsjctu2Bndb1jQNcXSmkyMDQCXclqrnwJfDD6fJUdlZI06ehqpy4gHandip4CSxmEaQR
R+SzvHSLvX7tNFH0QTEN9QYDHZzL5akmZA4qih1mvOAHoAWGB4PKt2Y8yLca6eWNb2bNnG4gvn6K
BuNCuTSXSY1dimyyPm9ESTr19Y8kxuNF2SqirB3buaFFBLAHjY2cj1YoisrFkzm1tgbGtiwsTsxI
ErDNFbAg66Fqv4zxhkushU60lcAGjp4oQAiz/bP7Yej6WpcgORIOEvgPf4uH7qRNQVv5xlZV7Wud
RZ95W8FEC0fAtbc4lLLIjGLoJCu02fcI/ICd21EvH3eQrnd6YwNts7ZtcPF5AF+HpMkSmZlYNTYt
J1ZYZFHrAlFYu5UC8cfrX+1KaAbubZblMtHd/aKhJlrSDXXdmGEpPbNBdkeLufm4sZQtI4t9qzIb
qi9Ja4YpqHUbIc+irf9vI0tH1rrSiqoOK8mpq1Z3AMF5yRaAY2UlSLXwApy551VtCXewFTzd1REa
AWNC930egRcic7lee9dPZcWl8YpCqEEB95P14tKla7XvjUQq5JCAUcKm7FSBB1T36lx/nUkESDNs
INdWwg2IGMHwhQkBhJzlyNxYTsWEiA0YsBkQ45vpMq127K0KzdruYYQf+grIGjFNOf+Ksy+1lOnQ
jcUkh8idxd5Kci8D4YMfD1uDNWuGAHux/hdojKz/0pAJBXu5VbF/qcF+1IS7ZWzfi7rfiDyrZtBS
BfoFgfdL3RXoQ6KyCGY0jJXF5m2cPnXG89+7wszkNdez4AvL6BZXmVzpdiOHBW+dsQY9rNiJ6kOU
r1brbHWn50tskbIgsAFRrM1ldbyFLvetxKMIIDi4Ab1ro9uWM48TgmLdsdt4aq4EN0jZzpJzCDuo
pyw8IVXpJKdmK4cS+alHf3r21+UIzOqe/f3Fbd0oKoQ2e/z9abyz2Pu/+/vIswAYmNP2zyzlzJM1
SBnmhINeu7N4g6CJSdLMrvfXj37NvWa46KzggrrHMqPiRhHXVQqkfMY+co27A9AbSvnrupHVIz8z
sojNEZTnAedRsRKR7OxInODH1IjfNfkHAxfvdWNrYeZ8RYsYDaUEmokWYHwgKgNNfS+HzslI5hlb
cyFrARQhGroSgKlDMGvhX9pI9FTg6OYZKwZ6zJdhetRhkvjFVu1i1ZVnqDrEf/DJLPUrIqjk2Vpj
I1Y36AhODvkXIlufQgzwMyAIwMe5OCLd6JUJT3xMTBTFu9rqj/LIjxpohunW6PTa+aC4Ntc2Z3Xy
ZYITS8Zkxmh8hkTzC90xOJ6jDhPNhhusnc4cndGOh4oEGlOXYcYCdi4ukPmERmc73V0LsXPUiBVh
urIco1m9kUuvfUfohs/zJnjyocR1aa5KsphpKCGEZiSdUnSq8W92LPt+3bdXkDafgF7cNkgNgS+Y
HeUsJhQpYESGmcwdfn5b0iFMoKiJ8THLb40jsTunTaij1N1jy+jNIP8PaVfWGzfObH+RAO3Lq9Tq
VXbcTpzFL0KScbRQErVT0q+/h/6+e9PNFprw3HmYGcBAl0gWi7WcOlVspGRua/uK+cmeCoOKarhI
+h+j1SprMcvzNIMU2Ry+UvfJIxA1gzl8Q4vz/QXLpAlqudi1XcekBMK0TP3WrMMOPJAY4+m7yRZD
DMOmN6jEW10zVkjJOHig8B9A2a63WK1I0Wq9BTcl3plozHTZuAM1Op+2OaK14OPrw3BIBNTQB2CI
eDRwcZ5qk5MRxJMYblDjGCfvNCAH4ybzBiMhgcH0rUzWtLC6PExjRJuShiysKNHOE0ObKBRVBzBY
L4k/Vo1vlHtkneFkylATa9cCLaG815HPYhehiJjXBZJtvQNXDSjE7KMeP1i5pEt8pUwMd+JChnDT
yyWjnkVQp5rg+QPvhetnBr37hWnaZjZ136z2qIeN2e9+kNiYtb2EVeaBmoXB9uILjRd10DvWajyN
t2BiE01+M1sJpnkHd3N7X1PWdpJP6wOeE5kB3P5rTdHS0RjmBLLsJg5jYn2tmjrou1Ki/etiLCQH
0REBFlRBDB8FPxM08yL8PGMYVQcFYUUtEbL2BEAZ+FBUmGckWK7Xgjxko8AR1U4saQJGdgkG57bu
0zJJYsKVZxMkZcAU89Fat6N5K7sG6zKPBTDucPEnlOv2Ou308P7JrKyGmwmeLELGCK1P16tZTG2e
aDVh3MpQTmFimF1oLJo/JhPmoNWKxCKuHBBiGyQXAYl/byW5lkYZtYyUwZcy88+587B0z/Wyu7+g
dRFgsYRmg8ROfKFjBExDPOCFLgAn89XEfqjmDlOhGxmRq0yQcHMntyN1g8We7PrPkJ3q9DxbEid9
VQQqMTxpiDHXYhGhR81bz/ha5qVCJ/wR7xdoQSUbtqpn6LwD4RjKBzcNrqWSKVnKUu1kaHH/UM6e
eUDV9Nv9U1lVM95aZxowA6oqbBZDf4tFtFo7FSbrN3VskUAxrXjfL2hFzjxAa+/LW7Or3NsEzTMa
F2/7D5bOYxYdKu2kLs1wYIqybEyryQOkelTkipQ0dLLS2mmkgaKPOdoqNL3ejAqTIaDWVs7zzRj+
aIHyRsTtc15Xy1FyuBw09xP9ofPir2O1sZXhWbLk27oM71wEDyjQk8CVivN2dabacwX2VJBltNHS
HXtMbSn8HfkCl7GXaCY3C0IcjKEBHFHGs32w6dcXeULpYHQYZAH55VsgKprhYGDKu1PXW9N8ub+y
FT+KIwqAXsQwKx0F2GthdcLmSe1wlrRE4+BJcQHJtV+Xod64xlfpFM11aShuwbrrwAbyv194NRpK
1k3aYmktXmBMMUBFMjD/acCpaEte4DXVwCP1f5IE/6nvcxj/EpJGzVecX3X5yiwW2JXkrNasyIUY
0ektmIeWZwanqXO/jXYbqOnP0pMYdv6poj5cyhBc3WRijHQj1wff3dF6NzjhY78Ewz+skKxmTfPg
coK9nU+hwmSO6+NZPLcZMY0CroRR6+CbWKrQdLL2ABd1CKqyTj4tfSp7JW+WB4wkvE1gZ4GlQT1Q
UPcuy1U06breSV8WX4+TA0vG7/2wnTzvMILkLFv+YST9el/tb84NaSZuluFjADIHkP71StU2M8d2
1JWTUtJPSnPAqI5nz+pkHuiN2eBigIXlyBEecIohQ1GXimfGyqkowQXlfQFrW+M36JNC612yHTLQ
XlaSZOrKyvAUoJCLhiW01YjxekUWNDWYahoRQJDybtePC0jxJCopEyI8OTOM/9gQPY0wWirNwoRs
DPf7h0/oah3C1mHao26UmIYXpTYY75Clww2WkdzdPM88UL7YK0H1lMZDUMfmNLKP1bb98JuBXweo
BLcJKWferXetY2NW4OcdnASrHpHT961vnvOjmLbJdOzpn6ScA3f8uFrzvD2AuGgNBEkCP7cL+9rY
Zk37ckmjmQH97LU+OnyDaZSYiRvbyheGvBLvK8GHi63RLElRCurtNIKPHSgqAeaj87XyOI9/7uvA
jT26FiSGUWrl2kqnG2k05jGC329lFsWgMAbQWpUhvG41GpkgNBhyIDPWdPPogj6M2q1VRhmuDRgy
+wKjwD78WuCHL4UIxzN2JhIkC4QoaXxUPUhQum1ZfvhyQgr6/7lb6yIYELQ6nq18HHOzjBb3pzl1
QVUcq1RyMu9pq6tHiS/lQoiwFIwfI0gXGmXkJABMlSwcS2fT1uT77I4PoKPXfBa3vj6YYToDhWi0
aDGsmwg4xWBqazQjydIXawcICma0+YFNBmB04cFP0x4DVassi7w0qi0HZaqddCKNRIY4EdRcZjNP
tTSLJu+1Vb2A3+EG7A73tV4mRXjvTZKCp7XFSlr7xepqv9Q+D7qM01QmRLDgrOrmOuNCvOQ5U+tA
m/uNlSWSOPuWORXwWESkCBgB7EDLq+BRdHqW0bZUy6gbC5+46X6OE5+YPgAT7kAe1KEO6UB9MANE
Gv2W2W9G0W7HrgRemwSkeIPy7NXOPOhZDR5etrm/07eGDPE5ys74QuTPwSpxbS49NWU1cFw0qs0O
0GFHIdtBszEMscdcutkYst19ebfvzbU84WQdUicacVIaNYAfmUu3iYf/pwThWEkxYCgSIzSaSILp
gW+ZLF649daulyA8y6Maz6llYQmoZ44Dp/yCHOVNs88ttTdIi4b2JHlIZbsm2LOOEISUdUEjg1oY
2fgwOqpk11Yuw5Ue8L9fPJseoy0d4pxGg7abFu+0WEeLZBIk4aoQDIOzHSQCwK8lHM1sZWlSTDWN
ZtRUAhRuv481bEhctW8f1zL+/iNEx4VDVf16NSTD4HhnaWhUpgsf+pll5iO6w2RgqJXLg3IQnJv3
cQYQdC1G64DjVtA6HGEWUuwE7nfWodeSSSzImhQ4GaA5AHsRAN7CrnU9xllm8GoiooRlrZ4bqv4x
uwMw6zIwyoqa4WTQNgcebNQwxEbZiqERebQrGnlLRU+xnepbL+u+3j+bFSXg5U4QMaGCwCdoXG+a
ig6R2ixNGuVq0h0mrU1+YWpW7vdI38lM/NrWXcoSto5hqDhSw5CVLS9q0x4s68eEN9nE0Ln7i7qF
xSFoRMaWp2HgFaJ8d72qfpyRORlt3FBH2RbwCIKFDLu6bQPDKDajWga0ST4VqY3ZE0/3Za/YoyvR
woYiqVRyZgjcKlTFfei+vingiqY07It/vLz1HaWIhgyccvflrm6uDvI/3YKzqDmCu6GRuNNIS2nU
+ZN7LlTMcts74+G+kFVt+StEjFJBEAEukRE3WWXuJq5fhjwFh5Qzyipba6qPVAnS+mgNRn5f2ETg
RFUTRQRoZZ+aRwPj4jZz0cimktx68zyFBvIQ3hqiozpyrSW621rEjJMa3hPqgkp5mpzhEZmw3xna
Wn3PlLEEr+4emkGgj6DDAkPQtTyDDmZlOFANN6NVSOaFhkrRuluqprpEG9Y20EHdGkUYm08sFGxh
RwbLbg1SR14T7zq9Q9trbA3AyHxcHwArgvEABBU9EqLSDVqJL6B11LlPs91sUkRCXTmG96WsLAbJ
Aw79Ak4K9l04pz4r3MVo+joy1Z2Ovrmu/Bd+FxIjcAk5Iyzib+Fk0j5XirQdm4hk9ZNLixNNlzdT
T9+s6sMzfYDaB8CQE8yD9ATV22slGIqSVJqXlVGe/1ToN0QFpnO+v1+3enYtQjj8vhzYMNK8jFDs
m8bMR5OFVr3cl3Fr5iAD/Q5I1AJoesO2tqRZPGIWcRlhbvEhtk9N+tKwBzd5NoqdCn4a2eC527t6
LU/YNjuOUTbTIc9DvkJ9mANSvTD3oHqb++ta2zt4Q+CtQ04dqRj+9wvPSyf4Bxn8Mqo7TBRN7FOR
PZggZ/ioFLhDFtgg0Kv3LuhaipvTxFaqqYymyQyn+Xk0q400mXR7RBDiGihmG/CK4EVcC2kaGM/G
RnDPmiWgE6YqY+7zMv7J0ilAsyXddVTGwXn7CF2LFOx2P+u9M4yI9HNLCTT21QFKDwrB3A9rOOR4
QB9jjB3gwOI7BGBRZk+qDjnMDEt0SHlgGpBiaFdWA+QBl/NOU2EJ92iu8QgR2ykjvS4CJ9YQlZVI
GqifpUd1a+FgpS8kCXZ0Xkq17i1I8oZv2fTgMRnr0K0AILIMGDb0hqpI+woHo7uKhoTSHJ8ajBsk
3XbOZPC8283i7Ugc/AnfC+BPwYSSKjW0uqPeSRnakChfk3JBc3d1rHTZrKjbtm6OxQJ4CdwtaEhC
+Het2POi1a1hNDFgFP9U/cZTv6LgsV2c2NdnX1n0/agc0eysuPOvGpmEuo+S9mD0WYiJyx+9x8hn
YRomYFscmi526tW5NyzGuIDubHZZVDsjpjkwlAlaT5VNdr4FVCFygiICv4dile14/IgvLFPaYqhh
TfoYtZB+V7tvfZqHRk/3k6Ifp7J4sjFCvZk7fyx+ZfXyQvX8w/EiR4zxGoUHkOoNsyED1VqHKEc5
1ca40Y0oS16qRJZrurXzWCYaxOEe4c1HFfB6lRP1DIP1yLA2Zrz1MHwF1jGZve2cvmJ09odPD4qK
QgjHD4DuUjCQrtU2Rj0mWQTOxl+F81ppZ1JZX+8LWbl5MCB4KvFGopVTJDlsurInjUWSKJuaYbOA
7AycJ6YMp7KybR48WGDtAFUEH4OwFL0YmmVGchpouwewsjwa3WNunrVyPJrzr/sL4lbvOtGKqBcV
bod3xsKmCFZRL1OQ18QKEnXuuClTcIwvu9jothpq7UX9p7Elyf3bFxny+JAhnBJumEjdOKRwmZfU
yyIznvdmukRWrZw8EGncX5a4gzw7jfQEuraRReYkTdeKl5nT4mRkQJIzK8dT0ykNSkhltVWpAt8Z
vKFBjt344JVC6x0SL+gwAO4H/zaE5FWZJ4WJKDSPuuqoaC+8pNT/ub8uUf8gAr2w7wy8qKLeFBa7
OHMqnWQkSh2059Ap+ZxYpaxN+3bzLAQb4BqCousoYApeU8bc3CNzT6IYEDYX2IrY0cN5ZL8pGAtz
JtN2USX4mtAdCvowgKUcLEs4q9GoVAs8bpHTIUWb+0heZs6P+/smek/vMlzkD5BTgqqLNSVncLO8
9SYSVVUdzBjNB+C8PT2By8Cfhi9l64/t68clorMXbwncTgRvgjIsYPEta5cUUd1qv9shW55yarJP
Lgz7puna/JDG9rybMDpqR5pOxsglXmu+XrwqYHRC+gKMIYL+Y7qd2rZqXkSmB/6KvHf39WB97122
Gdi0M5aj1OlZ22FgBMFIjdsNLk3hQZva3sx0UI1F7qJ3G3T8GkHM+q2pNo5fKCQPrMKgYdmqmHIO
LhDJfb/xIrBgxOHAJsOMIZcnomeVQRncySowu3Zw4axmTbuztGIMwNRtbZyO1Tu1r5uQ6PWw12ov
By/mlHuHapoGw6/sag51yxqfaR8Xp6xs6XNRqpkkmbRyedGf73C09jsmTLC1Y2LFeWloRTQVDgkL
xWxfC0tpZagArlmXJv19K/gsaBCYAEspdiKBRqxytcYtoviF1n/yT8A70p39BUSM8QPRg3oK6jdD
2d9X9xWbwWH1AD3CncEVEy6xZ8Suvmg4/lr7045v6aOuHMvP+ct9KStqfSVFcEvNwaEl6j1FRKpT
AueI1L7mfAEfVmMVviqj+bFXN/LvmoQrbBk9BvbmRhH1pTUFTG8TcNdYahgXBsjBuz7Z3F/diiEE
VgT0H7i6IH0RnYsxIYTz/xTRTMHWiPf+WJqS53ftmKAfYHrivCn4tWtbaxVk6HCDiogOdRpYau49
IChKj5VWOE9ULxa/bmWe5tqhAaQCYwi3GtlvQSYySFlPSujjED/Noecvvrb8Tps/+dv97VuxQJhf
grwPIhYT+StBzuymjeq0CMO7UUFTaZKYz5gb1T3UcdWEM1OsA9Kt6eNMlV9AzcpKY6vSORMsj5nB
MCIoi0LQnQ5anDJqJrLFOJXZr5sfTgN8dhuOmDC6dOlrRSQas6ahcK6Rf/SQKoNDf32czGQNcKw2
Mg8x8XntExNN4vazG97f2TXFxAuNWgycedBs8r9fBCtVZvUOayGm6I8dyGiM5KGWlfzXNBOtk++F
XHQcirACZlgDm1UuI/OdPcALkxY4rc9k82XfW1VE82giaQtnDVsH9PT1YrIxMZlX1lU0109ZliEt
pAag4M67s6H6agW+PbotB2AKXtu4x7jNT9TDeBovbO3EZzkGj8YGQNa9g8bo7FPHvmvpPh7TY73I
IuO1Xb/8UL5jF7s+1Pj8Me+qyACJLgrW/mJsF1JKzvZWhRDMgPfJ4Z1RwDYIt0YdmpnNBDgxfXwh
zwZi7kUr9qAmlz1Lt8vhI2rw+gDjCrYT0Qz0zQA0Y61W0VRSXwNnk6L9aobcVxcacE4QiwFP1Kcv
GvnsqgrifAJ06uKPg7VNlX/uK/SKu8CnSphoJTKQIb4JFiuGZrDZjoHHabcYUhY/Ft6uX/7JyiMc
hG3as3256ODMNk7u9E9tZefGaIPZ/sOy7f0vuYEw4NpefYmw/4vd1Iqu4EtsZ2POIRBPn4Zw3GKC
ySF9co/jwXimo09Gvyu2NX1ciI/+i/vfcFNgE79BeFZrA3gQcFMjxbz5zsI0IKE/fO8fZVfvHSRz
ffWu1yrYyKztFaXEQI+oCYdQ245RfzBD7Yu3pUe8dUdyzo7LaTz1eyd8AnvsVtmBNXiHu4Wp7n/2
5efWR1vUftzRTRWCbXjrSMzp7UuF70O8g7vA4zdxDlYztXkDItQqaghpt8RYcP9dpw20Yhh2qpUb
YZfacVhVvewIVm4hJPMciY6YAUN0ru+6sRS5red5FZFF8ft61wxBW/hdf7h/0mtiwN4EUD3v+0LC
81pMqcAtUKemilSrKBD5YGqESR/aIg0yWTpmbS9tRB8WoL5og3knNLywXh5suevVsF5TC7I+C2DR
YYyM+AQmNeBxmh8WkRkY/vGidnHviXPloldBJJVY3GIGhCqtoqI5WGqzVdibg4Xlr5gAZsQaGsoL
sMQmkaXtmaTl+6Zngd+gC9lixgbNkHEPVGwVtctvL911GhLYyY+i6Tdx5jf0PEy/6bhNZFPMpXIF
6xEvdU5yCrmea28d5m3K7ommB+3oQY+oESwD+B/nV4rZIPc1ac2au+iJ4GluE0sXPI9cp0s1zi2u
itLmQUqqHIV45Iy0jspqbGuahPIsp0GBa+W53PO60KTUnBkaJs0qyizQ/GKylLIbwJKDyUds2VKv
z8PcdgbQEVaN5Lq8u4yiSl2IFqfesrJZCuDYqyixrcAg5otnv/Zsq3n5djT7g9bbPiCIC3g2P3vz
BvElm46Z/m1qi4fYbndz/4RE/V5/shtEmfcP4CaDzFXu8tuEo3fMzHDAO4Kj9466s+m0fZKiTYVz
eW2T+ckLJ8QseL48yWvxXjS73RTe2QYaCgx0EQQzu2+8BqPngMxBIuXwCRzo8VebBm+trwXIrPh9
UIS6X/vffmDaSUA2aDMJ6iDbJlv+/2QDfyqMJW7MrfuN3UDuCNl0Doq2BMvWt73tKYTBgFa7IaMB
nT8t5ZYW1S71m9zz20VGE3d7A/jIMxwCkKpI+YnVcsxymfQB7G1RXiyW77TJKfZUjEVOm/39k741
2peCkLK/1v+8NTrdJD1gfaN7ionzLQGdV2u6QatKNtG8saBcEocpY/ILr5JdS8KIIoYsCoAa3pD+
QnZpCMaiTCWP7IriXksR9Kcb7CHt7RHILseDE9gHev3mNU2AiC6Y6eKnVhtqA4YbKCHGKnR+bZmS
3Nzq0SHrzbnd0dn1/oUXFsUy2aJMfEcd7wWJ2lZ7UPWX+4d2a7SwSPQew14ZyCCIL23WuF0Vq4xG
7Oz0xybAGJ8lDeLvJJXYgdu46VoQP9OLtbh6U+UO8PhR76EtfqPUu9HeWl/UVnLtV+W833ee4caK
ruXMxDCbfFCxZ72F2/RNyz973RBk7dEFEe79zVvV+AtZ/Pwu1pTGfePWCWT1YAcywllLg6QJpcmQ
W5uBrbsQwz/jQkw+tIoZuxPAXU6Q2D5ap4F/SjBYPOnDSd/eX5Ns/4Rozk3ctixnjUZ29sdNcyQm
nwvk/xRbSnQjW5bwNM8DKau60AHrGii6uaqH3JlaH1OffR1o57HaxrP2aTYSSWeQbIH8sy52s2OY
l1XYWGC7mA9FbO6dfNxYbI8che8YEtzm+hphdB0MkkWTlXB0nTYlwE9bEDb9ibN/LL33MZAbyqiV
WeA8TRqTqOT66v4KFI6vWoAvmRtsqmb9wuT0zm2C7hCbn+zn+2qybh1Br/q/KxNOzx7hWqUgrovy
LBq+Wor7Ze5Dlr/O7bhb2N6D3+6R4YA4HS1SEh19b0O5ftr5jfgrXDhD8PMWGmLwOgJ0vfKzuiO+
YhFk8lvALv3Enr872oxiBTCYTpgTD2SWRpN9i20739hlXh3dXgHFpwImb8m28Kfn5stsMC8iSkIW
wRQOvEy8UYkZ0HblY3ZqAsXxlRfyNHzWS3+RpOlXwmHsAu/Z5iOlAEgQTJ1llJ2XzXgeUneXmd8N
6hvxFNifOxb06g/dhY9T7/7N+rDx6JEFaQxipuvb4xV4RToLtqjfzqoVxt73sfmsuzvbeFbYS7K8
TY3kheKrEHcULG8aUHiozKNMdC2x1rQuHksY2aWunlLPe+i1Oby/qrVbivoXsB0853zDHcHUAgSG
lQtddvY9zAArT+nAAqY+lXHhp/1rY36sBAtqaRtuKejXEMajniguajFADQ/qcePcmn2Q5p8covts
+np/WcLb/i4ENUQ0NOOseNHyeueMfDKc2GyNs8t+Ot55YR1Q8BGJDz36lKgqUX3B8vxXGrpIeLMx
8nOC5VG7tgHMYDLOZMkUZCCzUB+KLjQzZ1Nb7LT0oySQ5lfpQjH+I5BHdShBIAsigsi9aQJ9LeDq
ZzaF+XBG3hdE7kfQ70g8CkEB/yuH86kjO4Cch2DpjCTRCgqyoXObG0OAsB6c54kmy8uvr+avFMGk
1RnDCAI0e55TTFy0ul2q9f6UNL4UX8adktttQwMGENXIKIrbVnRlk+fAu5xNRQ1KTMHIqOXHtuTh
W1/OXyn6te4lUwPqtB7LQWPUlpHH1hgxPq71PwrU+O/p/BUkKLmSIjVNTQiC9vlD9QzWcteR+OFr
GsAL5LipgLJB1vVilnlBZcHAReomYp7yMhs/EbP4IP30+0p4HgqqhKwXqq/XUqg3sEJfevM8eJ/d
5JOl0vHZi9VdrY+fE8Vo/EyfpsN9E7F2aQE/Bu6UI4MxpPZaptHUQz6qnnGu2jZ027dYeV7KDMDG
eYOkyva+sDWduBQmWAg3nroirxXohP5QZz/M+pC2QSxjNFlbEiftB40mgM7AuVwvSRn7frFpZp51
ln8Fc/7i5YEeaXa673VF8nCsyeJjQNFd5GCUsHhkRtFkA2yQeU6/ZOOrDUhoYvxT9mOYy7AuKyoI
1QN2AOEgxl/cIITNZDbdKbfPSby0B1YAWJsXpP34eriVM4HdQUoU6eXrvQN5NbjREuKck2rQfXe0
zqPWBhSwA1+J81/ojPz+YZVAgtfBc2ECQ4YQ9FqgtZigHsxL51zj9m0UvbQCp8EIgpiQwJplc4pW
FBBk1eDo5mzrPLt8La0nrKO0g7S5t9IyGJMu15DzxesfIE3i/rIHFXCQ+yvkKxDMLQZTIf2IR5Gn
6wW7PgyZgXQvXikQ0hkJMp2lr1QHMNI90jj/1Cat5JKtmHcdVgSODE/33PRvNeBH9srOMs6xBsp6
+rPkuGu0P99f1epOXkgRzq0y+qVpgJo868veALdIhfZfhvrP8kHaYm4Ur5YjbF+uTgT1DNs4a+Yy
bEsNcCjwbSGn2kjH365cZphdVFrhUXNiJ0E7GoOldMAYuHOFQd3mclbm7KlJxlNlFH7RP3oGJnpR
v8FYGczYPs3WJ4NtlCRAx9NSFoHVNLLUKV/bjepwwgyV44WM97nPF5FqpXMUUh0b5wVOr4dxZgVQ
nI+pvVvic412FJ+wZP/xc0U0AVoD5NbAuyOc69RQndhlbZ0LQ/cdtdqO5HM5v6WdLHWyoqZg2kH/
E5wQA8V6bu8u1tZVs6P2SmufZ+XRVc5mFo62JNBf0dErEfwTLkTky1znndHb53RZsp1b2QeiknET
54Xlw9pQSeS9YqFRrQdfEbYPGTuR1CcBn2auuzHeHZolJ2+uS9+oYiqx0Gv7xmMvBEKoZuhikcGd
tSnrR2Kdkx5JdNAvji0KN9DQ+3qwcheAo+DYUN7Xh5Doeu86G078PFbWOTXDHEydRZX6i0JRRXhR
Jxl764qeQxj8a+BFOdRWULqyGgcAUlvrHHuomSZ9wMZN3/6q5peuSLeq7hvk6/3lrUrkYbMDdikH
bVHXy6s9kOuYFBLnRH8x0pQch9J46VqgJboJwxKdIksP46wom4U68+a+cL4c4VqDOAQtTKDEUwHg
F/SymkkSZxjqc7bNrRX/NDZKoA57NhzzXvIWrN0A1GkBnMBRok9OWGYDNylWlR63WTH8Un+dhtQv
4i4gMm6mVXVBRdOF1eR4Ff4hF1fN9thkm0tsnRVMk+3Vt9746bTP/cC2jEmObk0Ux2Vwg4gJF7Zg
OLwOtKQwUfZZ88kD5usg4SHrxhITK/zRgVH6K0M4od518kIjlX12MTIvZ81LAvIdr32jVQm8Rxp0
CsY/JfFTnslM/tqJAVWEmjPwgyBMEtIrA0b2JtRb7HNpV8jEG85GZ3Fg9d4nV8v+3NdDMYv2vsxL
YYJ69EnWLlU+Y36XHtNsp2Ygaw5Lq6gjZ9S839rC7H1mZDYIbMfjWC71g9IN5HUeFXebau4y+DF0
PAk6onvf7n/b6j6gTQ1DTPDvm+b9PGUam9zCPscN/T33r3qCWW9J+VrGsuk7Ymn6P7uA1CxqtkjX
gfXrWncxrKT5zzNBZ8V3lo2ibeIKeaBeCcBSmYL9daDdWz+VW137eX+Va08GiO1QDES3MYetXYs2
s2q26yy2z4yEu4JJnoq1Pbz8dcGZt9A0o9kFfh3tMvO8I0Gx7IqX+yvgN0G0ZXiMgGhGxx/neLpe
Qe8u3ewmqXN26SPKff6ko8zy8egbW4PLjvAU1tLiFuHCuBRW0ReVSp1zXJ4o1jLImAbXNoozrXKU
FRKp4qSCbJ4SR2sa59ymoTUGc7LHbIxskKSr1rYKLw0flGiheVUc/Q0UFyXdPIEhxN6l2bb5LO1P
XLVblyIEVUbjW+lOI0SoSrJz3OZQeFkYA2dO8lBvUIyd1EPWsiCvtY+ne4Cl52EwsA+4RIK/gCkc
SFxwu0XjsMUwVq0DnsM86sP4Lx7PC0HvW3ChDF4xKmQcdNistMP0x0CzIkVDQk7BjC6wLXnGvzk1
zgiJliMeowoLG4x2doHDt881KqOqR7cJqCFJW0niqVXl+CtGrGhr/WKwfIGYtHXcT2Wnsf3Ept9d
Rnb3L+yayUFFHKluhFVo3BJMjpKCUhjJZ+cMzLhf9nnA2mJ7X8TadeLIYkSgKCpjGtD1fZ0XY5rb
JYFNUOpAZ12w6OdSB7kHJm1+WBLUDVcWfSs4HE9wHOd6ShVEEfbZQTMm/O2lPQE/tVT/whu+kiMo
QdxPC3jHsaKiPTjus5un/oDpyo5+ngHoub+mFU34KwuQNMED8NgQs4ornNobvj7tFReE5+b+vpCV
IwIcCKAQhLmguxCjCKDPRk/N8TTAUJgbalS1n6cLAIQtWjlb3fng+Cn+xoIfDzNJgRuEayOm0L1e
c9F3gcRL0/+mmg0c7ef7C1rdtQsBwgnlybKosQkBmfaDFI8d0EWVbITe6qaBfkBHugp+uzifh5R9
0tVz5ZwtIKqsP/USZfW5IzLvk3+q8KRir/6K4Z9xYeHM0dCUdsBSCoxVDa2Wkp1XoiZQUS0Lum7+
OdDBOjQ29T6nRS0xd2veEDCJfF4tMNagphXUzwCiJl4qcLlYeRfo47yvRt9cXhBx+q7R7tMUlcyf
gwXuABlZvFhRfleSS9GCadIxgHDJHIg2IFMz+mPbLjstJRsHVup3Be79JH7nD99XXvGpi2W0r+tr
1zXgMpElBB2/8AGM5KoO5lf33Jd0O0zJcS7SI5IgYT9HzIxPup2e8rrO/dylz5R8v6/CK5bZxCMD
LxSp+Nuu7qYwyUjx2pz1scv8otBJkKmqzN1dCT5RCgSzE7wpnqkQnKlloQUtm9Y9wzME4/uPnBZb
Zj7nOQ2AGWfDn/uLWosxUFgA9gE+oo4qpHAxrdwmyhSr7llLNtP0mbgbSkNgDWs1RvOEsuntdrO4
X5RxeqkbDIxON6MnK6zwNYk3CuEcqC+AA+V7e32j6m6AtvYgJH7AJPZY3Y8guVM2haz2vyYG4E/M
bHrvnROhfQRANSeZkaJXmB0yb9wnCKeGJKxt+5DoEj9ozRihCQVBPSSCtU3YV2dobNIx0z6DS41t
3Qr1yKIzrEOp1/ZWdz/KK/l+OZFDANwOOWwkhAS9mWclUUhmIDDFeBMMGq8NHzn9MaC5LnH3V1fG
qRaQv+Y4CsECuWNBLW/Eyuax3/edUwUtiBb8JonSzJa8g2JXw3+X9VeYcOWtHhNyOni050nLrNxn
GPa3ry3qAk/SxnSzqMsI/IrZbYwko6E2laGl58BZ9PoXGlMVVPl03jIj1QMWO9qT2wFbOxWNcURU
VO2VOc8jI5ONBVizFHxreNPN+wDOa31OUbBV29K2wQI3v2DqPfihbck7sC4CjhXvAYXjK/hwJG2q
GWOQ7HNW2G+11rzO6iwjZlu7LxwFYaHpDsBsV4gd9YR0E+YPYO9BBFjE2s4dhtPkYpS41u56PZVg
39f0inPNIUhBAQ3h3vWuzQUpM4ppG+elZNqDZRQo1s0e24Fwaf5VTNN4vm/6VuVpaM4AyhdPqUh6
7Q1zZ48enNPUsH1rXrZZR/2Ogp2/2t6XtHZYUGG022NhcOkEJS4VTMBmlLvBo5NtMV1hBOdl80Gq
t/erwp16g/fO2ihLXO9f3VkztWvuYlVsR3R66Ec9WGpEYYV3+BcLuhDFH7ELF8jFuFJtslGGVHqk
grM46323tD84oPA/C3J1cITz9nNLDCV1DrdI0sw5e3Gtg+6/7zA/cBm3LiZlSk5ozT2F3/t/ooQT
YqxA0yzmP59Vau9Yabs+Gu2pX0zSQeTcOopvHcC8AJcjqQS8Cv+Si62L634imLuG4Kt6ysc/itNv
bDSUTNvMQZ8aJaGXPSXxv3iMQPjEicX4FAUxep01D9D1HEKtGh1Sg/nUuvTJTM2TZXfP/0I14E3A
l0ATLcpi1+tLm5jNY4FcjWoWj0aKkqAqa/9au7iIjuH8ai6mG4sVW1Be25iEMznnsekPzGu3eZx8
rVM1Mi311/3VrJnAC1Git12AnLLBVGrnTMzuaIGn1vimD83WA09jXkpkrS0LeGh0HfC2avSoXO8c
/IQRSRrXOTMaJhg1WAbeiOb+3f0VyaQImr5oKsuR0nXOGjorlud62iB/XVPJfVqTAv5E6BxiZeQ4
+d8vtBxr1P6HtCvrjRtntr9IgPbllZJ689qy23byIsSJrZ3aRUm//h76LnGzhRby3QziDCbAlEgW
yWLVqXMqpcCJp/ZojUwOaqSRaQTcEtisfx4PilI48fBI5q8+wVJkzyCx4u+hCn07Lh5db0qV+HZX
FMR20P123dqCP/D2IVBTIPqxQJl1Pq7QibRJa2LnOLbJls4OIhCspjtJpTtm/UehhflKBLRwdxgg
tIK3g+SQsz2cW6RA89U9+I+Ohpl/1AlQycUorbXi8M8WDiUDdyB8DvEqOg0Ep2gLMMoz1jnHpnfV
nDR7eEbYoh+JVD/Lyr8+hwtnLbDyCCpQvebc7HzE33yjUBBV2EnvHJUUrc4yZE5JaybPlW6suPrS
YiGRBm066LRCgVbYUKET13OsNc4xVT7ApOM00saEsbxUXUt7/Q8Gxem5+SMGPwU3REheTU4zOceo
DwByo8pdtpafXthT/J32fyb4cL/NW5bGCTqXBsybo7solGyimELcinoJ+8deEH7z8scQf78gr3qh
dKyOSVGzGqMZrPch1Q7lqckbMle/ECSu7N8l1wNOBfVldLmgj0a4L3LQcTsDqllHMFImFjS6/PsU
6G/CnlBRur5GS/kD0Cr+tSXs3imzm2gCIf5Ryd3iML8DwekEyT4ZiC9lvj2u2FtasL/mwLB3vmAs
mspSgnDt0QJ9VHuj1rfjqyn/uT6o5fkDbwPOVCDDxGQuGJyl1p5058jYzzZ5UfRT4Xis7YkTPaDb
yxvX2mOXdhWAJ/9nUDiQBoMZdqTODhBhEbHN3JeVt2x+LOXboW5XDr+lo8IE4yY//nCRiGQ85SAr
E8pkDirxx5Y9D+Ujq7uVI31plRCa800LXVpUEM5XaTbHCcwieXgcVAbl4KMBVuFQ/1TVX9cXamks
FudHAMQMaQGxvESTvO2UFo4exl3mAUxaBU4jF3dUpdvrlhZHZIDjk1fgeZf2+YiiDuWPWQ/hd9qL
rCukTALkVuL/oPLCDwjUEPD+RoFRuDQqHWTgjtyExyb0MsOF0l5hPV8fyVdzt3gxWahbIqOL8uvl
XVF0upLLcngEqVK6wey2e1vpWnQt0tTtavQrK3n6CsWmxkcubXaZxaQDLS30bhYKdGwnZYCAQTxv
i1iTfW3IgM3S5OlOjZuRdKC+Wrnb+Gklfi8HciCZZQPVL8Ila92axs5ywmM3y3dhEz1S6ZaGT/kw
bA2Upibnx/UJWtqM3+0JJ1qYxlE5lFJ4BMTeaSGr6QP38CtaI6ZdKlx+AVT+Z1xibCpLmC/FCMNj
bKh/nFCxiJUWXoPMCaAtJIHqm1GGmxRtPo2+lhdY2jgAoPHiHrKvFxvHnvMMTYO2c0zYL7S8EKl7
t6u1XMfSngG7GczgTYGsihCUWCy3taRLw2MxWTmYQiHqqWTaj67WO4IC1holy8K6geAMNIkApFlg
yOaf8+0uV5jqhF2MQ8cwAjX5rPuB71ITEqw0XXHJhQsCrzGO0YA7gt5HuIWcagYquMqlYyb1nl6m
2xhqMMpwOw1cFcPVs9Cdy7VbfWHNkPOEbgBUUoHtF2O8kIJDIa8svg8moMNILEVkzSmXbICXG/0s
HNmN4Z3PYd1IYypNunRMmYpe1YKEFFII2cr0XVrhUEEkjbnmm4aY/9xKpNTGOFZwDBX7K4p1ojkD
Udcaibl7nZ8b51YuztIQ5N9aEh5NCs0NvfTiNbb0SwfnFlD2NUDmh35/weNCmcMSGQ2Pebdj2lvI
Yk+C1OfweP1AWp6uv2a4439z7J7JRaglJfYRlZqbxNHngxLSXUmdNY6Vyy10PiAhcEzGVk9A3xAe
0TVstF7sGVtnO65Jdy5ZQYIVeEDwPQKsLUxbkbQIQAbV4S1aRWi7sryxgKhKW4g4aCvRzkJ8igAY
uhSgVMNVd0F10mhjVyhVBS/owBz1IE8gM9KhkVa4Ur4xs8dcfY4YlCuccgUdsnDPcstc/whkwkB4
CsuGl0vVVgYms2zflfTUgMrQAoVbsanMraoFc7xpayDsEvshfKTNRpZ8NE4644McZ29ofX4Gl553
3ZEujy18ESYD3HIAKaAsdO5IcTgYWoIcP5q6ftJhJInpDuUBl894Unu0ca+YW9iAXGQXrQdc+QE7
/dwckosNGPlwcUc5DsVmkGIvLSt9JdZc2B08TIfKA7BMMpR2z60wSY5mxlpM84TjCtSNbUfqta7C
hZlDGwruFsR2BuIyYeZK8NVC6xYH/lyPG6d18+ElBkoXN2c1edP0u7D+XF+qhegANEDIbwOsq8go
XgrDUjSmd7RrpKNVtmPj15Ki5ERCq0xG7Lkb382hSSFjrirFs4TCVO/WgO92pG0759+BDNyBwQHO
S2+cT+Z8ho12qCWbGhJIDw0U5+v616gPaw2HX+8O4bgG6RcuBDyNUTe9eNlNw+hMpYYB2zka4ou9
blEPjatEm2zX6TY59dvuztayB7QsbHoJ/Vr/Dh7EQDmSF7AuMKGJTyMI1JkRCrvSkamHtHmFQpfd
uv/KZI5EwLkVYTqrZsqM0LGko1S9QcxDmyiShtvr7nMZM8MGzwQhQEHFStwUvdQ10BfKogCpkyTf
bi12Sktveir/veURyRm0VYLdBSg/VEjOfWNmvcJmpYiCNNoCPOxl1Z0zp26f/bg+oKVd/t2OcGdY
rdm3nZlHQZwC+DbVh5r37lUrt8XCzXQ2GuHITua6jQwT05amM4ojh3LYhYZJaGy5w9oSLTo8dGGx
uUFSI5uiCnk91lWv2G0UzOWPXPNz3UsVe6dJyqOh7yF65qXNo5HXZDy2ar3vwQy2cnKKRHtfnvj9
C4TFM4s4qjhVavCSmGDEJBoxmVccQe9ikThzqwSpI7cJ3Vu3qFdux6WZxq3M8wNgLEEseO43tZrb
uI6GKNAzEk4+F6uVXWy4cVrZCUuOA75dPHWQFkUOTni4zxKotCVTi0Do8VBVvt1vY7bimwthIFjp
/poQ7jmQl6plOOtRwJOIktYQU7u38ni72va7dAvZID8wcYcDrnRB21ZQ24qTJg66xyk5tMnH2Nx0
VQ2W+1998xDKyQoh7eIl9M2g+M4BsUajN3IXB9Q0yTB/QLvQp3yAYezO8m2pgM8qCao8bVfSfEvn
F+/PBRU9klR4QJ67B6+7Wj0Ep4OsqTaZbSBMemUoI086anp3Npgprx8vS0v43Z7gJRDOxb1ptXHg
9Appp+OchSSUvGmtkeOr21K85RASIYuEWx3/IgysBtvn2FIWB2q2M6bXqr2Jzd/MLklj3QJyhlC4
jO7Uljd1K/PPkT610qYuhm3yj6K3X3v/+4cII7aSWEYDixoHzQBW1Z+t+hKPK+6ztPXAU4AWJ+BV
gTQXjpccRN5zDAnfoIKfdKHqyllJumGtWrXkK6iJQV+CKzKgXfjcV8Ze1VLHjJKgiz2l/DlW9YtS
7NKgs7pfmf38747y3Ziw1+1YbzLW2THCdxthpn6TKY9xQ9S28/9/hoQooS4UII9aKw6SJPOq6UPJ
qauD3aWT1kTYxflDBxon6UGXARI+IK0Tr9YOu1kLU3asqe+k8qZVvKregJnVi2ffCVeu2K+t+30H
iOaEO7ZX9BRtdhk76rjxUOdTqafE77P1OzID1VQ8e/ozJRsjWUHCiBcOMEMatIF5kzyylo4oNa+C
J9YwQk0+zk29Ab17SnSbBQ206NyyzfZdIn9eX8Alg3htIUfEq7VorTp3y0JpmsHMCgXIWQeat+Yu
l18s8OaGRuIOyT+KuQC4yTVsoarG9b85ce65NZWVVs20SjmOWUJdo7XeQypvwsZ+64fpCBmUtUeB
eBeBSR6vATQw4j0AqI0IGLCLqmwrtEAcZ6j1WoNxS7X5RZbKA/LabpT3j1AN8kEVtpIL4W7/3XsE
syJ4YEosEB1lMIvA4tNBkOLI7cv1hVszIRzRKTgv8MyMkf/N1EORdxsUPFc2t3gycvgDgOhIsGMb
gQtAWK2miuKqt5IocKICakrOFtfFLmlerw/kconOrQg7TTedZAhzxObymBM0E7lUc1woSud5to+R
k+icOxQin64bXRsaP22+JavypAjVoYNRrUdPawQkaOk7tbKym/kEnbsBhsZVYQEDBbRNzCBOmT5X
owErOm2J1tSuBf4ndJPmkI24Pp41S4I3hM5EpWyiUdBJB2QXRtkfy222VlZfnDVoukA8DplyIM7O
Z40ZtB/bClaMWfOoA14XKDyu3ccX4RzcjquOAN2DbYvMv2ClliooHIyIhdloAVYfSaS10HycP7Yb
msVfPc8Zuuc8cEYcr8/i5Z6CZTgxwlZkwyAkdz4+mlO9pT30xvUYpGA9TWNvTHVrc93KwiwiS4Go
EbEG2CfE7LVJ9agNcZsFjkr34FAgnRLtM3OFxmrBI86s8L//5uEgUFOzGECIQLFtP6anyjzEXbWR
6pVW/osHIl8uvN/xQETqCWknPtxvhkYN+hZ6gcBGC39lUGGyY9sz6LEaP+vmvmh/9rJCJmPPRrRl
DFsATvzr0yneYF/2kRAGigWTija3c/sA0wMIG9EEt6TixUbi0fE0PQGhvxZ9L60b7wDgNzM4rQxh
j6lRYbdOjJdEGs5bOlh38iDtLH3l6lhaNzQiQmiIY3/w9jwfzgjsoJ3HYxIoRgJmF8tVw4dWBv65
WnnbLhqyIfSMYB6QHFH4vjNpY/X2lASGvW1zc48zI4Y4njWGKw/4pV0FDTdk0UF3hhq4OKKojjI6
yEkQavHPMCoyKBFEazIWFwEbUvTQ6uKuiNmDFwqrA5ICKkGZKQuK/lRMx96qvFnp9rm+sbNyA/iH
O9egfi/JWlPQRR8Ft4znJ6qHMkAz2NHnK6b2EwTWNC0NJGsiRkTJbG9lE03pD6M072or2VqV2yc3
utVu5K72mvytSXXv+i64nGQACNGdAsoOnJsAR55/RJOEYSUlYRaURxqsEddcpGAwRDS+IzuBWvyX
W57/36nOKim1ojyICvQy7J1yn4XB2Pe3yZDtHNnPgL9L7q2s2trx1qHjgxPvyko94sRZcabLTYhW
TFSD8erGIuuKcHE3egJynWEqgin/rVV/gJOs2cqJtmQCngSYH1CmkD8S/DWBCNHgAIMeNG91/6Dc
/TM6DbMJ/p+/BvgHfDsx4zg3SrUpiyA0DCLVN1AgmhBw36VI1F/3isWhQDKDK9kB/GsJ78ApDbn2
b10ErB/3LNyZJb3Pdemfgw+IdsH9kZHmlJdimNPMXdP2ulIE8WRCXrAgav4uh/VjMf25PpyF0ACW
sMd4ZgKPaDHhYkH8I5pCFUuTt25S51xjgoJoJTuUfesqU+qaOoLIcA0Vt7QBzgwLr/c5Mu1JSmHY
rIKY1WQoT4l+qEZ9mxeVmw2SV+GPzG1nT8PF00+fCF0h5dw5wfUpEJ/B3HdAnYbiN6gJIIMirChI
qQDins0iqIeeRCkYVdlzyfYmjh7duptQC/8P7H3F/wAnA9IrDNyKc9tCUgT7TZlOetXpDckr2iDV
Opp7pimpOys030CYblh5gl/e67ydEwc6yksIMUQ4eV4O0ggmHdAG6v3BzPESsDxb9hJbfx2lccXY
0iEOLjAHFyFPeYHY6nxP1rnR1E00U+yUAsEKYCcPelolXl+FXipBsLDokm5jFHrnoRNO2pY2FLDC
mjV7pSziXdRNmWePNF9p9llabhRnsa9wYoCKSTgqGBof6VRXONIdCr1L41SY+V7Lw/1Uhfc1fWhS
wBevr/iir0MlHlAmXuBCRfp8Kgyljcc+MWlgKffjW8y2UFd0zbHeovBbR9uhjkk5PJrWQVVawkEy
2Ut+qNYYCRcuNJTx0HzEGfyAqRIcvayBy4lCWgZNhIa2WattXxnSaeU6uQyCgKEC4hW5amSWLoQI
OkUvVLydysDeohz0kluevLKCS0fwdwvCBtKMqVFnGRZihCCJ+ieej/qKiS/nPH9n8swK+n7Q6AG0
uKhL3bJOZUjv0GCWHYLqjC69hb7Kfutbe+oIrTw93KmxTBiFBNUhz3+BI43dhKC3LT6n8o3eg55h
Hn3WbRleXIa66WVUWa671cI8YIohNAZANjp4dWEeOqlP6aigO9dMJ6hatH8qHZyjcbOWZ73oVcYJ
iWo0+lnBzmZzHuRz950Lo1eoPlA87aHObVW2l6SyC0S43xsH+b1KXipUxyvDzUJPWgUvLDjUmXUh
DnPoPDMaIy8ug6/Kvp/ZvaQcsuTXfzCZ/LXDicuRJOc5lW8RRGJCXBUARxwLoYSHTka6OvNSaHdc
N/OVVBUcC6lq/ggHYQQak4WgWqZOKEkxjoJo3rVVTKToYUDuv4UCH+BWLL1rqm06M7xgS9exA5ps
gEEEDZqrZqBStw/pKUkeonHTja5S9SR3xi21b5WwOUhs5TmzcF5wVVbwoeH0RocGP0m/T0nHwD2l
WjTIS9BAGTZ6IvsqWwMFLS0vsGBcRAY7DiKB51YqZ5zHwdRpULNf0ShvEzA2c70J+/P6zF8mxVAT
5zSf6HICF5rYFy0reWZnXV4GtfXkAPCatJ92mLkTgGjOO8uPLDRX1nrhuj2zKJz66djlaYzSR2CD
T66mXp1Sr8o+1brwBilZMba4SUHrBHQ3gNcAQgoOrMRaoc06K4NpctOSYaleSuvRaVuvaTo3SswX
ENQ3g46chX6sk5XcyNJjEREFJ0XC/QLwvHhG5EDcIQ2DWK6sCGUjkZP4LrSHTW1Jj6yaftIyghTG
8FyMLQnndl65dpacFbsKWXDQmSHEEZw1nhLo/QEmGVA5lDZtV9PXqZXklVTCghXOSMtFSvCOgcjM
ubM6ZpyneZ1VwVi3ls/sedwXaaOshE4LroqsCIInvOx5E5swl61k1o416FXQ6295dJ9QaRvKyk5J
lI1TWa7FgIQYfl7fHksjw2OX923ilYber/ORNXVpNr1S1kGRdbYLxQjNHQZ9jXZ0YUvAALwDTDlI
1omalfkc00iS2joAQcqznPtJNOysiLmJ+bGKNFi4Hs9sCfdGpad2XSI7EBgTyo+zfhO308Fw2Irn
Xy4WnF5GygwIIiQKRFCjQSFJ3Na0CWR90/ejttPVWt80Y3pI0+peTZqfXSerG8uO11o3LyNZWAbp
LQ+1gOsXITg5NsIE4aAmmIpDCQ3M3rlHJkhKM09zAjlc6/i5nE9uDggE3nCL3LvoIYMK5JllNkFh
eu1wI5X3AM2snGILk4kvBngNCQlUs8S264YrVDo57QKF1TcAwD3Y7c8suQGB5AYlvp9l4mur4c2l
50NhFo8/BOZ4CKIr8NzzWcPU2mrTDlNWGZuJpaor9QBoXt9fC7OHLnyoLXDKSJ6qOLcymA3Nldzs
g8b6LRlHapRQ3H67bmNp9tB6o1ogAgewSNTadVhWJ1Zl9EGqKZ6cSAhUs/gwtLl7MFX7M6sigI3a
7XWjC9lq4NKhpYR+AiQQ8Pt8ZCWjZptlXRcYhfZQdg7QitreGSKC4k8dG7cz5FyzLH3rs9gzw8Qb
0vs0b1cO5oU8Bv8KwA2ARUPRVTz/izlP0rAvuwDKCJ45+rgoSZ/77fRD1+4VSSZlObg1egJWRr+w
rmd2+Zp8C5KkzK4ZG+su6D+Z7dk6yaSg0nd09oz7+MXyp9gfUZ3SiENda+2ZsnDrno3aFsorRTQb
uHRhXU7kX83wh7EtFJbJqLQ+TvGp3YFMCxw4no5L9/rAL09yXkdSwIYIkCHUyYSbcER6E1JCDSzT
P4axV9k+q1DR7Mnctv51U18ZyPOY+dyWej7HIAPNMrwA4GGck2lbhQ+d/kIZaAwgggFm6KmWSPX+
Q2MPtI2Q0bgtnN8oQjbMH1fcbG3UwhNan1DXb6OhC9R42BsO2CDGbW78KlT7dtKTFWMLbwU+bqTC
cSxhPsVHKEQYLJAcFl1Qmbn6x9aYfEC+yIEYcCk3n/3cs8ZNoHE5+xnIHXpih6ms7LOmoeVGH1jv
z5C2rx7rDiWqqDD095amVU4SKN0/lQVVKxAzZMzwZ1NNjnraqK0HivpM2ipyXhXbuDR6eT+2ZgrB
XYnGD4nG6BpjvKjmaAOHqCIVg1wglFSQlBFcuO2dbFSNCYtLZL/cjrv0QdtZu/Ag+9VeggwEYf3W
vHkq382IGHvPWslNL55f3z9A8OSk0cbGoHMXdG9VutFJdFT9IrsZx9+zvEtrSFrum9rLlJWA9fLd
g3FD5YejQIHcsEWnrlia9THG3Sd97lZmGJJepcVutMLh1SrCKFjZRXwiL3bRN4Oi72a0bBzQDAXp
WJMiqXcqcDiWus+s0uuQdSzGl0KfXWmtPWvhfkWJA00H+IkMq0jehH2a25WidkFSqJqbRRkjxjBH
m+vDWzqHgZjHBQAud851fX5GSEbXdLKV90Fd3HTJj1D9ULWVSG8hjYcHxjcbQqRghZElR9AyCkzj
TR6COj8Mjc/8sr5loCxobwCEaU8QH71R27um/hUBgH19kIvn/fcvEG4bqrI56lnWI0o/xFF/17Sa
lzUfcYaeaL+7sbXupmH9c5etcTUsLSLyP3BX3jMPnqTz6a3iVnWkpu4DabblpzJF+ILOgPB0fXyL
VpBSQCYeRSLkS8+tgKMmqiu16QPDKOV9rjbQDEYn8Qo8ceGpjKweAlgQQACRifLKuZmwGdKwyrQ+
QO/eRv8FPS+3dNV99aK53T3VV25KlW8sceN9NyfMXawNXV8lah+wBC23RjJmYI0d+586M2MPWsH9
bdVI8wNaCdGyryn0RjND5IEUu3dB2JP48xx1HnIa8j3at1NUsAt7n4902MjxzDathD5cXQ3rlzpz
8vtSnkGvHiVrLUSXARaA/hyvjuoBkAEXXPwTnj56m9hDUEhV/EerIU9NWaM8lixSbue2CtGHreVg
NoBWAwh4qrk7KGCT/X3dQy62Ob4Cz6yvVmkw7YmvrV6zhnZKcwb4uLZPwEvSxNG+69bYki4ckZuB
GyJHp6EZWyx9S/EEoJbaM+x0I3+L7M4cwevC0OtwfTgXl8CXHaSXwffMk1PCmaxJNIvY1LCgRhXa
y7Xikw5gBNTzCSpVSeldt7Y4eSC1+19rfNTfYlU1tQ0aIWAKTIeGrmPmkj/nYHlvkCj51+P4a2Ao
M/EuY7TMCpcqzepmDOuWBSg5kFoND3kxeFYyr1zey+v014xwidYA/aQaeLOC2Dae0doeHtTBiVfO
/cVpAwEAiIRVHq0Ip1Ii96xK4gHTljZbqoy+WTcHZiv+9dVZ9IW/ZkSQVu/omT2grTTo1I9uODBn
cof0qVbHFTsrw9GEpbGyuTIkA0tjo1PZQjUjbXtidmta5PxUOzv1kEfCHkI6EugeNB8Kh2zlZGqS
hSML5LSOf5RWCEbTuAkHwmRz8HVgxKHCrk4epMXWsggLIwRdFqp7oKIAfEl80ecVVAysIh+DXmpd
O8dD0IR4Mbqmry/Y0ghBoIqTAuoWoDvjn/FtO8VKgllTyhHJLL/SA7WdSJKPitvEGFpvAyZerHXu
LPgIp85HJyfgGgiahUlVqxYcgtC4BmpEK0jd9CWx5PQjiUv0ZozdtLs+wjVzws1lN5o2pCYbA8bY
xrHmlnTgDyBVWIyeEdor9/LCZkaDOxwG2RH07F7Apzq1oVosjwHNi50uD1sUt/4VPgqn/G5C2Mp6
rzLwxaljYOavesu8VrrL9F9huCaPs+iBf4fydZl+cw3a9EBlq9oYZPkrREl8JauhQzKtHEyiA/Ji
Li4gYAiQeUeaWFgeVZ3BPg/Kk9OGetlJQR/Vgzuv4fa/HmDfN/KXFSSTFKC+IUgqNrtDL7RSskqn
p5dNSdKH2GvvEvB9FMQ9pCQm027asd2Ty4iy5u0Xb0PRtODujmRFUW5p9HTjbfoPBEsk8elmhlbb
niLF4rqf+V35ziofIvatu3JbXvRxi9aF6TV7YAVoh4E3v1u/SiCBDgTrswseGO/g9H6zOTJyzLzI
261ZFnfCl2We/gdpPWZd7F2DyHpcJCwpTrn2u0wJhIc9ExgB9E+QJLDtlxZJkA4qXPEeSZAGMVef
rrjWlwyEuOrYinidQjoTTHDCs9zSczZREK+exgEM0FucbV17F/mqz8FI7vRRZJsp9eRsO+t7Z5vd
NQ8AY9OtvjHtPYhkPubCV3dtd5MmO2qsJEbEY4lPD8ewQOpH4Z0rglsgDMOjIJOLk6Og9UcqbXVT
TxSm08odsk7ZXz8Fxc38ZQ73CZ6wEI+ELsf5OT81il6juaU4FePE1c8o0ZvmiN7G7XU7X7TC4pxj
ZNjSsAXctGBIQ51CH8yOnkyARt+HipTSYxERR3HlF+VHWBP5o61Gt2Wkqg7Zvok3UrOZE7f7PY5b
uQJ1uJeH/lx4uX6Ikp2iHrJX9VYPavWxS7ZQS1Y/o8KfMy9eg3lfJFH4HH3/dGFJQqZlXY8i/ck2
PTYWbs1AH0hydgfJ+/5GSvdQlil37KFcOdAvcmRfhrkzIPENkhQR3JtkE3+W4wwMTde6dRTyDBBC
MniPpau7BimnbUfiltR/km17ClMyDT6XJXd/5y1pbxN9369B+lUedF4s47dPEuICMLnE8TDik7qN
N/m6P31s9ubjlpKB/K4+9d0O0KeNTOIt+AGDFRdaOjm4MMn/TofgQtDRteJamekp3ZvH7Neb/vmQ
BNaNuQdzpNvcROm28z/d1nMPxROarfb3ihs9uJqL/75RvX+uCvPVwfkF0ikbIG8kys+3DtqCpm6q
i/Kkx1NW71Orlwa3C7XiDTR18ksHRpAB8L6phjSqmtCnfi7kl6mzi7dSc/LIvT47S+fGlz6YjG9B
VlV4LUwxDpTWnstT38XzRm5L6mZ68bvtZONpaOQ1yjru84IfAEGvohyDlAmY2IXBO6OV9mjIKk+W
Zul7O1HUTSXXimdJjuECfVWQvMn1lUPkIlmOKQczsgmCSwWQIJxC51OuTkoGYEhXntTcMw2wEvnY
kk2504KmI+FWmQLdq+8a8wadR1YFdZeNvrNXJvqi2/XrI5DAQQMDPBGNTucfoU3xpBpVX56knanc
qQ1hOqlv62xjTASz3nvyvtV9avtqvwFvZfXbWjmzLzJl/AvAloREwX8zmgprrceRasVGXZ7e3zO/
douf5XPn1pvk/bpLXeQE/9sOEri4KDnjgrDhKqpqsxxjpGED9gpkP+ZnVJlIB2+qM9VF+11hAswD
bBS6bnqOmZ994yVzwNuBfsCVj1m4qYCuBtwSkDV0U4is3+CxHPJIp1j7ZtOVh9PhSfIO+m1MEKT8
eVk5epfOfLxAOBoCKgNcbOB8kZshTsYIPNmnjCAwQQhw0xTERBPifY1cNrHoppLIWmgkZrG/5psD
pxCJIhUlYiPsIZOUXpbLE5MrKJLWk0VUtJaCxz6EbG8J7V5r0FDnjO1n5kThdh7kdGWaL8CB+AZs
Liw2Qg/gM0R5gEGp0xA7H98QhvLrmETSHzoCReVRNdRSojRl7BAEUOzZYSypiFParXUfQqsW3ADh
kGVeFs+0J9KYR7NbT32f3jpgzs88ecrUV1pp+qs10mx05bhlQIRaiYI7wyqV24jlACQ6Kotfwko1
XhraDu2msCT9pA20sv3rHrV0l6Hgjw5T1OQhE3jxlM5HvQmdqjqVsZuavgIx2mH2SsDjKupK9bv6
A58jHVSNcDpJSGYqrvnO3tBGHLq24rLUIKbcketfdQEtxgKAFRDfAwlbhIEiWE8d56LpYyU6OXq1
tXyII6ob5d60tmPsdodozzxmhSAc92dtBRhqXh7qaGoHiSaCc9SaAVY4d/q6j3Q7G2ly8t5+Tj7d
381ehzLVz5L8xESQh9at8U/pxp69x31PiPvkfR6P7iEkzLu9xTHoDW5Ofrju7ohfu4k8PVH3qXKh
4eNW7uFwcJ/W3hOX9x42DFqSIfKIZh7cSOff3HdVUWtOGD4r9Q/KwBDc7bP4MR5Xrp6lqfluRjs3
E4elYfeTFD73suFH0CVqUoJspFvMN1qxxjH4RSJwfrueD0o4faKyxsWTwVrEvMmt9hYZvPazur27
u9s8l+7+4/fkkPEwuuR2/swejRVw5MLOOLcvRHnK0DVM5vY9c9sl5G7z3rroHSB7/fHxVd5UBMok
nopF7claMebymD83Ldw5tprZFsq04bMVbvTqU8keIMeycshdBpLnNgQ/j0AQU+BYCZ/j/FT3NUm6
lZ20cHPCgoEOGoCXFPiBsIASG0M2a6X0XOzCx4/teBgO94w4f+40cmN408qZcZkr4dYQGcMcMPhi
4UCuzWjQml56BqCCjN2+BhEA1Jit+r0zX5mx8nxeXCGexcI1BTSOyIMbqo0+S5AOfXaMluTttrBe
NMhprxyDPIoStwDqBjgEsbmB0xXe6NPMANqlkvRc+plfbO1bmxw+AYBwsxVLSwcI5gWJXCTAUQAU
wjmzZrbVjqH0PKJtfawOaauBcOyu7v49ZAZv6DdDwkmltXppJBUMOZTh7aaRQQdufrRIIv/O8zWR
j4Uw9dyccGK16LFqw8aRnm8MkgXMV48SdjDe178V16c+YFM3x+trtrStEJLaDmfhA0pXmMlGg3o1
6ISl5xx9dqYUEwPv9usmFnwPASCy3kA6Aw0l5vcr8OD1alJEp9xsXpukua0lvSdxUvjX7SzsKHSz
ADCP4eDJ8VVl/ZbjhGwwS4e5jU60BZdgpDyERvbm0ORdqyekvocNiokr22ohK8U7aP7aFBZs1Mc4
1uwyOt1tHiKSehHBHyP5+NiT7Z7gsnUPu/AelYaHp5Vo96tTXdhsZ6aF40ppIO/RMZh+e5PdF9N/
Ye60LXcG8TabvePjE96f+fmPfEMTEXqje0ACeG63RZaw3d1Unve5u74AC/ft2RdxR/i2ABaUcFKj
qyN0BDg7cw79wZBva7RsFwB8t626MvmL5nDI8FeVjoYuwXVTpbLRtRZFp6whluonveGa9i7rbqpy
rUVu6XIFywPwyFyUnXf1nw9NHbK2G3U7OvWH2gZhASYULJo2GffpQ/cIesDQbUMUI3DBRiXBc0MP
n0ui/2J1Q8of4RrY7QIxAHaVs+8RbtyumZW6ltTo5PW+8oa2UjfdaHfjJ/ivIjdcuRl5XkD0tP8i
7buWG0eWbb8IEfDmteBIgkYkBVHSC0IW3nt8/VnQNU2CuETsfadnYiKme5SoqqysNCtXXi9+8vR2
biGETam4djmY+anZ0oz1ISCRJOz6pY71P8D1nSxAiBlBRA0BWcfbjaa6io7zMPJsKya7gTCM3n9/
Wy8RclPfLTjpFh6SOa8NhYR/8iY59cDxBPStQ14brJvKYiQ7tLzGkHwS0MR3VsgP+AOp60iLPE7j
eKvxDwz9GitrtrJanaZJRm2kRJcESuuSbYhu/seX6i+AfLQjk6xN70WDQzeBZ2u8mhPFQNEjJQKB
e/ntbtQ9884GGjr09J/nw8E4bSkz2qvno/a6s1Zn/tM/gC1BXTn6t6S1pCWr/PL4++avxr8dFCaP
fsJJ2cB7oWezggUi0OpSBppSjpSugbQJhHW66dG1xBZrVouOvbjLn0Ee1X1UJypRe+mYeQvJ+JmE
E+7G1QdN7AKa232/LXGkgryrnDeGYnRBWXFOpmEIig2m9rQkLYfcE11oRbgpM43TJOWnkHcyQMKR
s1SWnYkO8UEAEoJxHlmJO2Qd3aOzMqFjz6ZVecPrpTlc2CdfpV/Bcag5jhqpSx2Jc0/htcTJs9Qn
rBJXXurZUrESc+BujUhL+nek5r2lHOb8do/07czfwPhpE2+NDG8jYFanjS4DLlbZWOPPxd7DKBtF
b/do1dYkD/QWKAaYg55WJBpU5fmxDs6bQ/R2orYPQD5cwlurUfdiEStpjSOvzAG1dYrmNoH70bpq
ziK/mwTrWA5N1pFIRINIdakkOZPcwwmjtRidTiD3Qj38Vr7QiA2YZSC/NwWS/6ZEDIDvJoyqhsbC
uz9rIbHZyPVg4i4GEU7Uuxk8F+rUe3ZMxYZbvoSDHjsY3EkfWd8KRB6vvepzRGDf8oxgxie6FAXp
ZWHD53y664+Y+MVDptBeFw+eXUvnGqy48ooJtpixIoPb9Rh6x74vQYHnazyqcsBiu0QslvAcM8VY
9EmMNBGYfIYq+rQoGWYDEw0VvgGlUCOONAx8eePUZJ/sbduODcC/DI/8wuQd/5vFj5lkwIPBUzDl
EOpKQa5cWoTFU2NdMgKNUp2V2ej6h6B+p5/CQup49o2Ck/N/5U1O3C8lPu8EyKs3WrctnpOnUK+2
0irdiZr3Uay4/bChzH0J+l412mA69qerRerSkY9HOn2H0A0py0g0AvImTl5K0BLUbByVvk015whN
+kcJGJaUsO5GGvt8tu43teEWsbr36VXc5yupk9fP94SgKzCS1/Y41Xh933lftVmqJTHGd/AVkXmy
7lWJ9Lro608iEUnvo5i2t/fyChMQiH3uL9ZS49GcdUVPOXhg4HSC6HryTUoWVkosOZ7tZ6ZXPRe1
lbBvEmd5XUqWdn201NNd/+sgRCcLqEqm7Nth4mZDxNFI77W6TzAUeecTuVLVPUskQWX+m7cThmUk
JxwpdqZNqUqB6cRcSPl2itG5Av/lSoRj9QzdGopi1OITuNv8UqfS3yr/ybdxoHnUSMihxoWJzt8F
52y02pO1Y3dBxf1HXYjSya1VRRksz32XDWylMsVoxdDoiTUDYcHBGm3znRQgONHfCGAlmlVvpXRc
wHFRzwV2U20oAG4BYEaTzJM8fD82G+PPmcgBXAVjIdFqiBb5aTGd5YHAqgQqssM6wzBmn4zMj/Xa
3xXcymddwvHBQuA9s38cioqA84O5ZaQyv12ZzzSiF3ZKBDt1qDa90Z8er2im4IIM7pWAyStQlEHv
gEwtstP9YCUa+5NZwH7A3wMDk/LcflLGY4HzC0KmG54UoCDTi5cncAEqHvL4njTlRZD2ybAJko/H
UmbKKVgWqG5g2yWonzKNrOMYnSd5ENsvpQ4cW6VJJHiuts02J8wWMfVATg3J9KeEpOsE88lfGKTJ
z6vHXzEKmarL9UdMIk4PACe3qfERfM3p/NCR1P18LGFmN1EjBJYYQ4qxm1NAZMvWEtOWOYBaHR7u
Ye37EWnz4386fAHmZKTEha+C+WWYYTZ+xlVWoEicKOtTLKRo4heJrmQDhKRLYwfnPLAbKRMPrAFx
lsdXI0JJOTTNhts6fqQG8WvE7EB/wQ1m2XmkXPLFZl6nG6mTN7Eu+MIbMi+GZx9KZ2H4LYdjkO8T
95kpEQ+tg3b9+MxmjAg8XFBRI+2BPMTU9ShSX2mSMIztViA1OFyD8NR3b0VldGxNMu+4FI/f6QgM
IgSBoGWkc0Xf1+3hNRIboRE7TWwfxEtMF4EByTV5TvbVKFwaqn5niCeyJkfIy0XcMUGY2EwpaUGj
EI824hKM006n1fTX4428u14QBid6TEuiRRqLu11Ymkh9KfnABzUwVm7z2RTl92MJ92HfKGIEPqBV
Drn+aakyw/CyhgGDh/0CYIWHmlDz+so4aiAY7hNrWdSSMt755Jg6jOsFiAUmAaGpd3JWXJYHfhjx
GcrfMFjrRgOrJvJ/PyKRTAxP0+AMP17hfeg/kTg5MdThxS6kuMy2ss76dIlvNqqv/gRGQ4ZeV481
+V6p4ZeW6o8Fz23tmPTDo4b5MeCEnDw8KYZSh4Hr5zaiG+1dsRyKOAZxWe2jMpVA+16qN9xdOywU
YIpxQMDYXfq3EVc2DNPnRRnQ8dzmTbALsrpnCOCdD0n20y0kNe98y4mkSeQexArSjBIk1f53JGpn
0PSc+157vH9Lyxkvx9VyhIBiQW4JITHhezXhV6JCbNnRFgKlJTHTJ0ykQrZwmNzOdRfj3gMkohU9
9AjzJjz7vvF4TffOyLhzoKlAkQFUSeiMuF0U/EQhxPXIof7iu/xuxO9Kua/XH415bkm0NHFrVhw4
iAC6QNAvoKfgVpxYeWWVAXdpA/cqEcv/yFOj5LWLmJCzq4GkbQnlcZ9owQIhCfYE2P5x0MmtRNrh
s9J328JGdQ0tt4j2IgMklN5BQtaKoFP0WVCTVJMctYnOFXWKfoYlj/I+0TL5honmND762ku/Kuwd
3h93V9daFhOQ8agZgAKdsKCncxbtesWTPc4kqXFypSvswnBXkRXpCyozfu2NjzVZzcRi0qUnc6lY
Fnbur3GvibYz5JzQ5VsXaivuSXpeZNkcXe5HEidKKoCYgE3durATZSeIZvNKYVwxpo0fc2ejlIDN
kqVU4KLaTHyUQMqEsOKgNly6YyhtiAE/vfA6xn8FXxkGNzWHNK5JzAItDWAgYahQ5d4AlREWr8yd
t4TtBpgYnQFI2sCznry5VRsCgUjFpc24JzRsRHJCJGYzOGrVrsD6P+hLNfZ7xDxewZGSZJyJh7s/
pXeBD9+jo9wp7a54DQGHs6OLgJRkPMLUg71MpF1itS0ZNrLBIVH0WL3Gs5yctYixtmANgfMpwsnA
719ZWZpuuCBSlNLO6tegVhtNbM5xRsCA8FjOzJPx12GMXmN4NMiWTOR4dSyDobCyg+A0oFXddosd
FKklXreAMeHGCzFdEqLJP1ojsPZN313kRPKaQu7cpvUaOZhP4IwwqXrj28+7oCAy+diwyL6oAaFJ
YrqHRFX107n4sV5zooWkXVj4nP8hYlQxAmrwi8DiT+7vkPeK4LRiZUfoTI0NyohzPdn6ltT94mRX
4A41B8UKq7UwgByPtMi3Uxq/l39Bz7vEqXifjoSuXX/M5Gq7gx80bSFXeFSb79D6bPUGMFcyGArc
MFQ8CJg4NqynS6S1XM1aSt3M2DJ0wUIH4GiiHWvK4smUmdhQWV/bhUh1xFG4QY0zfnGV4yMz1QAg
HREVj0hDOHi3yla0MefU1ChmKAizotiXqFj7JsZmlrEeMKq08hoiScQddL41c4CpS0yPBX/rh9xe
PNkKeKuu1dR7e3wH/rLet9/FANAMfqUxxMS/J08FgvmglmK2swuGiCeH0nsTvfDcV6hJq4gig2ti
umefqW2+HVitTXWGO0QBiekVhru1oQUweG32GDhSfjsaQ6EfkASp7gzfIbvEDHbXfw0K0ptvnexh
HIVpyLh0Z5dkB61EguEdVYMROTAQ5Nf058TK9oJ6jlR4Et+PN+ovR/JooyZqiiyjL6f50CFkfY/U
Xa8jZxmSTvsck6fPO4W8X3zy9iGYjGqr+8vHgvx7iAsWj1Y6ZPVQSEf4NUlKUQrfJXIudHDT2oiE
+rCKAT8MCy0hruFqAsGIVPxaEHtvuG6lTgKGmFMqcIpjvGTV7XsB/llUYkr3CrNtyOP95e7v4a2k
iZfGCgPP+yXWZ8TEOGjvvdoZID5Bq1gF+IWubpGl/mSRwY5NRS0IqxVEpS0V1pos5anve1Emez1+
69ULpCRxJ+aM09nxS7LlLjxxtGF1iiDKgz3K1QoK534rAdGOKBtoer5goP/aCqfKdn3Yk1s5oJud
ZWp8gJt/M5UF2sGK34Y1T9jkLQyyEfgZuUuv/uz9whBAGEJgz0HMOvohV8umfDdlaYbCsgnzZXjn
p/c19VWtAwOz5T4+OAloWOfg7DkSmbRLKODTHuvAPSpo3HcW2WS8xuh5mOq44PoKO8hub0N8H5Hd
wUcX0MYlpx/+2zyto7OJXkEMHPrk99+rX7VQl4ry951b4xcAmgRGfvSWAHo12QIqCngnjnv7xXo9
7HzrkzPy/QGlKp+cMss0zb1+7slm81Gu9/Ym0j0C0O9x9fJ4I8bjvTv+q6+YHD8TVZhHx0bYB1Zt
iouECeJpvUQ0OXfhcJzo70dMBBKNydUG9CCTijLrbX/QHZAgRoyiP17GvYM11tL/SZhc6aJ0UtEr
8t4Gk4TaCRHhOFzc0HRBVy2ECDf7dsGK/PHKTXfuWuTk/EBz3imslPZ2pr3sdigWpMTqj6+vu3dP
PTznu2c88VrCqKeOrAeydtYueeasdayahOi6nTLE9jZ47YjytDoHZKMnezTH2r+J+q093pw5y4qB
BJgCjrLGfYaQp8YCbYzL1saAVQjHYHjPeN2P5YUtmZXDA1U6QvvQ4DF5tzCQYwji8U5lyIWPqU8Z
zhUNbjWn+n28ojmtHQvraKEB0EuWJ2FK5nBZ04N918YfAjWQgIZBkW1Jgwzo/5cgZWKnyhZ7F42X
VInBD2RVtM0xr49FzO7av7VM2X2R4ymzmg96Wwob4rnbGIEBE17cbKlWt7BpU4BxUwuugte0t2u+
Q4CV4B4mYM3NQ2/9eEVz1/3qdJTJZRSqtKd6CYKcFjGVgjp/Wv0X54KOGri4MJ1jR9Gt8azBxpzS
UdHbTVhrTATwqLsXgoV07R8YenrFr6VMHKFW6loWNJ09XqlgG4/ByevuQOsH4ylbNeTUWadTo741
+tsHz5IPmmjoz3i8lbO+4PUnTEwnsBONwxdQwEx7tcDcoMDM7AzjcMJTZQ77J+6YkO2HnmrnFXAU
kbpgOuaO8q9xBmxcMvANkyvdY5Ti/9L/ugNIPE2IHC6QyM5p5bWE0bJfeQJlFohu0GGBZQjMAuge
3ZeMWULo/T9OEt0s/3sdU4MhxKxURpDiB6uYvOzSEZ1wWJ8EZMTtU/v0xZMWvkejt9oe3t64l+jB
WLCPC0v9c8Wuliq1wThkEx9RjfZR+RHs6D+lNBvjFhTxEPuhgZLDu367m0zT5bXk9rgX6N4uE8Fw
cnmdK0t48ZlIGnKA6eHR0CZgLMBkP6Mw4LmabQbgXSptRDt2azSfa+twR/Qtq7lqsZE+MnW11Fw2
k928ETytrnkKl4hCBcEcaJxM8cMPrfKdfsob4qBRjl8pT+nn4ys451rASQS9MZ5P1PQmCkozRVBx
aTnYMUBMfaLzAAUE9Qlx8nsYLGRvxm2bGhzIQS8/WlBpBMm3x4chEwkIkNjBljHou47ONZNpmLtA
v1LBUeGyTZwv9ezMBnvXIicnGVRJmsYlNyDYs3q1RqzJqu7qndOeDdcmca0mwD0sYYZmow5k3RgR
GQr0NExzAS2bhIHcyIM9hIYSGXlHky5MtZi7+BTYfrZ1raNbdf34JGcKAuAhu5I6PsVXF9CtlS5R
cmewm1rtMaq70QEilni1qX8ZVYmf/Ccw6PPxq8OuHkuePdcrwRMzWkRNTrMZBLPKk79hWBKFb3T6
5nFmsYmTBTMz/rA7JboSNlEi0CaBXCkZhbnHFgxGwk+WmlF3XMKW/E25uReEgVuwApgoNq12gHoq
BKeQMNi7XalaBrJIq+Y5tyndRBej6hu0ZjPqV2/oH8cYJqJeZeZvoNfWceGRml2wxOIzUF0FAclk
d5nc4fxWUQYbmXpONqoVB545dbGyMnuIV2Km+1qmNa/0EJNku+bQ56SFIUiIosrKSwVi1McqMxsi
Y7oB6KhQ08Q8s/FpvlLWsmZ8IMs82mbIek3pJ1d/Pny+g0Tx/fC5Xp/WIFcxXGoRl3z/4mMuLDLy
yADhMQF88lZsXtdJXVdUY9MDa1NCpgrckpX7G/5xqzijDLSVYk4VHEV6IiMtXA88VEFrw6PBSyyq
yidj4SUmyWH9k6y+LpjeBvzcpqzIeWU7xFt9bFYgzpE097Kwy/fe9+2nTHYZCINMisAvar9whDuA
/IMwBgI4QIhiE0jpNb02L2/okduXh/MxX8Kp3uOYcBWvd2J0Ga4OWaakOOlDiJft1/4Xvf/qgSHG
KBz+nbj9uvAHkbzt95XaE+/9F9X6x+ufP+1/JzGxiEPIl2JY4SSy/hJXh1xaqJXPaPHtAid3s2rb
SHJ5LDDTCq0xXg1eHcbuq8olT3qCMs92o65W37KuLJjcGWN/K3lyXeWabqUijVo4luAgi2lEpJri
ajG4EiMQuUjlSolMjzkUwlOUWHG22G08avEjLZ+8rEMl0wMmR7VwVV7D/TuKMZ72zK3Wa8Jrpk4b
m2xzhkVc8jJnfLObhU99QMkbupAZ5VoNXDPwfEXG888puOgO2aievqKeVmiWfaxHM8n9W6GTUCmm
pCBmUwhtVaEmWqe97z6b83N4fE4367Up6JcIyeuE0MYbnENSM2MJviXakmc68yjdfgh7e6N6oU1S
/8+25Pp4nVv9/b16VkgzJmh2ovocaCczsUi83b6lgr6HDSdAHyB2Mr8XVHDpdv+p6NXtZpU6T9ME
yk+tXl7Bd5HDtxJVY+1oleVppx9J3+oSuvxZwtibo6IdF2734geM1//qA+oOMxpjD6fC7ioNTGTw
7vB+YBN8su6Ima2eKEm96PoGOxDtjp65EEHfv8y3hzExb30vC3FDQb6H9kKnteTMZkBt4iRqkC/E
kfecc7em9K93/GqtgazUnTKa0lyPUdLb8fphrbPrJ53Z7FUWD4m2pPSL2zsxblyZZTXGG7U2UAmC
wWhr7+wSsFUGGEBKToA7bbexBsO9QUf/5fvIfYunpb7+mTTy7RZPzJwUOpTvs+NtB6mBNQIVgFag
N8UWBx1asLUWRq6rT5dLrcmgkNC5nugRWn6Ic8gIIOo4+tVq4dj/GLQemL6/ov/VWYRJnLtgTMZH
7Vr9gFwj3nakP0/mF4Hh859g811oO7fg4P+FDQ/k/unIldwBMwHjcJQbEn4XE63a7gwJvbaOdjp1
py2hjlAFoOwQly5ctQVN/zPKV5IdMOs4IQ3JXJ6vka8y+iy1/MpVg3Aw0obVH9vbGdjEzbFP4W5F
UaZeDNJSu9Be848dt4U/SMzWQInuCUs8u4a2cKgzMdutyKnXhqnLVBhBZKY5O8cUDH/jrPiDYy1R
iC4e48RsRfH/ecHGXq3drtkOKTkcEi1WXeJszSek3BKR7Dn9DDWylmbkLR3lxGhVSlemynijxNis
StNBx31cqNGwpsKl12qmDHW7pxP/K5SdLCsUyOpNLfDJK56onBgoP2Gh69OTpH7J57cUdkyzf4+g
N7AW1JYbzcPdjQHnLaeMM6hBOXb7Qsh9VAZBAi+J31mvNVKbuWqcwt1JfvZb1fSQ0TmuPaOyuBOq
Fimujm+oyXF8rFbyMGL2FoGcM5AR7MnVJ01OP3d9uajA1233Rz4EEcoOppyspQH4Ucf4Inuk6M4q
YoGFrZg99iuxk2NHa2CcxxyOAvRUmqhm8lvsZ6qTm/HSGIc/FNWjTZ+ceooRqBE4uyGK9MfmawyO
aTj/rPqZoAsUR49/GOu5gBascav3e1ZD8TdFBRBdukbxsr1wgPHSIAtqyE9RkRO7vtTGW7AXNjpI
grQj2gTYHbUV+6VNGvf+0ZdPXjw28tiO5+PWrh12X4e0TTHcUn1+piY+KgDQvMB8Y5j9tCKSO0nu
K/LoNiEjJY0eC7JRDm6/pA97INLQ1aGjh2WVoHhmuZ+rfLF97F4XMOaVHie/I4c6Nqze3oohZ8tG
qlCwrOlIC6pqXTtUodJOvMfYS5JgaIS2YM9H//h2Y28kTgtNedIwbeAlva1RLAl/gkANdN46UhqU
cUHUqMiPRE1c9R48VeHgYXGtSpvCwbJk1dqBCws+i6flC7fqPr7GulCXhYUZU1JThB3TpFXRdFiX
42FUNEG/q6YurOfehI0iRNSBcFqgMZzkvP0S3X79gEIs6DXGpvv3d3cFWoKBXPqDXJO9ehwS47HM
GRsF5DxIxDAKAv2FaLe8VRAFNbsuqNwBe1hjnIdEPg+nYYUhZwZwvumaqHagt+QX02yXVjv+5Onp
obcE12LsqEWn561kJ0REQdVCbwf1pm/1TBJBTbQvMc5AAu+rVH2BsAHDZpeSinObfC124mY2LOux
fg6xyJzq+OmYQkxvA1ddmmJ+z6UADvZrQZOrF+SF1HjoVrdfkGRLtAPyIaH1DJ489PwpVql+lubB
1zFmHNnGCLzSh/VWZ62Nr9mgGzbt1BBXjbnZNOY+N86Vir83qXGmCU1AQo4symNFmFNvUBwhXTZ2
GYN85PY0xCoYokzwBpvpz4mV57biG2G7NAJxJtDAplyJGc3ylXfJ8GWuFC3Ujd3Ux5xHF8dXRExd
34+Fqt9zpKurylidVx+htjQ/Zs4UIh8IU8zLKPfIE01n8yzOYi4ZbNdx1Uo5OBzwaIFFgUsehtN8
vJ0zgQOGx2JeAjiaURKXhEn0rjgBqpAp6gLJlrLGWU5QAQx0IidJ/USN7iLjFB1C7ZA9KcwlLNSo
WtOrdS18cpisUxZFHSHB60Yr8SUT4exIyPKyvyXMVpHDAakWiSfm7P61zMnJYvIExt7FWDCz7dDC
m60kSfUp8B8XHOlRDb3k0vHxHs/48RgACWCwMpKaIRSZODpMm0QNFzGNLV1g8kFpnBo5r/HKrrGd
eI03/bG8mV29ETdxduoipnIM6W1sfhNo6IkD5yYTq1T55HqmUy3w4Mxo642wiXXko0GoohJr41WJ
MnoM0C1e80PlLtTpZvcQnsGI5EXJFo3JtxdSaSoxkNOqtTs6ip5EIdzJbZoTz+kFvc4Lat0GmObN
g8E6rj3FFPieWnrGR82YaCsuCnj8wa82ImonzzgQqiKGFSmN7XcaHZhCNjJZUpv4wp7Sz/yTa0n8
+fgkxRnP4UbkZNWxLzJZ40AkT5tZ8VZ/Uswn76uZb9EJYXLND4nPrL3ujcYxY9xDtsuTYwYe28Ts
lF3kvMT9oQKcUgDn7U+oVOB73cid2vW71Dnx+L+VSBfhleDwhGP/DuoCsTO8QYtTtcxVXzajxKwz
0p6HDYeqZPUdgDV3k9BqXl286EsUvhJMXKlVrl0LZanGzlbM9E5a+5s8wCgZr1JB7Cr2CwNl7lkJ
MeQFp4ABR6jXsOAnvFWGpqtRIylQMuEzaziXjEoZNX8I+7GlKvU2dQciZ52Twc3+lKAF+9ItYdFm
HuebD5gYESQe+ohLfKQ9Wo3vCcbJe78oUceNWYsLmj/TX4DFYqjT2BwCp+tPR66eIo7OKrbCY2Sz
uSGQbNto2ZbTjODQGIWRmNHakj3VMwYrth1jiJBW5FTHiBHCnqX3Ti0w6tPcUwvvxkwHze1XTYxM
lHVUw2Aokg16y1fBITvAZkf4LKW/UiDqK32r9kw1sxds6Yy5AacOPY7TBfU+O81zxWImgk446uxk
EKGitJrUcI6QUs7Rtrc0qnXmwmOQHLphUZQbyQImLhgKsHKUtnlnSxXlvzSITgkvds6CNs+UD2SO
wSROcNYC/A1wx602C0rqsRi1DDFRSjDHwIgcTek8DVRNWUMKyR5QXkWV3oGHG2sY4U36Vo1aSeX7
s1hsyhLcdQW1yjyd4Rbc7rmbhr46BSAe3DUM7p4YoEB2mT4cpM4O0AXVGUW85YWMHHPvhwUXBoqV
YBRGLF1qDqXmuenS5LEFnAlN5ZsPmF71OPBhkAEdj1/A8GW8t/qr5n6G5Pi7QmVlBV7X3FXZt4Ym
cW/hvyzl4GZu+sh9CsA0sFgYnj5539i8QbBVIJwqgF1HtshptV24Mg4DoQ/iod36T+U62KwWVj3z
hN9InahE1Q7gc2IBXLIqIwJigoT7nHDGwXg+xeZPRbatsf2SVMBa2/Wm29nqwgcwM17SzQdMggLs
BdxTfoyO8Q4wBih9Gq37YF1AtM4L7+rcDqPwjUF/40x6kGLeqn+f0pTo9jQ8UPSfCShUdC/J8DzE
q15ZS/LSZZt5UTn02gG7jEkY0OmJ5cZUMCopO2awvVjlXuuPEDAKJN+eiKh9XS77Rkd7LKgTf85F
iJUubeuS9PH3r2y55FG53EqQXuU7cHDCbnJo/CGKM5CeU3O4MiB2CVeSp7LPXr739Md6NVOiBTMT
MNQYWSONMyInq4/CUAyzqge0SjLynccQ2f0FEMDyEMlGztYVDkOzcivS0wuSZw75RvB04UUrga+p
QzwVrFhm44oE03glviEpq3qp+niZMzEiOmkwawSgVAHTASdvk5JnNSUXCCsqbtt88spv0T0r0sKK
ZuDoiIzGtIAsYQwmM43TckSITKXgdeDIS6+2uvAafIu/3ZYxwHavCkZO3gej0Wh12Mpm+8EYu2cT
0IZBzT7wSufbRt++oc1ho5vbrf7Rrxmdx9im9WVQt2+bze9xwZLNnQCPEdBwmhCHoC1yonpJQ7dB
yvZ2lB1BV6nkmhKi06bCwBk4zY8PYKaegFEiV8ImelagqZWWfAizdgfxI9JAt24T6VStvkxTR1c0
CCQpcK6zl3bRYM+YzhvRE01rFK4GBJPpbdbM4Rb55NOwvl92JbrIohfF3HxQa2HBgs1ZyxuZE4Vr
yyxxKgEyMe7tRSKvwXrH7LOXYMF8zAXrPBDYkgjqEaQIpood8VVJDQ22NUUCLNFSVUTMAUppeo0A
toT/5RiVLr/GWn6g1tLTt/AM2ovnpXE+M6UwnO7VZ0zexMYJnN5r8RkgjGfA47uvsLnsZnjV+QNl
N5/otezQvAfO1/WZQT+hsKBeo/ZMAjFA0PFLRIsF6AYmR8w7ZYpdwM3r058y2Jfy6bH6/oFp7wUg
uGDRnX2PQB2CAcXUruxswDnemzWnDVv+Rd4Auy8CThBpKBeYhR6u80KTTPuM0oii/Y5DAkCuRj01
aGCsMD2oR+pk6RbPL/3fl03eZYTAOR13VWf7El1aoSvIe0GOzo/XP+7fg+X/YbuvXqmqVSqOyQoI
cdg3FkPLX/IE3iW6lpL/cJogXmIkkVmg3jCkA73TE01yezQu1Dk22gu8cy6j155bevBnd+xKxGgX
rxbDCaWAScJ1Z7/UvRpjAASO9JAZf5igbbxG+6HIqW+bM2rUj3dx9rZeL256VmxHDcyf5Fd2szM4
9Jml5sk34bhruaa/sdCP1a+yjlBVWcqszR7hv1VP0+ViwslNXjed3YjCqqVfaOWTFgf98Qrn3tmr
BUoTz42uqA78RFBGN/2pHE3qLoxvBF68YF5nxaDlBElqaMrdJLmuBIFPw3WdnWWuKlefLmc02blE
6P14OXPBDvyFf4ImqhIPIXhU2L6zZabU4wTd2oJTEGhQShI0bnsADoc+kmkB+8sFkpqBea9pUJ5y
BN7IpW7tsvyL0sULGjxKvbuNV181USNOABheoXGUA4qYz2wph4YXFQBKVsCfeF4eHvuG/ywomVuA
Es7E2tgOVD3QQ4i+TWG8WVc3J8ZoEEeg0BVdZtWxZX09z4/98CIkrEUrSxn3GVg8qjtoNRjn0aI9
dJqI7hIKUX+OvKxTAizja2JBEgWIcVJiiN7wzVdo7dtElwpMLqDr6H7FWB04MB8u5DNn3/KRGGOs
n+GNnd4cQWgUDK4BCjj/jd1Xh+Ex8VlPm13AfUi8EXQYooOpOoPyuqB8M2UmkMLhLxTVZIyPn6T9
PY9taKdxaYA9aDVFmnhH7TMSPzkXbyGHMpdLBY0l8mYiRhwAgzBxV5K+a9yEjQdbYy4MSE0+zRrF
7oSUl3rBBs44Y3hBMYgHRUJMtJ7yO3KhOBROglpGsK5qtdNKIOC6nkSnpcgGxNH31wTo6XGiNVgY
eCTab7W1Dku+CjM4/QomluyUbnBEvayQDDZAb8zIJMor1lPzweE7I2Il6jPveOe1T7uGMmk56UTi
joEhCT1cCTXlPAE0so1IpT8d51Xhc51gsCF6JGTeJbQL8Lua8myYnCTRLQE6KnLkIfwozaKtXEm+
qIsZr6R6GiN7+x1GoUMbmCZHyUiwyqmv4lmke63gGzo5dF4sjCPH0LGsjy2liZHUQLISlqtAuqBg
KARH3LDvfa1r3UBct0OrHLm4ibhDKqVdZPF9yrq7wvMLShM9yuFIzLAZbQ4p6igWiBXY4BAnlVC8
SqnUpE9N4BfKuquAljSLMuIyPO2iD4zo0Ea8oXQRx1hp1vfFho0xuxs1BNYRdyxD52hOaR2OMZKo
dJ9hA73uHPd+VO48QfAktRgZoUkh5CCcTQs/QJSn8CA9V0Ter57CuM0CYwBirDbjVJELjR+yHq0Z
fYzpd75DhWDiYSO61gWH5bwVU8idD1qnnA7tlI+a5EsQYiDZiTcgS/YZsxmLWWahk1LeHvUBPjuK
cavwK6kDMf9RymsPPWV9wVGErdg81aPyf0i7suXGcWT7Q8MI7ssrF0mWKVtey/YLo8plkyC4g/vX
30P3zJQE8wrRPb1FR1SEkgASQCLznJNWNmHqm5HMnj3kZf5WQLHKDAjCFPbe2mrcvOusy2OoV81M
KnZdqTvDPpYkI32Gok2SBglYsNljSVOV1m7DwKRDR4M8NW/63jLIE9ovxKCxoQYEEr1Dxwr1nqZ3
kJSP484iXs/MQrmPy6Gb/Qz/X7dubXT4b+UUxRN10MM3GKq4j69Zg8TIZxYrJBv2rM+M5EbqOtN4
xc9UgEfk1tC/tVrbtmhfVziP2ZxNkzuimaEa1F2elX5UQ5A5UDHT+CIntcabtpGSJOimVDW3cZmR
NOxUJ0GfMFWPqBEiQSOR66iJ5OIgZUiIbXGA2PhRMMyvtVnvJDfv+3IMJlIWcSCXEatzjzWlQT27
Bh8Y8lesmJrHGN0NtRSdU5yheKiqyprDwqrRcCRTx0zydAn0qJ1WUFULTAuTpLgVkhWDj29p46sW
/VULqHUXhRJ0UqPl13UpF5i8ZGgNdEtFVKOA+tZSe3RBlnQkt2dDXl/l+aDURygQZBbgvVM9TbuI
SEx+MOwRkJnZMRv7LR4sK/01l01lbONJMhkKHybpgz7K0MpdVUmfbBQzphqWShv1m9mEShL2Rlfv
lWQyIVpRqZ28zViTFVBsqRXnXSpyNESQ4y42/Bn93j4cpHiSDbpYxslt0lSJdKM0hUKDLI/rNpBs
MpYbhahy1bi9LGWzH4OMYn8ORSEFkGuZf4yQ9onR9WgYPwSXzMqVDrlkVHyhlQYuCK/9pM89xS1c
zk+kJSgqO9d9+iTLVxZ5Qo3SdYzDWLz19mNNfwGP49YJ+RzHyneiD5JD59X5FHzOyp33l/KVBgU3
FLy5i6jJ5wJAk6XUHW+k1kXTOmWLdLLtKoZv19vL1lbCSFTVkfxDzQij50nShaNEEnRX5afCtPON
JtnPhk02hdylfipP+eaytZVnB648tLFC1AJFD4OLjbVmCcB7kBin1Kj9oiVxANzM62UjyqoVsEHR
RAFwBSj0nl96WtvZqZyAvphJIJjjOd5VN0qH6WuRnDcejRlEjNbFw6sNshiSGk7jl7btm0J+Kk8T
tYA3gpLtIhwKMiwURriXnDbXuprmURm23YuMpJLSROguqVTXOGH2ZS57KmEoeSOSRnNsdp9MUSMI
37k4+dsXcHPhxDWcWpfKsNM3Vrun1EhcajKXWvl1H+v+LKqBcRHHvw2i9w2EF7DCvFyqLrdQv0Jb
+lDPdl0fQW1rhzLO38tlfhlZOnci3wM9RahYna/wOBeFPfZpGY7Gb228jkpECghVRP2Q+bD3LzvL
QEx9ycXzuBq5j5OZTm0ZOnHm2+qL42WgZuI2B09T3aq/+vKhTUQyJfyL68sq7MFjDKiNI5d6Pjp5
0qtGmvUyjJ8laZ+GDLz/R9nc5CjbapCeQkXxd0Q2qCzV0AzSfdYJtin/7Pj3FyCdhaoijgZb5b5g
1qFtIVllOOxv0UkGjBEHhRZnKfVs1BTF7uoneal/XN63a64KUSkTjHELUfHXtJy8rLRu1AbFSqow
05Aqym4J1H+yqvRyslW1QyVU/1mzB8lpFZ31ICkAkOX5IPMBORAp1ip0o2ifyuZJL8mhyF6Q1HHR
53g3slbwxFjbGg66fkDtB6BShdefUSqjKlHWrEO1sfsbpAq7KxQs99CPUHaXp5IvEH4toGOjzyjq
tFC91bgFVChO+8YidbisW7xrr+JdvGuuhkBBIxD0Ui6uqit7H1+jneZOR0+KJjnEWSj7YzCEkD+7
/DX80+rb13AzrTQzLewsrUOtfC3RBiCyX9LokEbWlpnSpqoNSLPjoqufBHa5y+2bXe6tznR7BhIG
dsdx3Oi53+e2JznAhDxhjZUlPpPAxXuJs41y309o+37bxK3XibYTF18sn4GXswzFWQ0thaD8d+5o
vZlGRTXgM6gz+KkFAURIq4wdciixp5ciZMSKWwNPBRwCtCQBW/5ivZ5sIye2WsSSVR2ChYOd+9wC
G4Hnx2Zp+AbNtl8KMAmJH0OZ+K+/qffRe7M3+QqYeTHEpmRf8RDO+irAitpRsCSL453kbZa5QNsb
IFYhvSs7kGQ+nws69fnERsyF3s2uwzoHDZhfZ2M8Mmu+klPJreaDZHdXA3Ark5Ht2toSTNDKamio
cS6SLUAWaHyvCKpnRY53Dgu74X7Z6niLTFcgYKaFqBfcykpgn+N8QR5XAVaC24RET8C8zHsWDvYN
soK+lh2Y3HroRNCMu1Ykd7Pi7LAG5dIlW7Io/57PbGoNatWjq2GITJG6hYxc7kJDVLB8XGxqobmb
ZstQDYcsK1yMT5Ig6ZdQlldJmMVvatb7dGejp0/W+UgeuAQNgqvqJlIE+5jLl/xlFChjHUAf5Dp5
NVgi0cIx2iEJZSpDBrBXgcqcElR7+oYeCvA9PaZq1Os0dsvoTAQlwm/+gmZ+KOsD2g2wy9KI+Hxe
kywy53Kck3DK8jREnRpAMj2PAqe2mn08oGhLp06U3eVC2GXIEK8CcA4PAGSleM3odKx0Oyu0JIQ+
nVdHyuvIehEz+Jt7LjagAwqc8+Kk/H0b4VE/qhZs4PlbGIGMqpgDaouevcXV7rLfrMzhmanlz0/O
JI3a9mwDyRrCVR6IVrvmdDT6e6nWj0px/7/Z4tarVLu8Q8veJESWNK4e1Jf4d9TvbWEn75WtAMiV
tpTSEUFY3+B2nQxaaaHAL9IfTWd6eoLH6Ta7jgF+vs7beTdWH5dHxgMV/vKKE5PcfRarPfDOxuIV
1XgP5dDrDNcVgZi2ObUeciweIe0GIop38og+WpY36x85pdvLX7G6licfwd9mrG0sQ8K4S8sv2Ybu
8oMlHSXBKb38ytk9sTinA40+MF+QAOZlCXuWLlkweAxLkCHJZ49YdzMVttH9dh1xZrjBTLQtCggy
wzHZVi2bLQHFz9GkrULuiH9QOr8o75vZzRPBQfrtsObsLn9+siFKNR8kJ4LdRP1I7DmYR90bCAh+
reD0+v4E/bJkQXB5aceFhjjnlpxZjttiJiREjgOv7UoHUE4ZiefMJcrQCprv0eJVqab3Ej1RPBRV
wE5IiketK03B3b82ZhRMgHEAbg4KWPzV3yQg4NQYM1WrvUEC2+4DZ5hdSWBn7exEdQY8bEhaLpmG
8xF3Tk1MVtpJaNCKbbtS/WENeu1f3gVrh+epEe5ES/NSSbXJwGAa+gGwcPkOCWUvVlJPJpVvVp1I
AnB19swFCqmheQEyQ9yoGNXIqGJUjnyk06tjVZ5leq36cHlc35+88BcVzbeBIF6iJJl7fNpGbNqp
M5Cw7P3E2iotunOm+17u3Olhrt1J9aSjChWDy2bXphNlCtWBFiue9byXxjopCgMp6JDKu2TckNKz
fjWRJ0M4AXj2y7bW/OPUFucfQ5dElOSwpZTQvczxr6gXjsgC5xxxNKJeOsGCA6CHBL3zrPt7EIGv
m0AFVG1Bc6GRC19kRt8PVc3YTEIClqaQ/ARX4s/e0x/nXC2DfqU9LS4g1403mm8LorVgb5dX4fuj
cHG0kyFw8aqtGElh9ssQGnf+QYJ+925vALwXIQ7WbpJTO8tinRy1stoYkixhMZL4SUdtp5ZrF7nD
4PJw1pf8z4Jwx2wWOVkx6RMJZ2q4pLvL9f9xxTmvjXSztNMS0xWpsVckd0zJ/tG++DMEzmu1pm0x
BgyhA91ogtZzSwRl5LUzTEXnFVwBuNMRVp8vhaQoCVVRvgprSCvW6hQUKRR32FstavK1epws2TPZ
RHc2he8N3Rs90+u8wBa39SsjJc+Odsu0e9xNeN0rh56KtAJWr1n1xCIXdc6qXhtVDIvJUUJWRc/c
6iG7nnzDQq4QnV56EZxz1a1PDHJzOciThRauJYaINg40D+rmMJgiIzwK/+ucQQ4BhRFw4Wy8v85X
jDYFa2omk1C9M02QweXM1Z/iwNx2Ab3O34w74PLd4TH9iQbOYInXUM4W+MxX9YU/jfAMAuZgyWcA
BHH+CayW8lFlJgmzaYPWH++5b9bXTrSfqzsj08NJe4Y2OL2V3uOkci3Nv7yv16LdU+vcBLAki4dJ
s3AWsp9ab3uklT25Bs3qI4f02mVba2cI0uZ4a4LLBc45ZwuFvsQoIn3Z4iYEVil4DUtLC8GI1q2A
1r5whnHbcmGYgUq1YlQaCVF+3jlOup9QIr08kLV9jjaBC1FTQ6JAXz7h5MgtWtYZFupIIUHXc73c
xC/m9DyOgnTqSloA8BsUVdApG+LLvETcYGtEbeMIVmwfPY4QXm5avfNaw80GHW3Fek9LMu/yyFZv
rVOj3NCohm2umzCaTwtobohkt9kaP0zlA3D9jdklV1H/fNnm2jgBNwLXCUwn6Axz13EbUQV4A4eE
iLokJHPjANjpY51v/tHglvykqSHw+14IpUZklyVL0tAaRzyFwHPzLIAWTOTjpeQuAconJbE7iPKj
PG3q65QBERQERuRIbQz03F9KxmqzBD4k1HDrEJ1BbiNHtyOIDCJDCknl6Yek3NZRvVeju0mHGn5+
1deb5iM1Hy1NhKPlFZz++pqv+tWiJql/FUdOvFeynYyNEuZ7CsYH/bm4s3/Nm+4eKpb35hWqaDtM
jE/D/q4hXvwLBYrLy82T+r/Z564SYluzI2mwD+JTdDB84308joBJDndt4ZI3ZTtfO4EU5BAaj25i
b0JjYxCFny5/xarTnUwCd72ojDEi1/BzFUpWpgQSle02s9fkO9XaJKghQK1QcGqsXdq4rRfFDWMR
3uCOvypOKRSk0jTMZm1vql5ndYce1NnEQRtEEYl07Vw/NcaFUw6UOpOYwti0J7v0oVOxtUTH4Opb
ygTqynIA0YXIJOfXROk6qeyyNOzBEzVy0zPM9jOOenfStX1F6+MSlmoOPcTRK2FCUvfqhKKACGgW
qtD4D7etqrgBl5xijB7OR3pXpn7xkL7MrTtsh2MTb8it7Dmv5YP0Kr0OjuCeWR89sIJof73Qavj1
tNROmWMDOVPzbrwi1I+e0QGhfomOkVsXL78v++tqAIbSIQT/AcIHUIyDFiSsotIYszRs2nEnD3fD
wX4nnQsWvysNT23jGf5TJ0iurG4SOCr6+qFu6fA6XxbSzlXh9EAM/bR23RP1ytuMeOzaEkzl6kKe
2OHGBsmRooKcWBoaxrMzo1pn+4UT6jpYG30zCs6f1StueYP/Z1TcfWOqcFpSwFrrfyItBcmbLpxv
ULAUplCXHc2Hdib4g6AK4cn/DXKZz60TUQnzV+aZNyYbSEoYXp3siB2YV/3zqG0z9AF5ZtZBRZkU
qOPLPrMWppya57ZnIc1DBNm8NNyMv7Rti8P88u+vu8ef4XEHObXAYDMIfl89gA7toNOjUxws6xEv
nsoEFURg7v9ZuD/2uDM7He1BoYBFhAXTIN1jbYsqv2rtI5qSeJFxFY03seaqmeixJVhFvqTXKyPU
cHKY1TY03JvB5Ulcvw7/OInNOX9ZkBSQOsxiv5mC6Ge70cGvuWLP0ovj29t4n4DcDVWV9+jVetMV
Vz5Mm8xwVRFQSjRKbleofV/NgNSlYUyJK0tvfX/b1KKcyBI9ftsQCJtRcgI8ChH6+YktpQmOzGXr
Af62f7V2k2dctz+IF103d+ShDtLt5cldPVhO7HFzK6N7hR2jYXNIy22u382oATnsXhsOxnRbqsL4
cvm5S8Pj5tCQgPrUbJgDotVNeze/07dz5dehRT2jOjaDIGeyWjAxT8bH5ZgqIDxlPcZ8Dl4eTHcI
JPYs/D17sTsG7CoSnJyr+/3E2rK6J4FjqZk97ogva1W4iCiPbv9peJ+X12z11DqxsjjqiRVtaawA
tC46gezs4+Tr1+XusoHv+CM8AE9njYuNDNkoikSDhe4nZDvd7jBe50EVpAAf0U277fxxO91TkbQT
r937V9x7MjDuOJ7zAs/iBN6hb5Xeo286yHzMB1QNuAS6dwJWufXj5Cf+D2DTd9orcOvbcidfIxWx
MyAJGHnTphV4kGhDckf4PNRmkdlY0kjPYcewACbMOxFQYM0KYhagIr7iJL7AzaoEyKdESkOSQbQi
qpBhEGz01ckFqspRUUKwkUXhBoIUD+oTxMHTbtOjtcFW3w/7etv/zrZZOD7E10XoIJPDvGbHwmrb
fpYvbJs/akEbdGCDVTfxe7UVpnaW/c6fB6cfxV1YWqSSOBvxUdJts1GDymde65Ig+Wl4ladvBG69
bPYL1ngC36SSimV4SeMi0dF8fNFBfof0t1dAc3lCc7fL5ngF6C93Phnc14qc7NNZRfnSzDG4LkDf
yN348luB8jbzk9vhp4b2Pe2v+UcT5Hv0T9xBBBfXVnpAuKOi+Wm8bZ9sd9xJ2xywHcF3rTvbfz2B
LySRjHRaJOO7fPkggRGre9oV+PZ55jboQfpIdnQ/PWu74icefXvzGvgY6w69SL3qw0QbPjxDH+N3
zZOP0F1zo5tE4Kg8ePfbtHFHNptzQyopVkkDWum5Xv6xvFcI6Xn7DypYo9VHw+kaLXN1skZ2XGW1
nsKYvHcg76VtNy+QS3JTMM/dy9O+Fj6cWuJObcOIAcNY9l+mf3TZUas+c1GqcvXcPrXBndudJKc6
pFzh4Dg1k1tQACAqnmwmNMscPeoje7N9/rw8rNXUzalN7tAutUYyHAabsT1tqq7ySAGoWZRt23ja
odXIXurYjgzt3Ui7W9tJbvoh2lTZ6EvztNUU9HtX7Ke5uwVSW/Bly2gvbXfuxBunLnXYhC9zHigA
cFOg7bog30IX0ZO8PoCk5UuxFynprsbgp/PBHWndMNTJMGOd5S2BFCMgGXe6n29qvxXEimvBxokh
vpoObH1kyh2GB42FcL7WXWe7aD2KaHGrfgsGIurptop8LjceNC2QJymPaUhJ4zfKNrdKaJEINj2v
P/zXpv9j5WtWT/ah3kfMAGGJhgpaBKefypjsLHvn4NU0Tv1xhMRQYjqe2ldeWqCXmzbsEgW6WpPX
AuKWzfnjACHIomu3WlRu5qpFkU/f0VoK4rQJWku7deTmENXZg0MjEGPq4LKvrbgakHc6YiZw7BYa
xfkxUikDUL15m4R6BSGLtnF1aBOp8VMx3F02tOZeYE4gpwNQOrD1fIkAtGJ9HKkFKFxb70o7u2XN
hkCRUt6q9KnTfNZD9ycT5R9WnAChAxgVzsKNBKXifHxsArPWzBkJY4DfGpCBNBPRczkfL49OYIbP
V01o0AGeWYvEZ7tP+tSflMRroXz7960AwoiiIBhaUHzhznwsZKekOhJvDP4TdPKHsFS74g5ASP6x
sIzzxJtrySlbnaGQms1oGl8a+9yGSFQzPc+dvLk8mOUQ4w45G/vSXoD6yNzzXKGomet5UlEVVrOA
9sS3J0ULsnH2uzQYTZZte3TSvmxyOdG/mwTD3VpEB6GQfT46MvQpHq+Yv2EMCnV0GzoEaWe6mVPs
gHcQvKnWfGJpzvsfa9wLVbHYaCklsAhgwrXmTxr9ikQRkWhA3KsUWE6bdZJKwtaax20UW44v5U7v
Gfn40YHA6aa6Lkryr9qETPDCdTA09FU6n0QlaZgkZSj1KRADTA6bztrW80YoObNySaAu9scM54ms
0is1LlE7rRv1vhjA4osjT2ql3TgrQV1JZMH2SOh6dtlFVjeAjgSGo+LEQFnnfHSZmjeRwQyAIdLh
fTTmraMmaJ2elR4FjeWyrdUdgAw30Eo4fUFRP7dllkwd6hZDhORj7WlAy2pehXaim6gS3FIiS9yo
JN2cNFagLgMKlRI/NTG4yGEaTOhWLbC06h0nY+I8ErSEtuwU1E8XslYRMLK3Cy+iT0P0T87CE0Nc
sC0Dc6XbdDGUytu03LczDfJaAOVci7JtUE7/u0Scsw9170h0xhIlerclqrEpfyb91rRDRXvL8m0B
GXMKlduYTeDNCqZy+e1vpxVkEaGlpoERwT/6TD2VTKNGEUKbP+b4bhRxTES/zzmFpUXQvB7w+zH5
NOQ34V2y9vtovYYejBCnguTE4iond0lvM8uZ2hy3VVX/zBNt3o+q0wv20Np+PTXChcqtAWa0UaVf
ewh4LwoGUKof7e7z8lZdO8tBCVzAhUhAfCuH6VM7QLqVkrBxDpR+NKokOHfW9g0SiBCnRL0cSuzc
OCYQ1ousw2Qhd2U2E3q2g+U+gKOb76VU+MBYXZoTa1xUlFCri2wKBE6aDAN1lahs/SmJQaPJWsel
ndoHuUzbxzJld7PV9AvdaLhBYzvDH5Sc+UOBfmt0zgSLKfgsgzsQ7bkprWRYsE8EffkGXdY3tJEb
gZXVtUTCCh1CAehCUuncLxtWT21v1gBsalBTBYdGuJhrdxfoef+1wO2svivGtu1gAZjlhzKjG2mM
XIL22mZ31eu6W6n6Ht1lL7voigeBqwWNE7x40A+UT9oobaKYKOXi5jIlr+3R1ZVVx66TPaVduEJJ
vLtsb2Uaz+xxJ71l52Nd17AHP3ITUDys+ABpB8G+WNnfZ1a4Yz5JMjxQFFipnIM+HrLuMyOHzhS8
SFfHglMWlMpl5mxu90HHRaNyjZimsKNdZqRXIJDZArdbcW5HUXWAu8HUX6Rxztzu8tyvVQfOfoyb
/A7AN5PquJdY2qWbIiZXTEriI2vLYEqJ4hJalBuIiXzSntIwNWvgzrT4B8Qz5is2diKq9nfWrYIm
I+oiLAs+CZ6R54P7lxkbRM8z3Maxk10XZr2X458VjX4Qgu60iemaFRLwGqibs5uiCwsyLq6dbSBk
srUovc704VVOzV+XJ2l1QwARBoUIA9QyXu1Xi502zzTMkST5ZA6M67p/ROYqEaXiRHa4wzSN6qqV
JwRXSVXu+0zdyfMitWBcKaVy3aSlYJ+v7og/w+Jf7HJm5sYA0RBwf13A7PrIj6J9zQSPF5EVbkGZ
ZVX5lGBBc1eOji/Ueo40wQGybkKH6B+IcQve9WxD/EtJjTYaG8ybir5Nw7gfIMz0ovV3l71AZGVZ
vZMopE6shPYZrBDLHZkHYDsNhKfU6t4GuxAqRYjUHF4soWZoad3NQJ/VNvqlpKNheROFZOLloSyn
EBcQIgz8Y4U7pYCTsQtdlZYgZG/Zg6czbRvNRyajW15keC0RRL/rjv3HHufYmsVS5AMIivJGe52a
1RPN3qrsKENkpUgagcNdHJwK8sv5OuVKoyMXC1RTqkHtxYIOPnrsyS9deUsh8yRMR62e+Ggph8qV
A84pfzggWWQhNYSxDZWHe5K9DunT5dXSly3ybbnAsUMEDHleoDXOR9Tr9lg2NUbktDEJ0tyq/diG
Nu5UU8md+iKFBBVk/vWOZkGd1nQT2/XLqEH925GI7ioVizxEL6mrt/XnNAJkFSeJ5s2kzz3sHceb
x+GnkbHObZXiOUkm6lt5Gl0D3Gq7LNHiGPRO9IpwZjI9O10FoTUFCjbzECt+WYJ1WtWZ7RZ13wRI
iqBt92hC7DaBZIQOeZ5AiQcJMnkNBLknTaRDvj79f+aGc+XErulcpXEaVsngV0nvS7HAeVf3PYhj
ADeBiQdx6PPZx6ljd0jLIptt3ClxqE27TO5dQxR1raU1cb/8sbOM9OR8MbvMSksZdsx97gQZWqsY
XqQjVt6Td+lKKzcCr1p1qj/muEOznNGlM7HgVMnR7QTChKIp4xxWNvRWjRT8dgnEqH7b7OfXyx8v
MsCtutm3jVlOmKs4jYJGe4KItBerxzF9/t/scAdXkWla1dawE2X7ttnaQASzg6wKNrhgNHzDsa7s
ZAXt7mDlqbuxj+RxFFTwV4/EP67FRYz/sqS+zGogPVGGVYjLZPBkd8mvoQ0c0YStnvQnlrhwEtgF
TZ1zWFKyDWiknR3gXQS6pSxiU6/v+/+6L6/ZpMbahNI5DFmoy47E7ZMDNo/gnlwdDUoZ6AqkQCaB
D0Z1NnRY/WX5m3sHACvJ7LArbYjAmyLJitXxLM91/IU8Bx/DMCkuymIsAPyAhpiNMuwIxWgRjmx1
PJa6POuQckW15vyIyaBmIBGjTkN78DUQ/wpmubmVuCD/1aYgXFr1OSQ/kbW2jeW1cm7LqaMoL0sk
hVgepCQY+w0QeGUOYm1QiTBOq1HTia1lg50cnUjHD6nUwZbdQIcVTX4vnwKin+eOM3Xu80gfAGHu
OmSFGNUtv4sjwSGw6gAnY+CONKnW8saSMYYCcnzGh1HuKyKSUl1dfwiO6AuzFc3nuPWPUWLAqxWJ
IWTcIZXozpniNhkUPuVwyATrv3qfqSqEdyCAjucqr/AZQ2q/mxG2hCqKJcHUzzfWUMvbmBWKH08d
8UBOO+j2pPtTN1buaCuV4PRem9KlZAvCMOA+SMKfu0VqsEW0oMSUzr/T+HH8BxxR6ID/+X3udjDt
pCpoA7h1HUODlproofSr1gR+scb9QisjrJa2dJbCVjofhVZDqyXRUBGshutMrmsP2eqwbY9jB2E3
tXYXAUSrBIIFC0rzu7SzN4PRQmf9aJFUcCCuzSgixUX1F/R1HCPn39KVqRmNCb5l0e32kROqvTLL
bnsmegqvGlpEVgDZN9BvhMvWoOtvpNrQ5Az7Wf2Yo8IJNCJ1PsG+Cy5v7mWR+ODahKzuovvnIJPH
LSIp2zGprA6Es5I+9VUXVtNtIV8ls+ox9lKCyjjn/+CFghlUkCNa9Np5NRVj7OjYsBEvSRpv8l3j
FG6SelOsetGEjrMi+YO18OLUHDfCJG9LtVEU5NeIdaU4+WNW5QAZKJAplcnVP5jNP0PjERm9WkIR
oMfQ7PK5A4cpGRaxZjSAutfUOw39w2QR/2CNYgHxETyOUP2CNA3vk0Vbk3QmoGcW48ZQ6HUJtaTs
3lbGwHZyN0v95NoktzURdfpauxXQeQuy4MCFLCoB53uhQC/SHm3fkK2pSfyJfHzrSUOp/IMz7NTK
8jY8udrk1Jlxu2F00KrfVRqeOBDKbavN5WVbc5FTK1zYlkPiVO4yWIHI+ZvKXARxe8iSeUQXwVzW
NjbYOBC+QvyBNB93lzI4R6LLeC5HSBfsWJ7/AlFZ9kgy/oMaAPSt8GwDvxOBjcm5/VjbeR8tbwRz
ttsAEu4JhHVrUYfyVS/4Y4VHAqhTbEmajoSNpH3oeJNDFkZw5q6mRIE8gXAJ8C42NITOXaAtQH7U
WlSmjDpwgPZvN+WTLN3UsVtq1077gaZ202+w4Y3pJY0LdEf38vJKZcfLLrIWO6DZGQ5JYEbg7YsL
nTiiNktda9UVSMD0igzxJimvanLTm9NGS0T03DV3BO0QJyTE+yBewi2dZDVNWzVAdPRRvu2Z95pn
kNDuTcHMroWoJ2b4tUsUO68secFVPHXURccU+7f8GqW3VETyWb6Xv2NODXGbeOw1o+473Gb0s3mF
KTq697MUmJEvohesbS+UmXEqLX1icUmfr5JNIGiOOIKEt80DBOT+PuzFOf117lZugDHIIgO/ngPj
MsuhZbzQBvUa47WJdpfdbW0gEO9DGxcFwSqeX+cDyaUcKmsLQ7sYm3uzNu6hAL0zpI9/YGXp5LcI
jerQ2zy3MiX41RYCQGHeppBOdfXhwZp6gZut1lgWoV/ghFTUNRw+ahqozMYM4JqxCWoULbS68w3n
kZq2l6OTQTbtnHxrJluonLiFtpdka3N5mGv7CVK+Jv7Rlg5B3H6icpOq/YTJtJq0A0nc2VTAZvk0
Lxo3luLkb6d/kHYFG/2Lww9WGzercydFeeXgKdOOtde3EHqsh92SODGqq787MFjCxQWntFULAmTn
6zd3kMOuG9Cu8AAkUJiBzIxMmmAEITDSt5dtfffIc1ucR85M6ViVwlb+bGbujGVUBRa+L9NiAeH1
Qj+HRiq3eXNbqgpm4HlGB6A9Uyil74oyZ25vEse1LSpq8Syyx23nWcOmYH0HXIgEhovzqRWf2GFC
xZP1iUNyHGJUeA7yXSzbpo7LXp/wOpeqn8CuHguW3UgxuhdeXqAVjA0a2KFqjdACR+A30npU2Lld
xBiPkhWuGieelcuuibdJHacI41vXdNJdxkAtYT+76qqtRJ3f1ib09AO4jS7l6mDOMx6EqfOkGAcq
HbRgEEH1VgLepU8fCl0W6qSaY3O7WS6YLjE8qsOMBG1TuSiBJkPqx2h0qtWgAOmJ1xuFq9eBIcLe
ri3liWk+5i1jzY7YwiUrwMXLtgBvKKJky8p7F2VtFVHbItqLfsrcLoByei5XY4tJ7KTAaHb2awUe
PCodEAbxk+l9nPza6D3odmtY0Y5CbCzap7n6Q+BN36OD8+/gdoeZVUPdMHwHff5gnrlvfCP8Fb0m
m+rZ2dcbaW8e8wfrMfYFdpfT8TxYOLfLvffRDUGZjAJOFD/HRVDo3oLzqFz5qlL3chuAc1aI8pwr
uRrYRD4IoheLKKzM2ZSdvByiAjsnLlqw8HWPoVHbSIMFC2dG+65Hj9EuTGbBQ3iFrXFulzu/zaZF
yx4Fc1y6Uune9uY28fVjjVbeOPTc9r5GV5TYTag7/Jh+CeZ58aNv8wz1SuTDTCi0aNyYK0IhwyHh
tNUlw5Wbd6dLgiQZt6ozbrqkPKRtcczIRlV6DDx7M4pJFBZ+D6kxehNRPaQRgO392gknIXWDBt51
msjIH03DjdyA/uWwX4ixftRMOrBefxWMeNWzkIwFDFEGtVblDo5uzuvZoTPkAeTSB9J9T6QhdqfK
vjee7NRj8o9mvDKg6epSWTDbaycjfMtcdBBwD/BqOI1Vo6jdqShh3sKXi1utCDJBkWN1Nk9McL5k
IY6JIkvB6Z/4dk7dAv2tK9OVSOfVIrDg4hvffOfE1jLck5XLzVmLJ0tHcruz31tHR6916f7yai2L
8c2EgxbCQJxgvfhc/VQ0PZJdcI4ZUaHWSgGKT2UPXTXlg0gHW+rcUnSzrJ3u6IIBtaJFlA574nxU
mjlPcjKbiKYMbH/zDRpPitr5l8e1ukwnRpY/P5m6tCkrKOtbeDDn6IKUOmYc9I7szoymbmW1idvU
eSKwuep9YIp86WIg6cbdy01q4/7IjTQc1edCTlybPlvjWwkQ4t8fGwSa8cTSTKgU8QqOBMJx6DyE
DTZiJD5Qmn04RUaPbkY98dSB/obagyKwuXp2L4Vp6KAtsce3GDhC56HcwZ08mNf1j3E6mgkICST2
tMLxxmxv13e5JdhraxOqAwMIUX24CbzzfBFpkfa9ZmM7J5BjkrwoRQpaOuqlIrgg1pzl1A7nLGi7
NxqZCTv92PySS7T2S7bOD4hXbiYpctzLq6ev7DiI7AJtuaSDEYCcD6qeq5L+H2nXtSM5jmy/iIC8
eZVLWy5VZqpfhC4nL1HefP09qt2dzmTpJrGzPUCjgQEyRBcMRpw4h7RxetRfRNAr8HjD1+KJ859n
/JNMJWkshjw9VvOvIQwsyGhalPgd2UttZE88RZ+1w3xujlkiiugJ4NcC7WSDapXDgwGqNi7J55qT
OjfCrE9jtlGV1QswsDfBU3UfDJkjjg/q6JiGm4aAfHGB9EtalfWL5yaZs1yQdhzrAibDclPU2yR8
TuvIgjSfReqXttmIUFuelYfrW2N1v59tDebmpKC2HPM2S5H4AB+XeEJHjiWKdzNyOdcNrUZESNzo
uqKbyGizCfSukdKgncsUtHGbWgPvWJtZ4WBCfKSL7iYSb2JVc8ehtOt0B1lAT8xnt/RVUIXNQnkQ
go5zAte2ESghDTxK0WCFWu7loRjFrFWJWqfHSbjRlSc8EbntA2uT+51SRClNQnaKSaQrBEpwY6am
R+QkLLH/WpiuwwYKcSJvdte2K0ppSIBBzQZvC+aEC1JhkmrW0mMJCsdoF/bioS3CQ7b0fRd7eU4f
+5oDCF5zKqgPIDeBBC7YvJlXRK/Lk9DISnqs5dFK8CblAtBWusUX+tslVAAIDe6YcSx1DV3DuEJR
0Ajv0G1vJ+Rm6RIdnCH/NR9Eiu4qGaUJvEgFtxm8Tvuvy+Owj7jhWx1gafq73CJVREaaL4/CtDMK
L6LkqTCD/z6xeWmEOYFKFE8h+PHwKgwKT65Tq9ZHm8//urbdz8byfdmeRSdhU5mtIeMhlDXSLhwf
kJuEKj1vH65aAchyISRHRwsb21FqDsaC+DkmMxo1ChEA3KoQfxOz49E7rV06SCWhWRYkyUuj3eXa
ULND4dNA5EMJxIQzcxOZqLUroB224IU2XRMKEAiIOPqwqycaTOug8cR2VAXGahirKFEJS3hQ7yai
Hyo0f3RYruofDW8RbwAdpQDGIOlyeDKWqy6W4QF0v01kfQsOLTXB4yaWvbycoEfAC7dWl+7MInOe
BbTNRqWKGLlKp51cbboJki0qJ7xaXTUd7yU0m0N0g23YUutKDtoe+yPV/kLvTOOpwU4cniuKy6fm
1HVWHdRSWZKRoTbgFi+nsIVicI6yD1I6+tDeh7lE7sq86tzr99rqiAxA5/HsxGZkU8KqVupAaSG2
6pBlXOof02Dddg04dK7bWV2eMzvMhhAaHTrMBproJfdVsDh34eq2RhPJQkOKa4qF0fVq2JVVZCCv
LaHLUprtdlQgk3Vf5pxwg5WZRz1CWrh+ZZTtl/Yfjd1lOLWzhEfL0WgG47UlqepMwWjawM5E+2Bp
VoUQPdIG4XxMqkSyQawRWYrSaQfaExe5d80RslzZVqP4FBERIkiFlHnUTLKdOMnolQ/o7EDFuXmJ
21H1wFMhWEaMDGk5Z6c+rwdLTzukYiKJ3vUJviMcOxGCJTTejtkQ26UGyJ1QapML9E+66cs8OoT4
ZUtOAI6C4pHGmfrFY7BR36IdhYQJKPIQF13uUpA8V0apzulxJKk/tYqPVIb2kKVy5lQ0jF4jUqsc
k6v3KhDOgGngcQXpIubKqUONarE8Ii6ZrNoRQYpimy/io/6Sfgrv+YeoO0ltA0F3fQevj/Rvq2xR
Ms7FVJATWKVOaTb7UX8N608ih7tBfbpuae3kg+QdQs9L2QGECpdzmqro925KzKlSAXBYC+ljHVS8
SVwL11E2/qYCADEEGz8ix1WLHZlSNERJ27F9Sc36XgA8yRw3lbnNi8ESssrq4sfrY1upueFeO7PL
LF6MXyW9ibgrKgm1BggFz2Jc3VE1EA75GEJ2twgTtL0MkzMYKtkFkvhXEYqyM0453QEywFM7WX2n
n30Ry2tnAAVXEbSHQUPJokf9LRQ96b3/LVhd6RgNZxetuSrU36C7iRow3ujM8EnTiG0XwViYoGWv
3mU5mn9zt8NcX5/odUNA/CAJgFIEW7OKI2VKTXjdI6R2BFQfRKiK6r+jz+tWVg8FMIug+4D8FeQg
L7dqMzVg/6zhh3TrDYRy9j7bXDewftjPLDAXx9TVXV8AmIXqngwNmod2CxaTrex+RNbkEMcAf9D/
aJHx8Zmqp0k/9CBR1t9rF0m+TOleSdFuxWgL6DRSl5Nxo/alJUMfQM+svuAp/6xdygsS9D+zyjjV
LOzUaVxmFeQVDuhUd+kmfox4O+Q7rfzDd5+ZWe7ss5h6IlUeJA3MjPCilgrlRWhfbWIr/IUUv+U1
RzRsxc4L8oAuygBOtQvvevfpc3Z5UL+18SLphoI0Ahq0bTDj7eUehCVSgFu1mu0ErDk12MRp9Twp
bt5oeJmVnMOxFo0gBEaSDEzweHUysRXShLEi5kmGNmQoYphC/IEGy9s85aXJVu2oiBOA7UZ7PHs7
TjVgBACYwE7zMNK9YuxAr3p9u66YWGiFMWvakg5gs4x6M2dZVQ7Qx3TVl+wQ8Rh3V064iAhehaIt
muJxG11uEpS8OhpDsn7JeyhADWyrHhqRthT890tyYYdZkkbp9UIz++yY0y9grEGHwEWjr7hEwEnQ
gY+BoBOYFcwN4zQ1iDZlR5rp3tTfLG2rjfDJRVivLolmLuBmVLs1tsk9Ck0iZJ2WHQdxozY3Q+IC
iPMPVv3MBON3QyMzxjqBCSBXmmIPE+DAv25irWq/YLwAi5EW+ii2yQI53pZkHTA4wUY9BF7i4bq2
Wnvafjzx3t1rUcGFLcbLI43ey1EDW0nypA97eQArOECiplxaQuQUmgPq6rp0h+wkZ++8FIa8ujHO
Rsp4/DjsClItIyWRZb4bmTUdwtv+KDzNHlK0dnZ4E7etMx5aN/Y6p/MTO9tWTvnUbaB5fJg8ZVu7
KCTEC3GrD6Y5rqdeCdYupodxkIVWUzlfpudZdAR3tOadBGu6rVm1HTgv5b0Ampdn04rc63tgdSef
TQxz+CG6MycU8dkxG4JNrbqDIG2M2btuZNXDnBlhTv7YQb9aozCi0keE1zk5CeOLaE8mZ0N/o6mY
++5iFpcPObvvxtgoFXUZjeh0VnXb7UXP2Gm2jPdDaUd2shO36S31Zkc/aE5li7e/mn29i8DIt5Ed
UKc7gqN4oHCzOx/aX5KXPYjQpo22k6Vh5mUrdWKPz4m5rC371UupcUk9435ks4jUDKZKWoCs0BGv
t9PsXJ/9NdQKoHy4dJFmVEEBzBy9KBA6PSMQU6Bo6JetOfeCFJ3H7XOTuWFl0czStfwu1zn31tqZ
OzfLnDlJI02mxhiWnuheO6LZJR2lo6h1v7U+4imWrgQYGCPUtJfs/ULofrnyGrZxKKsYYyppu6TZ
IMsmFqGXbU3Va3ROyLq2n/E2RVIPEQbEIhjfrMRBoNKlL7WpazsRigNy225TPsTCCB7r/z4jtfQr
/G2MWb08g3JD0AO2LUfTrao3N2H3qum9E9eVJYipNyg8MbHVhYNSNCgzFmyEwfgEI0TOjxZoukoa
QPsmWoF0WUO/UlEropWgN2R7fYOu20NCVoVYBQD9zKk1E1CRmT3alUJx92uXJIjXRsp7DS+7jT1k
SGGgmII6LRJJjA8S4jGUmqUjiYrPAqVej7SNFPtS9Vek7IZuF0qRlaH1V08/K2Wb1y/Xx7jmZ8/N
M2Ocinias4BCQyHQANstkb0KZj+s6tN1O8vr8ucwUQFf0s7I9jCHjoL7KASyFq1f8qsiqAc5abd1
7kvG70q8z5Lc7VsezcT60P6YZI5eCLQwACBATaFfonFAsfaptMD45VrFGdvasUMp4u+xMfsylHMy
izmWcErqTauZDp36h9agkS1rlUWgMXB9Ltf88rk9ZsvMMQnQFLbsSzAZxcqpMz6uG+DNHLMphKEz
xWAxQB/VLrJp6Ssqxwnz9sPiN89uxCpBi0ZfYd8VHeTJMtDBdrjlhHsQ78lpBl2lLxkYr+vDWl0n
ES0mOMoC1EKZdZqQ3SSSDBAyvR8RxYR2OmxT2Wrp7+t2VqcPCUKkg/Ey+sFiGFRCGswLhC1p9Lcp
6FM7EIObceRRdq7uAxnviYXEbelJvpxDtcpUo2gXuNr4pHVbovr/YByglxAUA5oLkN2+/P046kqk
xIA3GkA1latArgBXKvQ82oG1Ajc6o/7YWfbK2V4IhCkl2oDaBhFhKvDyFEyTaN7/QhpuM+gSYDOV
Yme18YruqtYqmns1BapbGo85FjNEd+z1ca/5fQnOGFllaUFdM+OWyVhN6bBUyJArVHdI58+pZfCE
gNatIPqEgBlo+FgdIAJNYaLOGDWQwQ19a/EkVIZ7JeXEnqubEdRy/zHDOIs81IYWtEooHIExEQLH
6Yh+oIyHW2SsoGQpLgqWeK4Dy4esBjNlZpcYetPq4ymA9LbcfojNUzBz3CzPBrNNaBeNQ1GS8TSC
ETGqoGxfy3YfPF9ffMZJ/GskoMIBwk5H8pJlVikITSGpE00nYC4EP2pB8KSWQrKtqJi7pI6lWy2Y
Bo43XKbn7Hb8t1FgHaCdDJfBosRQYUbjrKCOp6hWtMExA5IboHmqpsmbY6V+V/VYeSnLkXpDRIKG
c5+weehv8whxYFkDdS32/OUBrMg8k5xgZoeE3hrzlshHFdwGZb/r+9kapOTUqVtz4IQ+azOtoNKM
kjeA3eBRvrSqqXUBItRkOindSSGZi+oS6X4N2n6IHq+vKXPU/jU+VJgA1wGyF80hl5bi1NSUyIzG
k25CScIIag+dvejNLnPBlgOF1wC4tpqL+iI02tGfjcD/0pyep9NQEHk6TaHcnMxmQGVMTWqtB10Z
oi2rrw0gP6ZwArFtoJUhD0O9NrEo34qChIsBq8o+A7I5FYtemk8zrY9DBfrj3EShJf/MyPgqy8gf
X5/eH/ZQUkBVHzidpRL6g9ehFyAq2yPZeIrAezypgzVkPfiw30j0XhScu/XHUi628JgCggAan6rI
OAERLe1ZQ4zupMWDV1DJi8bRnvtwJ0mc7fnzVMAUyu24Br6L4DKzayA02uuNXPcnTetcbbjBdt0o
AZDgwUemUytE4NJF8WOn8do7lzFceAMFFf4FkgRBc6i2fb+bz+5DPTdqOR2M4ZTR0B7jNyPax5Fg
Z3lhv/aBuun+y4cVaqf4g+LywmQOUim2tpxVaCmGoJRwqsUjLXo7iOiDNCZemfUcaMHK8sEStIfR
lg3KdHZoRhTXdVomwkmKX6hkVdMmCSVgHnkifytTCAnXRZ8XBK4oQjFHIBTjcYxmUziltX5LpdbV
lkgB/Cl6bbWg1aFj8lbmnBfx2uDOjUqX5x4EWGrcoSv9FDbI2UQ7IfzA+Z/kt+vHbdXMwsphYHwC
CBEuzSRFG3XVhLFFHwL056XkWQP4YJI5t8IPLwYHhpeYgeo6gj/cTJdmaBs20E1rxBONoldpUqy2
dHJFvFWiHskMu4t4VDRsPgjbELgnMOojNheXOIIZGLB3oSCPinICJMWb28mWS3VjZKYNpIKF0P0w
GqMtdNRHgH0Y4/fr08qGoTAPUhIJxRKA8yAhwPZC9HVAAOOZjRN0ejdtdFuUKeCkJvJSbin4ZvxF
x9dkfig2lbxNoC6gab/IvVG61z/jR5Sj6JKhoadb1yGEg26uy2k3p0IuAujxnDICEGuhFeQwoEaC
uRBlDibrp9/W0eSC+ZaWqwploktTsTFlIqDUkZ8LiiUfTXJXNbiW6MKpfX1QbJZ9mVsNNedlw+IC
xm66NDWEJMp1MLz4MnJv+zCs/hqGWLxNp0Ly1ILkL2Ymic4kyJndZMK8q0TtrkmHZp8W7UHWiMQJ
uH7M8gJBQys5yFfB0ActzsvvWYSedSrie3rjrukfwTnspjqPiI5VgUFJDM1EIoYNfw7pSHbUqYjz
En2POnTyL/2ud97GbfIV28NrCSECahtW5gIck1jjfcAr5f68v76tw60vnT14xSyp/bNrhEp4w8tj
H/ujgV7O+VHP/ahDXiJ2U+mrpLUrSZBcld3rS808Sv81ZnD8LAQIEu5OZv8KUqhDIg8zm1ahq0KW
uEWP3nUTPx3FMrIzG8s3nI0Moyr6KVpW7y+EVpKdOKYbl1CVoxZ90jmty+vzeGaN2SskzgqpF9rY
79wBZXFia07nhLbYOTpq5P/j9DFnUlFJWoJWIfbRhmYF8kcc8Xoa2G7Kf68QgDBIOaL5myV5lQMz
78IB+6Kx6C49hA+m2++7xOpdwalvhi15bB2V1+rww9csS7aosyDiB7yVba0Dp46upRLGleAmtkXa
OZGe4T5ujVMTp79yKeQs249bkjHIrFqWRUiZhNgjSGFYuRnuE+mt1v7SaM8xtPzQRbT2bQjaHnig
oY9eZzZ8E9dZKqlj7Meikji9FhArQ8RoD4Yw2dc3Ps8Us+/1KJNAggBTU+ZPxLAEE3lh9LVdt7J+
vPB0gD7AcgWxQZoGXaNxlgIcL+EzLEXwELQPTS7fxOM+y+hO/j1I1Y5k5DbVeSClnxfFMptntpkY
KgvkWmp1M/YV3Z4zGxr21BM7uw7eKnJTSUiDA6MPJisLz5rrw17ZMGDYBT833qIg7/kWrjtzKmGt
goW/x7EQ9HKXVtPJVEYwMRTig9yBCuK6sZWVXMij8WbCQ035YSwrAeAcYqxkLYPHBK/FE1GzYtMb
PPWzlXMH1VQoG6LXAOICBnPxFoOR4UOwluKd2vmV4sayBTqEnFfMWx0QavVwKODoxvxdumRAlyK5
iAkKF5K5JeZTmt0mhsgJWH5E9XicLKgyuBEd4ABWHqYLuzrq6izxldRCS13c1g4RT4m4KXHDjbR1
ZB6fGwsCW5zlhcll3Ge7IpUjCe/0KPHLL7D5RqX1V+EYr58SsJ6ogUumpYGxiLM5WPzDv40iZkJe
EL3XKnMIxAJIXy3KE3+W7fyrvM1/Ke6wmVExpukuh2ICh8RlfV7/2GNdWKJWABLBXt/tzReaPUSC
FRc26AIkdUM+rm99njHGiRX1RNpEpomfRKZLA7z+QsPWR0cnfm7uhtHA0yLkOM41l4Zl/DNCZhl7
FSwnqDIlfhgMVqc8VoI1pg6VBzuTRzcNPsPBq5GrUQfO7cBdS+ZCz7RMFsYJe1Z8L7tk14vGljxV
4eQnLVoYQ1wYum30kW0mAL/3nDfcMpfM3XQx7MU7nO1eJesrIa8x15NC0F5N+xlxUlW411d0LULC
gw3OE2ABWVXZSLPO6VT2SZH4xREaJJakb7JyF0sginZrqKrOBx7R2uoeOjPIeLUcpZfGBDOmr9nz
FnDWEmcRLAjTC2evfkfoPybwzBBzEqtgkXUAXs+Pn6cv6usH4zP/3YXW4GZ3Ym69Z5a8fz1KUAgd
7eIk2uITZ2oXA9c+gD2agjImU4vtU05WeJpGS74ZPMEbnOqx3eg7h2NuOQfXzLGHc1DnuR9hbnQi
xf4lfd4rd9SFbN+4OZr3TvLJ64/mrSRzMGkElZ2UYOvUwQ1K37bqD0g1iEjqDdGpfEyS2Ls+xLVr
HtTsC/eStugFMgaJCOJjomBFB3o7Dp5YfGW/al5Ja30a/xhhDn0lh8kUlk3iB5WUe92svUVSLdrx
NPIAWmsBE86eDs1LpCslmLw84kWaFE0F9+a3agJu+/3kBTv52DVPqrYPk/cKwJ3HGo30yShwnOr/
czj+mGZGqTeSWoAMO/GN8S7IPhvtILfo6LJz8NBNwqGRnLp61x6730lnK81zCGRD8J7RyWqqB9V8
UQwvoTy57PXl/fNNjMfLc6iemTGmI0xI4KhV2nk5ICUOOkp9Mg/u9c3EnQIm7EGOOI8hhYLLrIm8
WoHe0Zz10Px7C9X+vm3RAz/utcymdD9+RYm4G4ztKHpJup07j5ZgAJhx0T7I8q7LeAwH6yfrz0ws
///M9zdKbdTqsjpCfpD2mj3mu94yn8J7gaejs3rL/NmCbLeuirofurmWSVBr0ZqmOnYapeBRpK7f
pGdmGKdfKmZk0AEDMs0nSXeBkge7rWzljvGS7HntBWu5GwC3kBBElloFbJeZPhJ1pA3bHldM7grm
bTBl4Np4hLCvNUleZT5lu6R+Ghr7QD+M5jB1XkZ2jWiJr/9kh/35DvZu1cx07AQFrqTQtuVsq15X
bJT5JtPQGK3f5dqtljgtbSxJdSAMZY1ls5RDXEU/ps0DCbYd+a3llnLifNaP7PASF599FrMYST9T
OdMwPX0fvRLDK5rtFG2z6g6PtSYrAeeo7Fmj+5puU/NdSl7zHjwlJyT8Jzlxi06xomBLJ2g7OgDj
7TLpJsxLZ671gzxYmTG5ecwrq6y7yrNvZi7zIVOyFNKceD48lb8yP32obvLN6A6Pykv0kPqEVwdc
vQXO7DF3dyZPwAyBEsOvgnD2pgY9vUoV1HarD+Hu+np8173YixveHy2CgJejPZTxxVlet8jG4XAU
cggZpNyO83An9CcZaCRh24KnSege5dnTWns2eivIH8ErLE6WkoPkx4r11spDztZdDQvPv4nxxRSa
hgRaCZhvg2ya+VUBqiNOYqcksye37ykUQmj/CzUMjzMZy8RemwzGKw9olVSqFmcmCg9l4ctlYsnx
nQ5i7PmujD1UJ4P9QB2qH+OAcymuvbfPx8y4DRCEyXoCvjefCuQFS0GSEH0FohX9ZUg8Ruw1v3tm
63v+zzy8RmszafGfX5foRBQAAucdmbXb9NwCc8qhPCQ2KDYlfi5B42SSdnnVoBNJsgWdS/K2/NaP
RUPLsQ4SJaBu2KxTGKOXVBIwmqZwcSu65Ldu0w21x5v+hic7v741z4wxrmCedXAQgiHSbwQXNYeh
c3qdHqgbSLhTAKWa/5q0mBMsrOYSoEb19wgZf0A0FK8bGT5T6nPAV20VEEjJrh/NO2Pal2EMfseN
AWqq8kEnz03OORVr3ujcOhvaj02mSw28X4C+2U2InJBjjgrurQHhPecArr1azm0t33K2M0GCXxdl
tERh5UED+bBwIwq1FeU3ULAiI6g5Yzus70rP4IUiy/G6tokYNyiO+jinEwxH+naUvyqkMMB4ZKVt
sIn1D/3x+jjXLsHzYTIOLiWmWlO8fP24uK2FAnrPgx3KvwJQbUThjGjYuW5vfXTQU0fGEG5eY3Zt
PxKJhO0EJ79Tq908ACxs02GTt47hyzU3F7t+Iv+YY/ZrKKdNPqBJ1TfRuETd8AYsN7aKngO0xygO
stC8t9mqQ1v4aAG9Aju6ycxnXRcdJJINGIyIaclDPFuziiTC9VlcK4AAb/jHDHM9SHEhiWqMeznJ
7iLZEmdPr+4gqoQDaikQvlM/lcCTQcZcWOW0kLrausZLC6161rNvYO6JkZrZrCb4hkFw8418EEVL
+CwLmzYv9Yd8Tx0tvc3ER4PuG1Kg9M7LMX4T2/w4KX9/gCow1cEw6uOlxwqXs4Ai6z586gtLNcB6
DbTQpqKekm7b9JQOR+OhfEnpxiT7OEvALJrYvZRsch2qQdJ9XL0OxinJp83/tEaqwNw80KvtkHzB
5+UQv0m8vruNgPZv3+bUKxKrNrw5eCAQvRD6nUBmJ5l7y6h4TZSr5/tsjpjzNgej0g+ShvTZxowc
EIn0Dz6Po3A1NQlZUAhbYkeCcJrZ9JkkdZUQAvJvHtIEFQ9pcpX4I9ePRfsrqTuro6JTG67av3Km
eM1JnxtmjsE8pOhQHabYD9LnLvrKH2+JZoFP1AqnD5JY3dvDdYNrW16G/IsJVNN3++vlpUDbKcqr
ooHfUJPN1N4J+VMTqjZNeHH3mhs5N8QMLM7mFiqpFWqN42DReLBV4/n6UNY2xrkF5vQGfaXqbYOh
pCq1pbSz5+GYZndD8lYVntrz6MJXzSloRNFEZKyA5L2cuVyMQUi6rFQrVnZFCycARD4HXXegq4ld
doroyAlPyvgnHgZPvEUEBYYFPPZYPEwiEp0SEaW41mnfiV+Ojho49zmEtdCCmH7Iri319nbmIMRW
Q7MzsyzTTTrSWZgrmO2Qm7fqu/CXfBK8+ZfwQv5JeHtuinEyYgyyCW1AcSzJIIfYH2TdacMHzeSE
Cf/PkNAFBpgkCJpZqDeQLwq41pd0ddoJeIGQ0YmluHyq4/ooaSBOrqd0svKqMo8y2NUAAodM8PUd
u2wR1t2j5eHvT2ACI7MxZJJ3SeLroqPUrRVBLbqYrMI4EMW6bmrt+AHB+A17AREkm5HshHYshArp
IGhOGvuc1iq0bETiXLeymqDREUtja6KjA22El4dCb/oSFzneJvrk9+F+qJ5x7uT5q/osANlUHkQw
8cUfs+olb4HgDOY2oO5wZ7xd/4y1wZ5/BeMJyglUJk2D914YCtpGKylQqULGgzOu5r6AQwVUC8BJ
qMQzAfXcaX3QJAjeM7R76sQee8lVyYGU9wGyCqphV8aNcOzbj5Gb3WPJGr6rkee2ma3TQgpUr02E
gdp4V8TxPmjJvivzXT4+ScK+B7EPTRN7bF4l+h73mT2JXopeEYI6865v3ibVgU6NKu6a0sP+d8Lg
N6HJLhWTrRKjzSMnO3DbuHHPCyHW7jfsDHlhdvgWBLjcIJqWFXU7IVoecjds30rhZp7VLbEUPbDm
5wiaJciH1tTTOZfD2kNrISQCGAQAVyDrLu22s2k2AmIkv4kUQGwyUz4YclRtJiJr3j/YfWemlik4
e2dp2YB08zCjXIMOAjdq6byloshxX8sWZl3H+XiYZ0BvBMBstgKerRRtyvuonmwthI5TGPhB+DsY
DFcPeTCo1ajo3Ohy7s5G1lcBgEs5Fs8Qw10IBWK1SGxdxnO1i51QLp0I6EhtPo6NJSQTx7esraAB
lgbglBauOvadlWmAzw8D3iHKOHauVKqFR9KIOGmiFf/ALyPqA5kmGrlwuTPjJGD8Ks3WXFJVudWi
/h73DgRnXaHXXFASXd8uq+NaRJbgQUA9ybpMZFgrbUqi1JeDqLEA65nseGhipytm3uORZ4rxi0ox
AdCS56lftZm2SfEcdtM0jD0hRw/Z9VGtOiiAQf4zLI15yghgcg4kUFL4Aq0z2W2NemFIBQVR59Vx
P1c36MYb8mlPVOSybGGQFfBJxENw1wyzqLopwqDYpZoUy1s5gbLSLp/1sDu0pjRKjhQn+HcoF3Jl
d4NO8gc9LOP6SxSiCnlETRo3IHROQMNX1Np0MAapMa1QG5tqWwu0qe2+F5rWmqeoNGwcI5Dtc8a/
lleCxhl4ycDUv2hOM3NtTnkWV5KcImKq3LfZqhyoE8TWO7r2rcTmZR3XLl5EhXiSAXwOuLbO+Ldq
TjMc+Dbza+ND1Oq9jjspUIIIiArBJ+UnJFGsiCD1nM3HbipuhthV0sdiCLxB/hyJH6gfZtx8XN8E
KyGyjFSMKALRDPYitvW9MIesHWmY+0pUWxIRrEIoPC2bXJN6gixbdHi9bnDNQ8Hid7/EUnc1mWsR
gSNtwL6b+63Xogfd6Yltfcq/56fOz7lMYcucMj4YwArE4mh6kdABw/jgpMv1cjBhDFeqn2+6yuqf
s72d3yX7igMGWjm5F6YYj1RGsCX1y7gyXM+RoX9GNPqtijnP9a1upPNBLV9y5uPVIQggGglL035I
t125QSUimJ7ksnQCsi3JTeESPIZVN8it+NkQXtRhm/ROQp84S7m2eeANQXQBbTHBZG9sSMRQneZV
7o/1zSi56WhnwuiaQ+w9SX/Vp6pyF3I4J6msXJisLD4VkgVZCLU8Xf+QlSB9gc/8/R3Mdb5IIiQV
KXM/z0GHNzlidUCBGNCSkMfrvyziz/30xxKznzRaaMNgwlLhxQ8lrwi/Vo26GAizh/QQvPdFgAmN
JwiRghRxk6SPycJuU3xWb9C76j9nQBJs4WXaFk/G7YCF58XMa7X5peMAnYXgdkYrHOMW20yJ5F5r
sb2C+3qnGbe0s0dHaMCbbdWvdW+Lw3v7HI57SF41slt291VviRu9xmOz4GLWV48VAH0y1BvAym8y
a5sXc59JFb6m248ZtefgtSeH3EAhaqLblhyACYjUV0W7G7vWy/vGyki8VyNOa/NaDRRSi9D7RWMi
CKlYPCjUW0Yiyn3uP4vK77koLQMCyXrvZqqVJ47UbwPRV8hrqvweZN5Ftboi2qJQhPzudzPm5YEf
q6CqDWPE/j6h5dPdKbv5rdrEm3ynP4DfzdyAl/rNdITbctscOo5fW9vyf4z/SHgKUV8XVJlznxop
kArNIRe40PplEdljtbxFIWUJDDP63C4HqGZTo8epgC037zVqZwqo7PrhGGm2+lw/mZHV6i6XlfQ7
I3LNKpMeUtGkWNfCMjKndwa3cOLUyrz2ToF4rDVanZPek73svu7aO/U4Pm6KU3873kZb9at0UAE+
xW/X3dh3PuPaBzFP8wikXo1R4oNUS9o3v6n3FtmNnXzcgNRn1zudq/rmdrCDz2r7UB5MfGN9IKf3
xtHdcGM+GQ6wArt2G95k1iviuQ10aels6ZvuMbF4FFzf7Q7XPpZ1E2XVhhI0h3yoj6HPLH+INTvz
odzqSC+ueFLdbhvcCi/drrW31+fp57UDJDOC/wWZjaInm+OWmkpPFGWq/Yy0lgypejPyUDLu4J6Q
ZQuQ9L1ubxnJ5UjR8oTdCUTxAhZjyytUTou+qmnrG08YaL97B0Szfs4dXv51Jd+1iJMagLVrSGuj
gMQcg0ExcnTIwVC8iwAw6E6mdBwGcMuM1CHprurQJszBhi9Hix0ciBQQ/yIyRe8zc6M1Zh9WZVm2
vpKoBzFBx64ZfdS97PUS/bo+jz89ib7wFctI5y1URN9xzVncEoy5EhuAVvlhIxyhzo2XVMxJXvyM
BC5NMJvSSIaCalPV+vowetCnQ41vW1VObIjAyHDuBM5w2H6gYkq1To1ha2yVU5ilnhzwUNA8E8yG
EKiWlGK3DGeqIQqiQvbg5fqa/DxLC4vGsigy/oak5uWWi5qgrHo1w5rQKYBOROc0keHMcemoGTSF
quHLFGpOvy/PJnOlA2+jCEGQtz7ITBeqn91khFaR38OfWF0PrI3CcRhr0wiyBBAZyKDxhWbX5SAT
OdELpcA0qvOkuZMORqpaE/66PpMrucZlKv9YYa6TIayVrIJGhF9ZzdNsRU56fAk6a97b/0fal/ZG
bgPb/qErQBtF6avUi91ue+xpe7YvgifxaCG17/r173DybqabJpqIbxIgAQbpUpHFYrGqzimSbWZN
ul+9hn+EiT8/O0tZX1YrCcr+tETLEmavwY9+CUn05bpO74OvS5Wk41QELQloDCnzLn1Ov+h4wVWn
9c+KgUPjUglrwi4kPXwP6dytsZ5IMCLAOwGpMbjRdU1Ubu5clGTnE6vRcLYKH979VdtF2PHdi9Hr
WMnUUij6Hm1wcL57blpuk3ZZBinrbGyKep9Zzq518p/94Icf0eePJGHyZ/sfBGk+V3bfn6oSM+9j
O/mcWeUd+o6+GE2liQCVVgCQOYJftH4D/Xspi/T9zHKywNaaZFNiJJZr/VwRlF3XSH1+EFn/njyK
/lHplE7ooa+tFWLS9j7p0JRtt1sjKG9rUKrTdGvT5CGNnQiTM7+Ret3Oyfz9+hco9RRcJwBbg8LG
lw5wlhQg6SjN/sTZ9yqAmvyYpLr2Yp0Q6eB6Q+W1RWpBy8DYpVN6x43psTAyjY9VPCUx9R3xNHgI
YIeo9VxuWgxK24G6MQykeANPXQj0YISOLROgzjYPe1aEfH2zpwq1nwK4gW0+gtO8Qj2iyj8RVkU2
nqBN9lyv6c31VVYEjpdfJq0AulWabGgprhw8IjdGu4k/t2h0/xWv2+KB3kwWuoI39IU+kHHn/e2f
MCc1JO5J965573zwGaip441rgwpMBjQMvVv68TwC3MeCKLVBbWZhfNFhKULiaYtu4kq7jLJEphqv
aTRFi2qipLNhGGTp3HoQ3cgrOBiL25a9VsGW/EiaV7xxQ3R6GsUb2IQ0Z/f91YeuJ3DqgPIFcVcg
T17w6xkkIRQQxpT+IN5dy35e301FzAoBgp8A9CSYGu0Kzc8cUTu4a8XdfDz13TR6YVAz07ofGSr9
x2Lwg2yP/w5+WoY/OBu38FcaeqyhN7aBPq3N9W95f7QAbketT7wJgA6VK+AmWxPmx+l8QpLayjZg
4TBv8sUz6w3G1On4Jt67egizwW4pHgWCdeZS78EorMRuyvlkcH7rFksX1RZ8xpzPeDuWutBZqZoT
iGk5KLwH8hMkntdq8Lt6PqHNxTwsXuw9zK7p3IKwL9dEFkpRYCXC5D7kZwO5gT/OPJOV7gjFFlBX
AZvKb2xSOXdODLDh9Q1TriGYNAgeO+LxIT7l3Hb8bGzS2J5PeZV1YWLfYE49ARBi3oJOf91eF6ZI
9wteKWQp0Qoi4B2SR0TlfUI0XS8nczaCxyDxujGsSAJmK0Fyj0FpdKnZI84xj1iStDta9LQ9ZA3l
P+thxJuPVjGfw5Ja43M/Fbz4cv0D3x9VfB/yO2Iugyny49JqDEO1loAEnmI0D98V1C0FssvWLMP7
NQd+33VNGC+oIoHXvpRC14QajWMspwaArjug8JeDZxjpbV912bPpTo2mY0+hFXYXnDjowREzAS5j
vOsr9N408e1nvyWtEBJEduwl7nLynpyf7Nb7ev3nFaWJy9+XfBkoXZLYyPD7dhqxH+wuPYH9PxTT
VF8w1w7/1sh7fwVdypP2ghS5MzAH8oL0yPs7jpGLX3Pvx9zuZ/SK+u7n2dhavZhXnacRinThND+1
6d+Nq8PwK9Kbl18iebO19khSzw7QtcnWGe68V6++t5GOa17zXVNGZklCvg+GT6+aFRC7f3kvXsqV
PEBgu8aK2s1yGoJvdbNp2U237op4h1r11+Qv3WgSle0DuSjaZDEMCtfhpe07I3iZi65cTxmzUX2v
Mox7L+JPQdbE4WhXrebNobQnTAVCTz7gJWC5kPY363q+4HpcTxhCtfGyN5aFzXN8+321bobRj/g2
83fXF1R12jxwvIgJZLjwAynOWAKry5zJXPEs8Lpdbub1bqG9LlElfkXetXMp0jo2PEjjeRrXk99i
eqYV76t6P9wD8x/Gd5h/pgllVafEs8DxTPB0x/0unUre8zK36mA9BX5SPJh4J4S8p82tZXTOvnOr
05jn1e0H1vFMprRzo9VOE5w0ZJpjjiahGkTgTeXffEQKSvBIiKGT9R1GDbF2T/sM1V/b7e+5v36b
0KukEaIyekEuGCD3gfhPdvgzC3w6mCgx2/2c3CcW3dmx85lTv9wsGXE1C6dy0fDQ6LcSs5KAOrw8
YkhfGlVcF+YJs7ZJOPlD/xeWuXwg5dBobjJF6AlCM2QSBZ0hGBR9yTCS0V3dLvbXE9oendt5LjlK
6V0VYVzkEpXMTL6MPeqOdKqrh6bly4FOgaeJlpSri9q5g+gF/5KjJQFMseiE3MWKvOkhZ34fZs6w
bBgyJ1G6+n9/wGLAAo73KTq0qDwDdWV2MdMYtGp0nLvdWlgYNtfWhsZxqbwIcAQUXQqC11Qm8iWF
YTdkSs1TRacnDAjGVLFg+PzfNTmXIfuQYDBoxmH7rDCsMBv7JBoDXS1TUSpHD5sYmASPiAy3zK9L
GS19p5ghBRn8A9C23R31l+A2npf+82AiMcf8Lti2CQVljduivzRZvNCKk2XboNF7SzIj2E3dhCHW
DQY5DIaXPSe1y6OUL9nh+oqojg44YFDTABzRR/vg5dFBKb0pg8I20f8ZxxuG6+k09iB8GnLOTh8R
FYBs1fZBdCrz5hq5XSYdC8xTZwxLZPN0fKk63w3Jgk6Q66KUtuRj8A1evsgxeFLMNhOSZbxzYEvm
kDyseb5uXbs3P2JNZ1IkV9Bj8CbN4LFPGPXo7tKhrm49Prj767oodyjA7Cb08Ih0mGSzvs3nkXmJ
dQKzBRg4R/QO1qudPyAlpZvSqADbwHL/yCKXcfP/1C6acHLDN08FMgqoAPltOR6teammm8RZzeE4
LpmzhEa3ju3GCZpiuXGywOxCi64dSvacDEiRcdcLzYx0Sdi3BNDnys0BVPjIqlBQr5oYmuXJb9PB
rAajt2ITADlWH6yekm+LOXVP8VAFmpKLWGA58PBNUKGJ9ws6pKUjgpY4WvcBs9DdaL/MK/nZNvbn
lJwSCwAQRM+it6TXhFSqTRdDXXHHYOIZlUmF2tRdm7mDzKmt09AgzRDVRpru0DyRaESpIh2QgQcE
JQrQWMpX9YJwYLSq2jqleRlmd723mePt2O3aSRMTqA7luSDx52cP7ziOmZ37lTDk8rFIs4gnhSbx
pLgYcT2hcUPM+wQ9qLRVkyue2sIqki45lJgmn4PdIyRTgcaWl+sGqIqzUaGFywSTjoORapI6y9hi
FvMIdUxwnUd2Mm68PnV32dzOD77bGlGfVdOxb11U9ol/7w3+8rUwnFqzqgrkB9IlQCIhVoWtWHIC
uebATidzbqFNwguTit/PLrD59pcWA6qAMIiag9uD4CexN1ONF/7iPXR8wCTJ8VNRVbdGmcyao6k4
Lxcf5F/uc92CK3+yxXlJI8/Ndjav7mKswoCZwWxawCOMiayb67uhsC3IBCEchTvAG0tyxf5cu2aa
dZCZFBs3fzRLHVZcrdUfCVJwPuPJFfQtJLhtGu84KnrBfBqm7KUdWyQzsqd6jo9NMGneIaoE0oVm
kpmtSOvWvO2t01L+7bGvxkMSIIO0Ls+56e4rjNapeowwySKMXdgCUfvAqjALNASsiioJFhfz3TBJ
F2F2IJOkl2uJmNqAj0BXloM+ldqYIkYJRi5aaNYsCyQf40Pu9bvYmr2wzJ2jM+t4r4XZSG744hsk
s6IdbpRgwT3YTmx4NQ0TL79yHIev84hIaQXZ93Fio71Zi7LTuEilWzlTX7qCvckvrUyoT4FGMPy/
EL1GLv25cl0yWe1U/kiSL+CmbfIELcvwkSeMEcrz0HhA8jr/0jxPn9yfOt4UxS2DJQUrFspPDoIl
6dS0cZalY95aJ68/us7J6HbuosnEKW6XCxHSsRlHm/NlauCdvL+gEVgG7eI1mXxcZ7fXXYB6k/4o
Ix2UvpjI5Hk4KMUaoUPohvhFWHnVJz5rAjJVfH+hk3TLIOZc6sSEKxiQn23YbVvsvM6NHPfNRp3S
SCcMm46M3MEkkmI3+/t6xOZlm9ZdME7S++oWzhvJzL+vq6/0T2d7KZbn7Ha18DazCoKF9q3vabYx
4zp018OU/eiMT6X1yUk1IbbqIYw6PVKsHniZgTmUBJZDnuXIUSBuGMMWtuqAJeHV+7uwQx+dSvXn
TtcGq/ZCZxKFrZ2pWFSrucxi3bs03tZNE9I12NfsKVuSvWu8VhiEO9j7usLUvW78QnqNK1beMWfi
JQc0FM2SevEgWi6Ddp/6Vh52SZNvr++jKgbHuqJnCWz4oh9WsmNazSDMKyHG8yP75dbF6V9B0XW0
Q2RrQK4R6Z4xyiN6JlAy594Aubfh4+C4mB+y8DYcfHtrWN+LOt3067fr6ildzpkwyWqSoa+zNcAe
1lX9oxt4Gfm5ZYUF5yy6Lkl5IM4kSdYy0YVOywxJK+m3BXli/rZ1bjrvGCxRXa8RklEaiUoPdCZR
MpCgmIp8opBIx3LvxzfL+K0rAJobd9c1k9YQHL949pxNCZI0o7MLktMKw4gcPi6bzPCehqwEpH74
dV2OtIL/yBHU3ShbOYBPSHKAlovXFZO9jlURB3f5EvgR0hpk07AiA5B5avctoKq3ld2A2RUw1evS
peP2/6Vj2gxSQtRCG8jlaWdLweIETZfH8Rj8dHS8yWIvzqKJ37+OOX5I5YH63EHMePnreWqz2CnA
S4vraYu+gNuM9NHUjbuifra7feVpQijVnp3Lk+7BYAa+lhqQR/EgcQ0WVXUVevXX62smduSaVpLv
qOrOKg3LwuA+b8YOBfdrF3zy+v4wBvVNzjRpSNUOIewF+M71kc6RX1vwX8GS459j665mVBXJHCHs
05EVyxfNP1uFwdh4gwMrhHTO5VbVVVX03MRks4ZUO9e8MaqNYOLxQbLrIZ3M+QavtE2XG5pjJh3n
d3LFn59dN3WdOgCBYsu84iEY933R7YL6cah1CiqX8Uw/6ZgRziy7asTkNgzkOele3UrDO/t1ySkZ
wVT2o1g9uxNzOV7NxNz6zNIcVqUUAVn3YOSAK0jHaapJ3szEwGEN6j1QdaCdccOp1iQrleZ9JkU+
RAFJqYl+iyOxvnhxHfU2w/gic1stb53z8oGjFOB5D6QeekzkHhbD7OBmWxPD5jG5KXQIi0OHZebG
bpN8jwGSaBmoWbe/LlS1jOgWEA5XdGIHUv4tKWMLZpYxMPO+9RjmyEcUFtjTB4Qgm4hUlqjMyCjW
GOoWtV+y44wBMSMxH5KePMxL8Pm6GNVmoZ0GqQkM58MAD2mzxqIYF5s17EiXHWtfqXsskw1QgRv2
kdmh55IkrzeNeLEaNub/we5u0zRsco0nUG4LEbkxQAeFfV96gmRy5qHuIQAEzVt/3psL5oAkGuNW
uRu09fwrRDpCHjfMwRwQxNbdNmbbKjnQcr+OmiBWqYqAMYAsE1grufPeGV1nZeaEzW+3ZvOQY0xV
itv8+tarVEFjPwjR0euGGrTkc9haxRhWQNixTbfufB/EUeA+MV1TidzT99tBn4sR8cuZgzbR3NZR
J+NHswU1LR/XKWpX67u1VMhIr7EXYzJlwTeNB1aqOR7AVd7TOqpcYwjNPj4UFWjdHLqU+9ydjG3f
esACY8LvZnTWMSLz6G6XxVmfr6+NagPOPlrGP7dWXWNoMtZmQma92Tvr1tKVB1WxDcH+onCN4A2j
cy7XBTyoeTK2GGmaeHfD8ILOjU822o6CkYbl8DY57fYDKgHLK9IIaPszpe0GIVJVDdaUH4ugx1CN
nph3TlsCIdPmROMgVXclORMlqda2LmrV+YCh2Vu61WHTlVtjiVYt5HWREJcu/JVPg9WKdeNoWO0K
GqV4JgSTxv0qD8eZFOE3z6y2dZZk5S6kdDamE6B4QRYeBcPr6g2nD+wLzEC80CFQnj3W2Ray4caY
H/vsldCnNXma+EeUQYsgClOWhXmC75wWhptxkNwdSf6yCMzQWoZe8KQNn1VPEXImR7pM3KBjhr0i
FisGZ0vqLHINkCsZS9RhBEG6mFFggfb8v+Y4/vEw6GNFXhn4S1QuL/dqyRLSLROCpwXUUSk4o1pr
j5FbyDjeeGUWpfFfmKAU+d2gM0WlnYvKPsoYSP96kuC6svMZlHrsyHN0gsS/AsBwP2AcZxLEYTgz
Q7S9IJHd4XE3xy/TfEDiNpyGL9dlKB0RxTQKtCGhT0FuHEgzz5u8HE84v9ybWYRhO461DdAitERz
rvEMqnCDnMmSVqybRrZkBmQBdLFbqymc3U9xsqduu7MJ1yyecnsC4N090ULzDgyYeityTgtCKD8B
hY+JelZVcU3mVG6m/218+Gm8eUTt910Rm85eO/Vtzo4JeQr8DhjDsMsOSCi+Gva2r764p9yNTP41
brc5YDidEzowzXlTg9ic2eXu+l6q1hftVzgMoCMBpEk66ai2rsvMCxB5gzuzLJ7sEXjUAKOWi6dp
DjQBhMoTo/sKbEDo50HsKAVcVeygcGQiduS3lYnBU8F9gWzbdYVULkUcbPCrmIKmSToAixXU8Vwt
7IjKxiHPC0AS+LZuzZChEQtq8Y0DYH9FDF19TGU8ojiJUW9Yx3e1qt5jYIYzkb4xpxIM0HU0zez2
um7KzToTIblLNrjeYMSYI236EZhYTha5z50W/N0A1VNHs1k6YdLJKzD50jIIJnA7fMem+tgmodNm
u8QFd6yry7GpXMr54km7Zgyz1eWgcMExXz4RvqLD0Q05SKNojLomxqbY2jBTaYwOEUAuEJihn+3S
UxZV0KZ23bFj0SHPEZZLUYE23SgQS5qpbXzF2EeAW7hflGVoDlbQgBq46zfVUtk/XbRzN2GWNkUd
Igwd/ipa2j0WC8vyrSAJ3NUrX6Mqbqe3JBBAYtrF5nM60ywOvYHFjwO3/BiHe2yze4NxHaJPrZso
/mCGJviTpJDH8mfGhlr4GI78kBUmPaAwukyeUgjavoHXwF+Yk3u5gOBTT8wF6byjEbPQXkHN34Sm
+3rd5JWnCmQNYGYSr5vfddSz+6wweIkXB8MjEByBdxldly0y6ToOL1XwBn+P1fLBDvGOvSf316H1
LTzSGqTJp01cbFdy6C3N8VXq4gmqMOAhTFwAlwuWzl3ZUQr3B9ROEA3P11dKuR3UxFKhDQtqSEmG
3A9Y1vn4dYLJX/kDBQdPn2pufqUGZzIkB266RuWWGV7M3VSQ27gqDcyA87vNdU3k4vg/VyR2GzB5
EDUCLX+5UGtvxCtZxZsZlP08/OajPjImGNRx02YhZ5/JDeYOReawJy/XJat8HpqPfHRBAdeADPWl
4HlZ0sXjHi6orFi2XTJ0qCeU660xrtWdMZlHTFsJttdlqvbtXKakrDWYZd71LmyvnHarWd8XSF13
aB+8Lkatmg8SPqTFUWmQXULWdehDpuyYus4G/M6bJnc3tlk+BoMJGJ+mY0eueP/ewt9D6NBLC5SR
3LtbmtPo1skIWw9Ca3xInU1zaMutB9pCb99/u9Hxe6pWEZlkjFoX/AoYZ3+5c3Quk4T3SBo01SPm
6SIlSrZGrgNqqRYRHF/AQnqiZUQ2zDpzSlKM4DxuCNpyUb7D3LkyuBvN4lhrGXyUKgFZYNlodhTF
kkuVqjXDU3J12DEG4RJyCv1Ew0E38Fmp0ZkQKf4zPC9GtsVGuFTNUT62YFbarc4cxbG/cYan6zao
1kgw32BUPQ62ZIPVUuYAacEGRzDRV9PTnLXhOGsSbjohQuOzGyOvAjaZJYSwAZnxFaTzI9kQUwdz
0YmRsiOBg/mRjYFj2w/hnO4ZmLI0AZhOghSgjMW6dJiIiZQSCIbrkSB47cCgr8kcqly67/67J3Li
aknInDgNlssnXTQOXdiuH6iRiQALSStUEeB9LjcEFGOkiqk4NLkX0uBnnrMNRmZp4n7lankBLnFA
GgHzkfbDAiVD4BjQg5i/SoC+syHCA+7/KETakjrjQ+xznx2zDqN/yH2xNPpyiCoYQfvx/2oij3Ji
YMtuUuGpfevQvPL4zuLbRHMbKGVQxwSTHQW0R2ZLyGOwp3RFjOA3/eoMv0pnP6XHxtXsvE6K5MGs
xc9SwNLhlK37ctPmFsLpx3HUeBW1lABYXUFsDgDHpX21I16wdp7zY0fKGzs9sD7YOUCYVa/XvZfY
XLkKi7bQf+VIdpyAJY82NePHtUIHZgAQHQjC0Pjo0xw4jZ98NCNtwKXTTYqxqwGVbuDrkQv/kQcv
wwNNQuZqkQ3iy99phqyyhRS1wHNKoWNfuLgu8X8cy/Vx9W1M7bDRDH7L+8jp8V4xw859q9fnZm3D
xnG315dVdXCBHsC9DXIBgnrw5fa5a4lXejCjHaHeowjTtPc0+3JdhLLWjJwbGvhclC6Qt7qU4QFH
3gU5qn41ODIj2+R7N1se6NhtC/7ZWT4NBKQxmKxAOh3nnOJhC3SswAcic48it3QbTZXp8CGB81ur
70YVTk1I+KE3I5S3f11XUmEqYAQFOhChye9Jw5c6rinG3M9zw4/5RG6Q+sP0rx1nN6UuI6eWA00E
NB5ofWktmxXM0Y3V8qPvGi+z272OE70tl+RQ4Tn63/0tdPojS3zL2V2emFVTsLLnR9ofSLaFVumo
8VGKAOhChLRBdsPIUlGoA5aBLiqyfgxtJ3/EQPEnNvMbgCE017riwgXaTxCTiLojelUudSocp+kq
F7Zopl9XOoS+rqyp8FMXAiSNuA+IzNwjblwNBIzbxl72SXHrPyZVuvPabu/W++uWp9YIqWVTDLdG
BH6pUd32xOK2CFQS782wySNQL8/XRSiNDv0e/8BtcTdeipiDlRrzAp36ISr/rvu7JLhJas2lqNQD
jV4CHYprROammTszbgwTDr6ci5vRJ7t0/u/BFq6oPxLEF5zZ82omQdxkHGcn9ULUbnq0c15fKIU3
vZAgnU7k5p1iWSHBs58atO/w9m8UUz8gBFUhz0fWDJlyma+C5NSqEo77oqB39c8BELjtdS1UO3Eu
QNLCm+rFZSUEOFUYO+H0H5sIxesU7yoT0xNR4QK9t3QGzdYcXZSJoYA5oqGWJNG6BDfcpiFdstCd
nqzFPBFbR1ejsuJzsdJBAU6Qg1Ou5Mc0vje7N8NF/hs97omuzKS67y70k+7UGSmo3LOhX8797BiX
NmAr/cQ3I8keOfnEF+vTAjhBOYE3xShiHV5Hdemd6ymFyYk1Dq5dQ3wbf1r58zhN4RoOS71dSBV1
sSbXoF5VFBSQsUHZxpZipGzsUl47kIaJ9ClI1G13Y/BDSXRjfpVybIFAcoDRxYPm8vDipWylboDd
Q4/FOhxIdSj5IWAa0xemLcViog0UcHvggPFf0tYZ1M3bZMU1DhHx9ARNtKVqnQhpe3hKO5qISMF1
wXPpM/qVIusOAmbNvaBesH9VkTl0GA2MxPRxtbJStL4UU7Q2u+BDzggDYgWDJyhP5PvUrNFE2LQj
P/b+i5/4G7ijqW4+cGkDWI8hAbhasf0igj5z3NZitLHRY8kcwyg3RYNiiJGTWrP34vy/2/vfr1dB
KYNU3aWUpS9tIN0gpbO8DTY/Nh8b69AW48bWwW5UHhYXBWo4oJOwMdXkUlRhTCU4aSx+DOqq3QSU
mxHy34tm2VSWZltoJsUYCfCGyW1JxmqTMcPY3mOege3Gib+vdrbhgamreqssDa8XHEvUOlAokFxA
PfZ+RbgDi0a/z55Noe9EGdW8M5XKIDX8uxohwuzLJeNW1YJV0sbJRBgyfunMDYYOX7/3VAYAgPn/
iqBSmLNgnG/a29iVwjrUbY5W83sv2YNGOgqYLpepsgBHdHj4eHXh0Ser42SsWclYHLsm2eHhJdLO
17VRSkCeVFBloi9MpqTgGJSIBABiEcdgoYGZ4+UHmuvAhPZHgvT0L+pxJs7v53H32rHiUA6/TP6S
UH5zXRPlhXouSDr/aUIz2y2hCpod4+Sw5Bvnibwgz7yMAFdt2ukDEda5PMmg88EJplaEcWLpRB9H
+1RQzctHdWhcEw0IiIVEM4pkbD4bloF5eFyBw2NvtF7IMD997X/EVavRRikJMHd0++N8gifg8uQ0
RdXSwYKLdswvVfMYIKuQOaiBFTp2c9URBU4LpItAMbjI1FwKSoM+Bj/K/Pu9CPKaWxgD015rKrM+
FyIdHHgBVuc9nFoCVhKEAF3vadZLqQZI6kVdFS8emb0hd4d4HEZImIou7FGT7MibSTRvEZ0QsWln
V5qTWIYHBhD4zKzYBMMvcUCDadpcPzk6KVLIO7ljwroMUuoyqTZ89Gk0+00XxXmu6y4R6y7fnpgX
BO8JTCtB0uVSoWZxyxQYJ7zkv3m/+KlcWXiDGYpd+1VXbFK5aRf48H8mnWBU8qUkbsaBUa55cQza
1dusZTv93SW1H6apaTwtZfk6eoOtsQnlGRIwSIoCHsV8lUuZFsCVrslZgas0RulzjlrWhU4JePr0
dn3LVJLAnm/D/sAJjMTcpaTMSEH7WvLiaJFjh0GHdfoEZH5otBq2cJVpoLVLcFh6GPYqN6zP4EAA
S0tZHIdt3EQ/W/8Dpnf++9KK1eVo+C2o9Y4mvRuqI9quk/Hx+lKpTO5chHSGgNMCPSMpICL9Ok93
oOGc7tCjGw3OG0oDkRYpoXI9oP5CY2YAK8eklMutsVASKjFVs8CZXcLVc8FT/+W6RsJDyocI7VO/
SZ6QeJNjdrtruzlpoREDj9nAMHXF+5Z9b9udT6uoYLrprsqLFY0/ogUHmAJ4vEuNMOWJm3VRQV7c
PXZF+lShRJCY/V2ee0Y4859J+QszYKx41WydysrPBUtL2Y6xbRUdBHdpuzfWJVyycRcXT1zXGKwy
c88GWgKtl3ikyoQSfUZIuQQwc2PY0+oQD/uPlDzRhfNHhGTphVmvcwc81fH3YmXRMhzG5Nd1w9Cp
IZm61zigozBhGFb3NOVbnt1THQJbJ0JyPB5P46D1IQIrBZwEVsqtDh/RQnTHIFPuYEMuzc0hOQC+
bV8cbSdZd5hsaUWtQ3+RxUq21yWpXAPeiUgX4KZA6VOKEvKkrDHBDpL8uZ+AybBGPOQIOoqDdjYj
ihni90PsNTdr01s/1tHWFfaVi/lHvtwOVPPMywmFq/DMH9ivmL18bL98TFgRZD3eu7PbJwYXdUwc
Ib+OfLD3VWvk6qABynN6JkQ6p4Y/YdgY9Ytjlkz7BCTP0/iU+fZjraPkUC7YmSD70jR4HJjeUhB4
onIrEGjIvNBOE3KrAgfQV6H/G4QbCIZlGQz0fQ2Ji6OTmmHb3ncY/FOaRrjVXH0qL447Ag98dBqL
qdaXumTlGtDOcH7rYtih24TpyX8e03vtjaTS6FySFHSR3utKf3RxA9rJJi1f4uaXy8dd38VhPd5c
P1KqpiIbpEmidQTwM/QcXqo1oePbhYOFWr8qHq6AWtw5m0d/iDBugv8AzalGnsokzuVJyo1FNmZW
DpNw1uFIR28OG5BU+qUXghNouwA+gI7ieT8Fb6xjIGC3D/1AvgX2HDXM03gu5UIjwwEuCLASIUNw
qbsZj2BByNPyOJiHKXV2QxdHtLzrySmedMSLCll4fQi8ElJqSJZLemdkXnwgV7OjUQfep2YxvdBJ
iiI0JgCyaFdUG0HUrXGYv1nkpdADxHrAlyEMsLDB0uEgBegrnaTNMLYWQx2/VGRXeOEchI39aamb
beBkj1Z+z40xNPmPeUJG2fpqVcO2T3855bC7vvcKt4OPEYle0HW5ttx85U2gvCdjnR3toN9hnniH
SafGPmsqjY2p5YhsEq4IXOFS/FMSkpqlPWTAa+TNDqibLnTdbN4CjzXdAObWaDyD2Lp3i4zbD38j
wAcm6tKMDAPzNgMs9HEBr124srjcDDOxNVIUBwcZ8j9SJKdtUzejTg4pYOOdynaXZrvS47fXt0gp
BIyMonsJqEe5iDPVFMN92ykDGVe5p/ZjAe6ZOPvI/pwJEUfl7JVcFyWe9/6IIgqwoflz7LylYeVo
rgWlEYiiFF77SMfI2WVmFJhWQaHJaDsHZm7f1iXyW6ZJLv5+Hbzb+zMxkgvJFrLYazxnx4SBk9o6
MO8Thtrva7JEU++efJS/7OTJKl8WE1zVXhR08yZuuo1rP2BmXdhug/lI81fMiKH+DUg3cJaPButu
qwlzBK1P5Bbds9uhNrZxd+/rIjeVTxJ09UgmolEEfTiXGzHaU1OllpMdeRW2xl1zy76Pb5hF8d9t
6kyKnLIsKhC+9S6kIARFbBcxhjdWrxsgo9QFeQofDSkoKMhp3hlUq4wLKaUTxSjwrCCMf4z7ry59
vq6OUhC40xBrAKmNAOZy0UAcZgyYF5MdCdqpH7mf/N32Gbi04sLYk2RBBrvGNXJdpupY4or6V6Z0
YtbUmHg3QDlcGZFXvM7WIRs0d4XqwABNDwgV8paYmSBfFf08IRGf5UcUf8K+uO/oz4rudRSKrspZ
Aq+EGwB5OCRKJVWsnNd2UkBMs3X349G4AddCuYlv68cqmvZlHiYhDa2wijCybpfu2Pb7y9c2cg4v
45bcJI9t1NnhdEv3ZYTTE7FbtvlShmWU7/nt+HZ91XWfKmU+x2VI44ym+TErEQt1P1Nnf12ATNMk
/AZ49/8shnQAjXnsuB1jMRyP7VGP23lzH47mMyZqbufCQR/LoSVP7rihtAKDmyZbKfMhyuJ/o8bP
HHE8saR0ByhoP9FvNAuHNex+oP2Svfifxtf4W/86PzRpmD4h5Xddc/XS+r9R71gCOXuduO1o5rwC
x0uTAI/Oy3qTgsFZc2xk+rF/FER3vo+rDECUQLozvbhscGG3+RGMJyT/EWNkM/Xym3oIWeh2GbhY
aYiCYLls+pl/dqcb1CA9Nu6A8BSThRZt0UPlPJBV+PeDpEMWFHPcJQkQzTQtwxa4h9mKZptGLpgC
11lzmavVF9QVOGkW+m8kV0XStDDToYR5dSByihm4LtOQxd9SP2TDvXNf/pztKnTGnT3mu/ne+mwu
u8R6rJCxGXUtWkrNz75FOvdNvhgJOOZAEeNt6PrXZGDKTnVTeWHNdNVrFdYFqEeCpiBkdUUYeOmi
OThIAzIBZR+bT2XuA7PTh8y6N5pDvNBdnGAIZb+hwXOdbef6ZnHT0J5GTSZWGXqff4Rse3WGaoAF
SDle8NPdCK8Vrd19EmZVmDz3v4J5Y/3IwwWAh+fuWYf9U10Y58IlO0vR/wLuPID/QRi9mb0fKFlF
XatxX8I7ybGP4Hd3AOrBIsvBYoDZJM28QsP2liPwtTETtTxMxU/TOY7jK1o7PnBDAYfym7gU2RE5
64fxY5ilRrCt6FxsMlQm0fWZVcj76DoTVBlUkPWBGV4kbfEskKK6JK9jAy14+bFkY1SmnxuLRqKa
F2d1FIwAccBL45H4+bpTVL3FHfROIYhBGQSJTcluC4fltEgBd53rYNesPFr5Lm7/BmendWT/j7Tr
7I0cV7a/SIBy+Eqlzg7dHo/nizDBVpaoHH79O/K+e7eb1mti962B2cUO4BLJYlWxwjmJdbTmF6mY
dwknVGbZRf4yk4hk0PiMaBDVkNv7IokRVbJBTg6W/DuRRxQSSxe44GQo90UUOoBYRi/XRNpQBynZ
TPS42eCNxclErMUf0KL/fgRjrMagiJNGA4CAaLyi484eAFOAkc9tYnDUaE1tEUuhTQ2dohLO+Ha1
yphrZieHKVbrmK03/2wzEvZ2/NvEXeS8D9b8HEoKGAVBXxzYEBirB4jXXJhnHU+dWHsvaT3YkZAY
HDe3fDB7Dw34UAzZLWxyn/TUV268SYc5h0+B2miuPD5Flav8LKMDOA07XjF4zYpfi2LsChrgUKel
EDXY5TfpkJ0pukbJv7gG10KY26eW0ZymA4QYsvOjGwjNSW8nM5ETG1Ox0dN9cau7B6o5kE5poOP6
vBxXu2ckpZmYIaQFhrid1KX8TMancJSA0NGToOGo+ZplXoC3l2mthSiCueOGGSdLjxCM5qDEdlEF
RyvLPoI64Dn/taMCDYWFwb3F97Oxz6SHoZWKwBtplXqjSb2T5/u59bvKlqJ9Nh3CChjm+km2vi10
q4OXifqm6cGJcQklXs/S2jUwLWAU4B9EYmxxdywHsQb6FTDPFJpuTaNN3DhsJM5lW7vYuGTooDVh
u1W2aw2Mq8pERzU5zH3gR5ngFjHa9aPGscaYtMWuqfqnxKAcR792oBj2AUMa0MDwpmG0FVA4GP5A
EeQQgTIIaA8GTR2uq13bwGshy99fKakklao0oIf+MNdPdP6mRjPn0slr6nItgfEBwYyEjQb6gUNk
PZR65wQY1NfycicCVKIwZpKHy7M674RdlD8k6VFAxJqC8LhKfZq3A0bcVIJXvjtkMdo4jVMyuGE2
eyoogCRSSPWmlT0j5s3L876acRrpVAsYnl6OPD1MpRuOJgmyH3FmtynP9K2fswHWpsV14FbdHgFA
IkC7acFJAgkA/UoxEZBSzCTvvjVaPWg0y2OiHVEABhpupczAT+jTAFKiGgRUdWwL6eN9CavruJLA
HLTQSPMIRmzEpRIaVQfdNqNDWfDak9algI4dmRjUvjVmHV2oZnnX4FYYo+H0KP0sOaxx8u+vZc12
W6Cj/o8UZi15HFQRwAeAdTQf5UBzrOEdRb++zhCMOoUYcugt1kIUUJ6BdxEdMcjiM9pWAiRXzS1g
hcTFCfm8fEyPHVA20akXcq7j6vahrQrpawDJfyHSiOsgLZpg/AuKckLEYA0vssRDdl1dz5UUZj1Y
6lwaC7IrCFncrJuezH6pou5msPveP6g107ykGEFXhDll9PzeqrWhp3VrBDioTI9hTkq70mwt+45R
DaqmrtS7yJDel7hqGa4kLqpzZTHjwgiFKMZFasreCWTZm6wqJGYfbso2eq0DXqllVRU1dJYtNLKY
fmJUMS7TvEpnrDAtagvTy7W2GfVmWxQpJVUWgu4U+uRnY8J7rKyqypVg5hAjIGGOcQE/ry8j5t1R
Vt8xaMU5v1UhICICu6my4BTKzG6iaS6YA6DlBpbioyM0RRal0TmR2OqRATkMNVxYP50dgQmDqMGs
GGwGCqCkU5Lt+GoBZ7tVS99KO07QzIKHL48eFaRHEljQ8MhDh/jtktQi6JtWgB00aUwiad4Ar9LC
S6tHRTwjUWlHR3GXE9B/ZL6hu0b1fF9BVy4fOkXRwr2wk6kGm3yLQkWQtCxLkZtC+l0J6fcqqmxa
DoYdhCUnSFkVhmQrJrCQtBZNxnkZXT1mqQDIl0GcCmess94u21xxTACnuQhIecBNq/JMtCcvoB+o
lrO3ITU1cAy0gEAYFQy49tJuYeAV58KV4+j3/Y1c0U10WoPEUVIQVJtsRjmvTJmKuHwol2N6IMxG
pJUwHO+oNEg4SsMTxRiVBgxAkQDonIMUIAMQd0QaE1JLvHmVtcQsNBO2ZIHUBfIsc6eHMKYTyguY
rdWfYwIEcSe9pFuRBA/lgdq9p+0EG4Q02/sbuXL/bqQyRhphQSLk4hJJ2ZFtkHfDT537EpY7xbxU
1QV2CEEBZl2tzyD0yigL2dTnnYE5zXroAT8jmh6m8t/uy1hxNXBpmA5euJFhi5m8WzSEhUE1TE6q
FSgmgAKyF8PUnUtXaSS3jPM3QEe1wsd9oWuKgc4QMBeqmJhH3fnWmExDlpSlYiIOxVxWWv/IkMcX
eOez4mJQ3MKEHbI0GJhgm3FzvTaSFg+oQxs2dmrJnhg+a7vIsEXhhYt+u6YM6PiFsQDykYLWhdsV
5VOnC+IMYWXxLbc0L/6hJAEZktxGQ9+/2DxMAaFjfsFhZRmJWkprEfAiWFdSKgQUv6KPJqzcpvXE
Iz9aXdWVKOaxJswZ3jgUFxicd0C2/TEMz5P5UCNPUlGeY15TdgyewNgiq4XiBfPS73raZfmAZVnh
c6+j07NUOV55LU8J17WgfZpI/2Ag/vaQknSIjEGBD8EUMQmtCjEvSKPqyU4zgcTN7Mf5Hw3Jb0v8
FzOxC9YinvKqieFeVuEVQU+HMMHwMFVI89ZXNp7097VizYUoAAUyYTBg2r8kJY0hSpBRAy7WlF2y
biRlWe7ixHJjXhl87fJeS2KsbR/FU5fogJ0J25raUqxTkgSjbJtaJnIMIE8UY2KV2UzGsgQOSRV9
0Pyjr3+YKqepaX3fYMhxdZGc15mLW+u5lZUGViOqiV0KC5/brihDL+447mJ9LWgaW17EmPhl9bui
2VxTrGUY3b7cZAheOInp9aX8LYFZiqnQsFGhaQfwxf5Cz1AA1nXOFeItgglsg7mrunCBTwrkt4iS
uv8585weTwRjcwClUkTAMgR2AN2qnma51ub+TVkzagCoW0DKDbhX1tDodIqsKQbaB1gl6o6SoDqm
wXYwn/7cl7Nm0K7lMMdRK2mXpAXk9CASAL6qkOT+P5cAUGwkWCxkR2HWbu2ZGWhWaYxAzqolB/0w
k/Lt/u//bNJkA5BrAUwAZ9FBkIN0gVXISKM0ruyWpY0CXbgx5vMQf8zFNkH5PZ/doac2fW2B0Tzb
VfZjyi2S7JJwSx3gCws8AJA1HQHwNMZGEe+hzYtZ+DQJIMwz8V2GCURa4X0Mn7jNuGvHh2oWCmgA
GYGvZczcUCmj0RsWfF8BWjqMHaga576uFZwRef0tgllGEMq5VQoh5obzZBPKxykZbH100Kn/ECTo
PlcCkUhoehyrS1ubpDqnpaNNhl9KqaNEz1q8rymvr2Utalp6WqBW6ALAY+tWpyaF9mnf4ZtCozzK
+jma/khJtZcL5VQr6haELbw29WWVX5QM7S3Lu2eZNWM2OhNnuQegI/AiykdJqjxq/OmWjHS+1/OX
+wq91n+mLs3wuC2gdpXZhx0N5rKkMtCzQJu5Kw7ixjwqTutp+34jO2BysnNXP8fH9mH+BZhCRyXU
nhwBbT2trTq5Z/gi0Xkz6mv19+uPYuvvo5BLepjiowIZl0hNNgi7wR6tbmLR9NOpcVqAUKrdcZxU
24zjp6IZH83WfEWnr3d/f7ifwtgsVEbaoFHhQoSHfCNs0lO+CzzpNdgAd/KQ+N02Pt+XuBwue/g4
dQxkYqodaMmMQDVIqTwuPqvDNGs0EHl87SlgwznZgzWtvhbD+K0cmi4LEbZ47M9yZcelCyecbmCf
Wo6ktao0mCxBsYtXFQYTWKAnqVZ7JTFQw+wq9Wxp9R8rbPdqprVkji+m6qSpW6CtIagNR6p1jm9b
M4x42uMhghedBK9we3ubTsjlChi/h1Txg9mwqzbyxpLXlb52Y9GajVYGNEIiRcnsZqhMilYl6OmD
qSB6UgnoxiwwTIsRCdqrv6NG4JSqVgWiXgvgbmgKJs9ul4XMVNuOOvY02ppbLfZyuwaRu3tfFVf3
7koIs3eSPIQAalbRNYhaTQ8Ywsr6IZucG7bmVTBq+N+VLB9x9aSfox4N2LoWHzzCOfpPaAb2Kl3/
asaOdrQxUrr86snNnJyke8VPKDrUVKc9iO/NU/E476XvipdsVRuvxUegIYBi+qWNdyav9URZDuTe
tzCezRJrPHYsfIsVOeE++hPZ2nfNQ9cUKuGZG+yUg+TBsRXecIja/eijpyh9VPf52+iWD8Hv/KE9
pV5KxhcLzQbO/XNejWquN2oxFldn0EezGEQhtAnmzQUqLOyBGwLVzgXZbY6k946+WS0xodD2tI23
o3Aa/rRu3NrixuA8CniKzbxIDXmS43lR7Bwpquxb7CTbiNO2uGZh/14t/OztagWRthFYqKDWTnfU
vfrI2c77Go0a3O3vj7WsFDUBRy26bmjfP6r724N5gdvfXajBUGrLSSGq/A3uaVt0eMxf92+9xvYu
WUIaIMDD5+v6Xsx3g76RTE4JkbdDy99f6Zugz92QLe3IQr/DHSWNxGON4O3TF6sSRKjgLPuUkV4B
LijYE/6kQO9BfuP+iawVvgG4/h8DBlt1uxgJbi/sTYhygvIk2x9otH1LnPQku5dwP7zEFXkHRqPs
pY/yfsJr2k+/9y/Zhje1y9tTxsAkIni/U7SEHGbzWI6I0iJecL7o7f9twhA83C50lsSwrjq4AxX9
1gpJHelb66OC+SAMxHgo/Pv7ylNDxhAMYFNT6gyOuzh442vHqWesVm+uTo1NPih61NThspj2z3QS
7PGc+hkyURORbXrG4y7e1PQ0lMeJFyqs5uavJTPmQY7qcpIqLKwk1LHwxyHpSbiR35pttR1864RR
tgGEcRw9Xfbrzul9tpJf3Tm1jzAaGkBNZ2Ajm6SMvUYjvVNMH4p5jjqOsvCkMfFJZYyCAMDn+FA7
mNr83m/SbWhLduT+v5SE7XYYI0EdY3kxJIJTRdRLlcytdI6/WF0L2EMwA4RCH8YobvU+MzqLIvGG
tcB1Rzt0kyluNNr567Tnwaatq+WVLEY56qiI9DDBvokCOlFGmVizTMbR8HsL7TL1BJKU71JJoix/
ijsDjdCZr5uab+p5T9qU1wC+alOuvobxNuYoR+1kwhUYcZ/Y82g8q1Thdlsvv+WLZl5JYXTFUKch
EBfNDI6ZM3vGRvSUg3lAuBF7vccbaF/1DFfSGN9jTsqoI1sM7x+THDMfW2NwqPFvgtorIYz7KYdU
skZxueOF5E7Vy5QLHM3nHQ3jdTpVa6vcggSr+JEP+1LkdVysP9uu1sA4FEwhRdrQQYKgfEs61Q2S
7ZR0Xp666CWJh50U9U4JygcTGcP7t5p34RhHU2Z6IjaLQuQf8S73qSvthRcVmZ/tfTn/x2377HFc
2mtZm1jHYz1aYYduVDkF/m/Rabpsx13axTYd80JyTLGcNDzo0mkgIH8enhLJBKFwNRszqGZKhW46
WSpiPyhyHdOwbQx3aBUKD0ptWfDXG/L3dzI3JOpR5UXCBBYo8NQR8XhNiRvKj+PA2ZHV0BivyYWx
BONCXzLB0izryjJPVKeBjQkbEkxeMFROL7xztn710l9JYgyd2MeKGU4hurWbzE50jM1Yx0S4jM8t
JhlfVBBU6LBoINtSpPN90atrBMm2puKpDrBURq+1xsqEQslB2SjnJE4UifSm5eqBssM58+L11ZO7
EsaosjKLZd+NmFqJ4vnHNITK1ijGpbwWiXbVY1RqAr+ZZ041LyG8eofAlwtuW5SxMYF/67TAflpr
UY424Tb4ZSE7Gg8Pk3wIB68OHxJ0E6Ep5f62rq70SuDyQVfxRaZJQhD1EDg1gw+0Y/QrnUag4UQS
qkia5kTz7r7AxYZ+uRQmxizQ7IM5K/Yc5wrMH2jtweX9SJRiN0nNN13CPNB9KavuAryqigqO4AWU
73ZZZQxiPXNskoNngFNv9MF5lagk5OEYrlZi0ayxHBgm7UHyfStnQL/gZJRYTQFEgxmTi/LvMvYn
ISNS/YjBVFJWaKXlVa8+5+TYTQSiKfQDg68owTHLi7uo7EGYskzwjYdpo+8ifziGP4ZnYyDdU/6k
b+GFf8kCmfd0UzxNXon0b3euOlK/IPXu815Tqyb5+oOYfWiHxEzD5YMm2/AsN3UNu/TrfeKlL6qX
PihvydPMdXWL/by3C4wzjbJJGYIAQkWsP3n8FTi1K/izLR1+54+8h82aRl2vkLE/BpBujFr43PLC
e8dwGSnc+zr7SRB4bz3M5Z8bVYvjASJQbDpZYGk+WY19QKZ1Lz/Wz9WG2t0GRsiTdsFbuK133VZ8
vf8J6/p8pVisOcjBHKt3+IRsqzmqn+5aUpMAr17eE2DNnF9tJ/uQC2o5yFMLggDjU7dPlO6Agw3C
sG/3F7Rmba7FMP4KjYUz2M5g3pAoF4li89pNFY5asLFIH861qRdYh/JQbTp3RBEmsOmbuiPGqTyp
29Cdd6OvnDV78CYn9rOCqG7xK/Hm0+SMp+gwvOLfO5mkv6JNYWucyGBtxgtNhv+1FOyYSzInEXKY
+L6p+Faj8e+o2jQicQbKJTs+FY5o/AqsvY5nyv2NX41DrwUzJmpsQj0HjhZMlD3YIklsY68S08m3
MjE5F2fNh12LYozPXPRVntNFl1xtWz8iLeAuGU/OgniqxFibUG0VcC1BynH885huR9KQ3u2hU++g
2dhaDzkn18FbFWNweqmdqjiCvNbRXcvrnGVdPFYI3jVkTI4qUjO2egiZJSKc5l0KGff37bOh9Y5V
Y5uVNOD+YBmYRsb4JrLSFHDpdrmTXd3RvtEHcdv1dn8sTuO3Eua7+/MTFDD3v2B1jRjqXMqyaFtS
GPWw5lhMjBk+2qqfMBNrjT8a5cXoOOmGVUMA+BSMF2IsFkgqt5HAhEGnMMhbNJ5rpCo6G/RsieXM
oc1llF53thgQAPUrIg60VN6KKoEkWeQKpgSUswH0e9MbMPlixt9GSfJ6U7ZRgiUdZi+MTgXOEIbn
jlr+MwcCyf19XS2yYmAP05sYoANV6/JYuIodEzHXxyTAkqXWHuifUPcq6vZglfgeiz9qQCnp80is
JHdz7TArO15f5BqMAogs0cONGE9asKxu5cO4Z6Y2Lt3pVLW79Lc6jUQFVmQxbIaPPPEGUJEOW2nc
jdYfztJXTxvYY8vgIHpNWcRn0Yw0lUboIpfNnsCujuVbDMgEzCIJ6qbsRK/NfRShl+F+hI12qz6J
bUXmiZKFHYXHpbV45S9XDB0H4AUDQjQgNm43ogCDmkazZRYtLUyS1cK5K61z3IJPz8JIpZtkSUQG
dH8DYit942zF4kLvCWdcbNrSuhYoJi5AROZEtXRRlbc+PGDGZTsn6qnpgJiWh275Ef0LFgEVvb6o
4KLfXAP97O2ykeUIy7bDXA6oX1rzGJuHgT6MPLTGtc1dBljMBQsXN47R8qKMa73VLXiXut+HcbGT
aYeVVZcqkvFaan/OtfQdAHG/7+/rmoZdi2WSB0EzY75ohljZbzGYENLcFYKCBEZ1bKeOc5XXfBua
9qHJFuBq0U1/u5OTrgi0nbGTKf0AmWCJeVsuc9SaPwPuEaBWlzsrs0/bRs2iSEDCC5oR2qXyhqhP
LQsnTdypAzpQKXHM/mrGHoDsqLUj/4tJAcZMinJV/jWaQzVURpufYQXw/6ohRf1kbbpM8GiEKhOm
pkULFYR4U8lI3Laza1LzJ41ETvFsdYsxSQPcF7AeoFPkdos7QcxUIcJ5KmpNBOklVTCRa/Dm71bD
LqD5aEgEARgR7+tbMcOUUDk1BdwJ4Loo265NiZgamIvsnT5xAbqiUjsubNR+7qvr6vKAt7Kg6aJP
/bNWfeULgnnW8qhNwILXmwvfgjbqzhBw1HR1dUCc0EApBD1Cx/3t6mSplTOFduhOj+NybxaiYqdK
E7lWICbbdpZbD/lPZT9R/K/SfFOGSt93yLZzclFrIB/ovkKn7dK6hz55JhZs6z6xBGQcD/30GKZO
HQ8ErIlE0TaG4ZazqwnKEURR1dw4YRG9yeomUI8CkhDlwmXdhpt/vvnXn8NoOrixtRoDN2g1NZJN
B9CXeXwpBJ5urRlC4GBihB1oDZiZZww9qISLYajgZfLGcA3rxzTW+9LAcLAOEMcmPBlyRaryH6Io
w5shEQYXjwEBDDHhv2+PXK3B4aCZrXRW6xzQm0Piiy0yOWDuS+PKkfLunykyK48d1A8wSJ62WiOd
R33b4H6qMLqzyOkDYm7LFyHMVuZSCSqPGIuSB8vtVEx1zAAkermvFWx89EUK47nQKIZGzBpSxKfm
Z+FU/nPwp978Tk5VavNATJgge5EFb7WA5GK+B4X1ZcVX9z8fLAV8nqJ0LutaO1hBID0HpSb+isY6
ccLB0jjmdF0ekDUWnhpADDA7qCaK2UYV5PWGP2n7Ee5DkAtvEgzO3WJTIv+7sr8lMbs4WGJZD8Is
ncPSBfBiZWGuvTgmjlq9NdkDQBSGgQdQz9y0v0Ri9AETYADkBUj97WYuqA5jqUzSmRbzsBVrmj33
dVF4mKPR3bYT52ctqbOJ5Ko6bsJRVbYczVl27yqm++sDEO0gS4veuy8kj3IYJe0yRHnOvyV/4DLH
i3YavueP4qE9FbyhwZXLALK7v4UxxlTos1YvIe3cxHSfi7Wbtak9Ta3LWRRPDrOrKLuVVAGgwnno
8faMwoeuMp3QnHeVsqOtZKd4Lmm5JhA9Kx7oYG3NNN2JUeqnoexIU+/f/57VQ75aNhNzAfBHCqNB
w7JDYG+oyH/NR/DI2JOk7ONMtZtCBO12w9mF1XtzJZUxp0kaF3pTQio6ebxWD70giJ20kL2253HW
cPabTfGNQplYxgAlaiVgCqnzd6M5zarBewWwKS5WWT+DhivT0/fJgLgTSxLzj9z4DhiAXSeZZJZK
zAzJmMIWNhFchqjPXimoBKhWtp7y+KY4p8nmATWMm5dhD+USckriQduZY31SE32vtb2jVd02y2q3
VXh7vGbjcXksCcmAhaTlM1dwtfiwSlXBiAWYijfMHkoYTyWzvev94omC7Yb0b/eVlo3A/nez/5bH
XNYq6fVKR5B7biNzQ4EOhXKOW+a9PVJq4xLbMyh9cw3UJIpoN1bsceSvKhVeD59vXXTQMtbYslJU
0HtTOhdACDKm5IiI1xaV/jQDZbW3Bl+bZrub9H0zH9QmPU8o+8zxRheAcaxwMnSrZ371LcwTrR6l
FtkHKJ6SIdeQ2I1KML8yuQkZ5piMPASP1auLgfXPJ4QhsUsXQ6HKGh1HPY1vFYCyZk9SScHLY7FV
iL9O+EoMs6pGMptiMEr5XGRN7c05KG16gKJFRBWTXgCgB5JfdjI0eDQ1SWDn2ojm3JYOrmKWltOY
c7qTmxFzD52A3nR5eouNsdobVhMARiZX3VmeW2Kk5ezEjdqfwpwm2/tKsjylWO+FlAzApj/52LTl
3K7uxBBava6qoXxOg+qhrctz2JnCPw8Tge0F/7gQ9yoGC7MUm0nXG1KCXdKnaQOwbWNrNhJQ6YLS
5IhaNXDAHkGUA5A2jJYyngL4I2ojxVQ+G6nyI010T8/8QT4BF4ho1jkFCm0m/oyq2M7SxtXGMrSL
0uL4jcU53uwpRv1AnwSoI4QDKEMzz1djpDNAUZvmImqUiH1mq3GAdsIPqodOKD/fP8BlQYwwvDPA
b4/qJl4a7MSzEAuTKgl9c+lTehYq+SkeSy+kbUeoOG+FmULvMTrMcchsXhXzZxjeMDF2AFIYzEkp
TBotrAQgqiljc2nmyTPb3l9oN9MnXDShmb12+l6De0m8hK3bAy5iaLbz4KOhh/PIZXvOPz8D/H7I
awLAWvqCY542STRMptVc5vhlfgCuMWCsst5HkivQUDwCBbHgGgCv/0DBbKL7WPdyye1QQnMjbddO
G3Eg1SGS/FgB68whKDF6BWDyPZp1O+GhOfMwQj4f3expoctugRvTcFgsE0NkVEoDipvmQrfGr/w9
dnu7wvzRvAmcdi8+1q4Cf9Rsaq/1hk13qN38POxbZ34QT9OGNz78WU649zWM+RJKNRVQ02gusg/C
ZrexOxcEkzbidTjGgPx+n5yEfIQO55mwcj9kpJp0CeEyMk5sW0PezVVoFWJ7kWIAb5Z2J78aGra+
hMWE7bx/P75aBCD+YZYPqQdkQqC0jKZWDXrv2haamvR0YxT1pUjfrJr6adQiWxgeylRyZkkD0P7w
0Qrvnfk6ZBJHT7+GHstHLP0VgPow8cOYBGT+5V6genNJLcCK6PVWqZKn8EkrnUSV7al1MBKI2ZMe
lFSDQcAb/52zCytmQlkozfHuxEg6Bv1u7Tz63TFYVsTtRU1eg6EFbuV7EspbJS8I0CYIIN9oGm3H
b00NGtMjzcJNHbU2ely08HsspTaVVU5EwJZElrsLhAZ8DyBEdUNjcyQCeDW6KlfaC1AnUBc4lLUt
hD4ad2cghpSW5ozdRzz6evJYiegIy6mbKjInubDsO3MDQLewgFxiRh9/ME9jHSwBRQD/dAnLSiKJ
NQFQegCRBmf3v7wRsVR01qDcBVmKwaZX+zqaUBTqu4sa2U0IQis3Nb/FyskA+N5wCUpHLJ2u+8OR
Kn9ZHGAVgMKGY4fqgbzk9sx7K+lSMYm0szlv0G8znabRVseeaNoeNWxEBAREF+Nm5r5mvt45S5SQ
tQaRF94SoLFgDUsCbgejks2zI2y87a8YTS4IuG1b33NMyVcHwEhiLhb438ECX0PS5FOA7AK4h7wX
qJ3PRLVRS3Im25NI5LUbwDZuejf2TUd3RltyYyfa5Z64D735UXPu7/xny9SNWjFftUTmV1FVqSkd
KLkk8wyOGHt0kj/mrtgWh96rgNuu7KVN5mVOab+jM6Z2G2fAj+jonuADANAHuyfJ/NSjfsbpJ/sS
hDOfxTxI5kwRGxQozfNgSxBvuAWhRHAMzvLZGWfk1G+Pn1E8qSkt9Hl9yim/iTY6HYFffwnJ79ef
6JAhzSEgIuFoO1s7/0soUPllgHnjkcf2eVmiMORaoZnn2Ruw58pG28yb2JZ2CbpHcqe2E/tBwDjA
Dvvq3z/vZT3McaNKgfQP+trgYT4B/a+Ou5CrVh7j3jpH5cWUjxVa2pL6LabHLIk57mzlCJHixSAz
uvQXxA82Xld6PaoTKpxjNMpXNhp1gDgsU8QtyMc4IuUcpfp1ZdfiWLLWWYpmqHIlnA3AolfJr7z5
x1sHnwgObRkD9woeassHXG2dVo2KVNd9fFFaippAQ0zqoUvYRgBhSyEP0ezrQUmogaIULS3NxAga
b6WpQtgsCRBIMyMSKCEp3+RXtcHQEueYVgUtxh5UbnAsbIiTqVNfFq0SX2QTpWxU9S8U+bNqU8Uc
L/pVH7Bn6IpcapFAuWGdKBpvgZQgxMnFOGeoLURq5pYA3qowWViSWJTdkYfZ8/XRa2HIeKnwYtgZ
ZKTskSHTV1K0ESeX1gPvyvGXupvsD4EkDzkIKUI/tXv3TXRan+IHtSWORn7NMS/iMcavoWq3tFIs
Xu9KY0y1FdtRyZKL/lLZsxN4dNN4dvd6/0qzk7UwJ7diGBc2SFVSJ2gpuuQk8DWikclFcd7+BYzl
be2GPtp+T51TO+gzthXy9kLt0OH5kU843lvDcvsRzO3IELAYTYyPoN/DjUAEjG71pIPpnklMVGd0
H4E6a2O6g1DfJDCuma09oJODE7+safP1ljPuTE9yKdRFbLlBJulBARdDQiK6T+vz/U3/EqRiz4Hy
h7Z8QI6jvs4st1EnXS/SNrloSAyaRUQaWxVlYkhPw5aP17gE/uzmXktjVlV1XVwOQZNcmp+pmwEy
ziJQJ9t0ZVtGZ26OhrXOw2QGGZ3Z+fXcbmZfB8p27JcHzQbJitMC1kkn6CwltS/6eEPZHzVJNoKT
gHjFctDf6AhbHm3BZ730y2cDXxK4T5oGX8d8dpQkfZ3KanLpPcXp99sZk3UGOplnT16wWshki7vW
odvKT7zw6bnzBk8n5RYTRxl878/cKXbjSM6xIzxG/r84P3gnWAdUPgEmcns1x6GFtwDU8KXvAAVj
btpudtpK2uiIMxKF5OLzfXlfsnzQF/R065/Q0gDDZOQB08PKhb5KL2WjbwuQAZTBVhcMsChxGta+
pnIZSYw1qLsKj7oRkjBcq3ghKNM6LzD2WeWrjoDcwnex3P7/1sbchajGRJ5QUKwNlDNJ9NiNpz4e
Sctb2dc9lIHfAuerA3gcL0MmoIjztJDKVEgusuHU3T7PLiGC0XkbKSloT9AYoSIenfe9sBn89Cwl
hL43PJu++g0WENrgxxBHsVCY4jxEmK2I04s+bWrjIYj3wGeSpV/3d5RtcoFJl/9Tj8drTLKYpY7y
iJe3mKaX0bPQZl+5+Qd9TBx5ixZ8v92gmEbEklSc6itH7JcExDL3EJYTxLYHUMs+lU+N06Hvf951
nujRHbCf8TkyZ7FfTTYCRNzCJU+H/C7LOJtl4ZCl8pheIsELjmgtSzdTgBSDxMF7Zscrlk1F5CGi
T0cHkzLoMW7vvBjj3UtDMbuAF/PpO0ACCQL92EXTNhnJs/94OLz674/v78H34SF9ECjpeT2rK0tF
bnkZ49OXTheFOdY8txJ0mVbFJfhReMJPyU25jvhrpgyrXECngFqsAH6XDbsnKlVBX4/FZdqp37of
0UP4A/0VvrYRnifgRAzn4BWG9ZiKpKROwruji3W5NfmQDmpKpHkBTWWxCXTQILR5FSnFhTrjAVWB
fei/SrZJFlav7Djx3tRfHeOtOMasSlPaZ6mmQ9w23+RP4F/KbVDzneq9vkUz/AbwGS/aqfFa1/Jb
Pz4XL9YlcMVN94p+ZPMkvGUvvEhoJaNw+02MARatOFlYQZctEF3q6XblR57mDo7slF5w4k2wLDpz
b8cZraa0j+u4NIqLIADDx3xSsqM2PaidbdUvCuBMEue+bVqc9j15jFOnQm+Mmgp5YnCS+8xRqn2s
8saQl49mhIB8+pNKDVlIFAvw91eRc6yHk2LUYnRp6l+i9Ep5aa6VRQD8CGGbjrwTYLCZRfSFVfaA
KIoumvFnbB+Fwo8DXsvRymVH1I9ZUFAmI060lhDyag2jllujCo6sy4PiqO6zTBrOg+prWhJvi2sJ
jDlBWrIQAgoJUvhcjhkI5h6l7ChOfqn9MWWvvKjhXj1oPzEKYKOGe18PVlIn19K/OAtUpHJZBoby
Rf0RVvbwLX3XvHmf/Rqc8EiUzZS46jamW/qiYGaXI3zFDWNXAc0LaPalhYzJlKtFoXRKXeHJk5MB
j53N/5B2XbuNK9n2iwgwh9diULZNWbLdfiEc2syxmL/+LnqAGanEK+LMnAYaHQ56s3LV3itUrrrk
RsHOQVwxkItHEBFeGTI0eq/Hj45dSNXcz0/+wMEc40FHRnShC9m1y4Zg1m7WeFrtpwiRgTfJfaE5
L+WL+JFug+cQbyVlG3tk/Eke0qfuxC/snTeJ/n8Fhyw1ehJtZDMMbdVVuT5ECH6SdsVrYAbP6j6x
OXDswoAsnQzsimOjTavlYjXEeV8W/RQtHxOrr/eADROvfbnfoeyrbAqCWzYUxqZ6N+hR10Gi1hih
icLn2Hp10BbOcWr2I2yguoVc/M3Lng00zc+L1pRdDWpSOeYnCaRs09/l52QnbIsHqFwuDRN7xLGh
mI5TR5B5RDCXT9zOOxSb5NFf+fvgGJFk4eyeG6HLzmP2q9KIse2qCKTBLEz2vkt1E8Wr+wM0O+lQ
2pFRBZ4g42xKRFA5KfZggHPqtrKNKdB+Fq/GOVonZ+1JiUi6NFBsOQO9h2SnpIJQICFxJzMDVeFS
WExXkpP0KCakO1JXf8RNcyf9hI9Lm9LM7LuKxYxUPXIQn+WS8hTvQjAsvXXpNK/5wnyY/pHLk5Ft
EDNKAfjPhqYhSLBJnqQ1/yiCKXx/kGbbAXQgzMfwlkTR63pyh14bwxisLE8wdvyQHoJPqSLiq/dx
P8qvdDvTEhzxKDEDNa9O9b7rMKISJ2Dh5OUpeQvMfndcOU6/I7gpPnjk1XTXEWkWGjbTd4gIgWvs
dlM9l9keUqOLG5+n5Sk9+iURH+sVpt3+frNmVhHy+gpeMphsGhR8r1vlZ1xc5hxXnXjhECUG4VPT
95eEDOaCIGML9DTQGxDVZg5+COukQlsE9BQKmwjosDhY6QAS3G/J7fmH59KUvUcxcPLxY2aakhhV
WZQZsCFagYJjosKlAPYZ9v8WhWkK3wB+nvOIIgfPHPxL836Rs3rbW1NDwBQxJoKGwsozKjlc2qiH
EI2wHeUPnjMcKIuoKtJRT8VABqintrlp+FtOAscPJi8LU2K2I+EzhAkHbh9cV66nhBCrsQKrZ3rq
29ogqVamZlMNi8SY+TCTTaqC+jmW1XUYJWi8YfABr4HcMq8QqGxDCjlrTZESQCTFNz5+b8f3hlqQ
ilk052UvZJiKKlA208YOxh6AhNfBRy4FtM8DPqMY4E/Hv3oqCEDiC42WZuXcYF4GYjsTEDbA3zV6
qjNUp2XohRRPytIxdVMVZZszfcXF+c4p0K4IcoAgFPhXfzr00H/6fzNqIne3BkoJNcHQKlZr6DL0
TmW5ItkGpCGKNWXffSTanxv89p8vlEmMeTIGgPINW6gOxlxJU6GoT1QLg+OkPm2NY7BkaHhTMvlt
ORD9OES0yViXmUXaOIyBrnM1ign6VtilR8uBFo8j7EAOgQjDNlmrO9R8Rcs0NguH9S8A7PpEwCS6
iM3snU3ZThIxiJ0T7vWAYrRZWNVG3baP1EFG2Mk3H7mTWi9wZXcS+/n7fgff1FHYpjOPzqQtJKHx
/eYECKajr4pHUH4Jvyo2XkKQY3eUVb/WQPhHEeMo7vuHbLtU9b7BCLCfwC6jLu07XkIP+DoIRZ/a
a0+3nvYGmVztNZLh9YhHHnXiEiKNq4wbV2ltQCKUz74HqQRQZt/ERNXyfRhzVk4js8pBWLZSA386
Hht/lfd/laElnWg2+drgnfsdOHMrRuYDKPTJIAMgN4UZP5j5qkHYADvig41W7Klvq9wOnvCv2cHY
Lx3mc9sdTj6ULZHumvae6yVaNAJflRzfnPjmo5VjInShdb89c3sariUoXExKwkCFXkcIo1DW+ihu
TgGNkm1f59mmyvTK5BvDIIDAlwvxblL30+gjtS0B/TWJWLKQOzrEWsLBaQ/PF4UcomflsH4GpO3n
frN+aw3sMrsMw04yLdEyqP03p2EFHupWeVa+hJ3jHARLfarW3n6lvJMVIceWHDeGHX3Y3MZ1eRK8
uw3wHs9QsyQ/C02XprV175um0b7YcPmKjorR4JtUKOvpu0gDtOzIB46BKgaqicgkuukZVa3iNCpO
85bFBFqNQGRrVrkeoIRO7fosRTvhpxY2VPw0LBE2qHtvsIKl/NdNpZMdJeZsqFJaZzVNmpMY72h7
kApzjQ7xncw0LLMj3Q6/Gwhe0HZkVytTPFruorHkL5rhXn8xc1PsWx7eB3lz6tLVEK8ATM/5T+C1
/Mo01pzhUmVrpG7aPZbFSKRulxSbkP8s1MRMNIJ6SZqaEvc2gqF70CrLUK3BOLbAu8e2jAezvO1E
J+3AJ/0pNtXEgiQCt6rixzy2e900YPLXPATFQ+89RZR0BTW9QYXtLIEPT/s3TlcNfNjsUXWkTfgF
gaud7gPTTPzeWzgUf7PZTD9AIwSFA3CqkGhjIZPUoNBLVht6ent//ARohiP1piTZE0c+Q0h5hGQq
PyO7D7tK4tuRNf3ITfwafwhLWfLwsLW3PNl+JOuzBB2OCEf7c2AHAF0NSFn/60cHCResgfvLcG61
azjMkVvCtVQSWWXipqrStNcGXAu1TcLzX6HaHOTX6EPj1qrhZFV90puXKKqc+3GnmXHTY7B1mPDe
Bq6jzPSV8jDxkLWrT50COz46lu9yZLzxkX8wwnHJIWfuSNAkgCdRWsFWCuzH9bqWoirMGnXC7UrJ
Lh1OVKFWwcuWhsy0+hZJj5DKpOVSbnLuJnEVllkepVTylTjBhY3HF4MUT3JJkud4659BXwZuTbIF
UyTchrcEpNm4Dd1lq3K9JG19UwnAToFyzpRgnvA1NxaInRYWMtcCsiny20l/3hEj36rPwzM0JXoJ
AAUbD8RHecmxYdor2REGowCG1MAPKSgBXfd5OkSpXPG4x3DKIYeZKYW03v05NN+yixBM/3JBiZxU
79WnUlgVGMogI60YrFrfibltYeYFrr/dJ8wXu5f7kWeyBujTi8hMckItItFIAzQOjxin2sC6Biv5
b0u+voBvwHAKZoVDyrcM/FjCxN/UR38H9CI4c+cQZT8bmyAAOPYgb1vwOLGn+NsAewrw8OIbuFn9
qnSGRWG42xzgdaOZR3KneZWvc+hualeAagSmagqADMZ7BSh4CUL1gEvkTubGlgHgi7hQOL2pMzDN
Zt8ERur5bS4hPLcr9tyD9mAc+1ftQTv0q+bTeAoOS2m7/2eUkcIF3BpEERaFXPliq/o9Vo7Xk/Ql
PhbPgTOuDTP/CtD4gMD1j/sjnZ6pzfsktbyHJfGpmUTl1OX/+QJmqHkJiIJUxlAXkq0lpreiSMOv
Y36XQodThHcjX9p8931/dt8Ub//V0xBbwCMajBWduZrpHO9lEsU1SPjqNyr4rD6R33lblpzQ34De
zT8Jw17H4/JZTk7wgOAsESIQC+M97Q+3+8d/PoK5i3UUTmmBis7Xk6azAwF7dRdKudmqxev99s7u
VAbsl/FWgDPcDRDW7w0xLxTQK8a/Yn7gq9q8H2AapZumXARgtkIDqhJapPH1qd9zb8pawUNoN57V
hQ6bPeVgcvXvdjDboTBWmSZ1Qn2Kf6Qv7i3+a5z1vfxcPmb5QoPm5+VFKGb/g/1YMYYSQkE5XHwf
sRQOSWDC46Td8fv+YHSk/nO/D1lZDGBtJp4tflJlZDUVNtuo8aOQlimWP6x1qz/ALf1Jt4qy7az+
JY4I3Wmn9BUSJLD5XQg8zXZ29C4Cs85DMuU5XCsMMEHwCK/26sp4M3blQcCT4Cd1wqclb7e5bWdK
YeHQxL0Ik5IZxygDCzUT8eKrywMe1YFarZToXMnnqhzXNcw/UFkqCUw/Sm4gPb+WZbPKpMleuMm3
VeqZWZyt88zJ6dKwz3TF1Zcxw950lSR4Ax4d8F8Sy50C9kn7FIh/stiSxwePc8o/9WHcJtHn/TGY
TparIRDAmwMIeZLpwF2VJSJXetDVDa5TLvhoBoD+qolD8NgMT6VX2ULngdG/hBu/IeyBgYlN/3cE
ILyGhBC+6eItGMImEIXzgroB9+gPrmdwVi8/ZjUQO9V2eA1UU1L3eeNIHUESLBpWfPP3fqtvs2D4
BMACwHybjIQA9rr+hLzQgyA0auo2GmjHhKvNgX9PxNoOct4RFM5UNby1HsJhk5QbLbDK9EnkfsZh
AHWrfDRWWfXtc0TSzYZbGJCbHW36MjCQDIgB4RBiq9KjUjcVeKPUhUCO1cr7kvup6akb3mrVWEs4
Lu/3xM1ZMIVTZR6+GfB/xnPluiPqPOWgDtJRFxZgphzsjD40Vfp0P8jtdZKJIl5HyRU9TQa1p26X
/mg1pKZrzTLa0qI8Mkj8MY6dSFxnXmqWzTobz30YLqyv+QG/aOe0/i7mHN8EiuKD/uw2pRkF2Urj
ajsqM1Pjhg0dc0sITTkuCNRu0/jPn77cy/F7XZ8hKWN7AbxGtrJGIYr3BO6Z4Gfr+/0zOwhIxk4e
rQoKc8yCyMWMD9VopO4ICELjr3uPmkm7+edBkOya1MZlGV6jTJBG18Oq1jzqtjr3SWlYrePJ0AA1
9SVph9ssJ4ZblVCjh0geULG/L+OLzqZSE9RNIdRuC9NeNfRsvz+MIVDK8kqEGTLUJCbmkbTOUotK
x7Y5Sv1WadbhU7mLPLCn0noP8adAdALQCN5DM7I78GFT77EtN3m7yjXSQfejNMtyCbExO0+mq9kE
ABVu7dPyPlb10dBqN+aEXdwpNte1ZAiGYwhyi5zDukp/4uiPh4EKKK6m2ife4YSGT10IZHGakDhx
xLcG75O6sBKZtzjM6vsDeXtFQPdCTkvXQPJBJeY3gXXRvfIwRGUKv3a37KxAAAouz/ZgkXt2C/P2
Z+0bEM7Buh9z5pi4Csnsl7UQ+YpaIWRgtumhAd6I64/S4LZ4qGQf3SJfcJqMzLE0QWRRaDJQapXZ
WleIDRIZJ79xm5+6BjleJcYx9Y7DU9dXBPfUdagsENJm1iDUE6BJCDrJRMNk3gO9BJRqpnS9i2zO
aKVFB76IL8Ym5bVgIdR0y2AaN+3uyKGDegyWAXP/5nOjCoRh7F1grqxChF/SJK0HHWL//f6ozbbp
ItD09xcTRWhFvypqvnfbeqUlBRT+t82wpHp0c8fHBeKyNcydSqcUZyxFa7r41Y8+C+/lfiNu82hM
AGbuDZ6ghpGPAIpABG0NpdJgcECLQNlTtcrxoX1pF+77twMEHYNpB+NFVMbRuOt+k8UmiTUv6N08
D/NVoBTxru74wdLHAWq3jbhkCXd75qO8AQINEnbg/sJC4Dre6CkRIBlV7/qhtq4fE9knnkdtuLpb
Y4wJ70dLLPDbQQOAAdgMEWGRvmM52K0MmSoU43o30Q2kTUNQvuNMW4py+7KAEsLvw0LDAwMTnunI
IVGaQA8VdGRbapsqSXUHOAZIS/NFbDVVWqzhXBSvkwpvCzpkP63eDHYI41vip71vQ8XJJ6CYtA4g
er6tx32ykvxqKck8de/1epzMKvEgmDJ5UGJlZnDYKqFRSsHgwnCYGEZo8kAdCp1u6Z0TQdD9/nye
6/rLaMxgU8Ogijjg3tuWueVTZS3TbAE4OtcgqCzquNjDaFZjVdYGpCWbTo4HVwLYyzuHCqbRQZVe
eOF4vy3izbMFAwzpZEhIQGoVpH5m14wTL1TktBncoMidIHnnK0cHsD6qzf6xetJ80Bv010DvrBLQ
7WB4D6Nj6q8iYwelgwLc4/ZL+ZOFGtEnTY7+8/7X3W5/0OH4raZDZVZEGeF6WXWalhpD2Q1uGfv7
UAEUxCgHUgZZsnAizw3pZNSMhyVSsljC14HUvNHEjqsHd9TrB1+u1mIanO+3ZTYE+JPoZtQTEOg6
hMbJDZU7tCUQAjxZMkFBY/hxoSEzVwt0GbCwOJQmIiwLDRtyVSgrVRmgJZtB2xD7wsrXhNqqlLw2
g0YfXpWQtuuMCyozHQZqq4BBb+uqoiZEtEXrfqPnBhDvMw2O9eheVJ6vG50kXV5UkTC4CtUeFUyc
pEkfIW+0uh9mZrvHy1cXVKhxobLNQrqSRMPcUPnBDbvgmEEVIx4zu6o+hiW1sbl1qUqAbkBKF0V0
9p4/KlQVSykeXdpGf6vYsDL8RFAnsiAZfCprulSeub224U1/EZBZAXUt+pLe+QjY1KsO3jBC8SVn
p4QHcJuI+pfU2ve7cnYCqag+QVMFqHts+tdDNkLgMU0BVHLTaCs0kiXC9UJNoGhWEx/Pal/+HhrZ
GUb/UYP2K82WNFXn1gnIiJBUnDJHuCdfx+8ioZSgZTm6wFCOZiX5xYoTpSUbjBuGv459Dyq9qO3h
AocXFbMchyrg0jLUkLzQ4rVQWO0ANVki1paXqiR6lrQVSMtQ4VoVnLEqmtKSRnEHZR+K0mwYv8Pm
M0rLbVVLzwv9f3txxoeBlwMpTwFaGzeCniKtq0zBh/XcowoYiyiZAWeL5aNwlgonVN67pRzv3CJF
RwBQBGg2mE/Mu1KUUSqPZWnE6vGhdS05wFRssmTpBTK3SCdGLkQ0JbiHsUUvUcyMHl7to9v3bQJy
eQT1Cr2siBpAQKkLvu/348yNDJdvaDmB44SJzNrQ10ERG33t866Q1/wqD+OznnCKyftSvYcpQrpK
K0GzW7lfIq7MrFgEhoKoDFkAAbJW1/MX6GBdHmiAwM/itjp1K7Ezx2xb/wjNn/tNnBm3q0jMPSTl
U0koIjTRSLNNqUDyA9KSwaA93Q8z1yAUOyYhtIlPyW4IcpqMRp3lg6sfEhNrpHw55oopBWa+ZIox
N2aXkZjTYsggfOPliFTFjqH+BYzQrHg3Bn+b10+0df55u4AawqQH8PxWWc0PCr6LjGpwNT6xtcAH
EEuwJN0a9JTw/DErUCD1TvdjzrUQj5IJiglJnBvWlFiNkORNRbQQjATZHUDphnJcBoFKp40WwHpL
saab38XbMfF13UsMnL28yT/kwPFDpkLc5QtR5jZSUAWApZ6k3ieNoOswcp1rqV7KgzsYACA2+WPe
ZZbSR44XqZs42UecXQGB0j0pYbfKxvqFQ8bB+zbUB14xQ6Tn3UH/bsav+x09s9lcfRWzCntO6Dgu
xDWo98F41tuNGEEYB/pgMYSD74ea7eeLDmCWoadjEfINUim+KCeEZqj6iP43anLEwMyNOgzxkiL4
zDUEJVd4nYAej02Gve8MmR9HyRhix6551/NXhcfbRrBpk09Fte+3bm6TmYQWRWza2LtZxJsnjHFb
SfnoAlzXrDtPHxxOxlMwksZycz/UTFkB8Fm0SQB2dto+mRmbDyr2zbEY3Th5rsSXNP6baF/1ox5Z
4fhQVy8J95oVuzq1gKmEkt2SB+BcU3HxAFIR/FjgMphzkNc52sHbDL0q9/EqzeiXHo7wkaLxkt32
3JaK5CpOh+m5isLN9ZoRId1nDAJO3A6+uEfpOR8epd0ohhA4cPxgaYLOtusiGjNBq34sfC5XR1cp
UXtsARLWQ7ts/IU36y3sbspG4GAHpQIvSjA4rltVD7ig+zI3unJrpbBaR7q9cA3jTwb7zZQC6FXY
kbJuucrsou+KWh6yI/ETrLGjeFvCzVmMCFwmk8IUxwelP4WFTuJOO6jZwqNkbsEi+wpEGnRxwQBh
xtnrS7nXFW90gdiGN1klPTWQnjfbuBJMIwhbi0IM28z1+r/IEoFjgIwN8qIKyJHMsJcDLagG7TxX
e4shcC9SS/cBEd+kZW+lr/cX08yg45aFkjfuksCis9zBGEynAY8/3g0gJGgLQSqQos5Du2qSYn0/
1G82gkm/oMwF+wk8ipB0Y11MosjoOlXrBFfX/JOa8KmVe7g5J70gmuNQ8bBlAA25rzgQ+UcVCpXK
KDhNxadrHxvZEb6y2T5Ww4qMjRrDXULRHK1tO0cKQ59UidEcIhEm6noiVPsiznU7q5oiQfLQE96k
tm9sZJslG1iI9CkZ+ODYB75O+KTNrQR8r4VdauZk+a2363gagZ0sM7O8aOoyCppMcvNmn9bVIR2e
dIqSga4vTNO57fAyErsfpUGYl2ObSG6qOcAvAEA64iZU2UGWr4XwQUugDNaGZhyQXPad6H3wdk0G
O9ie+3N/gGUsXGZ88SEq3oS8AbbtjYUKan+VYeBDeCGzqIwE+xIg7ha3hWVxGWKazheXlZpLx97I
YsmNlZ2aP2gVCAa4S3SNuNL6fU8fNCABkVRNhn2tDqYIdaLIloD6iY7/TVvxHMKJjkOP5VQJMY1p
rZaSq/DcXuJaU4vDpSfe9IS+7c//xGCmUFQ1vFDXheQOZiZZibpKzTwxtVW1jSu79Kzk7X9qEzuR
xBb0qiRFm0Kk3hUgswDBvh/hFl8DbBAoKVgSkOsBFY1pktRXxahnnOzSftOrP1R+rWEJ9rfxnPSr
FG3OuR/vdndDOFDGUH6Zdh2e2UlpLY5VAIE+FzPTCbPHPl3zCV0IcjvtJZSRNElWsUWi8Mo8R2DJ
QtUYKp5uF4C6PmQ1VLlRVVpY5lPPXE8GSA9g85xqSfhJZfItHE3hpsWpils7agkZ+XHPmVzoVsrb
WYiW8JEz/QZaJTggYGAj26kxV4Ekbn0ah77iqmW6LwEd46xMahdoyjNgAVBSkTxCWQKw6ZssWdVr
fCdpFE3yisqhQl3BNwPmOxU/xPusD0JblUfdKeNOWHeFBqm3RgseNKnOV6Xo5+tOiaOFsby9MeOT
fhNKOPRxJE53gov9pRojKBO1heJSW9feOJ6U8lcHuBm3uj8xp4l3PZrg12FmqNAjhpTejYoUzLwg
SU4FdwwshZdI/qX2jjIsURxux1EWZTyVcSsHYRHZ5OvmBJP80ZCqAl6QZbKCnFpOxEoybOTTqoXT
feaBN8Wa1jX8n7C+meuSgSOUV6giuML4GlLjFQaItojSesxbHbVbLTQbjRJQFmt9BOxqFariOoYB
c74JOQC0ThWMdIG/ab/v9/SNugUKX6DxYiJPPY1rNLMHlCpk30PUrtwOIlo1lECb7qko32g5fra1
YJbIWSYtxGp93pSixygPUfh7rMrXnO9OJZAiaiZ+S6O+8PC8Xc7AQ8noKOyGyPSzm4bQdl0FoUPR
FbitluakG3ICWqJeBU4+vvQcKYaF3X3mnjCFRLRp0k3H6PVk6Ds/EyL8jZsehzYFWN+zojyJiM/H
Jlfj3sBHOmkfSoOosfQYdDavRKbXahu/ahaW2W8y6Hr+Q9YI+sAT6QvaxOz818s8brshkN2u8gxb
1OLUKT2hX8O7nbq5XPCkyDkPaDG5JZ6eq2sOiG3wULv2Z2F6TLvzzZcYKAooqD0AuMo8JuOKpqrP
hbKrCT1RAlvj/tRgYFM9IgIUhJOH2uR3ZeQUmn0/8u0MQBdcBJ6OlYuthq9jTaIyuiA2CmhKDjkY
LylesmZqbLn4iQYL766ZjD10mVH1EBVIcWNBTJvFRUBP5wSAoCrVDfZ5cGqGDgLgK86NkIKE3VxW
Z0TpCDUkhy8WcBAzewNCY7uD4cPEaGbR0LGUepzfNqorwfYuTCViyO+dBxALNgc+CM0wgcykUxW2
RIn/hW0ir+wiWRtesR7kQxhtfD+xDb1f+K7b3X76LFQPoJyig5HLDIGow4IzkjvV5RRxLdFN4UMS
exSsLFcc75+DYAVFgkWaDCo+zCoBObru/zYQ5E5SBs1tQIEt9xV0UqdsYjQ4UfQ8AP/7WHWHXN4E
0bDThKXL5O2Jo0iA2fDInGD8b9KzTZehRGK0mltLdgeZS9V7bqN91Dwn7XdSHrWXHnLZWR+txokH
9grk1tAv0Oen04ZZalefwFyUePCwqz7sNFctTIFzxPgF2FMkTw96vYugEX5/fd2efdcNZha2pAtj
xnGj5uL5q8L/FpZNWjEAS6LnSw/2mZsMYkGPAP9NemksA6zL6jGoU1lz+wCkyuIlQOlN3QkjsNxy
Xm+QnYgAvNCsxDvEzdP9ds4O7EVsplfh7RNBnVbSXENbhcVT7h39ZN8tbB6/K5QZOyA7JCwTaBiD
2c1sHoAwKBlNpOgoczxmSJl4cmj5mtdCByGjUWkZkYBCcl1KwHSENfR6DyUV+tew8IuSRGBCe+ue
p+FHCcOaV84w4CqDIkv2EKU91BzafIBXkYH/2bcyPgEvow2DzFvXccTrZjEmow6zDGB5rdbvtL+g
JoeFCbXePDXDXqjOutKlb3IwcB/5OGUDsApGbRVJKU53pRs1dQvBEK5xZLlAmlAIgQk0uUye/tGa
S8wurpOPeqTwJoLiB8RKJQ82SUkFIJIaxP1rxzdeZ2Wh2oKmKQmpmUUS2Dp5XWqZGcNI/S3S+gYv
MiXnnlLIeUEjDAVSxRzgI6g/9RXu7n8hUS5hEnQ9MhhAgA+fVdrRjPSpp2QPI/a614Y2CUTkQdvY
x0KSlGZReakF5bEO8oKNnvSQyKq5/chLPsyjkGGjloq+ia1OGbtPVQ1oatK0RfGlEcXcWHGjIvsf
qVFgx+EbJS+dMJehrzmkeSudB1i+7gcPCLWFXP8vaO9yskzq/3hxQaoDWhG3CdqkDNO8r73xrDyC
3OB5tr6duvMZ3srr8Y0rV/RF36gWRAl0Uz3QQySv+t7SFIIctU63dQxFbvslcFKFRO4S3ZzdhX4/
Duk8sLMxnSEwdb0N+3nPa0nY8mevVJFibEuw3KDsQYoiwCHUewWJxwayED1XLpz4N1fRKTRUWCCh
PmVJUDy/Dg1NqzjrhI4/BxERgSE59lQkH8Ontq3ilSE4KHP0P/2qK6ayWf0QnoJwAfDGboq/XwA9
CFBsfx/G02ZycQeQxbKK41Djz4mSdNbYpgMRS0EzC69dSoDdkM2mWIBXTopAqGDdcIJ4pWyCnub8
2crJe0ne3xr7nb4VBGL493fAGz1QNhKzOdEGD3OJT/lzCq19hUyU8ulXjd1b/hpkE/gy8CbsXy0n
bMk2I0/KqsEaOQ3W0m1ybnJdtpnp3xCEfLVW8CVvEMDBRxwEslk9wdmGWvttBBbywlK74ZmxTZ+u
OBcDWtR+WWfSvwLWlkastiVWaU7ta23fNMGKXbISvnlIsDGZFRRRX5T8BgO7Ozifn8bDautbJtjW
66XGTUc0u49c9iaTLcJVoWn6cgrUOta4Kxx5Y8Lt7GC59yfQ7FSFFMv0IIcUIQygr3tRidJCb2Gs
dc6JH5rvQWVXr+MxznFLIhBJCBrrO/p7P+bcTMEtDDooKPLC74AZuCTycrGiPX92gJYRjhwUWVxx
XLgDLQVhRkoVW6zCBEGSjUH6vYFVYfIZdMLvt+UG/jnNiMvGMAOVaBztReBMz6Xs5K/JH3mjv0SG
GzzCcVizk12ew68cCqZ2rduBRuT/ZqJAFQrJJCgg4nrLbAAdgNZSOnTC2UoJnvhIK5QyGRJHf3s4
w4F6c7+507OAnZYAqU3UJh7gWlYyXi1LXe88eThzubDJ6U5IlwRYbhRspg69DME0qNTUVBk5aTiP
z/B6f4k/3mEp42yqHewjjzVJiHGQm0lhzV6vXTBnv++38IYdwcZn9jGIc+u6FqGJ+lmBIRix3k+h
ncPIJlzF3VZFZGwuUJ3viGcr3/9UIYmNzqwNXui7NNGV4Vwk/YOu5uuGo0u11akF9waRWRq0wLLs
Km04i74T0Nrm+Y1elA71ytP9vpwNhGszUrYTgoxNeStIQMujFI1nIThDkN6of/IR99CFOXmjuzL1
GbwnJdzRgQgDmv16CwuTsE9z3RvOLxLBOSC8DeZb9Wa9PQrkBOo1jE3IsfsTmrZdEDOAlObzmT6Z
S1v2NC/ZXr38CmbkylhLYWHBDWetcAPlwKm7bkmcca4/L0MwA5eEE4c1w8BBHpTE2mBK3UCqZj8C
AXd/5G6yVL99OqFwkTBTFRAErvu0DiUx77NwPEcb5S1dC7uqJvCj2QCvkcgk/LwfbvbabPwnHFtw
RtldD+IYndeCF27uDn0APwcnsza5udLMPYSn7fMf7/H1Cxc22/54hoqPsTBZbwo0TJNZb5cuDf1U
HoPxLA6HEk+5oHB5uMjkI+kagSj0I2xsLl5i7d3U9RAWiu44frGdIlHE5kZAWfbjWNDHc/qgvkCE
GHXfrQb7eicaNx5cTyLCdaaxRzl88BfOyN8sDzNngT3mp6QoPI5uKEiojyZqVDb8ufU/evE5T17D
WsY6JfL4kYb1auyeAhpvg1h+rsN2E3HeqtQzor01CqFpberhGqnUtP4ogxw8/x9lHAm/QPCZ25Bx
TdBQyxKQvEOB9Xoqoh6eiLHcj2f5cHgTcKHe4Vzov3oH75UEd5W8srIH3xSJCaEp9+X+zJybFZfR
f//+4pY5+IIg0WwAYZNumyPcAlPtleecHqVCCnmdasm99SZXOc0HHK4A+MI8EAp2zG6W5XrbtoI6
nsGDHbTI7H3D9sAvHOIHHgx5OTgg0b/lTyn8R/AQX2juzC4GMDVscHAjBNCIBWBEKh+C2MiN52ZL
7bfesfJhlXC2GaF3rbYjuX0/4OzoXgZktk1oAYyAmvj8uS8VUiBLUHcmDKuJHlv9ZxOPRAekMoMP
RvvlA8ZVPHDCIydZKt436qqTV1VoGw2Re8P0l4iSU2h2dUzGtkjVAzuvsQLrap5xqLrX+DSBvOsJ
UT9ovJAXnA0hww/4txYAfs713K5qD/jKFgswJRz8cNbGuX9JzgtdPHMVVnH4/jsIM6PiJGhqVUQQ
yIlBayM3w226wsaqmpYzOsU+2yh7p1NNeMljQsGmE3fI52DL77JD6CzlIObnN5QdJ3wRDmx2mwUg
F5Q9reDPviZ/RU1oixTyXLHNJT+yd1JBR4IraOhoAhLz/9jXYFpc2O9QqwOeFVAcpr+1HGlewPL4
c4c6U9+8ofLTAPypgtK6bSCzjdQACTLByYORcMVLEi1kLOeeCwAKIxeOSpQKiwlmuiPJlcJpCWPh
Rc+N+lYUrrpqXnTfDIL/I+29mlvHmWjRX8Qq5vAKRiVLsk2nF5Yjc8789XfRc+43EswS68yZ/TI1
u0ZNAA2g0b16LUt8FB8EUMeCM0Ifa7sOyJQZTXsUkEC97RLzkUl7NgisBQV98YAIsPy122GWCjlM
ZNblZSKwp/Kp0oxwg2Z8sTKqcaXUMM/pX2PIN0H6E8U3uhKrqPUk9onPuZyKxgDsI0Ekbb3yDloI
jVBF/9cIdUmMZckPUQcjWm0P8lNUEYgKp93L7XlbvA0uzNA9u3FX1rzIMPCfUdEV7bXpntJoFwRn
VTok0BTvoau7uW1zcfrm1DOQFpjBX43jiwsoHxSOSaYAvQ28qd11/srP/zYV/Fmef3+fHlITl8CH
sTnvCr4P4sKaFcMzFPAK3vJZOclI6E+ATGVRNr1zfZU+MCDYEInf+VlpRHgqDkTUQORHRD8MNasf
iwQYRg9KDr2G97eZtbG2H4S8xg0WcTVqmk2LF80E+gwJoPUS1COFhxqCmfZM/DWkCeReoPwIUtpq
wo2AlNLkE3VI1fdmHCeFZP4Iwpaw7rnM5qSub/QCj4ycTAwewnpWpFBk6xCbmKmQiE85l6miMYKF
oiapFAI+UYAb1orkSUIlCkqLL1VfDYN1e8mW3eRiTinESt3lqZa2WDOjqZF+UBw0UyArNemoda1p
pyw9mJFk/J+D/D6PLhwEQJKxBEMb51Z7zrBqvTOSzWSFjvqNDuLmON3zpLkD45LFGsGufVwn3f9T
45xP1csvoHJILQslOamcXZQ9qYwJ7EhXHyVhXyZmMZ181hwKR81UA0gktnwB25zRAbIqeucxsOKm
MzP1pK0Kzi3depcfNacyLqYlyCW+zGWcCAkALTFBH2HiPfOkdG6v9dINfmmGulHGupmKsYAZf0St
Z68EZqfZAjJNab2yUxejdVSQgTRBOIwCOjXN2iR3WcJhocHQDGE8ZHV34VO3ae0UB2oEZXV2Lzro
YHCSbXTuPwo9KeeM82oSlAbn/bPc/34HNbNxAXgl66WcmwLRcgIHxLBT96iAmcBwPN+e3aWEKyip
fuVzEPqLdMKJDZKhHfOMc9nRlG0/cTgIenOGdvZftt5nfSwmPX1YWdLFEOXSKLWm3lSi71POOTfY
ICqrSQb8oUgqsBAa6rFzq8JKYvP2QBfvL/SoC2DFARCdBiPzfuBJalNwyHrx2zwz2trk17qyF3fE
hQ0q9vD9ok4LDjYYQWfPcmaymZsbuUrGcSWsXbyzoDiD22qm76DhlFizTKrBnIKOMtubWy52bL4S
VcwX+p9rC91OwDXh9EFjzfX2bvKpFwY8F908N0s0ywEZ7+8LmbAnadiE0sreW7NGTd0IssZEyGGt
8uwB7IRHb06DABIPJuHbjrB4nlyMa17Ei2OLnZrY5ztYUhOjQQgcnMrI7LqPaI3BZskbgN9VEA4r
kEyh6Qn5avSDBmGTG/6AgcCSm5Bw0WsO7XdO/i/34aUtalA5MmN91la8Ox1ZBBMamA+5T6FXdC3X
82O1LdayKksOeGlwXs+LWZRb4N1HDQZjoKiizBGkl+T79kItucSFCTplpU7czCcJE60uArC/f+t2
2ZPKGcFK/mPxNLo0RAUTRT90o+TDkFROGwak6sH05PE9qd4nrFnp3w3iQws61pYMobzi94uRzKVx
6qWgDrnfJXnGu4G2nTwDi4e6PYcs+DkDPfrKnl4dKnXDedpQ1x2PodaVlTSAfG/8AlRE22If5vcT
O+hJY4WtU681rS9eM6iigPAd0F9gUmd/uvAXsRbLlE9q3k0DfZqzO4aqGL7oVMVxeEwsKdugU9ZU
QXeEEoA19cZtX1qqwskg+525WGYOSRp8y9eA/M3Kq27X6FXzkAFKYwy6ZAr5lotsVt7X4mYQDe2k
hSsPp6Xs+ZVpaqsw/Fg1DR6srvRpxQ7kzzbYntWegTpvYlmM7mV6qceF7m2Us+jkAUm2/I5nCY8/
ANHZ4n7S2wBpg9tTsnQh/jsjHEtBxiKpTnskp1kXdQOC9OtZWZnzpf2rgHwfOGy0GgEWcL3kPgMt
Lw9IVLdHZtUuAqMvyBDo/iOSrv+3cO85YlIBlNfmLIwi0S0TYy41iS8OiEUN7sMzAKzcooJ09nRv
5fZYGhQuD1TnQNEBngdqAw1jlcR+z3EukCd93DmelhsDX5t9FxtVVQKedEoKacXooveiTw/g8ZkO
DR3Q11NZeArbjYWKx7eTkim400azPklPHklPZvyAhto1kP5SeQIcNmDbQcSEDk+65NMJQjeNsca5
MdlV+0NvgxG+tKAJLt7fdsPFkwGLJ0FzFYODBPT12MqhioMAAF03HN965ptRNr3/JdebzCzsKtL5
wGBZEGno4WvU78o1QZzF9bywTs0sI9aj5uWzdXnX5rb4XvrPsbqp/KOErPBad/nSC0MBVBNJ5xnE
BKX768EOYY2/GkPeHe140vmx0DVSTi9CZnKQlqxj5InM6pDFTvpZlyb4e80cCbO8cKQNB4JL/wd6
Npk+vd5eg3knUqEeIDvgbJ1JXMHsR12A9YTG21zlRlfDK34qQ0tL1squf2CM2KFXNqh7rh3TTuYz
2GBq0eqZ1BIZcS/Xbt86Q3UAsfzAGEEFPF7eWzmYJqr/5y+gtm5WjXw7xah756CHqjsbDRmQIhDN
AdEZx+waz991JdolPOig94MlaummrFcwUoszjd5idKmDOBro9Ov1Rz9BPbQDO7qj0L0NnqIzUbSy
mH/olH5n+sIGFUqrSl4o5YSZHu1ZuyPYBJvafDv6kDPw7YYM90gubcSjTF63D7Mc0W1fWqo3AMOJ
DuaZh2zeWddDjFqJG5IBBfaXw9uHT3Kd0VOoUce6jcK+O+uCAAnuBPZZXTklFy60S8N0nW9sgNMA
sdLotpNdy3dK+95nL4m88vJas0LtFTWf8h7d6KPbAGyqa2V7qlPVmSKk3CBTZv2nyQR7CKcBEYLO
x+vJLKAj/s9ktnpjHA7HzKrt0JzIPcFsvgJiuimth/NXsbKIS26Khx9QSaAzRBsFvYYDCwUgCTU5
DuBW/56H4P3tgf0edPSRc2GBDu45dPBUyGqhKIv2FF09yHYHKN/xEc6JltIn7aAdBr0hn9DmhN+G
JDMAad8E+iPKKt/PhNk2tgQaf2TXdQiy9Wv5+9+k763vo5aZSRrJz0J8H8B2yC8i65dYkZXb+cE7
eZtUt807NzJjq7JTqEzNKiA9YaDugqDj9kwt3cR4Pf5vLRTKBVK11wB7mCYXeENRF0Lylhn5Ybob
1/rTFnfupSXqgJSViqtLDXXgFEOeZVEyDFndABc9Cy6++qhRPiBK7KGDsUZ+9hsM3prv2SMv3gcx
TpNUk39tvz3OciwlEI7BJiW/CuyzGMvps7UKE7S/zvf+uSAVFFh+5cJ9o96tooQWrysUcDi0tAB4
j8am6+8RxVoQvGAaMRfVYw521LNq9NWdKDykHGeEVtaCGWDUlc3Kas8BAD0Pl3apaCiTgcVuEtjl
bdAHvtTfnkb01HJWNvjSsxPsEv+Oj7qIurAXej+GnZg0Frs1pInobk++VoazdFqCYRZ0A6hD4t1F
DafzhJAv5Z6FGenzeHws7Y2PXjBjesoz3AOOd7fy2lrcLpcWqYFNPuo8XA+LZXECUzvAenqfIJ24
kYxuHxw06c5bQw0tTiYiOsDRZ7ZZlB2vnYVBWxz4HACFPHQGUn9vYWz7Gw1SI7G+Kjmx5CCXtqhM
T4i8sMrHI55tLTm8gF8y15XpYJjSGgvbH0qFOY6YezJAFoGQENHK9ajUYPS0sueAsUabRGuXyl7D
LuS26cYm9z40k6za0n+yg+pD6u+8Ex6fxLsnDZJyOArXVnXebvS2QA/dXFuGGC/SkdffEtXTlHEi
Rn2IXvyzonNbvbEDeNAPNv+K0woLGUIM/F9j1NnfK4nX+9W8nLvJ+niz3lq7t9WtBde9v9f0jiS7
0+O3+Wy+l/pzZQ9uojtoITP8h/X35hIIW8W3oJUTrz/Qi1I7qB/UONEY1AKaTsx2Y5walZaoWPNJ
Nmsg67cS3waGNg35kWV8XFbeqOziTM6fQjljNxJKc3bETspdB00n/G9Fbwvgzj7W+IeEra+tnGCL
twj6ugHpAHUf4hbqg5kpDIqJ8ea8guHZCkvEHpIkRuQYuBu1zTn/+GEMZydtWgL5QvP2gbO0dCoE
q8D7jBj7D9i6zMDJD75Hzq0nc+I+BO5xZKyAFNK4EmyuGZod9uK+UqNUCDwk+91Ocd/EFlKG3bnA
hBarKlXzNqNd/3JI1HxGspBjSEijKBkxXnaIR9Bx05vVa6ASyURORUJXwkndFWgvIl/O0+0JXUo9
QD8RkoNz3eTvcqZVp/kJiOrcovIhC3eQhG8RnAAt2PVF5scDkw7L6CJo+DuZ1MWW881YnB5vf8Si
TyE/wPHCLPog0/mPJiu8RI0bzs18O95NRHt/ri278cnJNk3/9W67PSuvOHW4YiVO5RYuMG3eeyhg
szgO6UhYhbKBMlUAD7bbmByQdunNCeKDpwoJprNwaslKuLf0ekPjroK0yzzpaOO+dqwhVhMxnOd7
J4BUZSDP1U+GHo+C3M2iirN8YLnLdGHz5Di3J3mO6Sk/g9j6/NAAvA2E6dRxXw44f4SKZ92st7Ts
rfQ/m36fsKQFvl6IjI5fq4/MI7llkNpCEp9J6oBEmxt9cvlB4SpDVtfAfgvbFA/tWWYbT2sZB9L1
bKY8y8h5CRtpdxg7c9LDycialQbGJczRlRUq5hDlvC6CEFamWve3x/AcO6wpEO6T1yDNZMgO7kQn
7Z/Ywlxxl6XtOWcSkKJT0PaFa+J6gKEciKHW4bRV0WTvqw8at89TM41NAEvKoTUqpiTDtyKTkdGT
2s0/bjvNwtBxOIAgee5vQTQpUYsIkmgu7aaGB3aUPyufMxQjNm1OuWNfvJA4QCFA+8KcTrfNLgAi
rs1S6wqJCyZTc5jNqrM8+gafAVR30Cy1d6qOqGFCCsXSDHxCGrxL9yzyHJIh7rsnLTbKaiU6+XtG
4GNmZiKMH4V0ugMdXaN1jLcsj/BvE5Jgt1a0+XsDXP8+NcdIoQt90k4YLNNAuXcjhoGO1KIuTbus
ehAhuc7WBy0yynGTT4emW/Oxvxv12j412UhCDF06jw8qA/nzcKqlRy8GSe197L1P77F8hPaX8pVD
UQ/41dsLvRBaX9umtlahjJ1QShh7kuioWXV1QZj8NDyXtVMBJ22K9Vop4W/ZFhbFOfiFrNDMzHu9
o1q+GWOpRK5dQOMu0JpslypEaRM0UCq9LD7EHs8+tDU42spumiQdDe+SgH7eWIa2R8kCWtilkjBa
Q6mGuymNiwLSH/3wEU/9+J6z6fSVK36Zmrcn6u9Bd/3V1LNgGsOE12QghCoxICANcgTgtuNgJw21
HqnJirUFj0DTwozbnbGewu+qXUQ/HNcUao5mKbDCP4vlRo0e0zUaj7/XEZjNQD4M6DKIsJC3o5Yh
UXshG7sZA5MCzZjoYO/YMEFsKMWTkBh9AsKqfC0FMv/o9ZWEdNcsY6UidgRMippFRWu1thVFgETi
KrKDNHkfuoBZCR0XYgpYAQHSzMAOAsDf98fF7GW9mPpeGPCuXAPen2zrioTioQ14gGQ9q+tK6KVV
k6G2Vpi+VIndQqM3K4kUfa5hqxaKL/iUWSAKV4iGZ/O8ChefAiYm0N11Ke96h+IRWjiGZG7CbbGr
DVMlk5mJRHi87agLJWiYnBHf6FrCpUGnBJhAHVtWQqkO/PAEjO9gHhMN7m7Q79CI/h/iN2Sh0ZCN
CiQLHaHftumLAeLRpChhnwBEkOAmAoyx+GLfeR2t/brKES8g7YuM/3jfP69ReS683FCNxMwCcTTT
otBzG44y4zEIPtwgJ6hjjSR0vE2zU+4aJG93jbn9LjeA3bt4Oq68wRaOsEvLv7fnxaDRlpkmPl8I
LteBfqew2Z5ApzmD2HJieGs05mvj5KkQhOGnPmcYjJP9KYzyTjA2/jbV0Q3qHStTRHuYhwRiY4Mj
sFyrpy1upYs5/n04XIwUdE9i6sWwXZyGhrR2Zvg7AT13OhuYEKYm7Q7zq6fP/yHlc7W4dLTcIIJv
YwWGlcKI30U9OUrDHtzejwgwkjUa5aVbEHklAZpuSCVJwFFcb1Oo2oFLTRuAUBl2Q6eDGOPLl6xC
M4CN7oP3qV6DxCwd8BcGaT4nfuK0Keg6XLsA8EPFkCc84tg9Wtwh6bh/9563Cd4ga6/3NauUJyHR
PTTlAKtDumczvW7tVv5PIwOvL+S0ccgjl3Q9leDPaEH8IQBvwz81jLgRuMmAMhWReLcUiMpsUlZ9
47Kf2rMSHlrMDuM5/ZpS48LlNpMkAWqKWxSaNtR6JkGcF2yYCW6vD5vko934FuZzLXbi/95ml1bo
RSzyIUH/IayIhxQKsYPR2txb+ZJvUMZfS+AvvFtx3+PhOre5QzqAfqKPDa6ZRP4dkpE6YoOQXB/u
1cfP/lP9dHmige5kxx+mIxp+A0soiHifrb32Fs69q2+gQrehnqQYXDKCC3H5XNPD8CRsofnWf0B7
c+UWW4gUrkxRbhQmbKS083CPE5G/bN8mz0TY/uSm5kDR7baxhW2BDhKApuapndOxlMtWoxcNs62D
ZH6tesnyr+MNNzMyzvne619vednPNSEX3MrKHnndSp370K4N1jLzV7iJcXss3MJjBoP519z8ORcn
dhUrKoC48xoR8DL+9DaA1bgO2WO7f2idLlqZu6VwA4fmjOcGfgbKhfMmubAnqVxZxFkruB40mftt
J5i8eog+wjMoXIh46qp7dtrXWb42zkVfhFoB2ipVQCtEyhfbCMm0Pu5513jhtxOeKpF+B0F3t39A
4ui8htdZAJnNOSrcAmB8BAuqSK1io8btGDQFgCWpWbBGrOleGxoJZAV4ITb9RDUyL8Ec7Avo8/ZF
TgLhzCkIwMDF140ul+wCCMPmvF7nTgMQSLGPeUMJHqCRKFa6/CaAPnE0WPB5oY6S2CtOsTRZHKoM
UOpDEkOSqMkKCqCme6nl3SdjAj2TAxXrzmFxOOKFV6L79J7fGTUEnnQQ6tw2vcDvgom7ME1t5Kgv
pTj1ceeMZ7AXon8P8ivnztCIFBLhGVTH5ityb7oYktdX+647ONlqY/uij+IhAAExAX1zeBpc++jg
o6lL43G9g4ccWZxc9zjS6OgHPff/4S0/vzn+Z4qaadkLgROeYOrJMF7EbQnJNoZwBxYBmuOIK2gX
YXFdkVUEC56MTjj6LY3sm+JXMa5W6aV+Z5+U3WB0j8JdbD4qur3nQCETkOBcuQ8PgutWhJjPmbMn
yOc+nH1rZUcuZGlmfZn/fQu10MowCpnAqIBjo9EUlEwWNMdIJa5lLJaGDJkStNoDO8ei0fh6LTup
VOJRnQSovt5HM4GZ7ZsDQsPMhP7Lbd9diryhAf+vLepiGJmB98acxdFtoDlGexD16SN0GXO09tm7
SrZbp9B/9BWrS7m3K6vUidqh2lFHPS+4cwkAupN7bytvu0ciGydzv69Atvg+TXrgSHr9dXvAS1cV
+GyQFZBBxQI07/Xchl6TTW0s46Wh6l3nk/4h6l9vm1jyklmKBfk8QF+k3wfzxXVRTSEX8jUGl4wA
5WoVEdp9lG6DlZThQk/Z/GwBmcZMIYssE+WNfOOrSspgKD3aycYn/xmtw6cahAydQ0i6/4SD4kn8
2ZFvxvwQwG072tzKbMpL03n5DVQUWkti4HOhKrg5qOXQ1hTXiWRnwqQ9a2VQuk2cj48+uE2/ZU+T
WyNvPXSLi0ygHKBogl5Areya1Gz6MePQIVKOApFihBhELmL2g09FAHPyDkUlUpZMDbkenwmw3SMP
DJETFyXIU/lS9pnIkPexZC9VzIppPya0nNyNQVt0pK+m9hV4/HYzcQPkr1KNkVyFr+XHvMiSE59X
HVIWDV+UejaCy0kXMjAfmzUQTT7+PRhfo1ypkCvligIkrykCs0bRADgPIvUQS0LiFIkyOUEh+1+8
hJqv3opSriegK+XIlHbNVs14ZpMUGZhFE65QOr3gkzZDu3zC9lAAQBsmAZUAoNNZUL2zSV+xRO77
1tPRqBt/pJiqmiAvwa7xTy7eGP8unUyDt/uwQ2MndBDc6LFUAXKWHjRwHPJgrN8EOw+is9DwsG7v
jIVSw6XLIli83n2jKkNdEyVXN9jLevBwjAz/zNkceCESM7GllY24UPODOVSQ0UCN3f6nY0CFkq4W
ZR680wz2RmcdDrFTApiUkxfpCAa097zQxdKQE11ncttYuS2WRysjt4maykzfQW0OSQS7ojykogsl
kY45T/k5fhLRKFQRdgOfUgQQFtWHdrgb17Bx8y9TSUgwuP7PMn2D+DmfFpMUiq72whd6DHUQm8/3
eWfX3WklHFg8ARBbCIAW4ClKQzzQE5pW/pCJeHC/aCMkmQEaWKleLJ90FzbEa7dJi5EPJRY2Kuuw
A7kIOIMC4/7bs/x9pxNz6zz8OMrmSV19/y4ODpBJESJ7gKP+Hn8XRzkjTMzI+ZPo7kKYub0Z5jDp
zxpd/DYVsbVIHSvC/Nuja27dAADA27+/vMEvDFBxmgL1KlkrYECNHM8OACx8yTuU9ESU8xRIzM/a
H9Czzvd9sxK0/Uabt8ZGXU2lksIBS5jOzcPh7WgBrQVuUOB9wDa435ebu7stT4wHBezextq1uBQ9
zTDX/3/NqF03+BHU5AJWnNsODuPPG94jRDTRILS5T3Z28fP8mj7ebV0gSM4Ocgj/adP/a55GpTJc
wQp9hKF3L9z+OD8APONe0cfjQwP0ox2teNHiIYMHG+J+PE9nScLrvTFMec1xIY7UGGjHw6inktGY
4+MWPDtf3hqf49LcXhqj5lYbeghgjxLSCKIZbxU9uXe41xW3ne8A2newdjhRwBqM3D61L7IuBg1+
m4hIVVjFjrV05/zltGtvtqUcAp70uIKgVwGmczoCxb6AVABOyLDSvR/roySZh3vhQ9sdN6+dGdyr
lXGnQyXT7dzYeLg9xqUIEUA/dDSxEAjFF1yvWaK0qVB2vOhG8kc5vo/5Y8q8j7x528oCIBZx/YUZ
aoyMIGSJXAs4vV7mUzPQu1MExFRJPh59EmA/iITsmbNK+r3e6HIM8srQGgljaAa4u1pUHG5/0KL3
ABsC1CgHRAV9HxYBX7L8qIgu+8Yck96W203OG+igkFdq+8uGIN4F7DlUqmj1AoUvOS1XA8ltDFW2
hA/Wc7LM7GKn0H5uD0lY9CPUvSQZQjjocKbeE4zvM0WawlRu1qZCmIfJmgQ92bwdrJAUD2ja/fbn
5FRCuHPyY2YkfgSVZnpCVzIIqq01eealagbqzeBBgjDXjLWav/fixvJSRuP8AK5lHHr9UO1zgrK+
Xj0nu3QvbQNZb/W1Hcsv3WSXNqnrGSJkAdMksIlAA9kP0G/NhLrDgwU3I/Yn2ZtNqZvOTMF6Np5u
L8BiMhBNR4CvAO0E+Cx1XNSNODMd4LxlHopEs4TkRQ3uBdAEDdksQhQNha6WNsIvBt69loRfvGMv
rVN3rBh2Uy6q4zz0g1GdtGeFResvUSP9B+x3zspYZ2eij0ZEBfI/RB7IRl4v7qR6A8eEsuimaIdp
NqXtV3oWKEYcdegLV40hMprg87bRxbv80ugcI114VBuOWV0gvEXM/vTiHQDlIodjTTbf/el0es73
e0G/0x1Hf1o7LhbcCpwBwAcgfgfPGq3ZGJcRtDfrVHL5H5CU9EjzGuCqGda0bhZivCsz1I6B6FgS
N0OBw0KaCnuKVMwpE0b66KECcXsul7ItgHYjkgWNIMh16Se7L8eFNHWl5CIXSWbG1Hv7ZOsVCcgD
8KwrW2P2hitvweUGa9gXUGrFJUPdMvHEln0i+b2bqYlvQDS90ts+aFdumb+s4bMZhQWgHNV/HOzU
BuyRiZcqX+3c4RjfQXrWSQ9Ii3+DrssOdenw3JiiURtad14ZnvZnN1CGqb0nhVKUgdGmd335zqt2
zEOzEdJNGFhAtXbNu8J/paMe6PIeTTe5FQfWh/aeiGaK57n2ytc1aYz0vjTCQ+mO7SYOn8FPkfB6
sg/sCjo8HbozaqNG2Gz6j9CDTfRur0HM6llN9cBIZ0m/41DYUqlDFFKsneJBLk8V15AKDWoMiZzs
HbID51qzfB7vXNEp0Oa7DQECjfYpZ/S8keoxapQkA8JPUs1eAByFb0h8N8zd+4dSSgkag1Bsb5hn
sJkgLyCawUH8iOrV1vY5EvjjKhdrOF+oF3tc80IUo1WlcyU09D/VpS40oEPecyDzw8coZ4kx68BU
729vhz/X9O8CoiYFBUK0VNCCfGocjJ0yLyBnBUcFuSrPJ2tUdms2qNOry1HcrwrY2Ik2ut+KHb+2
p5fd8N9RUP4/DMWolj62GcjqjezYAKrwFMNFSLnz3m9P2F+sDTVjlMv3Y5lJHTfbImgWlHJHSEzp
fOeRgkAqyup3nP6gpSvtiotTCAgM3sAI3sCZf+0c6SiXdcPGMNrUrdV6EGwcuXgw835TpUAcDc3w
lAVssoai+3P+z4NFMQO9zjjGgKWi7OZRqmQdli6K3tgJ/Wo8umHuspCb8cQ1JE/BODnY8lfI74tv
9lipBmQFiNiebk/6n1wK9RnUnAM3OWZsFvVztT+zGJTBKwzZM0PUc8pjqgjWbXu/1dI/m/Fi3NRm
jKR8EocG8y2WVhMQSYNiADSGIEDWfOYSUSYICOSgfNPlExRw002sOPkn9931RoAntsl+cUAR5s+3
v+ovSpeaBurpVwdhmythMrtenjhxey9xevDhF4+aDn0wcdO+9OE+xpRkpJaNmNmF48px8bfOhk9Q
wM6AUA/CHSiuXjtExqd1mxZS79byLpSRIz5lJ03QmxxH7qvkQavEkTKSQEQe2gpoGYmIds+Fz4Ng
jSpOdnNA84uEXG5PhMgW+oMsbqRVnM3SUTrfgzOBJYJwOvs/ojom8pmMj6yIvI0GLKB8zsSN3Nj+
YCfhNpbeau0kCQ8rC7R03aNVembKgJA5Xj7XsyPgVVkzcjNAvWPPhff1NOjTAPrpMjxFwtsgs6D0
2Va8xXmRyUDjRdbeqnZlz9JPATQ5Qp9ARa8eh8cXnreU78aMp9RSiyarF9F+gYeoEVFf8bC0czu1
w1YHUm10YgttIAfvHsgqQz5kgJJIv39uT8h8PFxsoz+fQs0HA0gZ0PwT67KAtQtxT2L2DmBuL10Z
M/0GoA1x1PkogIKhixkYqsBwGHJfg3dSy4KA286UKslqUj3dCW0Dspy3sc1WTgvqdPpjnAry/HDq
xLxmWbfJH/N3L32Y2G3YOSFncFDiZFaSa9RV8Mfa7PwXcQLHMmrDjFjeGMUc+THsIU740BppdUzj
td6O1XmltruXaOyQS2jDzDas6ddWyTpZqw8g3InQ1i1kjmQOq/Qav6tFuw3wFiBW4ORZ+JOyyoXV
qEw8VhPl0E61Ic9iRaDThloE0JfcxxrDzeIoZ0ojHBUQ3gHM83pK24gFKSqg+G4kmlKiS40TbTTB
KccTgsgg+ak1u8KNy3mft7cHHbf/riWuVxZpQ7DRAL97bXiKSyXyRrSfCW3gPckQ3LMHHhW1PPN5
IqTB+DaGXfrEqEK04VhldFJmRBtekr+mU/UTc2lv14qYnxNg4Y5TzgO3xErvxRjlzu0vXdrIKISj
kwkqrKJGY52HFMpsiYcPDWurxW0YcHZuCGqm3zZDp8t+J2SONIAgkWes1HzAXjh313l1j3IGCEEr
A3UiPTqBpfOUnmUz+urtBjT3jCmZe8UKN5LdG+mGtUqUykBueo4NbQPRAsTrocWsBZjzFqY98vK7
aA/JOd4TBHyXwn/LaeJ0VlOH5oC0ju+/KT2eMUKmSytWqZ0OMCgaGHCEA/A0pxtoygBwzidj3EvR
vlB+Ur7T1aTTpydlEEiagnVm0lZmn1rk/2NPRJv3rEAIq9eTP9YDhOp5JdprsStJKjQHt2oZ6K16
vr3K82RdTOY/diDzB+QmesolGlPlh7Xnq6MW7RnxJ2BUo0UNouEZ8z9YAd+CNjutyNItTb4Y903X
ZPE+r5OD1H77kWL50/dtI1R8/M9QLoxQfjGWaVm2UxHvIbSG1oYfNtdr8TSlRtZXK94wu/6fWbsw
Na/exdZgmLQc6gHjwTPIUPegIl4xQF1jf8ZCBdkZ5JxbNsrjvdwLz1zAklSGPFYlbpSk0FHM2SD1
ZYaRUpHbc7jodhcDo+IVb8i1wc8wML/2vhoFFAPh8DXh3oSIXbni4nRu9p9BQgdFRGQElCvt4xUL
3jFfhbEOOZHgDKo8Vj5lqaV2x8x/V4EgVqeDoqDXWD747IufdiSHrsSQrPUVLG6Ciw+hggap0Phe
7PEhBfJcHJqy5JgUk317ahd9ZhaVAYU6Sh2/D4oLn9Fi0DD5HdyT831DSQHbSOQVr1lcvQsT1OqN
U4cGiQ5e49fBXSVLhlLVVqCIX2ktryze4pRdmKKiSa/Mxb6bRxPWPyz6sYrge1Vyd9kG0Nwzfg+1
POoMlNAI2bN9E+8rINdV5rtS8cxbu+bWjFBrn2hNWrTYb3t1OjMQ6WC7Qwee9Ntrv3g0zbj0/zMS
Kk7sQc2LnlIY4VNNzwu7YB65PNenDlSi/uttW8sDQpszqN/mHkrqbOJBa+c3FZyg4qDYW7mFAhrg
eMXTFo0gFQHBDQhAQHz9+gDswrTvgqKN90rtzZoHfeeAdtOzmiJeUytbMzX//cW+6fOE47wcc+dl
T1mbGn15Rjfhyrm3uDnBgYF8jqxBwYQyMlZh1npCH+/rSnH7Sf1m6jWaQzpZ9c9xp0GwjpU4FDrp
SDpVAsCy6jHep4rfkjjo7jgx3WVpYvjN3JfWnBpsU76LDkwR62VnypkfmnUYGLHg73vZW3moLU7s
xfdQa8hzcecF8jCPGU2o/bmWvov46bYzLpxIsyQMxMNFAdyHLHWPVaheB10LP8lakNKxamTLPPK+
QaKAs4xNV55jdPFrnuIrc9QBWPBa3vkDljEteivD+zPsPzi8XVS2fwa2DEcuskMbphYQ0KdmVmRG
uEYusRAoopzLAqGOAUPAW7h2V2bwRBlNlgh1IuCa6vT/I+26ltvIte0XdVXn8NqBpMiWLMmWLeul
y0FCR3SOX38XNOeeISEUUfap8TypiruRgb1X8C1lDDp1i1K9uM+Xh3T583PlIiA3jIWdqlAN3op4
gIaHv7TOGpkJdSVRBDvYRRRugfSw5jWpiWat9RsseZudhju/TfxGJirOPwD/GcOzDuT2L9wzxnyo
MYbr+JjaD002h6Nxux0K677AWjFrP+luBxou459CAP8T2rDw0gX+z+NZ56ZaumrRGzjU7M8FTmfS
7ABTVIt9oWURDO4Cq4b79fq42PodboCSPUiwHtHF7zoRkMf6AMWFy4u60kIvYvi8hsUAC+TFV8rH
6wtScLG0QI+1INkLBjCg25fT021KF5iZMY+zt8r2u4fEPJUW9HG3WMdtr7Jfr4fjk7f/dOm/8Xh1
zravSadOsC5Pq91Mb9K4OKQPII6O8ye1K3y8r53lpde/rBRv+joi5mvX/9asT0kZwEmHzH6zRDBP
2muaZK+Qfhl38CNbqQ2FhZ6w4eyBF/73ZI+jLDuksfe5+UJgOLt3H7Q0gpq+2gYlRGHSSFXvaVIF
B+qT7zKGqeAIYuphKv4HlRfRL0dmcfIBfu8rXpjm22K/1K5kKIQrGLVjRi8HR41XQVHyEZMvVfMY
mr6ndP4K4iGEYIn1BqUcmXqHcBMEJhiJX4CRcaJetqXRiTYAoojEqwYyxLe5CjXzqz5s/tr12Hq/
AKkZlqYTw9s9mOwdXT6l1q7txlDB9d+2XxZJzYJP7vwzDfG6hY+yCfc4PrmT4UPTxcMHjerRm/Y2
GKZ3ddOhFPky0seyPLWOh/RWSJt9Zj7pYTO+bPClKJEyr2RWlsKBBkkKvCIN7nk8M8dRU4jEZVse
L3YdWNZ3L5McusI1fhaAOwWBI9eot2AmJf3X0V33c7vcGO7Ran91pvt9Mb6WAOFfX+fCvessJLet
aDnmQTMhJC2fzOxIAMDISiO8HoTPRf4zihBNAmEBir+o4V9OK+yZtZZXLqI0eR2VA/S6CmCRdrqa
4qz1hmGXZPD0IOpShJkJ479JyybJQSjsXAdoYiRDPeAJuGVa2XM7p6mCDbT5YXzDLIrwbqVq4ffG
FrjOw/UmCxcS1pEHgTZmsKdftnhSjYRUCVq8mtYn7FbhAkx6Px+siR6L+0UdZJK+wsl5FpBbuYla
p52BXBre5LdgJPgtLKmuN0nYgS6kVy1YuruQFbtsUgE9L6twsyI2lMLPyx8VEFh9QH/aRZRAQ16B
9tbfBATFmyXTUDjlnpGAv+KhZGDtOyh2lY0Z58sWmXkZkUoJcmjYqFFqEsmL7x1NwqWIgH+DHyEO
P+S8eNO0dsjTEbjbIk6HuQzbSssCZ2nscNTLZF+Ni+cPm7GFSunsO8vLD7qzdo+rRzLJfBWtTIBh
NQtJXGgO8i81g3pDVoz4jspvcGwF+rfrvcvjod4X5XkAblESQ5m1pcZ42nsjrH6QaN5rcF91dumv
QfX3UJfNt2iNrX36CMKK4bdRcZffFI3ffypl4F82lHynn38Ld3d01LIv8xTfgiuNvddqNdKMt8ma
d1X30I0vWhKnpWSzFd5Xz2Oyc/fsfbpsk0ITDR18u0Ii6fl268IVMh9ZOOM9h20hZf+u97lokTIN
Fzy9kUuCMeBlyDnxBnNRS+QsCsdP2zfd/n49AI+i/s+g/huBW6R1pxh2wTpyDNLdcjOGQxFosZHt
smN28CLj0Cd+tmaSdknCAqh12bBhVcfO7Qsk4uCAYtIf+hwtJ3WcvtN6gpvFJ730yfKV0CdSglAL
Efvelmy44uEEA5BZP2PL4PHqZtvjiEEaI7aH5rWYaOM7q7Yrc1Q7huVT6ZR70oRWmgUKAS1dP+pU
P0g6nx0hH2Yx7mkotmEEQPO87IU1L5eG9Mj9K1r6leaVb+fYGzeIftv6Qe/g/agvvkUBX8th+2H+
zX4JtvN/w3Ozq5xUdICLIwCgvcBMmqC1Wl//raVmoMKEqQsNJ5ec7MJN6iwkN920PLfapWGH6viD
Zk5YIxFHIJJxvWPZr3zoV2zIwEC7wFvz14eMDrW6otwfk61kIlQRbvfd/GyQF7WOK6vdGWYnybEI
ryzQ6LUQ752AxJby2e5QFF5hpb2KHQm8td54HhYP8NTnrErCjW4BnrLJvD1U0yw5f0RbhIGLPqhe
LrSW31faWVwnnfR2dRykggsbVoS41cqeq2wv5XsTaubIt8CFADUqbq1Os7b2hYJNqPFuDSX3q+zr
uADmTN6ujxqb7dfi8BeuVB9ShSA5T80lLIckCwzYWgUWnAfgzkhSvCcAZrgeU3TtOm+bfjlqsMfr
VLdBDnUrdm77dfnt1i9jqHco708yzLRopHA9AF0FNqNIG3H9SLrKUOe8w1ZbvylJ69vWy/XGiBYX
3j34D7w74Ie5xnjL0ikOLLri7XPe3yoLCbOhl3QYz2B+PzAYFMllDi4qWnLZY7lKCfHgeR0P2aAf
ssRdwzWrh5B6kxL0iqEd1pkogBxlXmBM5Rg686AFndVavu52zUs5FQ+FB+llkiRB6szstrR20VJ3
4GL2CmwBSiIzjBd1DEMmAYGM3CT0OS+/uRiNNM9UBVejYQmK/sZ1fXuyJT0jDKIDbew5WCOgy18G
UUBJmbKiLeMN/IcKT90Xc7i/PsCiGYQDC2uQOUTABPAyRDYmpuulWRmXyPhr0xutZVoYovWAVzx2
Eg1DDCfVywhwuGrMVEUjkCsKFLw9QPwNevsW2/Woo1Y2S7ZNYaedxeNmk0nxfnWREoqJ/tBV5m6q
50CamxY1Cjd/TF2UZUCU4BZeak0W1Z2+jHMdWp4FthRtiyx1AW6j2411fjAh3PHnI3Uekhspa1L6
Op+6Mm7ID+SpoQIuVdFhk5bfLs9DcJPaU0tr6JK5jMd2cvZ2N+tBpqbzyWtbsqcMJdHVw7ZvVKc+
KlmD5IuB6VKlpfbQDp4qIy2I5ub553DvyXIrldGx0OIUr70CnqazDMEgOtUdJM2gMojMlsuXbix3
NlunHsp4qB9w/CShlt/acR0rVpBIeJyiaYkrIcSbPUjSQ2zvchkMtpuU1dSUsTWddP1Bg4WYrjxd
nyKiYxUQJNBrPRNKjbxIY5FaXZdobPwgtzTRGQatN6PmhdI1Juw3HDqAszgoVvC739gZzTpRs4yx
RICM3Pam+pJbLym1jklah4B9RWkhe/wLr9c4JlRWp4Ew0jvo6Oxe4nqOojSaU8Y6c3eZrYeazkFW
msfa+DJPW2Ss3yqnCJwcddJ0DiGXL3s8ie4T0LsA3gXPJyZLeTmIOIamRNsS1m4wk1i5yLc3Cgjd
4h5Xh0ZKT8PrQyrYaICsVEFwYT5j4PtdRoSTeF3rS4WKrLIFbXmCvt1kflq3IrDLl0x23AvaZ6Nh
WBKQ24cgJrdXJ3QEhaDEuKZ6rBff6PKr+9HUd5ustCeK4zBAFFQnQXfi/eEKWjgoA9tlPNOTmcSF
bX1a+/7JGqHepWs/rnehKJ2CiwWsxAEfAg2WZ54XHhgZE4vWg0vtb5PWhE2/NhFERT2Ut70vpVdN
x7l0QNiACirECs15X5SdjB0lWJ6wloRYigYeEa453Fi2jdap2lhVsdK1wdT82sbQxW10rCTXBsHq
BFUJlQBDh28CqkKXc2bQ6oKCSlHFnYkk5wz/LPemvTG8QINeiPlKC9l1Xjic/wbk371z3VO4YbOA
oADVESrs2zd1OGoynVtRKh7CRXD2wE7KSqTcGYi1nkxdgh7sQQnKfP2tuU8A5U8DF6oXjwSphm/b
fnmzM9+CB0QeymoBwhE8i88dkE2eVUtmIX5u4+2gflaaLNQ8yGnmm2QMReveRR0PmX60+AMV3SDa
DMKGVcZ1An/xfFfkOgX6Pd3NtXegeVshZ63LFgo7ULnzH8YCSMWDM/4uN3k5cXSqpMRNhip2tDm/
W3r1u5bYAE94Ser5cwmFD7cpqh3E/627kYDhp7sLfVoKCseLfN6ixtDw+L6+egXnJkwrmfoPnI9R
X+SG3JwTqrtJUcWUTNVuq8oxyFJsSM4ERcProUTTGJfU980PUA4eZdUVTZenuVfGzvZqd+txUo9z
iMccGK8yYIoIv8aUokArBnMd0tZcsxrNyLQpo1Wsdd18N6VOAntDVQP2MCWRpWvZoaa1G2VABASr
NgPzgVMiWuaxiaBr00faTCdAIdT5tGx02al9W0s6Xtgb8EWELSIIZaibXE6GwaCVuq5dheprXe+h
kGnsLZp6u6K2y2iDIMu9mST05voQiBYYgJ4MTwfSNbwPL4P2Q2ZsA9CY8eaMd8Qx7tf1ubPV2lch
HHk9lOB2Ccg2tKwh/ARXHd4YRSuzjMwUk73pjqCVlLVsCQva4sDg1gJ0BWouuCxdtoUaxB02giFu
rMcpe1QSf9bALDMP19shGCcoGuNKCYMKFOV5JOSQESRStBXjlOI8de9Kd/OtRfFXHazm5df1YIJO
g5EMbnUoAoMXz4sOabTyCGTNsRrpp3y4rahMQlgUAAh6PKyxu2On5Tpt6WlRajla09eNGxWGpvhD
Pzj7680QDY3BxF519uZFleVyaAobbNcpQZQXIOm8yidgq5rh9RiicTmPwbXEpk1G2oW1BGghpLiK
qIKGLnAAMnKfYIeEUci/jeEW6oppvJYw9IxHlAzA1g+05QkJTMlykTWHu7yo/bRWSY0oyrhfmmMH
Jw33ZquDTGZ0LwvE3V4S3W6V2USged1vamC8NS/zGtqy1SmcaICyQIRUs5GWYH8/e0xMawsddupW
sWeiUt/hkRihiqZLek000SzsAAYcRoHaM7nG9NUy1ijX17HaJz88eBWmzm4u3AMpm/316SaYBYDl
IJuKZ4LhuLwx1WB0mQGVIIxP0zqnzuwhdZaa1SEziRFdDyVoFBAICMFQ/8hLce/ytnOXlCpeFbtK
Ga7tU1O9GX3uT50k+Sh68KHYC6s6VDJgemxwS8iqaOMUjV7FLO/4qJhfR/tnt8XUUv1ZObkB1EHm
4V6RSguw7A13D3LhM4jNG0L1aCN3OKdwgsXtwoDqdT0c1rSIzOnRo/Np1ohvL+S2tjpksE6OLeOn
iHoW+G6A17H9QSZXv5yUZPQSlLAwKdkLdzANiI9+XxZf1Z/+fASRt9ItOJjBC5B/fzVKZy/Qdali
AnODefHr/jgyn2PJRBHNSSinQIQOO/nHo4n0gGY3Y0bjErIT8623vGippGwrDgGMAyTpkIz4QPmC
jsegOhWNF+WFOi8pcGFz+XC9twRbBWQm8IAE24ChrLhpmFaLm+Z2/d4MC2XEvvqb4TgLwO3gEB9f
Ojtvadx5t0B4b2Altx1UHd+ut0M0u1gFC2sKIBSIZlzOroZoDc2NhsatdgvMruGEeKElso1IFAU5
BNhyQHQKDDA2YmcbK1XXqbO1nMbadGpcyDkUPyfynNXPf94YiFrhhQR4kAqs2GUYZdXVrh1HGgM9
vK+inqDP9AEimJId/P3Wz28GZ4Heq3Rn7VmdougUiL3Fy+j5hjtECAgDy+wBl8Z+OrF3TwY9ttL6
kpfQfNqIHbu9d9xggDC9qt6XP2424Dzv12PgmHARu2y2tWnNOqSonFH6Yk7fE/tRse8z688Pk4so
3GFPmnGuNYpCdunNRy+yihUS1Gp4vSmi+ibEcMBswMmIWclz0MEs0zPHRPUKiIt6dfx5j75sVRXE
yKNl7Tfw0nWDShQYBBsGgkI3CzsfUFG8cFYOk8A21wFGztR92rR+rtxrg+TgEiwBD6L7yFJAxp2R
QrlBcmArT8cVFC9zDScIma5MNAWEq6RIJZ3Ipjk3Oy9CcavN6wBPb12EWtVbO59OWQnRFPUGOa9A
oa9pTw9Ei66PG5ti10Ky1p8tiMSgag+dCiBIlqc2pPUJeo9+b22htsr8YmSt42Z72m2qrjgI1VhR
8nVt6/vcPtHxpbPv2+J74jWS3hSlCj0kmFHpxMxg8ueXbcOiSLpVAyB+6x/AJvY7CPGuTRttphGu
kMuFTsVcB7qDB0PVun9eIrgIzt2r8EatNL3BWOr0bdY1XzMe7PH39cET3akugnBz0xlSK3Vd1kLk
z/LQ/qFogUOQzPLd1PdUGNP5tNy3liPZR9nv8rPmvGe5iYpHMllnisZpUx1OzRgSu5X0H9uVroXg
JuY6bAlRE+Al+jSY9wAg2gFEh25kBX5ZS7hJCa47cGJEK+L5uFsk1xnxb+O+hBewgRQnd6qBQdnX
iYdeQo5Wj2WHh+gsw+D/9+ffZaDOlm7d25OWsEp7ebM+mfvqtTp6QfkZCBZ4Ax1rJVhhfjTA1vL6
pJO0yuMuHnk19s1sIpOoDF1/15MEJoSa8qdm3dhtsWbPWsct3srry66s0DrgxMHkXmBdXwcwsI9k
7iqibYnhd2HxoCMXxxOfFaoOGiksZEZvUfBRTvAkg7wVyv/Ivki6ThaKO4lRpjFoNyLUrNe+4c0B
Sd1Q65B21p/74QbaMXSVZcZkMblJqKhr1/XwYYhr1LK7eQdQm9/lu34dD9Q7jeqrp9z8xQT5t0P5
HBbRUwWbsolWavti2IOoe/33RelWwKBx0cBDhPlnc92YNnWfQLwanEPopMePzak4KpHzs973/i+j
9YdH9WDusvB6VNFV4zwo148unZVxchAUfgDR4yBpk+gYhrEPUpfM5Bw86MujSs/wclZMD2BD/TsM
WyFcd7CrJzx+ylyCERFdZ84jcZ2XOKmmpTmwLk4b1tni/2yxt5rV7npvCWfdWXu43sIDa8LRkLCD
aQnmuQkW67T1J1I86dB/TzqGs5AltT5uTMhlovBv4X2Ht6jFtYzqJHMVC+iXHoCHnabND9CMl00D
waWCRUFuFkaWDGfDbX/2WraLUZYlymOL7ZfKLp+C1rD2+qT5Pfm1jmDBLtlp+ppYknX1ceQQGWn0
92QqIOxcn+J+bY8uBfZm0jx/p6NiAuvgVAK4kQR5h3edHSp232S4TwPZYOq3M+RV8HTt4e9jSsII
OLAXjeGLf+WSqeWmA9hTQr2mJs/5CNeqoogKwEq74ZvePmnImnhLvH7Jq/1EHeAftOawKo2E/iWc
NcjooSYPzWGYxFyuPFfpDLur0GC7ujNQfLS2p+tLQRKAJ74Zldc1bVkDx+G0fkJfchnvU/D0Ql8y
cRAG8WRl8csmFK4xVp2DvtRT81D0UIfu76l6O9H7fB39jh7LRfXJKrN/Yuvp8oaGsAx3jrQ7Tk5+
G14tj91AFoQtISEcd7915b7KYFqhuqEUuyjsRRsJD0BG2PLjlt2Sa7SYFhYshWOsco/HtORO+3GD
R3NY8QVENTwpedfBPLH0dEsRoUht3KBXfwQPsq5lKQhZGNbQswWGBBpgnixMBYgVE0zo6e1qjX/V
GIZcdaGghBTkZZS8Az96TDbUkKqeUbpBp1SI5HorIFkbQDIidcyym4B+GFyQEmVPUy3QlDvY/YD0
4PV4Nt7l497UX6zeCEgyBOlaQJ+EAKouWVfCLeQ8PNeTBYDHWVJhYblrgDf6XWV/1mGb46q3Sqn5
1RQqDeRSxhc3t6JBbw9OnfqVAr6JLZX0+Hh8oyfgNciAtbBD572Y3L52k8rECjT3bfeLZB3o5K85
mOXyTv+Yzr4MxZ1yCyktJW/R6ryj+6TdpeRuzYpdPUPhPgtrt/I12JH++vM97Lx93A7TJPYwrWtV
ssQsZMrrSXZ2sx/g9xLgIsBywO0HZzjXqrZTa1XdgA5UVYwgjMmyR0KeoA1r75cn5Q+9DPG2QB/q
EEFHKtCBDgvXnHJTG2quiJaRKd1pDdQ3klVZEbgvbuzRKf1pBEHfccrwej+KtsyzwDy2xukMarkE
gStW7ziQOSy1X4u1t4rPKVCg14Ox+f+hT/9tJb9lup3e5HaBYHP2261uk1Xy+6KrwnljuBdaXgJI
2lfsPlK7vmU+EYv4K4VEr0zKT7zRwPmS4bNRf+DRCw7Uaxx1mcp4RRZxHt4qMtw16W3/q1aOuvFL
Mfa6kURq1gSTcbRlWF3hoME2AzoOyIQja3S5zTHUXjWO2LENcFnJDZIp2mMfDkE7v14fMOEuchaI
ewRMuWI2hQXEZ7e8TibTZ6ZRP/olKOj/WyButeXVuozbgBbl3yEKvfprmIGEInnSiA46gDGw2FDI
9OASfdltOlT0GqNBa5YKIpsvWX9L07fr7RDOQBQtGaQeBxAv0+DW6dJ4lY4bf6TAC1mDsOn1AMIR
OQvAtWECWKZYdARobrRwAmkyC1TJ/fOdHvNhmZ7F4I5qRXXKpTYQoz7a/pPpF0cAtY/3XtQcXju/
DBIYTvRRF/ymeN0GgRs8G7s2ejMPMg1L4YCdfQg3z9UtL3NjxYcY1k0+3KnzTm0/X+9PXuf9n533
LAY3xSF91eV9jRhdDNPu/tSeih/pL+OtX/wl6qJmNwVW5zePymf30IajRI7gXVnnWl9zE38s3LTS
NoQfIweGHmuw+dURogRVE2wn01d8J6h3QMwRP//aRLCOx8LoQu1TttP29Mf2Vf9Z/dQi7UbHX673
jHCTAQSHyQAAwsBrAYxVYeSjYmCz/mGEsMe0Yu1g3zjZ4X8Lw3WAnatEJy3CFOWxSm+N+a2DVAw9
GO1voGr/Zgc4axN3zG5L524JA5ZbC9zhYOeWIZVrSMozwlnrgIUPOzMLekrcrDUTr1TcEUGc9Am0
Pd9WvvbdtLvebYJEO24MZ1G4eatVoG3nOtDqDsYmG8MxORhmPFvfJ+cFpdd2gMUWPA0BW01lRSHh
JgezWw21NRPoSe7lY9QJzZQEQ5Zp47Inm2H6q9tBxrbqICnduoYMACwg36KxzBUODorsvOV2PdMl
w5zBGyEuzS0cWzCJ/DIsxtAybucG7jdwA+xw2bceCoLiTQEUhSmZOcLVcPYF3J6oQSSNKCO+QA1m
61tXYD3SfXkEeMPJZZdBcf/+21puAnl2OuMlkWBL2qBRkr4uxWclgQZI/vX6HBJdcSH0oQGLAgIo
9KAvz8PNsYDtG3K4zTyn7U3twHT3G83We4t80och0ltldz2ggJBvAOHgsrsucD1gtl1GXHS475Zl
CgCK15nHHj4K/mAMeZRN0ww5saKCPpS97fDEz27GtU4jkPeUgwcx+09z0RiBVk/NcR4S5UvtJT+o
U40olyNjbbUrdBrAK/UphB2iqRrBL6KjeyzSzgRGafFuXS3zToCxkpvrbRINlsk0gRn/TP+gFFmS
WukBIS1jxe13yMb6zZAF0OCPOvfPlUzQeyZc7BnHB69c7no7Wdlc2FB7jS0cTnoXEdr6iioZI2Hu
hiEjGcsHcv68CAYjBSZ9io1l+TW+gFtf71GgXHDDhKZsL9kqhZ33byze4rUecjMrdKwqJOZpe7Tq
o6XdqJYstSd6oQIiizsZ3nMgrXMTXTU32yEMV78RPQm2eSVh407fTbplgVfPP/JiLHdaVwamWUGQ
clqj63NEmKI9+4AP7WymAbwQoMybEGkc8F9gve59m36SyVfmcPqbjA6kjd7d4zGKfK5Fd1uzJira
CwliIFDXneXJWiTsUmCooccCWi3KYpcrOTPtpm9nBXsUDLvd/XYaYIBi3qbGg/utoP70/XoPiq69
DLL9/+G40y5fygx4bmyJKNL/7sonLZn2RG8iu4KP0iC5lLHpwN/JwHIDpweKLPYHkYNlGJrOczBa
hhJs8JH4VfbLXe7eWG7+CSjVb5A6lyw6YfNAk0W9Ddgm3EYve3NNnHbq06mKi2oISXuCZHvigQKC
6l9aSE4y0fUE0twgBWBFIDvEnWTdWOjwBAEGvm67Xas0kVp7x7qRndniJv0bhpsgzoasVJWPLAwY
QnW6n6BzAmRRqCfbMdvcQfIwEq4xhlhipEFYT9jcHUFNE2h9OmAJ6fXXBdLsELDsaHcwCfDqKkx8
6z2KV2n7PPSmJLTobnAemetRKLGjhGrXVTyRsLfKUK1CCwYSQ68cMe1gYvFwfTGIRhB6bHBCxPUS
WlPG5WzRSiXXWxPUCa1/oHYW0Ow2q2USyKLxOw/Cdae9qIbtJJgmpXNIa83P8zqcx8Ar9jD22P9F
g3B8muDqgWnAs1U0u6vNMbWA+LUrM5i0lQabAvlLx1JlzRL2nW2/a0OgBbz8m7P1mjNOM6alMdmn
XNvWsFbdGx2AfcmaZhOc30VAY2AMRLwEUKi9HKXaWO1tbRKgfN3GV8YlHNOvKiTIiib6897DpEdb
MBewa3HTAebYMAwzQJpYi2MNQV31JvubppxF4ObCMNLBXQ0ApdP+ti6iqQuq5IbKsveiZXTeDm4Z
5YU6QRoS7cisnbIV4Tw9qnATf3ITGrnj9OV6rwmH56xN7O9nVY8UivCjwwDteAou0ZYZIEqOTrA0
TrozHTyorocTNA7zQGMGWqDRAER/Gc7OZ4vmJs6UPl38dTvO9k+IXOrDkbZ3VSHZIARtQ9If+E1g
95C65kWYvHqsm3lkG1J7WPsYfPDUToLJ/fOJh0oOTn/gK993o8s2FaA/EApUWayCDW25QTseLUW2
YAX70EUQruNQXFgsg7EBChqNXbBOt5Dapi0kVyS7uCgQ6mw2hN8g3wdNksvWGKu1rV6B9YrKYUrM
SFlebKX0R/sFaGPJbBANEEC2AHyjuAfANDfVdX2tlDxRQELR9kkR5fURAo/bJLn3yqJwXec0VqH1
G6JU2hFuS5A809uHXHbZFIBfWJ0EpE4d2w9IpWzqn62kUWmhldIVNK50FHWNL66LjNVo4tR36tjr
zdjo3xQAzlTUsonpvhWquU/3CUoaqXYyqKwIIMqMQEsGeAuICzHRBe6ZNNB1oCYIjKhHRSlMnVwX
MFKlu9VqWOmSe7MMDC8cp2fiUT8ptdfrC523vmIJRYQHLhc4YPCxLW6zNJVhXUgPQDctsn2THOf5
plVOXaqg5Dc94NTZkX5FfqYPumVUA4s+zWoL94DbxYaowslSXhNnNxb7ebyjwPTO2nEyXimSGop+
yvR9Ndy4Mp0fgUQO+2aADcCMhI0zb7HcVaoyplsP6L4TlhlqJzY5lJ4ZgOCTBs7vyvIbskaKtgWO
Mvn4qkn16+yumG+1Jff7zdnjufpp7mUvXtZX3BkKkKyBej5o2ZCK4qaWutgT3rwAaSt6TaIFl+R9
Y7aDpGwsWPnw1oHxJo5QRvRgfz+bwGQxu9RrMgDSyqMKYWPjB95LnnMvK4EL+OUgFCBxxt4xTH+b
CzRqSW9aHdQWvM/pfJzSXw79TiGMU8MmqVTDbt5OS08+eT/y7nWoXtNs+jzqnY+zz1GLA6jpkqeA
YINghRBQkgEeAq2L+54ZU8EBlJzp8RfBUI5v46bDVtV5nBvZNi4KBYVH8GFRMjPQCZd9PCXZlrTM
y6DKitBNb3Qr9+slDzwqQ02II+FhA8IOhvSDaJW5Za7ZAPb/PHj7ub1r7OdVBnwSVQ2g2PlvEO5y
hxKuQuexBcxfd8My8QKl/KnA58gi1p2z/O73OQyizHXaucbwOU36ME0OgzHtCPLBGE4gwZR4+HMg
nQFsBeNCgfeNs58bzlxx7a7ZAAjcumct2WXz0W6+LzL6mmBNXkTh1iRVG2sARxCUgH1zkExI9oXc
endBB8cd1mb0dZ4ib2lTvw0JILZDfwQRtDpa3qlzT2/Xt2h2uvJRoF4B6jnOCJTbucFbIa+E2j4E
6FAHdLfGB5bLTx7/IgaOQw9uXXAo4wuBdgekP/xqkCPXv1hbXBGwgGV0AtFMZ+zS/4/BnTSrWlZJ
2yEGkrsATJpBXuyw1qF+6YXXWyMac+YsBbE+HA6w77hcvdgopsZOAQbN6jszg/44kanvCO7H7nkE
blYlHvD7VYUI63ZQFwCqvB1UoEAbADHCkjlmCTsOtGzItYDUCh7NZXOMpUPHTYAJZY9WFq0mkqnH
VHI5Fk1lqAzg91m2GwK/lzGA6un0NUEM7dlxf7aPzvjUEjA+JbdWYb+dheFSmw7F09MZGdLuRQHa
07cTqMGrX1TnsZfdEgRpMdwRYHzEcDfAfHLTrdYpcTcK3DYt+0+O2X/2iHpX2qi/uLn9RVPUPbj7
ILBUi2S9CobrIjB3W1agDFJmDXYcnSxhb+rI78OS27Z8U+0kG5CojbjG6syDAFBuPlNMzM0hygR9
0w13xk278ebfzSeYSsB6T+2D0tZ31xeW6EqAqsF/A/KvDuRSxqIccCVI6la7t5yB7HKDFndkGaqo
6sZ815X6ADddDeyJBB5QBlAngbd0a5BBCMyfp2zarUjYf6nmMrNBULRovdMhErmD6dgigQaIkmwX
n8uvHIivGi6BAKtbGXHqPaXMsjSB6m5yyjy4yW67vCLhuKy+az1c7yrRLGBbDyY0QFkf7CEKMBML
PUVPWXgJDhosH7Wfroryqq1I9m6dZUy4A4K5B+FKBCdtJAK4RZVQ2jqNjsuK0UNiuI3cfPAXyw0h
lnow+pNRnQi86FATDHqX7vPU15wdbX/R7DAkXqg2e88O6gXpY4iUr4Ofe82zASPk6/0heuecfeUH
dc5h7UmZ1CP4KFU09d+RMfPX9dNkjHA+HuCiq3xL5+2Zdjf9dGeMxf318IKNB5h2OA8CfoQXDw8c
07dGadMC16ySKYc92Anc15tAm1afJEYIWOv/GI+beWUzw7h1xpgMWQyOkW/M5g3xbpqh8icU/5S/
Cgc0HhTSUcN/f/SevQkyJXWXwkHnQqLUV9wnxeh925l9BaYfiv5lJL3kiH3Hl3+YdO/CJ4yej3P9
8sBosJlRa4W5jDWj6jsVoCTmmZ8aw7FT7LCB3B58VFf61OXdoZzVXZY4gdtu8DJPbhLtsdrixjAg
ipx/GupdDSt7w/16fchFK9BAWgkXARQp4K11+YWu3RKny0Cj0acJ+AwFxH7dGXaNvkb2ZqwSup1o
K0bXs+7HVRsYlMtoaeOMeg27hLio68gsDVh5YbGDU2aQ+7a3/L7XXzdqH663UXA3ZGMOgDITbMQ4
XEYdBgo1JiCEIZz0RXGovy0HZ3u+HkPYj6DtMn4XsPF8wqRWW/DxW9w/nfzHMNg+GA1MqjSTOTSI
4uAhAEk4hhMBWPCyLUlFun9EZPX82HirrxokoOPOJrJ0FvshfuqeB+L2S0XvDUpsXET7dNxVLfmy
uA9wMJnMYb90SWT0ZH+9BwWXK2haIdUCrjoD4HNzA+CWehre0b/J00LMW2reqlPQuM6x0mVyd8JY
TM2CVQ1MiJdd9mKtzhMZNNAx3MyExvs8RjXkShvvbiiyA5y7ZHrFwjMWSYj/BuSmYJcM5VrZwFNn
1e9N2ZWp+aSpP+HYENbwVCYPW26GCZY51Ij/oldtlCCZHAVMTNixeLbn0dKb+mUERcqkYembRrCm
YSV7Soigsx5eX0jmgHMHvVJu7CDFbPW5Cahn53jkMCkMFt+3W+hso4nykqvsqZ2UJ1q05GTb7RLl
7vSQasT7nLX/R9qZLbltNFH6iRCBfbkFuDQptqTWZks3CMlWY993PP180MxvkdUYItwOO0IXspnI
WrKysk6eoxqPCtwIG6F3bc+jnbuUY4FU0Thy63dj9aFTpQNY+YYeC+fZrp/GYCuzXJ1WnuuWYhZ/
0PB2a6VqLbPvNAUEkT68HRAkLEZrZ/TZWQlM/myPauTsGkk/G91T0s6H+3O7Puyw6Sz9F0RTsak0
n7XcGgeLi0KQovzmq/2umqJ0L5chl8eh6j1CX+vpSe7v4m606Xkac681ubj2XSld5Blp4fvftDru
YNioMZnUwMVbpZyNRRoZC46sS90kttx5+pZ0WyzXa/uXmbUVjS2F2J+wf20nb7piWEhHm2o3A/7Y
y3HpuH7Uxceqy9422dN9t9YMUuRiHS00rpzktxPtmJAV9z39eE1sPmbDV0Wm9flRn+uzGSWn+7aW
jxcj77UtYVHNjumP89Jo1YSLMKzqS/tg0q2NQ3F17aILCZaR+z+35uWkuYoMhW6nQ+CwZ2OnKg8Q
1sT7MLT9A5xwKLlOw/hgyN2010Yl35vp7Chunvv1ZbIz83jf4bWjZmmJQj+AVyfm8/ZLtKKezJ4+
7Is+l/Dw9gAOA4ixD32QjF6qhS0SBs6nIWr7jSCxdpiSBkKARS+sxS3k1nAeVKEe+4x0rz3XFOwd
/bHp4p39Cswz9S8HM9QmzBdKEKWaNKPu4yCQIZIcW08eeCeodu0UbF3oV12i0mYCNZRhiRTi/dRz
CDQlJ5uhAe+t28dEQ/o3eeb6vxF91nY6xVKgSIs8FVH/dvD0UveHZmlYyOoPNOm7ESpfaja9Ip4g
3KTB/MvKoNZ8a4WWcohie95YC7L0R64Ln1sttB5mJ/A37l5rI0eOSC1b/QXJE7a4WoROYNg8sMZL
OK9cq3g7pn8Z4cZ1e3XYrswIu3ua8z5KbSgeecFVo+dgMFxn69V91ZXlFYDHH4QGxM4jgP5J+wu/
6NRPoV/uoN2z0JULs+/3N+6qL7/tiPdFHuvy2s45/qKmXoSsQ8Q/ymQjOqyFQ67sPOMuEElDZKkj
MJUJBwnhUNGgSsp2Povtvh/r4/XbxPL3V6FwmKRcanNAmKV/zH17p6vvaSSUXwEi52Lw24ywlm3y
v1qt8SQFaaF87pxT7f+878nWYAmhdKzrrgjoKLsooe1KVeUFsrURNNcn/bcXwr73QaZIerVQYysW
XI51uLNpNoM3/jUBxiG54cg1aXkUNT5AnzuB5WOo05ODpn7XEvpj7Of7A7Y29TwPwm8GoyNlj2VA
r6a+MMM8SAYgUWxHx/rWGJJLu89ujNuNZbwMi3iqL6xjXH4dkNJiuIzMcvJnB4JAk8wwfYr67/TX
FyiNhNIf9RjslfFfpyzgwGG9BzjHvy/wCFUCysMa2JzJSIvH9H62G1cOwPKryWmov/7bYaRxDVb/
X5SVFI+EdZeMFYQjOXiBJkfo8nkqLuXwLYAr676Zl5kClM6UKhZ+YYXZEoKnlKrzrNYUqNRjtGdx
78u94qUbe+jlTGGEdJ42CDRsdJFZRC6szHFqECMD/B6mvLPl7FD3JQfcBO2R6XGCoLI8Pdx3bSUf
W+iqYXKEltWieizsK0MbpiELKcVDXRtHR0N71gY/dgG3eRIUOImeuGNUeMk8XWT/X+9pbFN4ZFcz
tHRt3+6CKJWpAqW81HC4nkoNmuhhpHV0aw+83Gy3ZoQ4qxdRq9vlchmtGjfODi01f1P5YNqH+2O5
BNLbvXZrRwi0plEp+UwT9sUesn1SAb8dHget9cbp0yBvyYS+jIeLsUXtkAVD7iBkXEo1x7E0hGRc
+bs0fac0LSwIGwx0q0sSGAPgTfI6R6zSZT7cCmhPkSEXb9V5oR+WvsfSvsi86ZO+9di+7tBvY8JC
nOR6Lm0l4DSM5Q9a5bh2Wz2qw1ZxdMMnUQ8nq+3C1gt88g0XIu0ZHrEB7I4HT1pdeEOwETo2vDKF
9K7qJT+TZbwyuZimzWOpPJnW3/fX3dr65rxC3kkHq0f6fbuNOtOShxC++YscP8jfm29OF8BS+PO/
GRGmp20GvU81jGR0CpvDByVD2ENPvM0H4rUJMnlI5V2GhzOE7G69qXCn7BdKkYXdwUxOIxii/ueg
GGdLgv0jU700yzYC0doIgvWmoqGC9OK2fWtTqU0LhUuuL1Ysu6RJpR0coj7eIf50fxTXlsO1ISFE
aOagDmrWUAFsUi/hNh/9zdPRhjerRsAjWDwVc62whePKMWY4MxYjaogUbPazVY+buf6KDUWmi8IA
7gT/sFiZaDTU1eVGpp1Uj3mwOoN3dDNumfeHa2VeFGAoiwqJTA4jNuvVQ5TCxAKyFoKqJ3MsdnZj
A+X+ukkzo78M3RhaBOOBh8FSJSw6v7e7XLKAhrbduLjDo91GIrZyOCyoRrhsuJDD/ibsH8h/63go
gSSDtE/gjCJ59dLosXKCQ7MljrM2Of/YWobudjmPk5n0sczkUIfdD/G+1fVtZaV1I4vS+vKMC4Xu
rZEgDZXeL8ksG9NqL+hrpQep7mUqn31wuL8MVk1xCoEhowZG39qtqTindU/t03xhQm3bbMcVJqq3
bmNrRmiXgaVseaqDiOfWSAT1ltbmsAEH0VNbITHXti7oon9dWODVC4V22NAQLYLR6NaKHmRmyMGW
X6hUP/xQtop4q04gFrCQGqMB/wIb5wx1VxYQQNfhXjEerfyob7Heb5kQTrTWivUpWSigocDVeRRO
z3b3/O/nG8p2gCG8n0FnIkTJJJZkudQwEZWzJ6E6ni1aR1u9fGvBxViqkCRPQOnFt7M4V0hwqPpx
ozR3Q6SBin1CqN6Ko9fMOWUkHii476HBeDvnZlqXVhMo+WUq9tT6mJQ+3yiJrEUXqOf/Z0JkNrP6
ptLTRM0vTvABtpIGzraFlFimRRAlsv396VkbuGXUuFeyzGAqvPUntbgjW7UDz3SUn2I99tiPSpHv
wnmr8WUtLF9bWtbi1TW5U6RyDjoThm736/CKs+X6txcvr347MrNZ52U4v4DbkqjAhvsmexzrjbFa
mRh16VLmXYK5p03o1grMXohWljQ3zuk3iElOSv4wy9FDlhpQvm3U+Fbm5caWsG3kybSlUMLWcNan
aNfKXoNY5tZqXrPCOcZrBOcyYjSCR7XaSAXimLRqtHngVhIELm3118zVcmfJmb8xfit4cmLllTnB
qXmKw8RaOuLkb02IuHDzocnqg04dtq2PevXJGP/mMV+b3Cw+2AEcVUgdNMPF4YGaMEKP7IO0NQLL
qhPueTefJOTbWVDEWewwAmH/Blr3eXgXbmEHVhY+JpDT4rmdnEF84ZvTWnNme+lAnDI3CT4o9ef7
e3jdh98GhHOoSNGLDxcDlsWdWDvl9fvBOfw3G0KcqGCEmhqJ5sLO/tgHnwfbd9li922s8Dks6+O3
I4ujV9tY6fQ+hjeCkTLMzkOOqv0Iqf1C0jcG3kjH6DutDOA0N5HBntOkQMtSVg6R3iandnRSNw5V
w+vyPvlw/8O2ZlDYJkEW2FayDLBtf8ynv6X+x3/7fWFfRHI76T6yyhceyfaO0bzpwmTj+r+6RuwF
qwt3L+mPMH+z1CRmJ5MRje2x/ygp541S4eoQUbUj6+auIovvYD2oqEBKFv0F3o3V8Dw2Wzt1y4Iw
Cb0W5ZY/IetR0O+VRTJyy8f707A6RmTzgLyXa5CYBWscT4EpzYjZxN+j8Szn3yCyv29i+cgX4ebK
hODEpI1mPtWY6Eq43EuvUw/yx4my6n0za2NFLRX+DmqBzguuUF1u+rjqlp7J7rvcfms2qVfWhurK
gMgVOvndoMgRlzlHLyFO7h4zU36Mg+T5vh9bZoT8tDGTIB5MzOi95bbWowLn9dZjxMZY6ept0JkG
XZPGWcWVoHMV+5Nq/33fibU5R/VhaWJWF2V7YXfnfWfI/TJW+aA+0Nf005Telhb95+28Bf1f9QUc
ByhnOApeCEQruW6FoYwvTfllhBm8MLaEEZfzUFzAC0vL/ywIMyKVhjMuCk8Xf66ec1RKXBrZiqr5
ZOl/jsnjbIVbFrd8Euanzvq5s9TFpzRx6ZROu61jZ/nmlz5pCzksrHmw992ugC6LlUobrKVRP+13
tRL+dNR6NyeN5mqml4CwhCg2no0/C3k6yf4rSs30stEMQqcD3QcikiyfynkaYUUgrSwpX4bhuer1
s5V/mQf9WMvAbe6vx/UB/W1v2XRXpywKmtyfTE7Z3vgclz/7fuMoWF3vV/4Iw9mo3VyYEr9/UJ/1
P79u/PpqSFiEbKnsIBoqApaMDoEqKlaoc0kHA6GfSX6TbqrHL1vyxYpYqhNwFS8C9cKa0wIuXIUV
0Ls6xT+qlNIyzeBm85Cq+m6r4ruC9dfRawTCTiM4tXnx1UZJumBoIyoiQ9rTAKtPAdDlYH6Y7an3
FEPyPZme6o92S29cqBXxIW6qpzKOv/a21Hq0dsGNEAQBkrCx85AAE6TluoRf1unGrTvc6uCbZGh0
qi+JvBDKMrOsu6rljQ4lerf5GcsdI3O6vzzXbYDuXUaFo1LIyMe00K06y8kkAh/t4AXNY7jjFsnV
6iKlAPU/K8I93mk7LVN1rJTBrh2Okf52rj/bf73eFQBSYhkqVhxlSrlNX6z23Dp03n1s4w0T9/xY
TAjxWIZBIAmW0aL7AYFEEK8l5KJbJYl7c7JYEfcDdVApCLFSdT+m8nNfv+3qVyRf2v+bkMWEcIkx
YkmzhmFxRH3iLcdRzvO8f8V0oOqrgdhVad8QxkrPiyK2wzq/+Lb/lsb+CH5uOYQmbgv4vDopDpc9
ui9oohUrOHQ6VLOUc50c9PqgjJGbhwoNKf6e7o/7Li3LVAxUy9UdSMgCcRBzCzluac5riR1WS6NF
cLCHne3/LU1/DXb8AFhnsrbeeddOj2uLwvZM7WmYywbpO1uW3MT54m9KAG/5JGxNuy+HOpOwIAEg
rPv3FezYrXmubNVt6ove7pP46/1RXAv3v6INJGpA60whrKUBfHKJwz4dZe4v7lR4qb1D6cz/dN/O
2rqgyE6F3aRh4sUC1IZitsqKBTjbD2X8Ln3TzYck2TCyNkHL8z8N5bzH88/t8U67JMo3s05ks35q
MT358Su2EQUwmOc55E1HBNU0nWLGVsnhiB5n9tVKq9ozrSy8xH23JZe6wjoH3h1YuMWTEVgwsfHO
0lq/lWaigjFDfFU8Nbl8COJoL6uXUlae5kV3zPiZ2VuXzbWAh3Pghqi9o2Sx/P1VjlTFhVU2IWQR
VjXtyzj0nOhnPG8QDKwYgSGFxkm4r0nWxedrK4yHUQ1pZbGM1PxYl8F40EZtPJdt72/luCt5Owku
ONWlbq3zxHPrUBnV3RAsim1F5B+qMHqnhaBj1XY3V8fROvvFSKohD/AuflZhnLCc/glcups/2mgb
tomSuaoT8RTtb1HdruyJmw9blvPVSJtDDyuiA1RGUZyvIar2EZAfM4ofYmsjVq5g3VlCV2MgTGo7
5VZodDRvJd10QEO6CmEc+9zZCCxq7xTtwS8v5pjuzGg/JjHHz1ZDwbqroF3RjWQDiYQShdHLqU+l
hLO6cafgWU2gyzBOavrn/TCzuq54Sv2fHSFE8144oXgBDCgbJv9dO2TZyYimT5CPbLGrrVqCLw4C
I3YoPIq3k2cbs2QMJbJuGs1DhvEtDGGtGM3DfX9WqGSYuCszQkjrKzo/SpX+f3P2aNyPPKoN7pz7
h1npfyQ95FZGtQev+tgH+lu5GA6W0x51dSzdTJ73dtB58rCl+7XqOluXME5XjCmypNamOVfWwIaK
+tZVT76fuPEGDebKsUTIo9lsaW0F1S7s2TmViomXbvasbEcPsNbtYD36bNbVUyZ3X0Z73NLGXDVI
Zx3J0fJS5wh7cfSHKuTmllwCmkQLYyfPbvG1S4ZdstW7vRqOriwJW1EzyI3NCkvT9ElVPklx4ipS
7Jo2xf7pIA0bZ+JaZZneGsiCQfxR3RM9ixMnDqtFTGqI5dmTqyzeG+UQ7lJNDjwI5n13rJJ2p4T+
6ML62Z/yPqge9BINqDlMfvhlO+7CurTd+yt7dRHRGr20k8JkI1Zl7UEde0Pms5r8zDuzu0hcqd3H
/2ZEHOup60JlBjKHNre/gwxa8e4bWIlrtEix/S3aWyAfFF7bIWDuy1ihcTGeamenT0/dUkkLyqeQ
N8v9fVsr2c0vOWReU3hVBpp6G3FyH/MjDFZA5bRvdd0+hF2z0eO7olfIxR9YDXQtgDswc2sjLvpe
tnIGrJ2rE2Ltrt9z6TZRjUm8XAXrU30pki9zVrhgmL+qQ+wF47izeIAYlMLLJ56t2q1vWlkpN98k
3MBoceOhzrbhCEq0P+dofkgBTehZ5FUaUtofM9Vwc6Xf9e3bum5YzPL3WC2+6cTKRI82komVMHHz
LUJcav1YneQAHBxwQv1E343lyslUnq2u9N0UZrHDmM3D8RUTr0JaixYK0ckWJiWPwnJoByalMuLG
K8OG24ciz6f7VlaH+cqKMMxyMJZ2F4BitcKjE78zm1Puf7lvYi2nheDttyfC8A1R46R2yfBlw+eI
nEol95LrZzt49mXbq+laDy3tQaq2+jhXtyk6hHSfLaJwYqtF0ql13oHCuujy0czOYf+9/Qx7xYZ3
qxv0yoowT2URVvOsI+gkRYYKDGNs92ka0a1UtgpK1b0yo2Dv1H/EQ1yfym6U3lLdSvaSVAWeIvmx
Z8dN5xax72+kf1sfJkxtCtlsPhR05jT7/r30fN/t9XXze2yFOTW7ZvIJgsA25RxV4mo3jT+jf9+4
TVy6GtrFw6tUedATraltFk4XBPsgsNxuem5Cmn/Q0L3vztZSWdy9siTnrRPmEsDaeTwE6uP80M8P
tfbvrz837iwfcWWkbZKB7mXW49idK1iQTP9kp1u0xquxigucBlJrYSEUUsekq6h1L5jdNvY9ozsQ
LuPmh5Oe8+L7/TFbXV+/LYlwLTVrZyafs1yxhvPcfYgj8zXB6cqCsLXMgLr9pBKcdrn8VunfF+bn
+y4sgyFUk6h4/zNYIlIhyPo4bmMGS6GlLFHOWYUQmfU+lj8ticlCUgZtyX2T6/NDmzW8OqBCxUq7
WSh+HE7gW2fYe45z4wdPTeYfA8d3M4IVWXwXb3i5ulcNbsE8gTgkLMIwFoRBFgS3iUr/mkD+b8b0
YmwhEFfIYtisV1aEcDOb9jRmo8lJMoQXffSKeDfkqTvqMv24IwwSeuNKc/OxIwEd7Dp0h6Rxk5w7
S08d18maPfTB7mAEnl6POw1IVmvs8s6n1tJ9tJR8izdmJSPne5fne1olYdIRRqUf+wUNxPdGZeia
UFEOyN1o51T+s300ra2r8OocmOSKBqxRPLYLoSxqY1zplnzcrh9ljqVj26lepQ/OBo5qy9Dy91dB
prdGuc0K8iagA55hPVktN41g2ljFq3v/yh0hlIUqyVlq4k4iPwCl7zZyn7XGHp2mHhIfVGMVDN16
ITUgz+IaL6r8rFS5p+SnJO88yCDZm3lk7oJ2/9HKt+6D624t1JfgaAE7L5v3avCKNCsb8k56pdQn
3Qoerd7ZOJRXVx1Ftv9ZEAoIqQX5gE4366VzCnfULFeN5G9R8EZCiRRp+MuobyXSyzp+EeOuLAoH
wpT7UTktrSlpKD3AXgePQb+HKo3MPnCb0Hkwh1OsyLs5TP9oqq0K8P0RhR3+dkRjXU3lxMLf2sxP
aps9FNXGqbp6dP/jnyE+CEE8Quq3MAxWg+Z2c/AefpJ3rW66erzVm7DljBDiurAbnWQZyoj3mset
a+vWrwspVSe18oz6Lo6cx+PD/VNnfUPRToFGH48nvJHczkMfScUwJ3x6UXVeHffHvjB34TSfYHf7
Myq0weMh9WPtdB/DOryE3Raqf9U5KL+pqdL4ZYl1bXuQLElZGmOaKW1clXaVD3lVjz/uu7kGuKR+
DToCWtmFZFyIGw7EaFoaw05A5dObeS0fM2U3G9waA9Ur0CMv3Ba5Xf2sD5+idt4nvXygO/ehTTQX
QNdhUqpTHSuQnUWXITS/3/+8tUG4/johapZtnsXRyNfJKCgHjU3j95f7FtYSGnTX5aUj0SbREwKY
1qG8U1b0AmXpKaibfRxVh36A8uiB7ID7fP+Q6/Huvs21jObaphDSEtPOCyiiGPPge4w6YpB0XlZ+
8hnOpHm+b2t1HcO7QK8D75oLx7SwjvW0ji0EqFGY/5IBIMwq51QE49ekN9AoMR/1fq/UUCSHxrco
KbaStxW+W0DjV+aXGb46IOwiDjM7mH4pTsJGmRx5uqddrTr2lfzYth8CKdyNJsDd+k3FC1E+hL0L
/6WM6MEu7OoDIM6DQ+41+7On59LG4bJ29itLY4YNPROIbWH1K2E7hJnB4CjTAVrq7FPSbGQXq3d5
aO6gZVokdTkkbwcgSUytLhxuu0WVeqkfen3zQTEKLwvkD42teLXv7+Hl9qHH3pj5ZWbFc+zashDB
lLSBq0eVCb7D7EYwFIXD27z9OZY/q/Gnps2unIMwq95IpJWKr++breDy//Gd7j7EVaAJFzkqZTWA
boue30snl55VPRV2vgByvX6avVkFs+5k56B9U0f9RvRe3WFUgBYCM3BuYl28zYyh74OBQffVS2bQ
F4OEc1fUrmU3xwq6pPtDvbqMrswJixwAR1pHixB2Gnygz/8ohU/OZl/Jlk/CWp2j2lRQO6FsosEO
WTmPtfJdyc6ZA2EB+mf3PVo1Rg/WL540YIlC1LCLoaJLjrWj1o4XDfvaiL1Y/lZSyJujjTNoy5Yw
elDx2Hm91IOifB833OeaH5Pkdtx+TL0qN3bFWvID0/U/jgmjWCYjZ8piLMz6g2SdbUU9APf1UvbC
/SFcj7xXpoTDS4t6OZAllcICkh118SZR3/gGNEsxwlrWD1LXPgYrX13Kst/I8FbXI0RAFDSMhZZM
sDxLsEg7OUFXsUOvRRgzqryh3DCyenJyO1N5ltah2RWM2KlTKG3HSMICcrSDcxNnu6QnmPuHtv9E
KdFtFdm7P6ars3dlc1lKV6eJBbrMTAZsOvUpU78hyOnSpXyE8ODDKwwxdGAKLM6vX5HtyhBNbzak
ZhVHdDpOx2Lqe9KgcobINXDctis27hyrE2ZTuPu/z88i6XfYBnXVDpxDKaxpcNz0EYyVW8XBX7nc
iwMB8Co5rU5O+6IzTY77ol1kjAcn3bV20518i+dYo1S8rLMh4U3hCIVoev4rblKICkO3Vw4Q5z7M
MAhO9tbT1upkOhyNKq3fjLEwmXUrp13nsErr7m3VZLNrF52r6/Nei0kC7s/n2gCjd0U9ByYursfC
Yg0M+G59dZFWBXGKqb7/3G/u+CVQieN7bURwCBK5tolGg+7/sNzVOaq0yoYba6Hy2oKQOSpDPKht
CFvNUKSe2v2t9Ecz1NyWd16V5r/7Y7Y2P/AmL4LXvDsCpb3dbJPDTTsgfQN8UnhVDhXoOJ2aEEpg
dsN9U6vTA4+UBuU9CGdVvTVVAiEhCbChkTFjr1Z3eQO6aqsFcMuIcKZlFsSfocngGc7nvG/cKNqn
EFb9N0+Ew0z3lcGKNAtei/5sS4pn5o9SvbVzVhfa1XAJM5MnNAOVNcMlDx7i0lvEpcsqerGOAbov
QpDkbaIQzdzFseHMdBb2ZvWJ8qpXz8nnrtPPoyofm6L8KwidjWFbXdhgtX+RTKIsK3jUq72UaNxF
L1FUXQwTaI12ikpeDkE6U+S8P0erwwd9EESwvKxznAirTdP9qmmhe1PklrNYtoajHWvlxlm1utxQ
EllIKul3Etd0n2l5KI0ZfYOJk3uL8J6nm53CeTzkx/sOre5UeGEWpkoFEg2hYjVKsWPUMi2KDmxC
pf6lDoPD2CWuFW9QK6/79I8h8R2/BbFq+QVtbmXnuHU/7p3hc7JJvLnhjsg2gcIRd6YZuizD8lEF
sH/U9vswrfaZGezvD9zaSkBTBogd9UUo7MTL2VSkjQ5T6SVoZxBXpt4lf9GZsLXg1la3ztH+iwKS
1hjBTNpreteZnD7D1L+ZJI7YMih/hp3yQUeznDbaj/fdWhtAIjYcYLS6gzIWFjiEREFQyXTRVnXt
5fbPWKV6IjWHfHi6b2gNNYNTvy0J4S6zaEMY5AY+Q4h2PHVCxsFyGuOp0W3kqmQ78cqpbk96kPT0
YTg/O9MPvE6TJbh3nEssVabXwMv9iv1w/VVCNJGiOOrHkf1Qal8s+29F/s5zXph1r9jhiIovckFQ
VWi64Lw65BmC2y1xBGlGsz0vp8nQbnEKrUVjKCrA6YLzWjDct9HKTG100VUaAtUCmQ672wVd8c1q
q3OjSvu4oyYdKRvbYm39sCcA2cOtyyoSKge1EbQ574jwYXaz5ob9e1WzPaVLZXfstsLkli3h6AdQ
1trG0i4G2ubPPNp3abwLKAj4/ry7v1jXdiFlPrryAeyoUKTeDiSZUyFLE2KhmjpeYkO5+LBbwaR1
TFPzUKbJBgZm7X4ElgzNLkDQILqFoKwrtV5mLSDoKYNKy+zMt82ImoPzJjQW8boj/9fZGc2NCL0i
7kDb06JiR/8TVPHizV0PU3OUQtpsjZCqUtg++VHzLqdIkNnaUTOo2M65lxXxo1wNb8zZd6OheUX4
cRwQ2ZTUkJMSw506xdGkWvThOlN1HirrjyzWvDLpH6xq63VodfVQuQa0zNQC+bqdU9ZkUigG3Q05
jHWjM7y1AAf2k/Fob+beK6YWrV4dJnd4t5AAujWVw93pOBNAczv/YtezV6PMWuUWeIHP99fpqiFu
gkC+ofiii+3WkKqUBjIizGClPCK79z7PnvPpLJnWv790GjKdBhCJwIdP8f/WjtHYCWUxuih0ST4F
wBozuTm+pmX6xoqw6yp9DBu7p3OipGwVW0+REbhx8YqU9caKEEW0uQ3LcOkC6HvpXQ8m05Q+qlK7
PBDmbbTzrXYj9q/tMywutD7OrzNAmKVyGgYjKpcOHsvs3NREWyd5Mo0vE8SNcrkv6sItgt6t5D8C
aOZo0DndXyXLGSYk6QaLg5I+dWv2u7DyCyeX+qGQ2ef66JbZMxeN15D/3NgQrpuNycuI2mEj0xGH
sp40W3eNf8/vu/Bg8h5CFYAzR8R3RGnKW2QJmU2sPls5pYj6KYbl+f5ore0pFTmthc4Tl0RQaDdX
cl8VaXGZI704dpNZun6m/Szl6h2MWvXGSbNqTZHRtqH8xs4Sxq1DpcBAkIDekGA+1agwBVX1sdPC
XZ5vSUOuHGoGhBiEWtAxdIgKC182IG2M9KBYNJVq352zU2y+sYYHLd4YwbX1pnKOUa2hhAQV5W20
qGS1LE1fyi9mVexzvz1TH35Meu3D/YnaMiOEizFGalPVkuLSzNyUjlbmOsO7+yaWnSnunGtPhCFT
7WbMDS0uLkOfukr/3FVbDLLrTsBetpCKcwNc1sdV9bBrQvhdO5wwqy8YMJ3Pcv9834mV7GLpBf/H
hLD9rbG154hO2ItCAzLCfX3tOu0MPGGfROMba9R3UlW+kTLzy327axk/NV96hNCnAyYqwuXKnOSw
tQxINopaOzolmu5lpHVu5Lc5J4hN6CXROo6janwZNIsW5NLykjzWEMOy9BNPn7EnlxOklfc/bG3P
0YqNKAQftbSH3o55WQ/h4FC1vajVdEQGjMvIfJi0x2Leqoutob8ho4cDb0nrOKKX6b+a3hGxSS4E
bAUlNk6TXR3m5KRV9t4aHM9uPZmn1CFyHmD68YL3TmscfGvYTUX0frBHT60/mvoWWGptSUNMYNEB
Aj0A1dTbL6on2COCqCgueWVUrl3rgRfq/r+X3eCefGVF2Dj1MKhFr7HmxrGpiZ+14aloO7q2P5WH
+7O5erxyvtJEqOk2LXbC+taKQo2UOS8oBj1bleINwMzKaHmkHGQYjN6UysOovplygN6OdULt5RUh
HGweqh+0YHOFFkJ4GWSxmeV1wdPleVLP2Tf0DtyNPbwWJrjXIQ4B/woppTBr05BXWdtVzFoj7aL0
ONf+Lhw3riFbRoRJM8YM6ggLRwrgbeRf9lS5qOHcn65VIxQbOIqg7aSYf7v+HNlvtNQaMRI+URPw
qvox74dXTAl4GECgvDYxXkIC7gzZXJDylDTkN4VrpY9lH/9UDToS09ekCyCk0Lfgco3+xBJsrnZ4
E0ND17ZViRI4iry59GNS/1Ky6A2b9/7ArRzfnBC6xrbiFc2ytFtDUyxH8C61yJ3rre86pXSQ2uBs
W1wt4mFnZH/cN7cyTzfmljhy5ZfV+hl1sKa42N3k+sV3JeGdqdiSbF6zYgA34aHJJrET4bP+mFVy
6MusazDBedscg4fISDZO8bVeTdOmh3GZH51OxuUrrnzx5ZAVPZblpZHs4+Do78Pgc9lFjybtq3NT
7oriO1BaL49rt/GzI+ARD8HMjYW/Enjx8pfIOFQUADxuP4JGijyNuqa82EV5Kur6nG/JbKysEBr8
oG0A2rlEI2Fr8WrRpV2clpca6brKfxvqxwCCfS0LXR+1zPvrY8UditWkFbyTaRZCJbfuWCi82VY6
lZRGFG3esfqrb0YYcmW7b2fNKV7VUTimPwvQmRCUBr3z53lSiRdOmyL8puYnc8jjQ5/riuuX9PnZ
c6hvXNlWnCMX54UJ7yDOtoVNnfHuN/SQtF2MtNwni2hYE6uvaH1n6HSmammPhLTndgRbxTYkZ3RK
OjAc+9iWUnKOQkc668XYbOyAlUFcZgmNZu4YliHy5Oa13FHU5b0k4j84jEavnfWqi1xzNrVDniOr
ahWt9v7+zK0NIgapokHjjwCQMIhj63RS5ucV8iL1dylcIOqOf7xvYyV+ALqn4Z1KHZ2PYpNB5Bty
PYZ6hfDWow31Ru2UMFdsMWGtWaFGZv8CWILPEtZ6YvhxXlhxfdFgz7XmzzwJ19L+33tybUPYvHEw
onAYJ/UlLTTvWNH/pyQbMIy1CQE5wK2WbMkxxQpY209qYw9RzakYP9hz/TOLX9PEDfUUPWHA5JgT
8ZKptYpRd1pZ08lsHgNL2ilVsO86/+H+aC1r5/ZihhNoI/EOyNUCQuPbvZMXdYN4CXfZ2Qwutf7N
VGq3zlq3j7YIN7csibs0LlNO97Cg9eKjFX/NfHrszHeJ9PW+Qy/nBoeIA0wNl7UXc9PEltlOWs/p
/gPZ4XbrSr7182KOCq9T0JERXaQEQUBrlyfm7r85IKRcKPBEQdjhwLBvvO50/8dfbkCuKvDdk15x
6MCWezvdABamtjT5/No/Wk7utu0XO9yIkas2qNVSNUCv7AXWXa5yCsOBxQzUT3b0BepiNJfuu7E2
C8SQf0wIZ5mh1k1QjSar1p7cvP8CAd19Ay8XK6RHBNxlW3BgittCz+VwSnWluCQNksKhKXeXWil5
lS/L2BulYd44J3+lFLf78NagsDvKESV2EyqaS9179nQsy13zua/2dXCQzlH+qPQbC2HLQWEdB3mu
jzLvlRez8DXP1iv/NGbS11wGmKrVWb0RMZdF+9I9WCBov0KXUF0m9CpxzHwpzDttxj1JG3Y5apWu
Th6gDPVe7f+utHY3KoXk+tOwEd9eHtjLuC7Kb6RXCOcti/XKcO/PkaX53JKA7WSoIebBDk0AJNi9
KHm6v2bWfFzeDxZOdRqoRLZzWsfiLldJsByrvmSw31nF2Ue7wc4OKno/hW255lZS93Ij0F0IpRCn
BIe2aQnjWiSFRpIjNxdN+9kuFNsbUOqV4bv5fWH4cjW2hkTj94cxovDw1nfj4F0RuYm9MXgr65GD
jmEjA/k/pF1Zk9s6zv1FqtK+vJKSvPdiu7uTvKg6nbT2fdev/4565ruxKY9Zmal7q/KQlCGCIAgC
BwfAirFUEDNFp6VMco2g/lefPMAWMCYU8y540fbNBc1iQK6NOIedfZKmtWZMg1fvA11bFwZ4Uc6t
kNOp7LaJxqkLzsphjB5XOAQhUMBbiUU65Bj7NMli2OBuDUkOWhs1wGvi+32ruykEc0jmvOfM9cKE
VFUuTL6pQogPfeXRa9e6Sf16X8YNy8Z4uz8ymJBKkMAp1fpJA0IZkZpJtC0Bbh0wJmIMRScofis9
Rlg1csh5sdw0btNAyDuPccPT5frsVp3q6eOYNmAfOWbZc9/zcsY3jQ6vWQU/jxwbO30pMXM00+V1
sxfLp2TwkKMZbHikQZad+wq8sRLUhw2UZedMIViMmZVkpahg8Gq7D0Hh4CgY4Lupm9DiXSLz7c0Y
HHA1eLOi8g0EFHtrNUITeFartvsxm2hiJa95YB46SXL7uME09v44tulRnbKtFq70eCuZr3r34/5K
l6YC2BXgPTMbLd59rKPH/YjKpq504E7xMicAssCNBBlZYbn3SCXHiRP4KM1jtMlGG8Z0c1/6ckMh
HYlDjLuXkEtiT3dTICxsSrPbo+GOdtZEEnGF650UOudJtnQj14IYvyt1Zub5ntHt42idJW5fuD1a
e/yDoPP2dD6/13uKSjsuLlQbwVWMIP3adOrQq8xa7/p900dlDBLvpNyKSmY6GYhzaTiBwdKyUo8C
fV6RYvAlVxDrfHVfr7OQxUegmwYPXrxGUDe8/ohQSvWogQXv08mzBx8MEtFAhErlHPgb24e8LNA9
OCgoGrIJ6MHzslHrQcdo9k70VPtzq+Q+KDKOmKWNzm93sIxiagQeP9r8GRcxQY3aSWLEFVgFtVLc
FUo7HQIBvU5Kl7w3Bli59VGs12oyngBEVzgByVcm7lqXoGlFdw4o5gAKN9hFFlM3mUNuSHsNxEWj
imFY07lIDsmvPrLjnTUdRzkiYke91tXibXPED61G79x9Zuop9jaiHlIeB9tS75gjPzNmYRAUcohs
ljeVMw0dxYG8D4e6cMZKrIxnK4u6kmqBlqMxr0BFh+MSbzQqgVwPRD5zwwS2mi0Pd62cdE0yYZyR
0REFrWep1aK90SQgNSVqadl5YjjjFDmV/vfuGEVbzAxB6yESYejSuzYAX4qSvE4kaa+kAqbgxbq2
r8OmPN8/NDe0CjAQkFx4PoDblM0VlUnVAf/uQ6tZKG3ETq8EkqMdj7QKHto9qAg4Tml5SnGHIR4E
iGzmHmXzYGU0DaZRjPIe3ZUyKPt0cGn9TCqtSg/RkIcmx5JvvFlQ/bK++MJQ4V+U//IKdY0or6W9
qNtpSVUD09xIodigz8eAN+shRRvO8Nce/lomE4qIkadVvZlLX2QYRf/U2rlWUnCQ39+7Gy4CLLGw
SmDxwFJiytcWEpd4VCDTJ+2NVO0qOmmNlNIkrzK8W5K4zCnwupgbYhbNZPvBhBa0VAB14/2PWF4y
iL2lr5w+OCAWvM4YXGYKg9DhIwRJXiHHZNoDOM9cKaqMjTaFbt+qIedY3pI5x+AgZUP+BNW464WD
KH8aQK8n7YfR3I96cBhRASS5YlUY9SHufSviLPKWpoHWQMHPAHwOFHfXAhNBqdUGXIb7LOs/ggDN
imCblFNALEE7uc6imAp5Tcq44ljvjcOCWwDHH7crYDAsXleqArkKB/g8oAQFxxz65j2XU4s2Ud2N
nEv8hicAgcc8th2zbQGZm5V+ceFYaYpAE9MMwPHkH5sObexx6bQ6uIgQm9y3mWWkiVsN9VOkXdBH
sCDNjXuhqDoQwmESgBq8l3rVubJQiRzl3ZaCRDFAnTj3LC7P18J8kuCB9sBVhyQdi3YdFz0PKX5r
i/B6xw/BLFAYnNV6oba+b/I+MSJlbybptBeV9lMN/IaWQFJyvMptSXOrMKC3KI0wG1TgpMVRnCh7
L9F+Dr12GrXmQeh4Q7xvisGtj+ADITo4064XhHI0yqdJqgBoI4PAZ/Ct1ZwtWRelOHGScPMVxkQZ
WIuO6xVhOC72+alwobspEDWh9nUZnPDJFsAoqpRvZSXStHtSBGGF/+/b3Y2loSIHryGha8lQ2aWV
hiEHLTgP9u3wPZsSYqG5TebRxizNDlVoWBwQmMhdGiajP1FNQg0E4TpIlDE53CrG75E+xByHdFMI
EFcotMyjDEzGIeVhBXsefAhR61a0yzJH2a83CzP8bwSBHByHXEM1iW2Jsdq4yDOt1GdyzZLKWYq4
x5+y5tff7gy2H/VSjDqBW0ff37UliFOlRhjyqWMgap2KTm0ZXbnuRoRApM1KKTr+vTjYnYhaHCoj
eFhfi2sbrwKnW2DsE6NqSWd0JzUw1/rfU3UAd/Ov4GPuFlUYMVNb9iChDo19IJT7WQpI2P46fWMB
64nMGqb1zIPkGWuzklTPE8E39l0TvuDR4qHKZ/wqE5PXibe8HmZBYK39SlLCaV+rTI1Q/vXM2EBR
8UcdC+ccI45SjCiXeAmCW4I01LNxM2AguclOSK36VvSKABTOem5RvwdDr4+2dhHMzrztuS9pMeqz
B0RTbEVsD2izHLn5oZiF3bdgwzR5d+syYEGg8s+aMADyWnlBU1p4kEKS4h2kvHoAF1Mh1A+SX+KR
ysmG3l4VnAJG7YGum32L9yWO8VRCf3IUBjTz5cCtivApT/Nsl5k15+DecEQAl83DWIGiRe6aWVkL
4vY2FXtEDQEq80SQ/FcDSOeP++f1ppS5UoY4ExEY23UdxrLmZXIpg5koKkqSKXK1khD8/b4vZnk/
gCb+C7YN9SG2ZGy8LKTGL1IQxDdGktiRhbadRBAVWurS4NwXdXNFaAEB9Qr6QIC1v7aIPJSlrK8b
RHZq2FFwBHfg/zBMTkXjtpR5+DPcAxz4/PcXFyxodyfTDDpQXUSpdQSZUeTqWWDa99eysG4w98Jp
Y1iFISKByCIshR5EfD5Ij/Zt6pPKU48YGGfXCq5zQz0pec1RHbNLcwYer8cvYAOwLwBtXC8KfC11
IIP+5yj5+lNkho4fvwvG8Ov+ohjVzVIwAhy/j3gALVysYaca+HBivCSOgqa9CV7zgFq6zomDmaP6
Lxm4WJHYwNUHOdcr8RQJrONo0jxWaUS7YJf2W9Ma7Ko731/LTTmgWUGyEbEJqvXXcgQFENwiTuJj
EyXIjAWuGe7Q6roxQo7vuam0C0GMVQ+Dn0leEcVHsfnpZS9T9XJ/IZzfZ2fHdWEB7vQxj4+WEf+0
MEXE0ltObpjFMf9rU/6sQWU8WqGNOUrGaXwEfvWAQmeA/6Rd4Oo9FTeDTjRaqmveYC020bSQyoQK
XqnhkSlgZfqPwR1/e0/qJt63e+9t+n5fhTdOD2zgH1tgs8+YUtjpNdIDx8GsXTExwfQTtu5giQPH
uOe9vgju/70i1C2QWZopjhg9IrsI5GJXxccIjASg5iVyD9AGUffZauIBHr6Q1feEMerrAi2LpgjC
CvMxfe8fEKXWpZ1Ydka0bUOHQ7Yaid1yXpi3dflniYwn8kMVFQOhjI+tWuzHqVwXqVyCBN7b3N8z
5p30pUqUCnDPYsQcks7My88rQTZYeIb5nHjy0yTHQMJpSNDp27F5btLvocTLLN06ZzPOam67AaCd
RZ+iTTbzEgDVnpX+JJnbkVvUuikAC5lbEq0Z7XftkWSxq3XZ76zn2tqr5uPk8yzilspMwJ6A0wVs
aNH53mpg5q8Mz3vOG5l60qOAIm1Yp26rgMnuRQXH2P0tYrH/X3tkzo1fKuqbgMAxrk8qskmRy0B4
bhPkGoieqHYbvlb9a9GNm7QFr7rdticrd83xVUSlVQU3vOVqZUGjnOMll2YJKpN5OAz2D28cNlrK
8y7Oy2IQ0HWmUaUanHQMicVr+WdxtljxzO8DGgP0CCK1yk5bS4TSKL0s8o+7n+Mx+jaTM6y0wck3
4Yfq0brAibuv46VHQdEFOBcJjAZYFZsuMNQxUwMtCY96o9oxfEk5rbKn5DMIJdfP3JCXprrhlJEk
AFYCgZEOamM2BsCILzSLx4g0ckWjdQCssPVmfWiBrUm0lZItRlYeMGqDs8xbYuenB5rnwTGMgIoJ
CyIDTQ5624WggRNFWzen1E2tznA8peqPUVpmG8PqB4DC+2ATh6X0YsUZb7Lk0oaQDAFkYybNRwWE
bRwRuhR0M/UUHotwNKkiGDg+TS5sCs0r7fvbyoSPsCMkZeYwC88V5NDY8NHoxr6TMF/4aJz8mrjD
NjrWHDq/peVci2DuIqXVvCTrZhESMQWnaYkB0HRmPk9Tskv8NeAezv1F3ZII14nCnYEyIRz3tYPr
/BCTpcQkO4K0xvTJZOHRgsS0nbe0U1VwOHGMhidv/vuLSF/RMkmJ0e98VE0bk2tIgBet5kyonyOM
Sc7y8f7ybly4yDv9WR/bI4yhOlMYY/LkEVQ2ZvOugy2q3aHR1mmKdZrTzqNduGlQg0AZiQbPDQbv
FBwVsxSls+Fgug0GemsI0JGdn234Ys1pnYhdbHjZUS8bou2r8aET3j3/ILXnNN+1xUdd/EQZ3/wc
pOcmRzE6l2gdJkQZQtCX5gScWtupEl2Oam7YMz5rRuZjju6cCLz+rLZK4hD3Az4rtQV/j8E06Xfp
XcFoBiL+9E91SqqVdug3tSvvJ57zuGEHED43vKMIjumjjN1FTSKVhh7lR6kFH9lkt3D+q6FAyAAG
6OTwl0XZf20Bni54VMzvf7YJIWvbSK8UITsGanaOjzLKMVP64hfx6r9QKmDzMzE6KgbgQ7tWal1X
YJuVk/yIEoiq9sTydr2Nc5U63z9Lx/oMvUNinmttb4Qgpo12Jedlw1bEMbIOjlBDBxMe0jN1A/MB
I7hJQr0W1WPpFPv8Idmoz/qzvI026MrZTM/Wj+DYn7WV56p2Ra2NzjF2to65kM9YlWYOQ5kiZXbM
9Jp09SksQ+J3diEZ+OPJCGWiR4+gISB653Fkf71Dr6JrZu3MhYTxchlaxbB2mWabwo236arZZetm
HbnDbliHK3+ju9Haf8REsmflKXZzV17LK1DFca6K5dU4f8lcp0ZQJ4Ocl3HkPWoQgeBDC7p0UIt3
Vd7i0UQUcaMJKyU/oqUSGECOa2VbDr9UD2QUUE9IbgApxwSrpV4UYDEutaNG5M8iJ5mdHvw9uIGe
PJI/JjxTn9dwpe0Z8IHMHSq7yIJi9MS1qYujqdetLOjHb8mj/0PNaIvpVo/FAU+1KbJFTgJ54a3m
fC6wO/PEQnQbspwcMbhCQGYdW0fZctpukwg78FGNRFB4XEfLCHmWhI4EUA/N4Rt7guqurKs2T6xj
t+523Vt2Kg/yd8/t9+Y6foxWtQNKht/oG7nvOW6u70Iqc27iMQFLggepY/DpPQv954B0crMCvyHP
78+/xOzb1fqYU5K2lV8PNTRZVLaXv/mCo61LnbRHgHgGlVrjqxz8CDQV5rpuUwxs4JEALt48eGoD
moTQHw8eXIjM4fAKMTJGZfCOyGGHa2UXU99fPfAmfdxY5pUU+do8pcQr0n7qvWNK3Dd6f7OW55tZ
AvOiNttcwOAv/Hj7MGrEeDz3T15LCiJjyzii5p9itgvdw3DlaFtRcF0z6yiTSAZGXvGO4rNYEeHD
crOT913cwPBB0eu9WU8TB/rCDiOcoVw4Y+h9RFyAHjeFWZ2H0Vdqq0n+SVj7uxCUqDvLcoZt6p7a
tfizOpgP+Ztma3/tNCEW9gDCegzfRh2cWanWlxqa5oLghHoNXis17SPA5ylm1FdO6fKIrW9YIWrE
AEfDYaIT/ityvIjKygqcjT1mbp2yfTvTNGCWQP3opUTkJOrm43S9f1+RH96dEtpjMdrr2g71PM7C
SYhjPBoA7P2Vd6cRvC5jE3AcyPKdC0ghqvtIVs/XPhzztaAq9/TSr4Pk5GOuxEr/XYkkeAveQAYH
1JQb/NZ+DX9XFzcxmv5KIrNhg+z5QNz4yUn6yDDU5W0aab3PYtL1nLUtnCMjiDFItR9KX8QothNm
iQ1EOxoYKMDDEi78BSODDZzkzkgkXDGn7slyEIj+7TFmfp7x70OjmmWk4OeDc/5Q08g2HmJ93X6z
U1sT5tYqicvwM3/xleUxIhlH33mK59cTRPbOz/4lkalua8+OCeYT+uvZUziOahHRM9LmPbw4T5bY
TUY1L3Aea5IQ7ylqXUR708F6Ug3OHXZLFiaqIM6d+wbBX3QtS5Jbq5RqGXs1kxQRASmWj7EFlajQ
E4OHcF2q0UShHykOsOQhscNWx4NBiafej/uTCVqyxzbqa1suDd4gmqWJwzWgtDJjHC1kT5mzFIiN
UPbBDEtN7U5zNDwKd03+NKnP9w1xaeaQg+cebhNEbWhSvFadqo1JEgmtesIwS6kJSSvQ0Px+X8by
EQDMyqUQZn/SdFLLsh/U07f4HeYQHgM3ecte9Y/uPX67L2v54PmSpaIwBRQQYkNGVoaCH+gvJvXU
uEP8Q/2RdQQPa0v5SL2nON5oxUCSeNenVEfOW3qWAYarXutqY2ngtCP1Pkmc+190cyfRW/z/H8Qc
u16bpGhMJPVUvqajkxcRiTCRNJFdUdncl/SF/7g+4dAzMFYAds0pRza1qRRTW2O2oHra9fSbRfz1
D9XBQFsa2CEd6Pf6/P7+OZJTSxSOO1tcnrPSLwTPB/TisPulnsVNoKgn8yXWiWlH7/4mWN9f3fI9
cyVkgXsQ1WwyjEmGkENxKjY/vU28srbCxlpFDg8/tEwUMcKY2xMVAKRnEfWeumotIjH0aBwVn6xI
sw33OvGfugfdswWeHm+flH8UuTj2ST5ZkxhBkfGrcpapSkNHejYOwgEJVY5dLgIRZoXMJWph3pQU
wSuc7PJ5073yRpEso0bm9xnPYkhg7G082L38DABzJNvB05ja7UR9Yjg1TmVqK1v9A+B3lfv0nXeH
OQi4DIDNQhJ8BrUx9lgoQo+abqCdqr1AjJ23bxzvEXayqnfjimOWHFlfb4ML24+sPC11zVNP4go0
nDb5eNJo5YBUiBeG3zhkl4tik1Z1EE6qEAKbYJyqs6s0pNmJ39WnbFfbrW0ShVYvgWMVREB3B+d8
3wgmkZ77o9Cvs3mxyK4clFFNLfUEbgF/5z09kWkl/NBW06dC/YBwBfLWyhhnGVh+HAOTcdLI5IpO
t7ZWFYltztYtr/LrVTEmmhb5mJaDoJ56Gm2yp/IAYJNnV1CoQruXYNu+1RwnduMyuNIjczuBGaXK
vBKGaa5ysh8czpleLAhIJjwJ0aWPBkyAqGa1XmyTGjeDMkSqfgoMDP0r3jDui6OyOe64OlmzhJmj
cXb38w17LSEEcm9+IRqn4pv4abhRhMMs1GR0E4TiTmwHvEh5YQkaiFdBy4ZXmTgPamSWVIW5loaK
5J9BbC2dqxypwgqHm2aBgfbfCkgHDQjAY2dhbsD9tS4c5CwZsR4YSZAoBuft9VIDJfS7KR38s5Fv
TLx0S4SuffvrvpBl6uBLClLDQCPhmcuGk57nB0UUYX1aGbhK6FSYWdbUAB6s1Hra6EZsJyvguzhe
65ZWwbM5c6yj6AtOo+u1KQDWNDpinzMAQ3TSD6ia0SJDI3WwkqIPJZk4ulzYPYrlyO/M+U+4Y3Rx
X8trFCWolFEOzuNWdPytv5GcnpPqvqVJCBDB5YfOGZAUM1d2KgyhFXZqcA42oPbfDzt9U+9VN3LG
NWfPbljGlSRGe55SjkasasG5coW1sI725rY8VJiDWTjeWnoON9I22lY8bMAyAJqVeLFARomxGIVt
P0Fsvw2ewrVKsyfp+Xv0UG5MV+DEklxtMtafBe0kCLkenOOHsx8T9YR5ZW50KNc5T5uztq5dyvWy
GJ9YyqLvxR6WJazNleH6W+8XHjxbyRHXwUFw7+/dTUO80OG8tRceEuz7SpBkWFb48Ci9Ze+5y1vP
HFsslwOCC5ws4PDYQYeZYiVaLCrBWaS9o2/99bBWVt4j8iD3V/JVi2UFoVIGeM388l3YO5L+uR7r
VXjOncmV6WQntrbrdrodb9BvSXGYbbQxkXb9yhE8Fw6uBWOKChgRQIiGdK3IPrfbHGhXr5CjL/P3
jxoqKcmnsVJ3Ef0fJTG7pQ4Y5Zd0kNTY3WYinls4b4pT73LOvblEz2nXS5rN5sIsgj4PvWlekoJn
08OP7unDNW3tMLrB0f+OwhjvGuWpkLnVijGahKKBvBGeSqCG07qtjYyq9PfHGAub+wfBKAfydLYN
P0xStQRoODojrYnyui09mI+SA66Ek3q8v1lfmP2FWVyIYoLuPJyMBJCb6AxqlX3ionPQ/tG5KUnX
oTOs+4KMT/Kj+VhuNCqujc14HD5+lRnxOEbD+w6W2TdKcauXDb6j3yYbCSej2ZvPqH+JdHQyF3Pk
V+Gmd9tv8SZ5jR6slUIbGrvGhmtUs3XeUQhL0B+YpYkIEx9S2I1dk6mmwrF5+/gekepQrULXczwn
+mtAFywZ/XDwP4h70LLKHJk4Baep1sOyOhfoBmWPKai7yaOmLT6W++Z9S6Pn4lC+SbxBdEvHei2X
OUFpks3JLMj139WttJMl1JNFjoktXeu1DObUDEUQAmf1dWoEMpGfuu2dUpd3Rcz3DbttyhczLPoX
ARFnrllBDpuxblQcGbQuR0+j9ssbec6bHZaORmIs5UIIc70WnlRU7Qgh4krdeitx23/V5Gs3BMCi
XXmrelWtpe3kGCvdze3cBQU2xzfMIth1oq6DnB/mwgNkz1jKaDW+EiZ1ctazkQxKR+KYcxTn/bgn
gbEJ8DxGZSRXyblDZ/ZYPKRmhlmZjhATpTsqDW+g+40bEYzhoFKZLR9kQWzFKJKNqK01NT7XyvOA
YeECoHaO3x8FZa9mkqMBguCl4iZv5VWluRFGiGYqmpyr56HAjDNMscnd+z7xlinhBSGCSdPAWWQp
wSo5bXEUZajYK1ob+dXJTpMkxtTh6v2+pGXmCAaFMvj8MMOIChgX9uLiBuvRMZHrfZGe20906OxS
uvc35Yf0Eh0kXiLiluEA/ToT28HVoE3jWlQRR03RhGV6nhKQXtIxx/AftW9DgbaBkP82miY37MBo
pr1iGPW3UR5GnSa+1x90qcllQNmsCA+dWkg+ak1vyxVHFfNSWbO7/D5GFaEejZgX1GD6bb4bsnFv
eQIJJnXji6EtJ79y3AmqlpHRL23lJRgAxOif73/CTQ3pytyzANYgNCFea0gDCy74iZL0XJgahqJ0
J6EGP9Ffy7AQfQHVo6AYAY6AaxlFmrY+8sDp2RQLgFYj2adW3lkcC74VGVmg/JshRDNnIttAh74M
sC9MaXau7M6ebNBUr82NbquAqFtbFLzX3IkvN7YPRY+ZjwVFZ7BXMO+BTEpVAW1G2Rmt6ch/+o5F
n5z3YrVGWy/9ex1iTANoDwCQwoXJeGEN7ZpF4+XAgNEnXn71tuYufpxZh+UNRjZWRXb26rZ/xNBn
+Zs2RtWzULQtDeadJRKYK9DLOxgFbLKopYDIAMYqdNCRE1g1ZioltAa3I7DggVUHnL1d1krQKw1Q
BNI1gIkBo898YeNh3FVhGt0Z44xN4EuCKuxpOT2X/u8mcnvAoaxj320iOTwJgUVKEImM9dlvAzp2
K9+zFcGxFOAcyn01cA7xl/leH2J8G7JYqJYDi7jgTREnsUx0oerPQrkuwbxTeD/bedBYdPSDnnrT
GlzpTqyVJDXcUAg3XgfclkSyFL2JmEb9bbC+NQKGiZA8cXXNCdJ1EnyCTbY3H81WdfCv2+oQqSTs
ADKfChIMVB8bkheOgIyWiKJe8U1Q3Vo7lEVti95HJuZO8BD+TrtVFf/Uo29WT2rA4e9b5PLK1EAF
/oUXR9MgmtOuTzWcaBN1ktafU6ARSKZ3uiNiUJWLPuPPWi0Hp5PNX10rxM59uV+3PaNvJEPBbTKn
g5DXY+5qKfT0sBFNgAGHN08bNoPo5v4mz45jfhTDJ8XARIRXa3gNBcTLASksySkelZ/6Rha26V48
RYYdmSaNHoaRFj7VpMegBpJzo+5U09V0WzqMoWFLw7MxOoUTPsmWa0QNKSoyHHJ91YUUg4es3zJv
lvUSbotwAJhwnHGwqSD9xASNoN/pDa8S+rMYY1g5YDmV+mip61qnhroKpkNbFkQPbeNZo/pO80+6
cSirAbMGV+YDutODmId1VebAilX15RcxD6WhUod4DLz+3IUZAYFY6cblU2zRGgQMhZWu0E8++jaq
ImCQ3OjBe/fqBaQSnjRQDDTfhM42cuqZaxjjYQycybDl9JCpuFZtCcBlbx0n6DXV6djsfLsJeLf/
ot4BeD040CUEGmDGRz/UtYXGfVyAbmOIzxqxvdEZB7xcndNItKeA85aZ3c+VnhhJTEIvxswttcj6
+Bx5grYZwGaByZ2DafcYYsE5douXxSwKuCq0nyBxgzNwvajSM7uknKb4HBPbwMQtCphMNRLeG3kR
F8xi0HKMnC9qU+CQuBZTm2A+BwIbYiwg6hEhtVQ2G96t9pUzZhUH14FtAi0eghAmAMKErCI15Do/
19UgrDNfzWVaiKEXr6RSzzWajwZ6eZJGrVYTZhZXNAH7g0n7eIwr0pUisE/CFJoFzWRTG2nmjUNE
vMDogf0qwjpaRW3b+Q+hIAQBGdCyIxFF8eRTWSgWTFMDwJ2m+lgnpGinMcMEkbiHl608CwmpQO/f
E0uIPLedskChEwY//QjzqBSoWI0Gj7J6eQ1D5+CJAvEOOhokTB681rmoVlmfWlJyHtxmUz4odr0K
3BAluujhXV0nA+GNMFoWyxiJzC7rXdtNnY+ov3GL/SFUtmlPww0c3OQ2VLC9IxdfvAiZ5qsS3b5o
mIbvxp/Xa2zHKi4UAKLwznho3L52gS7ukfpz685psld1V/8K0MqAOPj+rbHMEkMwWpnRzTBT+WPG
4rVgqcCsFClM03PtGETdHgKqbxpnPNv35cyXD2PQV2IYjSZGAKrKFvF0S9OX76dPHqCMuw7m9qut
Ikj8AgJA3bxryP5BcSJC/x7SyKiLuYtEo5uKop7X4ZQE4wGoSR4CADI4Ye0tC7zSF3PDaOHk1WBG
SmGBg4sluS5o3zYm8amxjQivwW359pyXhbcOCn/AnWg64z27SjSrUJnF2b3TbOTftU26V4ziePt1
3w4W0REjiDG3YJiisS/C9PytJNMOg/ec1OWY2rLKMsvAow1OGon1xYAKxEgo7ow5ZLiPUNtmH+9P
z9y87K0TeymFObGRWZboKYMUpB0k4kpr9HcCWvLyUtBPzmP0ltJmZiy0qYFPYcFMMkhmnEihn52F
gHzLB2qsIp+s1/d35sYFiuweWlzAgjNPoWbWk1eWUqpKi5cU8X4oj9mmI2KzojWHGeLmQb2Uw1xt
IO4QBAFjm8/fMOrTOhD/3CRkezJ5beC3lHYphzHpPFEGxQohx3uWaU31RxRUHI6pLeJAWNqlDMaa
1TJo20JvsvPO0wj6un4NvEHaN0/mpQjGrwm1gZRAW0NdyUZeiVRwhB8KPfFKr7M2WP98KWbW5kXy
SZwaRQslrCTa6Fu32s9NihujOqoZOQUvvOTprdvgUhrj3SSpk6yxxqLQjfAeh4R+cjZmVvyd5bDk
0gmShXql4+WOSc92tOX8+k3vfPH9bDdQkakz4zh+Xt96mEPp6OShoutfI1VI+Xb/WPIMgE2JGpXu
d1VQZueRIuAk6VagpY0Jz+iV4eYF58j/ntqYs2kNYtflXTXvCwIBV45I7IauYHOsjXM02aRN1GMg
cDXB2EBsf+rgzioa2j5vk3g2wBxOcAqO/RhDceVn5Kqb39Zug6ZMzYlP41reyXhavd7fKt6ymBin
jwTNL0YItMPj73S/XfOWxDk2FuMLci8RPQUTJM7fVCqt1Y+E8ioKPAmMG+iLUmgnEQfTPOwmdyB4
bPPOPueeYWm2AtWfkljD5vdg5yhXlbPFE51wbsybMcCfE4oOumt/NraJIBt1N1vySLt9ScZfvbtd
m1TY/Lq/6xxnsCDsqfxJTSsFh8YOaGQ9750XUSQ9Ud/qgGSU1+XCuT+XLwWl9iVRmF2ba2smsMHF
e2on24LyVHgrwLlUIeMMfNmXPL/4cgYa6WyTVu5ka+tqp6LBl9KEcvQ4JwP+s/NBF8/1lvm1qWKA
53x8YvJD2UW2bu9f4kfeIbp/Z6Ot91pM42GOXTNCf0gbqpt6I5I1ZyH3vagqMn5A7MVBDivYHh6q
zcl8CnbUASXuf/Nyu9wfxhtkRd30Aug/zuInIbU7URrgYcDzovc9gqEyHqHLFCkbdYRRPUWZ06RA
AD9iPAhVSfee4X1qfLZ7YZU5vAfdbbkzVhGZKjQBMEqM/WrwkZ2A93Yq+1CTNCSv9/fptiP6I4HR
X6qFvSjmSXaWTvlRoM1WQaE2Wt0XwlsGoz6p1PpKBAcEouofSMW7a974M54AJpQS9SFE1gQCUvD5
k4yYH9HL/SX8B4/zj6JYOAaoOKd+HCHi0Ju2TqcHR8mcLR15GOVZF0sH8EfO7CAuYlAvwLA9M4sz
5AjE18g2H18Sh3M2OXuuM48c2BqG+TSwqp5aRECH2+BsiwNHyH8I2f4shPGcUdFpY2VEcDGuuUqB
fxZIvKrt6CFZ847n/MH3dMY4zaSvUiVt8DSM9rvW0VxTIR39Ph0yuuZlxW47zj+rYhynVIKbOdJC
VPW23zDT78RZyhL18/WY+vP7zInPrDqUqhZ7I9Vbg0iyLWlEehAeULshqVsRJwH66XiMf4PifyAy
oiuOQ7ht6PNsopmDD0hexiPIWqcVQTsXE4lMh41EjDXARmAPo7y7braAxbZdSGLcAro926TQUJOV
f5c+rZDSCYhl74ZDQdecYPtW+nTuQftnVYyHMNIsScMOqxrR9uLTfv9OnWS9/XxVEKXIHNufjeDO
wljKAuTGeqSDISzYBCdauvdd0U1n92cpKuMhzNLKPTiI7Pz6A5yfx/TjdP/3b7oHpEJnyoU5+c5s
SwlUMBggEP7ag22n6/ElSgkiq/tC5h9ZqOhCCLMfRVFWhTQgzjFXuEhXL+j5+N8kKEzwWwloQQIX
ODbh20RUmFazEtec8PDmRv9ZBUucrBTtv6Pe4+qZY7E3d/nipxknLY8hcJw1FCS/9ittKxN1zdln
ngQFW3Rx0xRNYcVoboUrA7aucU7e8X9cAuOWPaDcgJGBgP8j7TuWI0eWLX/owQxabCMApE6qJIus
DYwsktA6Ib9+Djgzl8ggboa9qk23tVV1OjzCVbg4nty2tLMd7hN62VbNDomxxkBI64bAgKgCaOf+
Lae3nS3uK8rhgyOrbLkrsSpAMamgMtw9v1mviDDf/0kZWJOLRbRnqZFBIDiN63i1z91qdZ3Cotua
HRSj01jpmOYaSkinZOM/iiTkppsX3y0zAow+Y8+yUCbTO0ldPVW2sjODyWaENq8oyGGENa2G2o1R
XEItyqNP4lNGeS/zhctGuxG286FpA4gzbJ0tLT08KM5KjrAFL/OcDi7JfJ5ELQVHF1QmNue6h5Fy
q6hApXYU900im3jTo1Qz8ML7BR2/oDP9+YyOlJdZL07c4P2/mQ5s4MnuwoVgdR2aXNAfiCcK20Uf
q0oWoMUux0vclRO0s/a8veU/h1gxczMnwRzWOBRAWxFAwvvdON3TTeHWj4Uj2tITjd8DwtH2Bfd3
QY05MqvIpRELUPPTs3dwReysAYJGi+in+riukjw6jEpWstmdk3qigx7znihH6h15Dy8eDUYr4UME
TW9xcgPVV94dMo02eucB6H66zsuCH5yfGZtpjs9GZ8QTHaAnk7zlJhMWrAt2ceEBjMZQtNOx25is
cydJwoizCp+w8paYm3BDFMSLfPVfSmRdkGKOzBM64LfJIKVhCtbAo8UNaEohAYGDLVe/eAmfxRv6
5uzLw80UtI6UJo4mzjRiuQJt6TF2PznuZdnazIgwEaOs+n3TYBcuQvposxuc8Yg8ySMnFuJSYSKW
QTtbRiCCSumoq0O8K6n/KH0+Dr84hHhHxsQtfTHGaJP4OrLmVVrrD072+/O6PP/stgIIDDqvsYZw
2pWFvRiXdjPvsHa2M9Tpiewd4mOxGbbp0VudPDs8hAe0Quxf+qdhn9vog3Cu0/76bSY0vqDNBDU+
2pXFXgftNKDJe2WHNjautXYVrFLHV9dNtctLTPJX3ba10Qpe93arUNEZKDBD+pc8nbBCwh3GNNTP
dGs45VZxscjDrEh6MA/yNlaJ/4E1gVVE0rdKIepAouduj623vrdu/JQqhyS1iLQWXz1zJSTI4Zox
DfpXdB2G1ek8rtrMiZLNWSetz6mLLjhfoFpomK1UgfvwYx1qm2UAAK8kvH4lu9iNGnkMbfv68fJI
MLrQGnjaKlY35cRl6ur71wfe4MVSVHrBBaMIiiDrg3wWs1NekefSkanik0zDOd7xZnuXrNUFKUYX
mrOam3oFbmon2hQJfQYaYkXLhE51F2OTcnzjgp2/IMeohRXIwMxPQW4nfqAVSnq5fjdLJuTi9xnR
V001OY/oGD2NN6jyG+jowg4Nsn7K1/L9dVILgdEFJSamKNG5oPgSKA0rmR7qlfln/W8EmDBCjbUq
UvRxKiKJ9E2/rTgMLFjBCwaY8KGX6jzLIqgKUsMb1akS8rr+5Fw3T1emb5g5p7IL5a6JIcghZu7c
oXGw6pKXb7p+EegavKRRxV6l5wZoNJ+HfKXaxZPHwVi8flIA576kECvj2fRE3IT3mJP21FmE5jbl
+FgeG4zOe6XeSmYJNnYtEvWP3f8WkwydL9+G8ccETiLVvVKKqKbk5BCSyL63nJg3icFjgVFuoOhn
fl8PyPuIKEomdmm3nE7YhbfCBReMentCpndSMpmPcIs+YVfmtZ1zDIjOVp36OKxlzwMFYSduD1PV
BFBavfvo27zZ1+u6gVVjl1IlIkc/1gZupCyJSaiPToRyzbXvC1W0ixNjtLzIAQMdn3Enz3hbyfDy
Bi33xtOWE1Jdt+s6CzSDEbRcyVQwc9qcCe8RwjkpNsSFu1etKMGPi63tjiT9CA/nkptM5pzUl2TM
bFWepmrdBbCHHVXc39NcpU7C24j33OUYk6+S+4yMpxqB5uUQMI24rvhA33OHY3QXKWA7N+A+VKxo
+PHW0U3gI7QKlASr50k+Eu2OdO+cKGiptxpzGd9UGNNeZ8oY+pYMRVkbxK6TdYnsg3sGui4As3Pi
objdrkQ0FecILOKjvlqfMYrf/Pp0XsWbLS+Pumh6vr+GFRHE4qGCVU9TzSH/Xdov6K/mnOqiEM4o
ME4gl/PcLz1QOJ+JRYXbXQd1ve7xF63bjATjAjAMWWRyBhJPuDYdVHKPXKfAY4KJ9iIUhwT1DBlP
KtsNibkPsEyXckSDI39flZSZhCdNUMpdByIaCVpS4+Vh3bgYi8lP15nh0WGcgdqYdViecVwD/V2N
roWhCOpoj9eJ8E6MCfOq3gxrHbdy2lV7F72JdvVU0eskeLLLOIKw7fo470DCuHHbXbTmWTaeWE0s
zu6j1o3cKmvcBwaNe/sMcOGH6wzwCDCmwMpG1LVh/0/jw7N237jcvupF0/ytGF+P7RkHatQHcTpB
1AN7f2OR5/jYE5Q1k63vXueEcxVfg4IzQk2vYKBXAKHsT05uoOnhO0fHvzbDMY/zud38wi6ckaiF
ptEbCbddOmdbckWqoa6UUQGF5hAzpW1FjTunIg/vvGZ4jiR/TeLPCGtq0EwzkNMhSnYdkV/bjmjv
18+Po5IsRjh2KBVDUYJGtOkc8+mPtDJW48e/2ZevCviMkd5srCIzQKSjWg7YLVuiL9XxH4kweq94
5ZAAdgV6Xz7BgB3TDYauKK89Z6mqfCENjO7DwZ6HdhI4u7dWGIdt6eZ8Kp9jV33bqWseuZ9oC9Mr
YKZIjCmIaq/t2hrC99zuJd0J94cTphBv4x7Txf1WeaK0723wKcXOJ6ZH/zKzMfsAxlREjZ9oAAKY
hPDgr/2t+mCSB8M2/+bF9k2GLd2qbd9lweSsn8XVbvhqUsEkYf52XdqX8zQzMkxMMAZGVpQebq+H
a0Af3PurR7MVR6eWqhfzS/uKxGbyLsJYDEaAM0MvaedgfZFn2kgjorAUyIeIFLAePOwYLmdMoBB6
oYHhOBygfc5IHpFX5NFCd43lJ/94hOqlcwq6qBzUEEeIV2n6GK5+vWbUuOVl1Di2j63JJaLgGamk
fbX89sTftI54/4+MMAYD45R9qvUgcUjXrhu9Z7VLk+frRBbZwCDj1FljGqgyXB6WGVplX+UmIgWA
Or/kAI/T1+HfGL4ZDUZDizjUBSkBDWw+ioGWK23V52HHS6IuOopvKj88eqlpKFjrU+wWvSh36MOf
mn0NDi/Lr/kZGUZBdRPoEwbit5M90ODWIio9E2l7Pq6v38tXR8sPpz6jI19eDDY3mP45B524WBmO
8dsjE+oYoQ4wNDfbY33aRRvBNbc1MfAiKgDUi4lqzhN8OZU7+whGZ3NghepFODEr5zv/DguE9Af4
kF9Y67tKbZ4vWTYRM3KM5o6Bh4HXAYKyO8iYlrWldmqSkVc8thaDvxkdJswP07xL89qYnnaoTJDn
1va34+fn9RvkaBa7yrVK2yT0RRDBGFr5tJM7gpcRhlGuU5lswDUxYbx92FuBB/BmtOQAaIh0WEXz
V7H+7LAYCzFkaTCU7SSIOlFtDDe//xsHjHUI5TPGmzr8fo9ZkGPGbWuYFOXKCbGOG0PgwxBrOKGv
Mq375jvhhr5GDg8NYWmyATAP/zGlbONV0MnIiglgZOprkOnNSND1i3Vv3P5/jmSx3rvtdS/3fHCU
EgA/04YEd08NhoSFm+C22FTiqkVVGGM7xun6TXEsLDv7LphdNpWhp1e49SDctCfgBbh6YHNEepE9
gI1NvX5oMmfPEfNnFeyrBaPTPJ138eYxtrlWfNECzGgw1nXowljoOtDY6atsL24luyeDQl//7p1p
Yn4XeJWAjmLRDwCbFYd+GOa4q6fkBMDlJ5+EwEyBa7p+OYvvzBkhxqbpbdrUpRhNhAzsc8F0IK/N
eFnAZySYeASbnEcpGeOpDUlCdDo4Nf3oKXy5HRBelnlR1ma0GLvWn/sBO7Zwbm1Mj0D1wwsitC1e
zLDscWZkGONmjeZYGBHIPI/2uL/Vb5r9Xc5J8y2fG7Z2Yoof0ox1BZeuvG7HAYsgsqnVoXXz1+4V
cSmt7SEnqivbXJGbIpAfBu+bnDHJ/iy4ryOsCxPEIsdjdnSHJ6AUktuRes+Sw/Fwy6c3o8TEQqWV
WW2kgZKIjdg3ga1iL1MKhnjCsCjbMzqMtmLlaiMoWB15srF6QYCfEzg1/kVODHRoYCHINKLONgs1
ndrGXVpB3IAmqdMp7pjSzfxO9iV/PSfEHFnmeb2eeudJTeNjiI1ZbWWf9289KW35DySi3penM/2b
i5pTZQ5QFM6eOg44QIWMzynelWeAzLfICfEITT/Eyt6cEBMw9lIr9EPa5CcDecHkRaU1uc/I6FTH
YstJES6q1ZwWEy0mkehn5xJ3dnYRwQ2ONGmVW9sFrAVvacWSOZrTYqyrNjQQQh3X1k5ouWtMcuQ2
4Prt6zZc4knH9Ocz1TVqxcJib5ApUO+cUIeBa3qDTRUQ+ZaeHWwh82EGubBwPLKMsUWPrGScrXoy
UKNbbQByaKuvqoPe5bOTHPvf0pPO32+/pNTzI2VMb5ygfTkGniE0YcxJ8zQ4hmu41nP3GlAfhTLD
pKLmpLfcUSOu4DD2OGyV3tQqsFvhlDHARosdIGSAHVusuGAUkxD+d4X4sVlFSRNdTtRJcFx5Qk7f
u9Jep6nmkOGBJz1LQc33iQJs6VJ68MyOhDPGZCCkybvs+ORPZzcbb3fHkdLpd67xxFiTriu6s56A
DlCI3lIncD/OTnaUsUSCG1PzWGLsiTXGhd/lIDW6Ksr/WDCEwnaGrkducDP90jWmGGuiCaosBiUu
yjAjonWtqygfg3pnofiYiXaFuLqy9XbdnVdW81oW7f8athp5VCxMVb9w1AAszQhlYoRhFdTD1HRp
oCakwJk6BV78Gb1+e8tq9x86X55wZmIQcWuC33zRqX93ruRkq7/oHwVsJhCyAKBuYsCJYUUwVeGc
GP0kh5h9nO5MOGiv/C2GS3KIna8GavWijLEwxoL4nSXUPrBugVYgUjeDdNxqq8fYfb9+Yov2Yk6H
4UeT6iFoDdABjv4frNol4WZwrZWE4rNv83r9vy6AFcQZNfaC+lBVU08GNSwVJm/97s/4tOWhJX1V
Ta4RYUzF6HVVGUxmqcOKupQof/Ccs/WBAMvIvrkfbRev11t/o6pO/xmtt9aGt61lsUwxZ5MxIkko
ymkr4gvGdqvlu8fdnX9siEiO3QZhl8mR+iUPN6fG2BFvbGJDGEFNA+oAEhnN8/n1upQs6dWcAmM/
enXoIaRwKv4reuvagBqb6wR+7lyGhZhTYGIQQx7Es1aDh8qWJ1Cb0c7QB24QbZOS54N/F9KEdO6t
6tv9o2O/bjP6ybOSS0/z+Scw8UkjGNboa1PIBbyBGIlcmXzysN15NJhgxAhT7HKZQq3maVM4Z+fV
t3lsLOY153wwlqOss/Ngal/iYGD76QldxI5nt+g2eRR31u31i+MxxJiPIBGlPJ3Mh3LjTmR6OqDw
cZ3G9BtX9JlNfp/93KuHM/wkEkHyq0pSrG7DbgVOhMGRcbaWLQ+jHPYhqHQQO4A7jwE9fv4bI4xZ
yNS+NgUBh2WHCHZJTEcao2OK11e4aA+AF2nqgC5UNfZJbkWFlOetmJ9+K+64iW/V9XU2fq62npT1
mwD7CC8ELHMOyxF8ZIHj6lud9gCBiIickwpe/ZhVlLsubTIxP4RgRpMx6pGS+JFRwu8CEZ7mRMew
9hTd6nZLRZeWN//KI3NXcpkXVZziEBG/q1TAUkT5MXFjqp9a+ho4wkacBlzbFUcKlz0kwPVlGTqs
KKywt12hAGxTQtph1drRS00DkeSnbdRz6x9L4Segbf9DiTlRQYUxGhRQ0mRI/NnVyKHP7XHVyNxx
Ih4p5jA7Q897KZAnD+VGdnzYbwGhz6/CTj/zU0a+OWIcIeB8QzNVcGd1vEa6GLufVaL+kRzajS5P
Pni0GJeIgDYrogQsjW4LxPEoAKScQuubuxAjKrwc0WJNe35XjHusOy1LgaSJUR8gMClOurcqJALO
q+lVgpbBXb5GuYwGq+uKvmh4ZxLCeESgsva52IKqYq7q+qlobs3zSnsUk0excVORXKe2WH1EuhL7
voC5jOQ4c6RxYYiCGCt4pdxsXLTbdYd9j+6xv6nYzskwZ4kVeAWgDdXpbW6RRiXSrvitv/H0eNKe
n7L4zQxzdvEZ0PGSD2bQ01eS4HkaBt17xHgCuuH1c1u+pW9KTEzRYOXvWFt49IhO6nwkZD89IXkx
JvdypkBg9rSqrKLxy+ly7GR/yGwg7MPTKw5PrZZ91zczbDzhGaqgByCT3dpubzdO/VhuxIf+tSMR
reyGk76evvrKLbH1MyHByoncgxY/jxkpjgW6OzMuxtSXzf5BRcUOc6CdTmumJ/M4OztJAPhoUELi
Jig9yX0ObfrUhDReK+vAlU/ozN+094nj8YRwUTJmdBkLj/YHVS8S0K1Q0fhdPt6Wt3fXZW/x/GYU
GMNeoIsx0mpQ2HkHDB9S2HXODfF4YGz6gKX3KJeBAraupGv/2HuAh7vp6rXf/c30LlLk3/fEGCAt
q/yhFEELA3y2dC+SbHXHmzacrMulLADEG+PVAEDXsB6DTcarqn9OckttTvaG52anz7v205fXff1i
f0bDl5/JXKw2NkPgj0oDRJXaTQ+dS3kFV95BMBfbAQK681UcxNv9La8vlffbzEXq/TnVGwO/nVLu
nrCF99Xl0bD+w7eEBmDazUmx72sbcD3O3ofzfXh/eLp+BwszA5eUGB9SwBIK7XREMdkAtbgjOxiM
B90mLn24z1a73zb0zbEdjB46nI7Ar0L0NWFivIqHicq4aiEAB/d39xg+mk5KPwA+fbDbm/vAxrr3
DV2HDw5t7If1MbU96rvW5v36CfDukXE62BobiW2Fj3DvkRvl+M2frubydBlX07TmIA4mfrwnHzwt
X0irzX/8x5Sd2Wha7ftac3qKHeGYroq3hADDPXq0Bd4Gtetqz47b/cuBY9/lpaeSJW+sNHk68FvO
VfK+klH3Uqg9Lywhy//8yxPlmXdtx0axvMlUATua19h5XQB1FrZxEMQ07AZ8tUYI4WTFF/KUlzLC
qHcWp+fQmmQE6Pf3teXI+eNdcn92kVK29+/7Brihw26vPJ01ahyCt6An0T7iQfF/NdD/d0X/MVfX
Sd5gmJOOYZk1VUiMrYvufspr1yRbl+7z40BWa+fzH8WB0ezBMLJWEHGwPaGcn1Z4osYodl+g8TPW
8dt4lMUlie/y1da52Q/kntp3DdmvX+n7Q7OjK3vCdtsqkV3y4ljOJzB57us6+XPdknkhJ1+h+UzA
w0DCOMcIfna/G4IKd2S7B29TEZk4H9gCcJ0aNvldDSP0L9M2I9fJ1mh0CcSyJBvbIpveFt5i8h6j
ZFqvBbKpXIwVpiQviara8fGABhltIzibwN1tBqS3ZZ8obzfa8fmc0UbenXqA+mNbbuocNCL6pHT8
wlmP62b1XK9uTNFR/uh3Era7rVSs8F1ZewX79EhgkhDLJ/ttCWQLYh6ke6CCED9AW2qyaRJyvtU/
JXRRbgC/gL8w2uGux6ZOrP5aJftfn0qEEr15rGzpoc7s6Lb1sMLjPtsXZyd/MtycnvG5wh/zVYu+
OiKijHQrxcVu0Zrmew/JpXQlYd/H4Taf8NI+DuLm7K4K98MiGiZcN6iYUXFbOocORMN43dtRg5o2
Uhram+iMu/6mJO3DjekEFIlsbCLTaWAXbmSS501JsGAa3iyn/Q16eF3hTDautoKkWinFc5QCNlgh
r/vVGlgQ98YqdBzDQUb6YN35uyJDGePO3KYOoD07t0DpPHnTsEFvJIPdS9T6MHbyRj0TLUXF93gb
2HlPNno49U3pOyTo7s5Yr9l59ruG6QyTlB3dv4pv6Wr7q9wdS1t7upFbpyUPWJ+W2SnwnpSNYN95
2+LROGkFAeIqII2xNMgREBqvADgsoa6hH9vOHtais2m2j/lbWlNtFdjUbIAbE7rGEb7POVOjAJIX
5trQogEZwTKBeET2zts4xfqhIwowcbPP986Wb9bvj90vTSEk2Nr6dtiY9xi42KJbdk2qD70jq60O
4R8Fcj5QkiHyoCpM1x+saDoZCnErrK6IPgxqbaIjWl1uiPNQkcQp7dgG0leLHce/Wtpij9M2tj8b
CTBQ64pstsqBjnfH0BWJdF89BrCAJwS+uI/2eNzgf3Y7UvQ4NGSuWnyL7VOc/lp/P2roDKImfhQn
IdDnwM7expULdPYM/yk5u5S42LX0S0Cx/91z8rcOENcJmnNV0tlh4ViJc1z/osmHurrJd8eGglMA
ShgoCa9C7Ec5FSvrVpJ2CWns+PEDXm6A5O+9PcBji8M7BkWJWpB3cS2Tej0a7naVbHNyb737GQk+
Q3t49txH4xYrq4vHBjXXbY6RYxuKJpLeQb5+TZTVdiNktudDKgOnodkBBe8V1d5fYwr0WOV+gv3Z
NnZdU7JOCI72DzKhwuaYnMlwU+8Sp4oJWW+cEiDxlo2Zad+RbwXEO/FNQdYD9XA2n7BVwCMl593j
+3N685S6/V1wiF7trHfHtQhlaJLDVgf/1w3akpvVAGSkGqqiYsiXNZ96EBmCEHotenAVF6rfk9/h
cWrISOxzSswb3Z1g4K0Nrmobou+b44649JmYShprpUpUqwV8pJRSaReeTm4IPP3GRe/Qbb4pEDkr
txbMaHbgvCC+eGOc+wXvTNSlp0EkZiZolwP5fbKAYhBSjyBLub5+yAvNPZhAmB3y5BBnTkMUfQPj
4EJ7erZD5wDUG+VYPkNZNKzzNfg1rp/ZtUtyzBvMN8/JqFe406Igv16kp4jsJBcKwGNrIf4DWwpW
qiiyogOi7pItuWgDufX87mQRVPsz0YWFxCh9fote9wh4WOUtF0FuoQIw8fZNkznKuIya1DdBE8ju
WQA3iN0uofvZcXjjhSiXrF2/ft5vMZ/cK7kctQUiFPue85U/0z+XsQ9z0YFfSxXWuU0BuEViRztq
AO7vSM4hI/PoMLE4IMhyoU5A59kFoBohhxuB/j6cfAeujqyxbOlp54jk4WnNw1dckLBZPkj/qrXN
FMeP61JKp9cLilm81wsvEmYHoAyzLzpher487VrXDexThD6SjPw6IQBx78na2Wir7VNAKKDi3we6
9W1eu8xXDzhjgS74Y4JxT5WT8tyDv2fbPty/39ysS/KC0NLd5SR10ETpupDznO7anWdj1RTw33xi
jyiO0s/VXU+dB2er7h7gGshtaN9/wllvth/rj6MID/VLIYdDgBBsbTrXJVq+ngDDLtFLzRestgZg
A6Jgyb3x7MPmYHf41N+utq7xbMCwWuoqZI8NhvkNr4LP0aav98BMJKJRwjLqKe2TUocnburPUtyF
QrHz1HoXZH05PSbsk08Om+mkV9R5O6ElJiAI0zK7se33EG/BATmdKVrTbIrQSid4OnFyu18w/leE
Q760Qf+jFHoixDI+BnsX7M3z/S//Tt08rw72pqTm7Zk46xUlD/g3JmfQVqA7Dj6QrtYPWLIJmIw1
T1o5yshWoITAMPV2unQgKvJc8cQLy6uF9L+CZakYmfjhSoLBT88plubiwVJJCIO6Z3ONMVHBrne8
W16yZnNajD3WAvSVAdKuhdUMnXb9xyMP011eV5Gl4AKrqr85Ymzz4IVp3OsaEJ7oIb5/S2nyimkG
LgL8AgQAvOGMDmObrcSsc0sDHQMPvs75rbxVWAkCtNsMwOUCWvKx5ZQ4j5+Ve51B3ikyKdCmjlDh
Tb5OUXT83wZ8z4PREV5THI+MeWlpgsgaxrAAe3biESUl3p8UQpFAA6+zs5jpwaAOdojK1tfyxUtC
WmDEudebiNEOEoa34A+qtYAXZ4DmoAqviNT23W5tbJKPCWGh5Cj7kkGdU2d0XSqUYgjLiXpzf19v
Muf9OnuLKdc5AUboh6SupFoBASl108HODUf26Iu/EWvHeho8G1fHW1z0X2gCH9KQDQm7zpm7E0cv
FgYLSn2wAE+kbyMkxs/O6NDs8a+4+6bE+FEB21obJQJ3tvcUjXZt4/Ea281axIUJnMzkYgpomvX7
f2yxzg8Q4lnVhmCrsDXSYeekRLyNiEklQPgbQCUiHOaWnNKc3mXl6n9itR/9VAJzycu41o4rKqMQ
G2z9h+t0lp5isCTffLFPMS+oPTXEcwiJlHyt2krrCk6xQyuFvEuxoCs5eIgr8K7fRqih68fSIDyj
shTeX3wDowcBtr/UwXSRAxJGsXNem3vJeSjf/vlQGX3wIkHAdDouccAOHcyPYJWO+2ge/2KSfzLP
34fKuIFIlkurHb4YmlDsUgAtdC62a624HE3a9NOFflNiHEGom+qQ9OBo2hdqATqrxXg6pueO0/Sc
h1gpQp4ixEAllzJPQBlXkIlCZVnSpOcuoCtvdVtY+aAo3V4X0GVX8M0gY04iNciEwMfTL8XMSLxK
gLn8GnK7ib7CqmvnyNiSRjEtrFzCjal3HTKq2PlLASCMAmOBwNainhsCanTVwnpuk4Ow8W/qNa+f
j3OVbONFItSp7KnwrQOtH5sGmDG6X9h64LTe5//6TIFvq6uyjMALILfM1aXdUFS5AGZb97kGSFiF
yYMHnm9dzn/MqDA3pzfWOPrYBn56skhA4570QGz1SW3LaJJJnND1H4Y3LtXJVjAXecEbc5Fqmihq
qkIsW/crpsRbVXKQi3S33M0bCxc2I/Vj1qf25NAvJ91LiYjZWM2R7QdeC67CI8L4AUnXS98HyCOG
K6xd9pIhT3Zeq055Z92Pd4k5jTCj340WCFTy9Wd1J6/3sN4Z2T4iR2rbGEG1gV5ji2uL22S/FIVe
HADrO/J0yLLphnHWoklLaqGX583b334Uu18FOgCJvh6IsBk8VNGui/CSz9AkNINaKoZnsP6doZ1p
oh9HEezCQDEL6O33rwU3PPyacP8hTDMijGNKu6hDPyiIlE56tI7qTfPob/VNudKc8C7GTO/kE4+Z
s971SIV/NmjI+szuBKTQyYBBC17yYul5ccE047+sWOvL2sD3VO5BdkSVrHqnPZ7RoMUbL+eeL+PC
UsEoGr0GKdub6jAxMJAfH6wX3otpwbxfcMT4LxH9tokWgMzhzd/emhCZjujOdVlZVKHZLTLmTm5K
sVQH0ChuvX3lqO4d3vCcUJ7HB2PsYl2KfPGM7Oshug2dP8KqwhPsb3zuxWkxxg1jPHJUieCkdGon
dxoHTdhw7yl/ofJSGD8nxTa0J77Ua3C83QkzysTYKTsfJbdj7p4fiwOPr6WkxwUxxshZI3qhVQGn
J91IzyIMyWFjoPop2S6GDX+r2+HgbxNbhz2xX5oNzV61dU4FuncUlcC0eYSWm21wUFCHQhHM8dzj
dt2+XJeipfTXxUeyFido5SKZTsTsMazwK1RQ/MKss9G5ebsO9FWjkFyxw2oFzPhIugkHMmo0GGkl
0iR1vAjFIzTOD4UTBXY0bqviri5XYsEL6KfPuGKzDMZmRThJ/XxG2UGk3lb75e/6r8rnyhF3AAhe
R4TigN7eSwCihO4T54yWVU03FAxZqNhew1xkr+uDlge4yIF2r8+oVXbkjIJ5Zofb7pCYqO+NtBiJ
E57UG3iuBn8ak25n2YXN+ZKJ0o9jwA5YHWGOKf9YlynKguIL2CyJwDhqkSiXUAZH9faj3Nz26xCj
TC+ovT1ERN1hCs7mDTUtW+rv4o/IWOpMqTwraPGsUhoaf2DxaLqBkj5wuFy0OjMqjJH240KXMh/H
LdLqXaDxC7LyPFzcZU8wI8KY6ASQULIZgQgiiScdQzohXoPdSSR3169sIRsyr5exaNaNWIqVWoAO
MIfv5QcFL8D1dQrLRm3GCmOlxyo10/MknnBq7c3HS7LObU5szT0uxkYrGkZ7qww0BmzOkNbFrt3W
7zRa8fYgLKraNy9f3zFLiftBi5rZl4RBuvuNcK+7LXJU109s2ehphqLqSJCpyNFCzWZUQlUMs6aI
O6RNgS3iPVkxVXboFUFYbbrJmr5M7zEZ3VkqsgTaU7V654j4cpA5+wJGxtUg8c+jEnSn5z4jgBL0
t+3OQufCNFYXEXGXHcwjcCixeTlbcV8Ti8Z0RpyR/cFSVKGPQbxvMKS9yYi3d0jrOByjvdTWiv5n
Q9dULD61LJVhMoyCRgm0qoOOqehUaEPcKcA0aJ9hF9shXKvbkmijff7VRKQ+YYvgrihhtsQIYJH6
r/gB/1wXvK6xResy+yiGeZR6jFFPWsRN2NmUxFQ9PQLwv/51XcSWFcaUFAy4SKoife2imYkYds1k
YYIFIqdhO6KS9EIfuYWG6fh+OAMTbkAUdUwbsKvOPSxF6AOvnzjJnvXfO/UuudE3/X2fkgy7en/f
8Rppl/IJGkbiFVwn8kCqwVxojvl1TfCS7hR+xk/T3tkpsxzSvfvrzxFVHJ8YB+luRN/NQ7AqIsI5
0snHs/wCVBR1CFPWNUVhIt4hF/M+EtMOpnTAfEV1ih1gVu5FLG/tVw+8SWVpMgLXyDFmNcylIjTj
sgPcDHZDlEe3B4S/h+4rKqw0HhzaV63vBzUZexU0w4C6sOMCflZ1ZWZCXiq7d6PTOaW+QXVQS9YO
3b+8jAgG8xcRE9HvnGNdEiN5RpmJbs7e6OVhW3f/FxYfHVX7KbOBFbjvsiuTEhk+jktc0sA5QSbk
9AfFy4UGrAYeOSj7hGgJEd0zz8gvWTmIqqUYxiQ1OiMubTyOSQUAcXSzmUTBOsAyo7V6lxbYYSy+
9qarCxbFqB21gPWUH73kJRXWg/EaBTJpi20uob0xa1ui52spwDC/yPnAhVk/DS3W3x/ICFgt56FS
TNoEVTLceOsT//DhATLjxafiOin5sJ9LwcicIuPF9ShrFdPHyStAviu3SQ2rXCtTF6LgPev65jge
LBSEAtoixgceBRfVdil+lWETRUvXLU03mA8IQkExhggfoAGvcn9vYaigp0eBm8ddtlTfhMwpzzsz
v2ZXDeN5krEnILtjKOo5JqpjudmDBOzyrQpJsI+v8q6gTUairXV7PvByXEtVOFzvf3hlXw1KK7ex
WOITdhOeebvpPspD8Svbjat084opUqy3XzuRs45W3pGXSFoKo2RV1zFdKRnyD0DcMfHkJCkGPKnL
KWuGXj9uP8vCcDjEd0aDuUvVTNCDl4PG4XybxXTKpWwRuKwekZckaKERbF7KY1ljvkmy5SpPKotu
6MYOhWhtl+IVNjXLOrcAbA8Ogi1tyjdu4W/R6cxIMtbR8+Ji8CI4WXtaa1bfYWM3MMcwagyp4YPB
LFLTFCxJ1XTVUk3mTMUxabGlRIVL37ihSDMb8Ef6Tbc//462Aye5s/iaQ678/xNjXY7XpMBPqUHs
yUCuBbVhCeubZAATJbxI8P9wdmVNcuLM9hcRIRCS4JWlqhe6273Y7vEL4RUQi9i3X38P/cW9U0Vx
i/A3jpmH6XAnklKpXE6e3Myan4pa7SJPshRctcbwFh7bXyCQih8NcduoA/5Ufoxy3PiZHWekHYdu
p9KyVeLE9Nx/V7l6bewum/iQQ3R7EM6TNPy2dYCTyJ5bYDKACt9zkjY9v1OByxmfmJ68qPIU80qW
HJPUkWKEgQPNmqMBuvjfvNyMLwP9qCUMvnJlU8RkU26zxQEElQngVEsMMbo/De8m9vdxBZuBJhwF
00AMhn/ZSjtpyjUNDDSwKiMFENjqtH52SJ3OTzzHDGSn75TdemUuQELah1VSOW1W6zUGIVod98PO
aP9QTeg/r28DXcReuE5oubWWKcm28QH5O9lwMqea0od0fMsQspmu3r1Pxl1GnbEbHDtWBwucMtk3
AgJWHZ011oucf3apU9HnDCWi7J19tzNg2ln1I9OfjcIxpq9I3flN/aDon9yo3AywTONHWjopATDc
SQuX18epuQVVg+A7FflNww2CHHjZ4ISy12tRTBIxUDm+YeSg5L/710KBlvR7+ko/X9+17cP8V9K6
MFcJPaoNA5LkrQ36b3RiRD+m8S7FLCyc3rckPkpktYbbHbEbBVaG6tz/LvCjHfHksBZvLQI52YhW
Rx0YO9TpqHvX7mb6tzydZWwyoBo25rOKlW8lRzoTDTXktwSDTOfH5tNeLuwj2lhr3amE1WWwqKZS
tM+Mb0IBr6qFDp/8ya8LtIMkd3Mw2k5/WzyVpsvejfg2i49hib4WDGdJnG68AT1b4xrUIxSjRYcH
gnyahLbO7lTeWtFRu8MQyJ4/ZpbXlTf2bii15RvDJlJCTR2IKrY2inQgaV7iIa29/M9Dr7n8tsS8
Fd8tf/cP+27fllafiluZxLkwh1ozh8UGL5Hbw1sBSjDhf13qIpb/5xVJ090kx5YGnMpc5XimkI0N
kOoD5qYjj/gENjCF+S78Ngd5R5B6yoPvd8P2KHk2Hc9TsasQuSi7PJlniFXgsgYfxBMoFGCKHHOA
d296i2dEbgYAGqt7dV978kH5qHLupJe2LOKSdAEGjAuMD1/ppmJdmFsNWeAFPzJP+LP7PTvu9Vts
5rBOpKxzdYVEEBdVdMBVrpwfT5qDEoqLUX2t076mgbwX1V6LxaYDeCpy5Ueo1shAEYWFTb75e37z
Dt+8PjC96FN/NG/Sn7G/Y622/LFTeat7MmoFAZIT8h5KzFdKSvf3/Jhi0DcKMkt89msv/bkVizMw
Oek6LibBYO5z36HV0jKferhkZh9mXiwQoY5Jm7naDPrG62vb1pF/Ra3C42EKiaF3FlLeR/reMKcS
nkCTlgYyX+MwmzvSNp8bBopDU4A82gKE5nxlUcuTMDaxMg+ubfOi7kIPz8sLv5e7+MDtTfxX1Mr2
d/2k6YOEWzRh2uZ4O1VO6AFdgBJa4XvNq3YL0MCeomwFtqfLW904Us1jAoDzEtgSt3uM/J+dNwM6
UeyW781FB9YPz4modRBUV0NDNQpRWQ69aF3djL2MuzpwWPNd2nllkfnZrzF/UCpxu85r/WF+l9bs
DOAgK+6o+WAP3hAiQ3iXNLcsiqDKbt0dws61v3X2W6buQ+732c82fm/KBzv+NYPApLiZ0kMMjrHI
V4i86pAFg/lEmkc53oTZzjjTzdgSSEuhC5uZFCxB59qCxLFlZWBhfnu//0a4q4Do9N1n2/tTon3O
2wUpfXgd6z09lbc6vpBQ1fQ0HMHNPQEFaYN75AtKe97ty+2LcD/5X/8Rk+MyN7u5a4/gJ8Ho5OgJ
vQi/rt/JD6fr4juA/QDMzqBMmKvvUCnG3RbWML29vyNnMYNAFbx+8w2gCiPaRpzA8b9LoAn642vp
lsc/mCyOWuT98/WvWFkGoIYNBgIb+AVo6ICLsDJ6ZtzETa3qNsiyA6tuvk3pMbxpqDuYfrIHxF8p
84cskKsyQkF9KuCJnB80UzM48sO2C1KiOZluu2BjR8eFGU3u9UWZ57dmEQRyBkEQKoGUBdnjc0Hh
2Bhc6kYXtF3/JbKm/GDbGt0R8pFyPzm//0iBv2mgNgsLvh6X0hlTqaKumYOaKa13OZ2yyM2K3vyR
hVmJIA0M+vRxBEotu5dSdi82jS37mPY8Ew8qVCbDOHmKu2raLEYfpjnyX7QtWemHTCTfLCb1NxUS
HSo62i1oaZvOfKTDgGtfaXr1ktcFdKUtlf1FjTH9oyZV/WStMT9l0krfitSonzPM9/CzKMylC2Nd
vvbG2FOnoyqDTzR3w4ucuvxpyOWM9lEBDhS/p0P10yhU+iNHL8CbDOOscFhRqucwnc0MtW/GH2hJ
qtif+jqmblUn8XucGgSmtx8ISp/xMB2MuentI5Q/Y4e8V2nyZqoCoESa2dNDbcJDPMSJod2NiK5/
8FCS1olVS8mDXiXZc5/jEXwsEg29lTOZotaPMWKMOFk+aG8RSdL3WfTq2yAacStJNb1TYqRILMuu
UC4taut7AZA/ICa56nVPC1WW+Fnfda9RZfTkMFpU6l7O9Eq6bVuoxMnitsmdCtOYPjczHcFQhcEh
oYP5CPb3OFEsvenGSQJF2c3ac09kBSwn5m4qz25ivfXR3gczMvds+CcpIjXfdtg77rB+oO3tNAIG
vaN85srjXZRP8IU6G3k/VGg+nuCT0CoxZIwUyzgEcC8KDKiaetU4pkIn0IHM9pB5oRTkpasV6BLy
zE5eW9WKBBuCCcVL7I6j0IHwbVw66fn3sMwQw4hUGoFRSWw604taYleYyT2j5FbvZ8RiqVvyJAdC
LhXtg5UKBA/JBM/CDanoK9ckBnlAOSf363KufnagHUHnsD63v7UyKlKv6K0E3ciDsKmvp0Z8P5R2
+Ar6VOTi9S7Lu4No+no8tnbdgYYsy1AuFdwQ6N8fCPG0iUWZ34/zpCIHRCxz6XQVFYlb1LU17VDl
bNgqtAUZSwVMhyHhKxMip76MCz4NwcBLtx2OnMaHvvqtZcWes7T8ppUZsYgBnAeCVxgSa+UsWVrR
jx2JxsCSkf4ya3x0bLvhh0mWxC/yqnSSbmzRlVqgKiE0WIouFNpBCfg6hNmRP5iVbJ2/tqCWbjGw
LgomuM1Xb9NIx5S3Zj4GdKomlwotczPO/1wXcqnD1FwCF5stfRaELWdwosNj1zWqS8w54IIdrF65
sWjvuoaDhmL6bYfxzp3ZEscIQToC9QhhrFOg88x7U80RCRQoVp+60JQHUUJ583rqPynMSHNpMpId
Z/FSj/AELVk0i5t45NePBLqcxNCM2hwkpbR91nX5Dd7b7m7hV/MUcm87B7fyh2EXFnk4MhOJEFNf
Y6f6ZlQ41JgEsUzQsR+ZcOp6rfcYJmzujCBZBfr/EaVbhMBEgzd9DRBC6oratSFJQFg43TJefDda
aziOiY3HJpznx4LrrZvpWnW4rjfrNO+HZNuygNGCx8gu2jiJViSRMigSLyMQuxVwpBZ47jv7uZPK
nUzpGeNb34KJl94mqhmdZLZjpwzlju+05rdevoOB8Y0xkyCDb681yia0sfu20AMT2Re3V3CvHDHw
3pFjgVS3rgu/K2vuwlQC64F+MNeWPZjXki7FXxkjtG/0v6tEmG6nt8V93hHtgZB5/twOzXAw4hy8
2Yad3Rb1aN8UVVy+FlMFdoZiCg9FLqtHK1Lt6/XNvfSdsCY8Lji8JV/EV944KROjbIyOBHScHkuj
+tqW1Px7JUXbPbOxbQYu5Ec768nFR8tY3cGjGYM5atsHwxhDD/qc/BBGZ99cX87lfTCR92KmjrG+
YMX5yGuciMppn6iYlkag0sp0bNZOmN85g5IF85p27sOWKGD1bAxUQ6GXf+DgT0SRgis5wnsIbObz
wW3C47BXU7301rFleO+pDRYvNPytzDJiiBjbatOgJkl1b7TN5JOe8Zcip+g3jRvu8I63Lht55Nrz
1O9lvNaRPTR++QDG4L2D5tBa19lrO6sZDSkN9PHA0mFyQlt6Q/pDM03Pxngtqzyac+OUZDj0kXKL
6fb6cW5/gM0s4LiA5kLH4/mbYeWYW5bzZQfM3OvGyE+70c1IdSfM+YtOPld6dYu5yKDUsp7IgNEH
IFu5/gkbxwzXCyzOkI98G1su0MkxVx3kT70Os6fy/nOtm+pOiswy3TgM9XrnpmwcuAHvQIcYXBe6
bkUcqJCtNFsS5ITWqDGJeXas3jQPIm2GLwMYUPwGpedDIWTu0tney3xfPl/AnlIKP8JAeZvzdWk9
HjXkVjkJ+ka379mU9D60vIFPy7NvRaGpHetz+aZAHvL4uo5ZemDNX5ylk80NdY3Mlc1IkBSS3wi9
KO7QgJMdrMjoP2VpmD9qIVIRlhLVjjFfl/IW1abLPhsmStkghVtpFpKN1mD1WGpmxG6o7OdJTl+U
VjuyQwVa2s+xit8aydzZrHZOeWPVEG1ZnKC6t7gL56tOIjMeLQ2rBsprcQrcsP9HycDkqVOCXylp
jtdV+P9Z678CFx0/2WaahKhIdRBoV4OjVf+kVnpoaP5klZpjyuYuiZO7oqrAnyX0Hdkb1we9yiBK
xTrhOqzJCOc0ozHXKiPgQLJ6Rhrpbpr3oOzpWboj6vIpw2Q0k1vQWwaF+qglnqxyShJgEqvCCA4z
Ok+vb+FH5u3cbT/75es3LEFvyYiI3whGpRCEO8XY3VkFf5jD7BdJmsd2KjwtrW7LKnkZ5tg3fgxD
/1XajR8RzQ9RXozJ7Mzyj1FNfjTwnVL4xsUFZE/AK1ucTjyB5ydsTVyUcmyNgFEgfLhyk+qbLAY3
rfdM1KVbjY04kbTSpQ5NvmExQJKI/RJkmJjq+SnO7j9f3++99axuJ1EJJxUbjCBNe4/0Dy1vDyG7
Le29dp5NQbYOSAbV4V6uHQZeVnYzhrURFI39ONTfZFserIE5TN+p6G8JwgOq4yVFcY5/jFM+0U4m
x1EHo7kRZDLzCv5dlfyG0sFH1X1HV7fuAUJLxHLcQopvnQ6zQyF6ZkY0YLItbiKRf4Yf0e84Whsv
M0ryWA9y/gTL+YBInaxHTzWuR1mqB7QJI3ewuuG2yfRodmpugM0+YbPP+djc1JYob6ey6/wJbujD
YNntZxT8+53tvVz00hkKS04Zplpgasb5BWhjzezjOiVB0xizA96X5mhUfepdV8tLa7a0SRsmojti
WBdUAWkq8HriIIO8l7czDx/atruN+I5nefk+wIGFqUQHmEBWgi1X8GRr2ynXUhLPepAajd/m6lCV
DFm8+X4i4/ewMp7puGM6L5UTdWKM/rQIaPuBiFpd6ty0B7s3dUQ2RTE/62XTe2kR8juLd3OgDXz8
axVFFAXXjQFFDdDiGiuoIeFjqbmGW9caxX2seBP0PFZ7tupSKYBowSgCJMVQdbsI2GQtlJmQ0QxU
bjKvNdPmOChgb68rxaUUZPThpiOnjwFK0Ivz48q0Ou3jBlJiM2ce2FRGR3X5HvboUvUgxYYM2Chk
FtZl/VnkRTi21AysMawChI76D9x9+7lqGupfX9CliYcaQxpSfJzBCaTnC2pyfU5kJlmgla08MpQt
8YgV5CbPDHqcZI+RrVq393pvrQ+ISgxMgScIcOOyyydKP4YizAvVsiCpzT734k5KDIlGhhnjPxoF
cMX1NW4dGtImNmw+jCSCm3Nxqpg6YCQqFsx5xVwLBMSHrmm1w3UpW4tCetNGKIp8AV3HiHaZ9nMF
EGcgAAlV85OdRje6NLzrUrbOC9G7BXI7QxgGWQqYJ1uXm2XLDLClB4mVNG7fm9ktz+hwY4UqvrFb
FANA2RLtKMnG0jDwdvHdUVFaYD/nQpXJx97uTBakvOw9K47He0SIJXgt7XZH1Ib/KiDL1hGAITzB
CPNzWXRiaW2GNgsqS2RHNHFr91mR8huu113QiTq6LbK4u8Fsc+qa6Di9z8dJ3+v53HjxANoiIDEy
kXTToannX5GMfUT6sOCBTQpEBeNdi4KpWfzDs4AXuqMAP444Khfg/3kVu0HD1n7jPUdzBiaOI++w
/PzkkMvaJlE4ExbEqUgc2cSjZ8ZT7MD3Lnf2e1MUYm3UCtHbgxjlXFQ0akLrOosHFo8tcs9oMw6f
5JQAg2dr/Uh3cHGXV9GCw0owJJGDfEF8pP9OVpZnGeZqNJQHmgrDtzoTze9yDMnOE3e5qEUKvAOG
WiF8luUJPJHSzGgJYILwwKit+rvR25gPQVHucpK06XYu5OaK4Oeh1x9IeGR1z2UpobEs0zIR2G08
1A7yhoM6DMrm5l8/PVgUGp5QzNURZa2hcHplsaLpcVJ4rIsvWSjyG4zfKXdK9usGFsTKy+uGuoCF
rASu4Go9jUTBRwHkEbDIVu92mduOJRvtqR7q/q4bGBp1x1m/K0Zt8iV6bQ8penmOTZ53L5We3ZpS
Zi5Jw8wXsgqPFuYhfCNt2n6V5VQ+iXjAALC6TX8JlBZ3zPzGqWMYkWmZOAqC4dmL6Tw5dTHUCP2T
JgxEHoWuipBOBZ71lWXTzpFv2ChcTmgX3i7490A2nEvqxIgKLDPCoMXzpTs6ieN3jrc685E3SX5W
ildvZtxVvUd5HxcHKx3Ulz5l+t6S10Cq5bTgoMIdhkagJL4u5qgMHVZExlYQWlJ6pSTjW63FQO9a
UXqopAhvel0LvTSHW1cPWu23U/iY5Hb9NMRD+pCl1hezlvQ+g+HfCVM3jgPuC/wxzikU1lptEtG7
3m67yAoAGp7eeISypMqj8nlGsmXnalw+iojmLLzw0Fyk48XKWrfdkuUqyvRhACM3z3/SNnJqYINV
aTth+dfGBTNnkHTg6EciBv57fvhg3Gg6pgRwOWjtxFgvfXa4+Hb9lb/cu6XkgOwgsuiwU+tkMJaC
6lpqpA9zgcpsPuq/TL2fXR4hZ3Vd0kU0QJGqQQbFxqIQUa2LWDS1CxpHCkRaeEyfsjRZUq8xuKxD
Ju9wdfodL+ki67kAURgah7CD8JbEYk5PLmlMRK46VNcfipyYrxPSLF5vdgLTG4ffc4jJCYPZzp4e
U/vFIGOxI/0i2lqQsktFFlM3sL8fmKwT6V0VtrRue/XQp5H5IIt59ktjHI9N3P5OtTh5UjGp3dhO
9dfr23yhoYtgOLoU3gTeinXtjnY5jebcVg9j1duzQ2lUmgAvhJHuTAbqRYd8buvfshynv72FEAwD
hUwzYj3UfVa3MNFk0xd6DFqMuQDOBB6lD3VKHCvD8Ojra7w0i4ssRnSGQcsmamcrWZIV0shoXj6w
CoT1RV3aQTvCTdOVrn+aYxL/sXpp3oXtKDNHRInxSbfRQ7zzFVtnjMcdCRGBbCTaas81bLCiGFCG
snyY9Zq/mhpgK4SNC3oBXPOj0c0PcpiKA2jdutecdWxw0NUyPU+qzZwZcyjuWo2JQxvaP4xoLg6z
PR1GXmtumLbl9+vfenHNlw0TqDig8IJE29p6l0nP7DKpy4c0lKafGdZjAS/7WBYW/XFd0oWXAkmw
w6hmEkpQc18n+xlLda4x9TDbeuJVvM8cJBjyHTt8aUyW20UtYqKHYykDnm99YjXoFuEVRQU0bFOv
6gsD2d+a589tQ+Tg8qJl4+31lV3uIUU+z1jowlDbpB+e/MmVRiw+ZbjVPKjMOZpfiyrFbNMC+KLq
qRyVnPy/FQdAL2BucF3BuGavB8ywjg5oSMysIB06AK0EqrbWA0H3IJhbCdiv/xqtscDPcKOW/kO8
YutcV2nWTaVNlggiI6WJExJL9oeC23G045lf7qOJJUGGjvcT7t/q8kJl5jotEisYAfFzMfIxThxA
xdLXIYxZsqMol+p4Lmz1CiCDF7Oih2/QAd/jIKLCgNhRWn9t7RG6AcSHlBDQN2LtmoOFNp7zXhNB
UvXGkc41JjFAizAy3YzRsjCgXY6z1sQQXMrTHZDRpcGHG4qMFwoxcBbgUp9fhSaUUz2w2A5mEPKU
fXiPWcVABzSYMK4fK+3tulZu7CdIbTiaBADKJhe5yqid1CDhIQZdlU1oq2ckA6+pxVN7x1240BLT
XGIctDQChLmkjM6XZVqVjhikVAHhGDwk8F4bna75trFXN9sTtJiak2vNK4uGBVMqAJ+vZxR/1PAs
ymTnrbjYNqwGESIBu4WJssBHZ+WJkDCcmjgJRwXYUCsPoJR/K0iX72R4N4V8wK2QOAfnwfLzEyF1
rGVaaAkVdH0CICOLuuSRREWxx4ayKccGngt2CTHchWWyM6SMbEsFY5SEt0NuJy7qys3OzV3rNV51
6DTcGIC6CAq5K1c7bnOr7hAa3fPJLfUUwHTphNKvxXQco7807ZAFmJ4AHgKJGFzM1c4NfBKsZCG7
zwgG2Y6YVSLa1rt+cz7K7KfFvg8hfCn42UiAAEZyfjwT2kqRqbD5PZFcA4Y1ll9mUxRfeoREd9Vk
R+8tYtW7GRi9Y0RnDDmijfmVdDx65mONdhzNKpzajJq7osxqd8zNn0rZtHG4NCO+4zCsfZvlY9Gv
ieAc2FA8PyvfBvFdiA6Agt9HX0TpYwiR7vcP/T/Xt+TDNq22BEluuCUC1QH4UastKek81VaeWfcA
92HIgVmoWz22NRc1n/qIiuDoFVNd+e1YWZ60kvSRN8141FpeREgJduGdMqzKD4WKH0XThA9CSzDS
lKj2Jcut0kPrt3ac5ziUXt1ExGtb3QZf/dSxxjcF8N1OrAPRu2O51r4Jtg4z0EF3IoD5RN50ZVAA
rs7ncebWvZlNCAyPutHcat23FPmN69u3J2h9RmQCrqMR1n0/3wPa4NKBOnnylPZf/gs5eEaRIURW
G0XNc8WdjaJtE3TT3gsGGsuZY/5T8q00K3/ETKHrojYu/TJn9f9Eraz+xDtF8tiy7lu7+xTm/Iuo
Du300DLiGMawYy/3hK0OShNp1xkK60qxrMh70OqXm3aPWGHrkMAlgmIw3B28mytvx8i6hPZAfd9n
/Qx+SpoXaGOvrRtr6h5NMek7Z7W2zYvyAf4BEn8cFbyrlTjS0zjUFcQNtY3OY150Xm0kxY7mremy
EUHodAGOgytiUfQ1filFzkvaooqDwUhKTHxmUVj6fdz2X5uoF+hhEoPxvRmaxZZOWTy6YzN1nUtG
o53cVNndW2eRAmRA0YB2IuTVaQRWEZWa1KHRNP/oeZ4984Lo1C9SE2ztnEVU/0nKmgKhP4Gnw/JQ
9EE4mxhRtVcVuzB+HIzteNwWk7QgQ1cXK6dgHWeSafeA8FefewH+VqK7Gng3mp2NvIhksZHwcNEb
v/R/CKQrzu9W2YBixbK6KLBqpz1Uj2Df+DHV3l3+tEcFuKYnWs5MoHAJahugl4FGXxImJ+6BPnVJ
iIb2KLCXmXa99QxE/41Zo6OVFBiYpn/rKzAAYj6e2eRfZ/wvietudr0/aXvYzYubd/4pYrXqHOka
XSVDFLTaXQ72LnCTHjPjKAbLEVpx/Eub8iEMpGIMIHE0yK+EDa2aWNxOUZBkYKvU/H7608doWsvu
+/H9uqi1L/mxxUvhCpRMdGnqOd9irU0p4OhzFOiy8ozwbkSfwxQ/XRdyYVE43AeUM4VA/Lu4lOdC
bKZ6gyiRBKDxe+jCL6GeHocYQ+O6ncjiAp6E5XxMJkewBtgHXIFzSb1th2GcjwCR6do9E2rwKeKM
tqLqdajodExHNfqZzqIDj/T00xhbzWGKLVBZxlZ/RD+O8UwGwNaVDte6gufyKYRb/9QV9EX1tngB
QHmI9m7UxvbYqP6jnL042nCEzz/aDNE7kgyJDEAWpZu3ehSM7Bb13vyTfaenHvve/ApD7xA+F7/x
zdePZvndZ/4MaNU+GHxgf3E462wqLzBGQEdhIugwqCN0GxXMz0p3bHkcB2dvbMZF6RDLO5Gmk5Vi
Twkg7BWFtEr+iqPqNiknz5jNI8zMQdjoRJru+9Tyiq+wpZmYd9a6KR7FYXQCoBqISvFKfIX2n3oi
TAZ63jtmpQBKC1G+ZL2DViWnIiOeBfaJsX+i+mvXmF4sgdC7vt8bdsQ+/YTVVVB6mrKUcez39D2S
X8QEvjXN61vi0j2k1cabgJBqAU6jzreE+edqFY/CLBFnyyCcbobqzxjOTtR/y9HlaESfWbrXK3+p
xejCx84uFQB4Dh+tWyfGeigomFCMLg70JOgt7tZW4hXAhLP8x/Ut3HiBIMlA+ANoF6D667DECpPI
kPCgg/7AQFhUPWRO5cbcKTF96LqoS+uIrBlgC8jFAwSC+sn5Fg5aSSxl0hgZLWPpuHBy7XO+J2RN
UoRnDlIE3FQcEpJ065Ks1JsZFcQoCQZ/xLxW7r5w048wNwfcCTsvy9YhnYpa1PPkkGRWoDc0g6hK
/dY0N3ou7Pu23onELhpVlgUBUIz+XgM+F13XnLicmkQVTRIYx+qFvhMQJztOLQ7P4J8ZgZPcGyiz
dUyn8lbHlFYTM2QHeUpvQGXjZTFKT9NeevPSVJ6vanWfUjY1UmsgJZl9zJUGxkn362f7t7mTbdxw
e4CvBwQSFhn8+GhQPT8kTURUhJwl6EX5Kmj+iUTqqET8YtXpoZxtNykatzbf7QhMPVYL3o9J+wOm
dEfrbq6r/4bBRASFwBChNWAJWP75l1Rwo0uR5zIQT/oT/2L94t5PBd7uGmNqI/e6sC3VPJW1CqTm
cSrtBW4VNMVdaaChSfyoq84Zxr0ZVVvagvsMDwEBB4LdxW6e3IEsqeIqswYZcA0srCCh6Rg4NuWO
z3NRfl4uAVolkPAX+AeRx7mYBQ4QFc0sAxScn+UnfgdMaP6Sv4ArPajc0FNp4Uw33Y7F2tpFgCUF
2gmQ9kfK81xqbCotnk1TBhHpHA2+CtqdHeRoenPH1dq0WgveD0ypgI3RtZMqEMfrUNMkeGcHDsr0
++ETuiX95hYB0I7V2tTDU1mrV7OcQY6eaZA1uDYIdr81zld4CZiUts+qtGzQuUOEIs3JslYOcVMT
o0V2OAkan/l7wxk2fzmAU6goA4GD1+v8dIjeG3EUosehke0npYNkYslYe39/kYDJ/T8hqxUgOtT5
PNZwJ1nk8LJ9KinomzBwu7Z2dGBzOcjiCxthGjJvy89PbpJhVqNtp50MpMgxUEuTT0Qb9qo8m889
wFdwKjgqZ0Adn0sZK1XWdYb7Ohn9eKxjHc+kPWMYLwDCKE9YPyeNEtRMWea3xWj74bBLJnXptcFH
BsQPVBG4yohhzj8B4fwIBmgCO5iw2NNs675GG7ofE/pnakrmjSZii+unuGWlQJGBijFq8vA8VuYw
nM16DNPlIkv7iGTNfIPgN3WlTPodl3TDZMC7AcwBeD70Yq/L4LwkXTUUURro7I/C/sEloGntLo20
f72kM0Grg4ziritNqcmAGcuUbXIXDiwAIYZ/XczGO73Emmh/AYXz0gJ5flgRuvT7PEnTIBnsyi/D
IhqcabZ/cIlZ7ihGxiDICzG0EiQkEbr8h10I1MbRnX3A6uhmLakR3Kg0aHTybmjk2BH2lE3aTUj4
4IyW+Sg5/VpF1c3UNZGDEifwkxJj0nPZxd6Y5cRJgEz2rm/L1lchxwazgzI3endXX1UoYPHA7pAG
cc0cMUo/m19EyXYylFvKhHIbqs5I6yFJtIplK0njDhi2Ze3NQ1V9j+mTbiQ3NhI1f78cihQJDhrY
TPT6nJ9ygjxUQuwMy6G1r5toDxY/muqvSzoc7XEnUtYGu6NiCJs8DTqfAwMRF5/15rdCj/Xn66tZ
dHL16iztBgusFs0b6MM7X81Ae1sO9ZwFmgF24rovFULSwb8uZEsDToWsFjOxtjQjRbIgzlzqgwby
v7jfAuk6pMLQAw7353wReVTTpmElnoPm3ci+SOOmln+uL2FLvVCJQowJFnHQKKziF73KQxBKVBAR
Pebhy5jedqHH89vrUrZOAyBYPDYAFRjMXm1U1YWsHhksIlVz+RvNa5gRxtDnvGN4t+IkAGP/lbN6
qeumVNqgx2lQvmfwBrXYCTHMNOxDh0StW1fkGObZXVZWzjwFmYgfC93cua9br+vZN6wOTTVZVwqC
b0ASrPiFqhX/bf1T3teWFys/fr6+sRvvKJqXkX8HcgPYg7Xrjagwadgg00BpwZTkT2PWury5GdLY
j8u91qwNdUcCFakClAPxiK6R+V2dmJGQehrk4+y0/E/UFE4m2M6l2tBItPAAPYuaPzJoa9K3Xqvi
IawnnKH1g2QtyjIH8NDgEPfwrJvLQTIY3WFArPE14aGMrK5qRgPPdFc7horceb6bij3M44bqL0XU
pftp6W6kqwsGgv6kkULArFoc2giW9qb+L3YMR4+aNbA7GE+y0vpsaGTUNjwNqvpnMj/3mJkxzRhU
Vr9eV7atk0FjHtqmoWpw3FZPEZeYyYj0OpYCP5gOMXiCIpdmR1B17VzkraOBoViwmwj4QI9xbvhQ
6KlHwHmzgOXK6cyvNph6hPz7yG4xFQuOdyE6WWPc077qw7xvIIQnTmT5dvSkxw8VOBqvb9uG+4RS
0oLkWopJQNiuFoOukrHJIadJQydJUr+uk9uUV16L5jQV3YG37g6NEDvu7laIB3nobIFa4EW/6B7L
O9DZDzoep8B4RsdA55Bj8WSBXcXrfvUpIHk767xMjy74iX8FrtSjJBINVun/kPZdy3Ejy7ZfhAh4
81oF0wbNpmka8QVBiiK89/j6u8Bz71Z3NW4jdPbMKEYzjFAiq7KystKsNQs8iVZics8zduIatvqS
kLk7Dd1weCRhrPByMWNl4tO0GxN3Eu5BpKlRsUC/n/0lF6+3d23Jjyu4FZE/RJ8/8r3MqYoiPUfr
opRgWIWklp49xnYSE+1l+uPHdFyrWSydrXNpjMVnfFFyyJvCGDsfXeWfst+Sjq/penJ0/pOYyOhC
r9lhnb0xp9wXAoWTsYLtftKSzfCOqzHrrQaQiTHt4n0Y2XVhtuUutm8v6cJldSF5PvVnkgtVktLB
EDHVdCgCd7Dqr7ol+ud/J4Q5bZ0/TaGvYduG2nmPPuJfU069x9syltwTBqHxdEbwP/MlXCrS8VXQ
GmOSunUTfeUYvqknTDOptfnfiWGuDq7mh2Dk0tQtamWTZcF2SsZ3TY7WwqYldWaGnLlZHa8M1hGi
1c2TsilO3R5T0KTFeI0d9/5caFDWsmlLtyHuDzQ5zbiKCM0vVw5dI2iAErLUNaQI8KMeBnVVba0k
tHCW0HKPFxn6SJEYYiOIwQcdcz/BRyC3TAMFQAK1SFEaRU8cub1DS5llTALD6Qko3qNIwxxbTS/1
pNWHxI3aXVsHRGnuxOS1zJ0WyO/qb77bjeFn6n+g9FwKCh2btfBiUdcZxAfJnBlHh4msI6/KpaGH
uefgesejrQjt3gupvxYs/dg04zZUbBnYSXg0rmFm8nLnghrYjviVusBetGWwk3+mu4H8IRLy1pml
0Bjllf/N4p6JZIxliv0xlvswRdWjs/ldb/FWSIKG3Au7cjuA4U1ZkbhwEKAjpscNPIbQ8zFb75mD
EoRcMToertFLUicHHhiqU1xwf1utBS8IfBZ5Bo+b94tFHmrVAnMfjZe4sSRjdNeZEoFW0kPjvXD1
Ssp84bJEWAvkDmAoo/rB9gU3JfpzlBinDcyIOulSPwIkYJQ66SgP26LFezLFDOYhxATm/2IlMYsF
ZDWkZZFQYK5pJGtEMcVfria7XfendaPu3xtIMG6GfnXU+GGXAE673Cyp8/Ii8IPAbZvPAm34vIJR
yHaXYnTVQCH69qYtWAYysmgcQf/bPF7GnHNgmNUqN42hOwUFzcpd7cukGlcecwtnGdEhQmg08OI5
zuZlAfKZirEiox4GxqmpNXnlWzVQ0/j37pF5zuuvnFnZMzMPtQCBoYxymKY8qp5mttxHlD+iqXvF
Oy5YOnw8kv+za4QNMgGhLihDBdja0AXkqaXjwWCGioDSvIDgM43fp64QVrZpcQX/IxE9w5eaybUg
FZg7CN1CS6iM578YPYJahah8sqLbokGcSWLdYVJEmZB5KCnWHlqpeh4Kqh9Dq608UtbkMD7QaMth
hgwM3bREBU+KTCXFM3INGGQ+K4xzRyCD9IyM1kEk6JizhPk1Lwb5IJooKmVwDCHedFK/9kxdFoLO
RAzroCuR3Zy4rxW+j5DNQhV2Uv1vLR6/bp/SBX8HNf5KYDal8/24TQRIiPnaSuQPIPjSitc2nHAA
boGJpx29LXBJJbyEUZX/eeKzAAmtEWEEWIVAlHqPGZAR+LF6uS3i2gBAWmgIaGSaWzSweJcmDcwf
bxBS+HCu0GkexKRpPoe12sj1ws1CAA03owGjN50R0tVaPLXIk7t54dmJodxF0nOoyvtgGI5B2gCu
RdvcVuv6pKK1HxcEarlwRvCpl2pVHicb6OFOXQxpkw4X0XDv66cu+meHcCmGOT5yayQN1+apiwkC
4Ctr7d1U3KlrXXJryjC3Q1h4TVBlBe5Z1UoSJSRhjQxjWiakMv7cXrdrnwqF5sISqncaysSMQqLB
JXrE9yk6go5eWLw0wLYphhpqoYc2UM3b0pbsAlADSKAjkEYBlLELj285FAoQSQcRKvshkmPc8FLK
DS2r5hvzTutJmStzn08vSmaIZuchRRY9j/O1ZuCnonXlJKrMGi2aJpC68o3UDmtYQQuiEDsAuQF9
Cwjg2WeCht6qfAyEzo1DTz6kQ/I2RD5oLDSldW4v45WbwJWOtogZ4mMeZWIzjZWnilxZdp2LkqrJ
aYUZJNvbEq5yTJcS2N6I1EvUuiqgC04rR9qWby1IrOwpi5sNmvciyvGVaMtKbZhDPAjPt8VfJ5tm
+bjiUTdF46vCInsEei5kCEI7t/stiw8y3QoaAXgKejyBnEkrWq/oe2WYP/KQMMGbC8Udds5JT3M1
LnXoO9Q0/xOgGwo49GDP4Fau+avjxsiZbegsVOpK8I+MiQg5g+0rYG8RT75ZSXfialF+0Rq1vxox
R01q5Uj0DGgEiy9fACy7Df8YVkMqK6TP37wZ2yt7tqba/PMz1Xw/DMoODRTuYfp9D3qa3T/3H81r
B/RvZD5RNcYVdikAEbtf9yXWbvoNUpGJ5qJp3Ta7K7/LSGCcYV4g45jOVlCr+wSwph4oaSINCMm/
b8u5fuYzghgHj+ntViwVCccrfIxqM6zuZRlEkq7XkSIh4IZ4HSQnVr7WYJ5WBc+e5WyTCqX0p8SH
YOUoGgVoYno7KOlrb0v8Rtn9qj4KsrKmi3Z4tmvzz88kTk0ZC4GAXWv4l1g6yP5LIq3AvqyJYEw9
90J+DCMZqyndd8Nnr4M0731lx+ZI/yKiZXaMsW70LU5pOhtfHKQmYL+MgMpvRU1is3k0MscTVxzF
kosHIiIG0hE/403K6ASU9EgC9mrn8uFAeA+XsVSsiFhatnMRjEp1gHHqyA97VxxIv1X34cplv6bC
7HPPdh5kDBlkQIUmehebY9Q9ruzJmgDmPRhIAleXctC7HrIPxRaDA2VwJ330pw7E9fz+OTxGNHm4
LXRl0Vjio6Tx0Tqr+b2bZKWZCyVogTBqrq70bS1KAd4GgA7nbIs+//xs6YoQ2ANJhq3xBioSNAJU
Kw+NpfsOIFP/EcCYF0B0+qRu4t7NvtC7QSPlVKdO11lV6MhrpYhFp4MnGnhBdBT7AA5zqU2QgQkY
SEK9Owrv/AxDbiNDRQLynVCdyu/YpBXtlqKX/wicZ6QZgV08NJU2C6SFRPmQap8NUFp6UMsgQ7Zi
5stL+X+1g7Cra6mNez3KeyQyx2+DkOH749+tAUBIeONiHgPhMRuj663WY5gNNldUD1l0SoLDGJ1u
m/WCEhcimAspz4tCiwF26orCrzz5wnEt82ON+f97IV85tguX7IWo+VSf2bbYFpg6BsWLmyY1Eh0f
kv5rAIOIsPYGXZaDYi9KsT8cF5dyZufWdxLOEEzA6HWa6UjkgRlGNtYsYCHygUZ/JTGObkbAEEYN
h6nJIxqDr0fOOCuWKOcNRF1ZvQWfB9BoHSkVDFAb6OW51MrnR3HUi6RHj3tLMhmEash+3baFxYUD
d8/PMxp4hozzUQRpauICBt3zu7T0bUAmElndyEO6uS1oad2QsEZFGVMwqMszlqCXg9LLSQsqZhQn
w2GbFK969mvOrwntv8f3SI+jPD/zR8x9IJfLluRRH4ZSPqBPvjvVHMkEqygp+k3if25NApDeuSRG
KTHK/Z6X68EF4wGQqKQooG2VrT2kr6vJsxi0GuAXKocIjC8VAtyTrylhN7iNRAuXt7zc4bnNoJIp
ccptvjadu+QfzsUxZtfrqZZzA7YqkOK9+sWJvhmOr6JvCYKDLuOVAYuF6+9COWa3RuQljSGGckoX
mWnOk9R76NawD1eXkNmpahh6Y5SaAUCLdxguU6lm0O6OTw9BTbjO4lYyrz/vfyaEvNCKOVe9J6h9
r2ANc6uzaxod82ftrjQ90hABjewB+QKa7MFYOWQLdyGkIvkxk8IgMcasZSWgAaBuqsEdy33oVQTI
NUQvf1VA//S+wGAgt2ulvYVjjfoJahuAmAPGPTvqPJVVnLRZD9M0y0NBPnZr1/uCD7wQwPhbIHB2
HBcOg9tLhxzdwpX372t2IYAJWKRcT3i5hQZqPFh9HFFUXz1QegDcOhE1cB8W/too9YLJn4tkEy5D
X05xy0GkUOK6Ug4B8mPIzN92uNf9jDNy6N+tYZ/Qo594RiHjYFWmYEtvkt18uspufGsskE3S/PW2
uGssjh9xSM8jjsVQPxv4NZXcpHIPi+9pcN873RaRH5GJ4tRA/5DN0PL3tVNZuXs3DfBiGAjepmZu
f93+jKWDDq3/32cYbDgYAX5aL5Dvc+No26HTZpJUJBxrq2tVEkcmj9tHmyjaFF9uC15wmhdyGR89
JqCl9zuon2yLU295v1q3eORXbHUpur6QwrhmtGtFAOfDhaPXblKbgBMW+3BOcr6X7ZsU5hY/KCQ3
PuVYIWOnE10ECeu/IvEiQ3fxEYyX8dBOWCotVD3d0zXwkxUzAqfu5V3n5Vkl6ir+cF+UMTKlH+RY
NNXg0EDVCMguQOGaNNNLH8H9KA0n4N7VBUFPbmJQHsmv1ulKO++8rRwX6Ml09MlujLtaGFZO17Lf
Q/fszNKgoiB/+Zno1uvGxsARbnmnHkx04tUGhhgsb60quSZo/vlZBF2pkV5hKgKn2O45st2BQnwl
XPr/GNVfXRgXyw1ih55fHJnGxOsQp1awQa9oBh/A3gseTKTF6O2zsnxIgdKCxhOMJ4DD6VIpXfBb
GeP9gxuiw3pIClKhtyVBqT9VqDaQzruLGrsN/xnwZjbcM7GMq0fdcFTSAGs58E+Gn5Pk1Zc99Aiv
ndJF//4fOXgmXqoXABWJr2TIkYwPPXGSe65zxue4/rHg4Ffnv9dm0UlkakT8O6Rrg20LYYAGRFYE
AGiDFvC7S/liofhRomJ59RAUaiFn9cW3JCn2xNVUDDubG545b82K5lPPRDwXQhkHmLQ9YKUTCEU6
40HncqoAtiXKdwBcUZS931FdfJG1ZMvjvAaZFUz5Ssx1DTcxby/cO5qMNGQEDMZ1CJNe9uIkwPUr
aeZIzamVYqvx6nehtGW+s1pt3JZ9SXzJDGK0LVbFHvCpXcBRMci3sb+vpnfNOLSJt0v9levhekCT
+Tg2IKwinwOmF/yaqtiKl5qNce+1jjSYXnUAQn3wKIzbAjnh20dtPklXuwLI5bm9H6vDIqVkaZ56
aOSFWPChTL6DF0SS+oeKMz6mQbF0nVvJXywreiaRsQNpDMRqaiFReeI2Jw/9VsNOvAcH6zZcCTmW
HdeZKPY2TEOAtA8QVaeWYJ8we2Iqzp2Fd5GT3LmedXspl73WmTjm3stK8IGhojS4nGCOExUmE+jw
31xqFg8ZDZwVaQsvc+zX351jrBkszXEIgILBLTJlO03txi+ppIhEcdXICYJDLQv40YvEg+EOaQGf
I1W87SZcR9U/D6vNtot+SFgR7n5eZrZUnTQuL3wRn9I6YndQxFMhrZjNtZ1iPhAAO2j4Qds0nhKX
Liuvi0Hyc2F03xK7seAR1wKLa58IARgLACUpfgMSm0sB01hL4VhAAEgvThyKiqjJpRMANq2yzJFc
+SUW3UosuqgTwDxRx5pRpNkxMm/ku2bypdGV3vqBDBEFTNh9e4zWcjg/Ew2XhxwqnQli9kfkG5nH
O3qc8wMibT79gUib8UUyBRLuNGuwwm1t/6ksTQWBL6lM477/fFpLYy9rC1pGTFviMmFb3pHPVAel
wgKLKro6KyrvOdNbCRyuzwQUnWfpQf+CP4+Fsze8ss7URB1dENl4SBIAvE+IzHoVlGBRlzM5zNmL
AZ07VbIyutGJV0lWORxmm18r/gF4bysq/eCjXG3emSzmYuCEJCwaXhvdwY6JbjV2Y8oOIJB2Oh3v
yEQVy5j/ppUFImoaOwX82y4jO8wEEwTCqxH4dfByucZMZFvGRh4LqY7vwVMpiWxPrYm2pvWyEAyr
I0oBLYDEChm6RPJ7CFFlG7x15ThhF1cRM6/reLMqf6UwsbMx5WWhcpAiR68Z4KKcLLVlxECJ9N77
lgHISGlQVvZz/jPZ7QSzDpDtkKhDfwhzFuVAHzvRh0wttiPjdx85WnNXGNRI15ABF4wU+LY4bHgP
AUVAZlwmKNNlqahLgNTEpDp5YErfe8dqZ9zfvogWtgrQs8AGxrmemb+YYLIR9NGI63hygemJNWuP
AEufwtK6LWUhbEDSCu2+8x0zj+Yw2rRF0wz9FE2ulh/zx8otoFVaoHUHaNXHQScN12Hf1m6FhTwd
xKozThKQi9Cey5iIhoBRizNopx84csy2jc1buTXhEcRZf1obvIWjK1hrSa3rrbuUOv/87FGnpvnU
Fwqk1jJwifN9BtC8gSrSyUerVBNuVtZ2DkwubfJSHLO2gJpD1bmBuCm2veAgVwnpq1PX77zHGLiw
GmfJksXJ42YMBuQMP/878awF+bHK9VmTTm7zW3/uVTwKNpxmbzBT6/h2A2ZsBODTStx7fQwvVGaR
YZsSvdY5aOPcDITXMv9Wqq/jGxq0ad9/31ZvWRI6LGWMnaKwwbgyuW4T3BYczKR9irhn3nsPqm/J
+4NM9m1BCwk96ISxIcwXKDBWttFWN7oWEG3BhHkRzSyj0IrLkODC5ZBIrDsbPb6FB5IKDPMK3EPx
3mFEcOULZl2uDAkdWjAXVNqAMXJpt1MyicXYJJMbbHOrCUwweRUo71reU/Bo7Dz61D5lD8Gf+PW2
3OvYbVYcoI6YHAZmAntbiCnf8IYP+x3BLa2SVnSEyZ6baJqEltpOfLwtbiHQv5THOAUxbZu00uGL
Rv7ATU/1R06RP+VNNdSB4LNFvmTl0hAWFxYLCnplGWxa7LxlAWCpXCvyCSBqna1ah+oY03D+eysT
j3xFlCdrkA2LPuhMJOMU9FYaar8vJhfl2L1sajtlq5G1TMTP+PCVxfyVIjG3R6X5oCGcIKW1sqNI
TxMJ6LQ5Pn525JdvChTvdAryNDM0JboSfq+sKQtMp40YAI95uIBmAsIsqM8A7EbQah2s8oFfX5Gw
lzMlxctjAR72RlBySJJ5R0a1TE0nU5nsmD/lyVvmnYpAsarOEXmfFoWwxUuBjvW2aT9v2+0cld5a
6/kaOLtVqjrT68GAERner9D4jIeVc7Ho6c7UZKJifZKiJgjKeS/T4lH30Nx1FEszltfevguZHLBW
gIcGv1AyxrvzUpOsUrw6qWA1g43Wq5dpM5Bi02wSU7OPGZF2AoUjsLOdEpH6dVX60nV5Lp1Zx95v
646LIF3dAUyLljSlgR0eqo2GdsqB4gOoRysTtDwHbivvkWInK6msH4JfdislYA8ijsSjFU0NlwsA
Vk0h92ssdWPXFnccbN3ybcWsrWIrjsjNqj1FkwtSzmJi92C/oKvJjiX3ANRWwAaCbANDRcwioPw1
1l3QAXz1pWlp/FidsnvxQ+vM7K5/FfcNlWiHF0m2748NvW3HPwwe19r/lc0YmqYkeibzIHktrZKM
juhU2+p+2HrfaNZ8QNpFNgsiOT79+FXQF8DnmC39GklkPTt3z886CalBHxPy4dNfzqkm25Cgxktq
an24Ph0s9666E22FNs7Tc79XH9diyiW/c75ys7c4O4btlGhinmLlUuRqmn3qJmvTawsd0zgfOjDz
AKuE6REWuaOos2RM6gm+208OSh6ktJFqfcPxfGIV4sQd0r6tiQQWPpqrhZVoeblNqzZCeciX7Nu7
teR1MFw+45hhzh0B/KW6Dd8JYxmKE7hLfmvBMVvrTr/2OlASjAfACJybOdiYI0EvjicHig4KO3oP
6B832yUrPaULrwCw1qCRH402Mx4TG2CEYi0nWh95rv5cvvBWYOcUr0R7oLwtbkdTJVZAEqt/vb1y
C25uptuZB2ewdDxGYy+XTgn4LqvFynPtIrCm17Qk2+5TPiGkSmrqgLV0K78Ckpb3zClC6mhYedkt
XM6QD942DO/MDIHseBCX+lLfpo3n7o2EqjvxhbuL37OvgYhb49049GZ+Ku8bJ9rUG4VK9/zdGhPI
tZMB9J6Bge65JQjLzrg5PRA8rxBVz/XT2NQ55AHuFe4eCTIkNHtx5Yn5k6a8dCuX0uavOTuYQlMI
Rq5oHirUOeGO4QdHBts4ik5vKXb4WJPEjh3VHAjSguT0qJo+ub97VcnrnUDT+347WLwp2p3Doylg
skT4ndv2cH2S0EuE1Bkwp0ElAhS/y+8zginW8tj33CAridxs23HlAr9GwcRE+7kExuBCvgAD1cAZ
ruxwtvJWO/lzYdXP3avxXN3lT5kj3GNI7LZWC9H0pVDmMvfS1MvDAWrVj81+cmDpVkYBb0TX2ioW
PAXSIRiLBh2ICAhE1pr6IkgHHe+fQQSMaHmXWlL8IIP6ZY0/bunggqMZ08kq5nHQ0sb4PC9v+kYL
BM5NR+IdgvtuC2LKp/xQ8ETe8ltvE9yNrvIs7/2jd8e5a8jdrKKoKGLiDhDF4A8FZA87/yakajeU
hcS5HFJ0fviVFR1J8hHwixhoKZ3b+7ckDEEAsnTQFalsxmY8NCGq+RT5h6beZve4XTYpsFN1dEQH
0wr8FesOZr3ORTGW0oxVJRZJ7B8kz9uGgw7M1JKzyxqJOt9PSYQsAQ/4wNv6sY9LVigT6AyjX1RZ
Cv2q01GPzPCgbmN4W5jo521BV0Hd/0jCRNwMaIrrkrEapCKlrAg42APGPlyRFnZigllmj5RugqBF
JYNVkdxOj8Z9vVmRPfuOc9/HymbOhlpjRKhtIduQBtL6J3Vy+n7jH8LtUHz7kwDsh6/bIhfXFeH7
zOaIU6kw3nbMRU+rOayr0DiiYpYDT/g3NEwSzXsct1r4ryHzj4Zwmqh4w4fiWrn0njlAwZMphvFM
YfKUDPlM6keE2kdabSs9B+mTGD77HgAf9+h2jmZE+4LWndNlAQlG0hV/xGkV4WPx7Pz9JhbiPhGG
CpypWAMjIEgwHr1de4ifxx5eAqhrbnSX3LXb4hDyZLUBceksAXEA5bqfZmWF2fCg6bM2iAv/oBCh
OkS/i1fvV3FsHY2C0GA3STYARzhXeh5tbruGa35FzTzvxblwZu+FvmzRuAzhpYW3ojXsm2P6AYgg
Gh9CVwkognNwC1j80x1333Gk/1cQF8jHlCsajSU0ziI+ZkLwXIZ7bHvZP/iZk7bHOngYvHv0ba+4
jvnAMofqQgxzoKWsH4WyhZj6u9tNdMUbsuHAjxIzJBbamAHQx/IcYnoxzBAgwfHq3S8vrLZ+G68k
9H7SL6wGIPaUkf5Gbh+44peHJgDbC97ZXXCItrpT2PpuMtNdfVA2B85Sv+pDHpJkZ5jToXgAe9rR
Q5Zms0G5AUWq5GCgpn/bZ1wF4rPO59/D3ABJppetKrSoblcvnf6OOiDJW7MZf1e/9PJ5rE0YT9Vb
XPVVuzFArkoSps8Kcju3v2Ph8Fx8BnMn6EYIJjCMsRwSzyMGqBoM6UHmzLjdSbETKSvSruq30Bqs
WGiD0gEHBewYxo6qNNBKPx/CA5inexpT4bUBcgdQvMEDL2MWHE3DhSUfBwsJh+9xz5tBSfK9V9PN
bbWvijD/8yFI78oIL0AawESgvZaMUqD24cEYnkSFZNJd71dUw1RasImPSH4elLUnwBWt3SwTIRTQ
+lD5B44Us9bCAIaOwRjDQ1q7ml0OOdHsSttFsh0+gHNXMmy5NFXvlIRfvp0SMIjjPZTrK3twlVxn
P2M+jWePAy5JAVulTuFB8j96EBcU6Bf16mMKFjFU7/dtcRILs8gsVW4pp7zeXviFu3Im0JhpujFK
DkTOS+EDEIrhqrXoEKuveqART6GK4JH4PdciEgqelYGa5bbInwvg4uijLwGuBQPXAPfBE5u5IDDH
UhZxUg6HlORIkNRUpaACpKLV3at0esP/fv+8/zWaMQxyIq8Vph8DILwPVoE+BjB8kz8c7cjrhOFc
NBRvWmKYPR5G1OQR3O99E1A3+M+erL0n2GQrnspgjZybDJCYAuws891TAYzzFi2wh644hRwg9St0
mq0chCvXO8tAhA8sHQBJYqD1cj+SIOgADN8Nh1YrSD9PjkRrWSLhigNtVgS5vZnjD0AcV8hpbcP1
iREE42Gk74d9Z27oW2VOv1vL3yDrKdLPgbyG5D3FCr7JFjnamemoW/T10uPpaBCBkO37afu7I4H5
2mHU++nhQSLmzu3or++U7HpbJiq5R2oID9iEbuammjvBwW8r87ujH9+tFROFJLSn3+pRJqIt4T+/
ZhaXXU8r+0knA9VJvE3IHZJsyhEpeseVnNfe/JWRZzch1hppzdUxYFaECeF0oP13/ehjRZypPimc
yf8eMpgmD6TYrZGt5AOkeRfZE3C2AWxdkuvyvpU1iNsf3g88NWPykpPt4et96zwezMNxW1n4x7V2
uw/H/VM5b5uVMyivfQFz/abhEKW9gC9Q3xuzclW6fT/af2z73jIxvV+QJ6sjjkocYm2sO5e+bFyL
kHuyI86HqdM1k5xPzq31YC5fdZQB0Tvha2JSWm8aXYMkvH4AXe6vzrj6LlDDyOghoKm24DVOcMl9
t3+432pr5SnJYPTbyar38jEJHzgMrJvZ2/qA6pqWjKOvdT0UMOk2HvLinkdzLnqdxZhEDUGMro6n
4Ivz9jlgWGpu76P3B6VjgEG3xVpwt/YZTIiadZ7nZzI+w37JcKgPb8ccE/r7mBwMnPATRksphQ28
2fZjg/vfdaz7neM+vUqU7p8fcAK/1rb/+iYGWDcmT1FuQGIZACrM/ntdZ4xgek8OqYj+mG1dP9d5
ZpbvYfYq4JKoMZ7Fuz54pMZD7wGKGN32NWmQNqtNI1rDyPpBRWOsEXgg6NebOw/Bh8acDY3Tol7h
puTwxpHONJutv89M7i45DmamE2UT4WYqTcGpNvoWC9Q4uk88OEuzQqm0tL+jQ/OcrbX9L6wR4J7B
K4xMt4Im45+U6nmYUHJZLWQBcO+yHE3MeekfcBnFpld4vGOIXmOJil86wjg0VlNNzW85E41tZuTp
XawliZmMWWBnuhiC2GFMnb7OuQMAhn1rCvm1aZHrmxLfKgM0fU6vIlvFWPogypOWi1F9KPJfrVQD
yeApAuTJ7Tji2oXNQrBT4OJAiuhnG88WpNQMIIEYEKLOWduTMRFgpqJOruYrzhL8wbN/uDQJ1Bdg
EyAmQv8DrPXyWh5yMS+lihtOiGoCmSRo0ZtI64UAjWl94cOXu+j3FAwJT4G72R08jmv+jKOuJg5G
k7yA9GOauVUPlhegcKTCe5WVwt04cuF3nsSqQjAHa+BpLA2tnRQIx3sj944TUn0vVdYDIynulVgk
XdWhi7KruM7fSCiqOD0mJAdHaKfsFLRSpNBIDQaJlF6CRhuFj1tnnGBLBPzdnLBNlA4gn12vZ2YC
pGrwX/Ry81WCVP6lystA2hYZJ7UAnOrCyBS1ZHrhy7quY6qVaT4WrlLUQ+mTLBT46DsAN5WPGT/d
M7QOLaZ1P9m5rIAHOWyNdLTDWO/FiIDrI/ocW05BMCdJVWNGSjchkghHDpDvfgMaZTLGUlghDxLL
NRHUABDTSR1Gyp2c63m6rY0MA3FCERYx8aS27U1VSSYPcCkRui/jrpZ4qwNoF5jzylhPHXFS23CD
T0H7DefnzVfjw3rQpSznCUV1V0CbPY+WOOA/ZgrpIrV5zXVvwKFWmlDdy6B9PGRpLQTbQMiGxzKJ
q5S0uVKALkFtOhPwf/XDkPL+6xSlzSegXEQe8AyVchCj2GjQxTTpT6UmGqUT8XzOkWSUm94Uxk4x
lTzuYuoXdVQ7Q6HHPo3avvozCOAeMEFTWSWmrvMlLihpjCJ7DKXYw9uPV7ZFk4p/SsXwOCfD3Dfq
zxkXW2GuD5OdafN2D1KrKURP0iagdcs1vgNS0fTkaTzmkUTw3IoEU8IVZzahVk/I2Ma9TBsj41Nr
nq44JLUBP9ZXcXEEaG/ypDRAsSK+HEqhnVbACgP5QFI9AAZFiPZTIFfQqQgaJ+wLT6A5x4vjRiuN
Zt8P/CjQAaM2f2I1D7mtlHspsqpVI9Z2jsmTCHy5vPIV5ZWWk6bPE8MSOSmRSDXw0kMl9V5Egw4A
cpu2ajXQVpU1L5iGHAe/81RvfxtSh4EkcLA15czZhXGaPNMb4JAKXUQGdcJ++X7T8tRXxSpE3m3q
UispghZt83JnIFMtx9VzHAPhjZQo/Y0ml9ahZFaG6nek75AhFEE+MdJx7MKGRAEffCsYkwQIfjUq
ThEFgkAlTsshkkcjlB5iN2zQOOWp2YY6OuWlSWjHXR9WLXfQMBurH2oOc2uWkIU5MhjKJINGUFO7
jwFkx6cBfDAPPZbxoeUbw0ky9DLTLOqGrw4wIBERQ6TIqcBPqMWFeSOBfD2MnlMMZz/7igqyUHEw
kMtqOx/65x5MDLwurfrKp72GHRW08g9mIzK8kSpp2vlRiKPf4PaLidRglgjd+02d0MnL84YgfWUk
RAOCGWaGhj5+EdoYNCfIVVefQzYMW4FLR+DOp0qwz7RgJtbRO9+g86zaZsiNoSZYxbzHF4wxDIRP
RdLqhfbGlYA13AhRm3TIw0beZE5eGlh8Wc03fK5wQJsQkHyI47R8LgolbYEVJyZYrTjk4NIMMf1K
mr4Madu2+NBwUhOdNkoqhJQrwKVM5Zw3RnRr6t4JnR0lCiIehgeAKqbgrabJqfKlVF5fm1kfGFBa
BVEzAWWD8KxhfHE0kYJQPyutQdw31Xk80YAP41MWpsNH0Zcx5uuLSCs2aTBvKjiYUJPUoqImaV8F
0mxkcAiG2FQ7zsMUCokzFQ6rERMlsyZt4qVNhDnNz3YoDCA7+x6vWJJQgoERDbD1jo9HD7UbvAd7
0vNSLFBZHrERXW/0/4ei61iOG4eCX4QqRpC8kpwgybKiZdkXltcBTAAIEJFfvz2X3YPK0gyJ8F53
v26K6fc5lj2kpB59cnGYrUsGnn/S1MgCJrwWdmUNAk0R2RRYpmHWv9cvdhaoMeeF2TtBx/lj5Koi
l8oK/r0ROdF3dbPLy5EEu114qZD1indCYBYveVM/jiMy+F7gY8aynuw8szA0mf1DsAwJzDFilKvV
K10f90NJejkCMW/NtpCvgISX9c1nZJ+/kMTKFErBIr9gcophzA6n/icIaR/bPD3Mf7utGnMCRDD9
CpClvkU573mbubp8sbYyqqtFpd8Ps4IVybdQlh2minPML1U8cZcaReNxWhsLRHliwfK7org5aYWa
beJCppW6doaj7zsSpmA7lVJL6GUv4/AUUtw0HYU/H7S2Ba/+C7tQy9NRKmc6vmLG4C0pNdiKIh/U
9hj2rX7cYJcJJb5C3GifyzVbOl8rY/vMlyw+EOPHsR9hS0bbPeZCnAQzDcj0AZ++S7E+t45CwYTH
OM/r8GzDUL2j0vBpu+LAOB74qCL+ni7qiNlvw7YuzYAid2Ou9x8QQlevCJ0ef6Bn8zMu6DSf2rKZ
gv6y+0HZ68JJeFkg0pzPakpQA61lI8HqIBHylCTWIC/y9sd6PdYZ9vhSl3cZM5vv8mxOmg+MisCC
rmaZY30ptHVtTczxk5UJHsKAB121CHSDManbSA6Hkyp/HN3Gs/MogOMiHiSBNVKpdOM60IPThArd
RvYGGL5Zeg6Dcd852EDd4qYkXe/hj82qFzc1WEUbTyrTuS1xe8tu6uwe53kJkVNSjQLTeljc3dDs
20fNaLLB9iQQSKRXZuZLgRgjcUqYZv9CuYTtxOeyeoKg6IacIK9p6VdPkMSyU6+wQSeoxfoBYKju
iZeZXdutIonpWI6/crFMQe+QEZQ0QevR3ONdJE8EEabDw55aPl5Li59ewtA4enGpNO/VBOvZzg3b
npwV5Yt6YNNEHsjAtj9iLtfXWLoYejOukBVQttkJWR3G10AVZbHfNYhnhHMpiTd3BCbgCgEbAECf
Ms9cemYhdS9rYRx7k/mi9FO97SN7L43JvnEj66bdwZ3tD9Rk0eE2j4iUxZSdSqYPAStKoLnFAJoJ
lQeOGxNU9H1BUKXCy/0wEHaYzX6XPk3+HW7dRBcx+eKvUMFOrEXh3qTnwagVtR5qUCh5eI4YGzFK
6s52SSdEJSeiOclK1RtGj40vryzLFHs9RJONfb0hPaYXi03XtyEgPKZP4jB/w6iJ9D1LhrX4Urnq
mPtjtxu7HKOWUIAW+JV3aGjQBKdw5RC/CGsq9jZgD/GWEMjCem9rn6DCWlA/oVqoKx/f5IJQ8a8C
n0r2rgr5d4PV8TMbaLqdhwP/8aNh/EVOaDFhzGOST/h5hbHLMVDzuhN2/C5NUo+ndKj5CwdzeC9d
jV7FTevyxoZyVnfa8uQVNmkggW+XLsrKNav/AFAYf4LoivGVD0vNzoIzhfIBXsTjORnFsXWjTcep
KzfJZoS1OjW2EhXDY8OS8LtYXV23HparTb+YaYDYjmq8Q41LLG89wVEAIQrjf8YhxWA5l1b/46sc
vqnKpftJ4WhEetdU1qbNa8zrgW1CdPBp4FU+tu7goHmjcPyMgwx5HNNcsa8z1EYoXBKVPeMOoWu7
1FH8kBFlDgR9Dk1FnDz2UViOI7ac4Sm3tZ/GBv3H6uLf1FTzS7oMB4b9DP/d4FQbTmp3OBinWcHO
BKVG8z0TJUXVQaiwGC3I42Mz7SN6lyQ/+CmbcRtsZmxebKj4xxbS4bKIDIwOacrLciT1d0YQ6eCI
cC+JToahW4shLU650+nPZkyA3IxWzXgdpi76ZC6L5VrnY4UXKi0dLxVLlDmNygZxn9lkc6ep9EPS
wp0VDiTg+Yui3wuj/Vc8ItTfU60Bq6+NJmCb1EbuWYnG+FSGRX0MmQUIPtYo8+F3A88xJHMFzNPt
JqvDyYSlqU6LlvAt8oo7jL+VQzH1pZUJXD2X4hAo3Q8QRQDUMcWF3K5t7MhcNepv9BWeeb4jCrHT
88Tni0O6mMGxhevnEe2X1Bc9l/yuZHparnC3K7I+S/S2v1TQZnJsTNxZK0zUCKxrMO8Np5dqzddO
JBaGL64AlJKwW6WR5StqtCTkFebbNRrpVqZ1mFrcnfTTClF+z82MhmMrfIbk4HpW0McY578SqxHE
7ilyysEBQGoHvb8LuouS1Wsr2XacSpzUaZdpEO4tHUsB+N0rBBkiEc4+sBIT17zk+FZN4eWXzE68
QWWV1vdqsgFKSQqhbXvUBG5pS9IEkI1T9cky+Ce1u4gWwtsQedqVhWieQi6LrV0VoyCmbLnQtkAa
39LV6wRbQTAj8ffAqjVpEaC3zv1oqJOY9tjEi1wW8ieBuRkwtsbxCCN3vYrO0lo0WJQrFKzNNI1v
mCAsXvbVm/pU7LraW0VYYK3mWfVIxqaculiAKGkxtA1+RJkJlaiHjP2fBnUDH4jCFQ8KPzu6xJXr
E2bM0LbzfOF/XeaXr+kyMnGqN40tOVNRT92Kqol167TkVc+yqsQMxSzwmcrCxeckGWd9TjIcNDhR
VPWOlTe+OQ/H2hY/Y6RPm1VCGigy/RSCZBoxjphI7oPEA8DvkP6ZsyKZT0wtE1ooV8/3+ZEta5fQ
TfiOeiu+WgpygaVz6fFLUcCijQ2ubEfnE2SCYBbhu8nX+bUqUgqcCRlQ74lcEnmBeSnN2nFLVGwz
7IapHYoUD4tn2/J35jpNYNnLcAyOrm7iqaHH+BsRl8ermXwR+3wAxIF/Ms8PeLIaoVwplV+R2kIM
nnpF3mIGF/RU5jI5JXqmmLNMl5z2GTQHrE2RlfOB0zrwfmEzfIIHBAPQvkZn96NehyI5+ZnyJz4d
gZ7gOz3+iOhWAQvZ0pStQsqpaddxrRGXvQs4EqwRp26mydS8+tLm8lJMy7j2GIWBG7G35XRC7Gvq
rhxMKpT1Wq5pi8xz9iMtCifu0UzIFCWhBW451QTtKoSVR4Y+bFXyVMWUpSeW0+W6+TlWJ+/X8bda
HX+WwKPHa6aWXF0V39X2tjVsxWVtk1123gmISFbFOXuHSbGe4I92mKKv5cLdnUm5/gyLrHEz7mXz
wTjfju52hVZtcSQb2uBkQ8vCeLGl12MNarnIoTT5OR1R79YTYpQ7CdOYA5cHctC6naQI9mYzTu4g
kv1JZ6lEcb2QDPue445tB0my8YvUqbYPpbZoGDEiCH4EAtkGtT4A/CvGjscDPimpvZ2UGaZkt7EQ
KGINz7eWYgkCag/zgMeVFZvr9zEUdacn9AE9sOEP/LpwwbANEKeRlfb7UUsZOqO0RDNGQFU+cZLs
QGAM4Ki2CZjuuM/LNEyoqAyCClN4smGmCysh61JdsLTdF8wltBUyqpGjifZZ4YTaM/FAYVqc9DLx
69e84XCoRXOE0+5IRJF3PmfF3OUVg9592Zms4Hp2LPBY4UJBnzlEm+Lom/KTT+fleBNeopYUt6GW
NuYDgd/bSsEhAGEHcV+jPfmbHJL8OFRp0jNFdW1waS5F3g5Y6xgAp9Y0T8gEaQaA/Uv1tGnmG8CE
IRWoLhd8DZmPcCSRmmX1dc1L/rNJ1fGRkSxi4sOR8C/jR0Avk9t06Ysi1F09xOG1UQQr3mcL7r8q
Z7jGLRQF38lcO/QXSFgp2waQlcJOFvG81Tii0bzb26mHNCqY2SS44ju6Fjt9tDD4Gi42rtXakmzC
GWsXvNHTihxfcPSxsnvn55DU3TzA/6MbAzU/8l0EhEfOTBct2mugPaO3x6/a2/yPiDkFfCPK7M2p
uMOYbEdt1FWiwGZGyr3M20iRjd4vTc5/uwWRIggYQ4UPcFBzHOA7y29yDGlFZ0yKaYC1WXGO+QnN
04DwOoK+y1WY8MkW+TT4WB+nOgkb69eZ50ijDUMw3YLj4O+6LU3SuiKRj1KLHNDgJPfvWVqu+UUk
h3msayWnPkrgNO007ol4bJaFjldauT09Z9Hn2XkmDnzwuHCBTYaEKHcG1+PhRVLevN+WTCesJy7N
56vD2f7clPNK+myiAJgAJVVTp45STk9lJPP04PNZsHZPUzioaC+3rF1iPRVdVNb8zkeTbn0JaAXh
fxkEod2W8qk+OVVk/yH3t8K7ORblugnVTnY6crbrzunMf69d5b7yKB1ugWyTtsuY0j+JJQ2q192W
tndiLVEAjPOK2y3d6KcvbxBkgBLyTjZE+rtNJrBy3mKayxMRtrw2QHNizzEWkLaC8fRaWTQgp6ZZ
+XQRkfO6vZmO4ixlpP6qDEGknxpRVcnWBRwNfYWJA8yHRlzYJAKfsUyvr4ovKyBjL2l1mU0+NjCP
tdBeuFgHDbgf8VHnEaNPiHWai3roUs4SgMsczOq5URrIsEJfNvYrazDRpkqy9BBzcmB6eiwe9kJV
+srYrbVQS8AWg2F6DbE7AE3o5SquTZeqUKneiiz8nLHKZOfWdUHRu9UTcK1m3HrvsvmeWMoJxDIk
BwiDh7jc7wtuQJRZxfYg3QIoJwAs/Vokhdddg67tqmme7f0iQ4JA6oXLL2a0CT5CaSEogIkE7HkO
Of2uxxpnIIvJB0CdJfapjDkKJoGhT5QySiIVCeOWpssGVG1Aikz9L50airAD6fbkkm0VrtY5Qurf
w8QjEVcUIlx2yJnFfsLrQlUQi7G6VPBBHD9trodfqMji2I1zmEbebmrL9qsM6TQB2E04uZ9Tofz5
cPhfCyYJHFydW4XsAVwTMH0f9hqwULSx6qHur/W5FDt9W1S63Hu2UowZb4Uq185iRvaDubBsL2R1
LE1afyRT1tZzg6jJsEBArUKIEZSVHR7mA6hKB3wlL9tkle7o9TKEra8AEX/GKaBCkvDdfGWUD5/l
eJS/1TAf4nMRKDOfd1wh5XuGSzveHQM8wp/xKcPYH8le4mqDT132kJRDNvz0Uh94YUJtX9LNc9eJ
ZmWyw/5yMDfLK7X0DE4hPzQGp7AYClG/K19jXGBIHEdxkoRBvMVt8TjWON+BsWZ7ZLXvViM5zBPq
/ZYcPSAUQD75IuzyjmVGpjC6klSJN+SCp3gXm6PT0zLPM+lLlLl401pOr+sqJ6iw0C25PwjvNjUA
cpAFaPMh8uD0i85FGTBgjZTJ8zCMpOlw73m4i1hXMntvZlIhPnMRI+kJqlV/D3uQ9BvQcfOoKjRw
lwVVxHhi2s3lI1KW9H9srXXEQLgozNd8TeCSkI+RA8FGt4jWu5E1WHr8Jn7HF+fU1dAQ1t7uVXD3
DmwVjumbvwQqt9Q+8l3H7WOPdJ2APEiK8V0g8Jj83Lfiugab8KtxEvrktqyDGS4Q9i7pSc1DDR8/
mCWM99ty4HVZR5IfqHXpjOj2JYHTR81L8EGwkr19JoRad35LYLHCpcfHs5xWDwDs9v2EyrR0fS0s
3dsi1VB3kQyQR7cYR7dXjR5pPU01ztE+Z8ugzuWcsuGC+ZD8W1GhSsFjqyfSTwZRhiPsUlFD2m0Y
3OmAhsxcUu/W+c40eyEeQlpb2o9zNc89XQyfvvsDR+LdPKC8GYDxRRjVt7gmTPk3R74vVHVHSu8M
KwxFBNjNpxgA0Ccn+xb/TIZVw28gdaF6wfWaowmJ4qZM1BxF0piq+6OQsgJ3Na2oYgWQGpT2I7nu
RSEBdOlRfknnAdAWWAGIFWMAOKbhTXzFSaWT7miEjP+0kwd/IOXI4dO/VeJpn1IFWRw5clRpej/g
KDjqbO0mtYnjdUEd8kFmFHhdpHR9B4kOKqdbiIzkvpkaV3/f1gxOSOpALXHAGGu9iwdeT7fVCd96
tieyulDuZfnU+HSCl8i27P+lU06hyI0eeaVbWiT0WtvVPFXICaZt3E16onNxPA4ZbMtP24CS75RL
fjwEmWjasqGBPLIQev6TjUtSPTqpbAIsCkAYilQaaIcDZx/v89xp/VrKLIDnkDzBgOW8oNhlCy8A
SYeaA+E09YhWJMNUhRP8uMtUPb+P4M2glycU8k/rVvOqEMTy6lBdT3eQNABeELgbabttEh3ROCTZ
Bx5m/YwOIzwuxtOfrsHLamUxuks1HUPdVpTvP46yMXnLyxUl16hozrAKKgWR/jYZAKRe05cUOCYH
XkArTH0oVYcWIECUbeopeV8AuZMWKk7Y989iwF3ggfqHttliBavXZCrggj5ITKNUuKOxi1QWTxVO
63cfN/FLA757np1BHYawFdkVx1HeTSuwp9MW0el16WLwmaZi1arnhUv+CZ7mpi02lX6uI5G/WLYQ
224u8NcCBVbRWzTdyEnNtH7xcB8ZWlipHt/tKlCqbbUoT8cYVejkrcAEf0GXj5EeaMo5HUH10Gwc
PpZ1L6F0uAH1Bo33KUD0MKGWVbPvx+Am37tlpQ32Q6HfGnDQwKjMFKEkBJAiun3cms84Qll5t6L4
/3pgiPCNTQ4c3pAqotvBu/i0Eg0IOo2j+8WGCuX+OK0QbqRAzu53MS/07FMx3w27j6DUwAnBowJQ
Jt4jGnmsUYRBXUEBlShoZk6fIzCAD1wO+W/ofMAM1WDDwbENR/FOZtzu6Jjs9pHjQa4teDG9tERz
EgG5T9kvavf6676qDQxGqtTSkdo4HGJ5pj9MkwwvaQH/hdoczXushyUBteMiadNJA+hf7QrELkyp
fsFYW4nYugX3NSA8Vn63mR+ni6rCeBmLMplaDR7qS/CITm3JEqf7PDQG7IwsZqc7igrwLjQFAqwP
sDN/kEk7wMMXu+IbZakAEAbQ8BVWEIjehZ3K3nSLjAls7dJxz7tyRRGNHsINeNNjzO8rWL7NrQqT
+z0mAnOUuJQB1KalV/6KGtIVAOlBZXeYlucgzbYizOdtH5JnNaikan0AztXVMuD92iLx5qI3CYjC
TJgJCj7j4JLdGr4tbpj/+a1RomPCVGCRZkPfBREyh0VbLj/A9h+ibTx64E7say0v+NbZVzYW09Hu
fmouc46KARzEgMFnPk2vWh3ZfqcWg0VVTBEtMFdwfcMmj/K6qXkFtRGH5W1U+8H7dGwC8kQtTKK6
JI/172POMXhm+eBfIRBYnjk+5pNlpceK2G+sBppi8ymJkV8ADLA/0Y07WkdUbb+Myo9HvmSAcOpI
73l6m11xpinf8nEsMbEhVvpPhCNrTm62VLyFHFQb1mDc7qzBstJJkX1Hb3GDzF0FjZljQj4oO8IK
/6izHfVQkt2Naxyq056XEUo0uoy/mjWYl2UDrtAadMvxDHwyDB1yWsMvUgghztHq7RMqCVQ9NSsn
2qOsJCXkAXa/91mEpab3zCnAkJNSdwuPfjvPKHnfqjE/1A9ITi3BsFgpEQORE2hoO14RdSbIvlUP
dm/ANNM83lbZrNxxpT4biyv4imwEXY4E7Tu7uSjOgYY8v4yGHNl1Xhv+fcZWK4DU6jL/D1isSb9h
qDbXP1BbMqgrPFx8wH/n4zkjs0w7HNzpDwDwgl5M2KfktEpv8AB1oARtFP40wPwK4jJrUzg3QAJt
yucEugCUg9OwqfvyQCXbZ2CEf1ABarwfcEYlJ7EuBSQToPchJUf3MV3Rlw2+q4MfmvNxGDgzFQvg
qUszp6vCfFlUACkqL//WDQgoIG+z+ajQlNVY7RQP0kG4uHTYEOb3WtecQxx+YJypsZ4gTRa1vT7n
3AIEb/msxDfBQNL8rvHj6mGbEoIMqy1vcHFCQWBBRzCe94eeNjK1EdRH1WtklmGWOw5F87AN+/xt
tcDPcZ4M1XMZafHPqpgMJ1OnW9qyOFU/a5Fi+F8mNgEbDCb+TMuZ+Os8Yk4Ecmg0pBAzJbBAjjti
1UGZGgnIoB4Xsp9KH3DIBgJ48ozxZLqfsOyACoCrLqCjO6LAQL0j2KgCAdLPuVym6WkvJbBRCvQE
SogC6pp71K0FDMImieADNxVQEA24cnm3IoRUdLnOIipXVZdvSdocDqRxRCtZ7moBb88r5dHsNSOg
tDxZ1jNkMJiSjwUkR2A9KwGqztbptyVLbzzHCo+duxD9ULWydjTFud2UplvHBs2PRUVft6QCROob
cLwd4Pj6P+zjANHIZg0YyWB21sPAo47fskXjxq+5N+QE6dQ23+spmbEwjxG0mIOMgp4cRdfa4UCt
LKakWMx7+KZPeEBx5rJfeJaHJ+b3FAyvBj93nEi2z8fJboiPfQ6aUbga7WCgnsscwr8R56mr7LMH
muZ7UcpjvJeb48uTpsmYXFyxZv6u0R5wPd/nhDxDUhXG60TXpkK7GcRjvUtmUISTxs3fAOAtDo3O
puVrriPikMD4FNv0ng7l0tzVsgLpYldSlnjCgJm/s3FL1UWkHBh9cyT+PUd7Rtsx1fFmvjvuax9i
4+OlGWQF/G4mmD6XZAt/oBUDHJbkc+XOkPlN5AK0MpfnZTnq/TxEkK2yiP4/lxNrzykZhOyFrGPo
yKGHsfOFhEAv4nOBYEF398xHZxniQZMG95PwQ3iA8M7wDho94EUjEgAArAOCAnLJvWg6m1cUYR63
IOd25Rnm5Lg5gMjWRm/bK+MjkHpctP44pUuJuQk1NTdhUeJpvCyqNj/Q5bCXKjDwIVk1Icl7h45B
AfmA/dbJLMI9avD8x5kTxRhMFFBYfM6uMpjQm7Z6OOMlQwgnVrC/LceIhuk3v8kGqorsaAB9iEF9
aeZxWtoCGbXzaQoSi4mbPEBUppUMnyukioh+09nuPg58S/myD1DmnWzJ8/HVWbDnn6wmSwER2gAD
7zKVK2pu5Gm6J42xgUdF+GS+p9nhNvgtUYXd5nD5doOaYB7L0h1WthuDN2nTDnGbpzfOwdB0Q4Hx
AsDAIHcBao3H8BiFLEAXVdUytuAxqLiDVjIU92KHzPYEwHoK5802mAV1WxPSMyrUmp4A4giMGOCV
D3dxYvqJgMSS14hxlvnNNgCzPpJ6G7N7gatn/GNFVZuHNGJsGWlqSRmu0S/0SyorM17YEPjRiTGm
cCmlEKI8DmHFjDZUlfCqsscBdG4k9YF+G6TC9I0kVb4jsaGSzVfTkNr+KLZ8xuoqmM/uD9Q5MHwd
Co2gVnxZ3h/Gz6AjIRix8IVaU9xay1DVX+CuVDUXG8AvXtfVNAuwUopqrjM79s8FTPBuW+QnF+kZ
NpZzPCkEpzZYZaaCIKPci/Fe1B6r0kNkFS5KJlT8TVVyIJluyCF0M1vTcHBiuwzkW10svDzNlgzz
BSqNsPSkdOn2hFN5fd54imtQptXmn1d8veYqdFiHD2FJcK8J/N3x0XFdDY+LH1DeBu7Y75RgLvvL
LWMLED0wavIA9hAxBSvwXpg0bGM6//GBZgh92GWuTyzIAuwpcPjhbp4ADECxcQQwUji4w3o6gl/T
c4Kz2bwTUDrmRtuA70O9WUOTCJB6GO8sy9hvIBFekBaimzz2QscBcavg8NY7CyYAbHLDkQtJREP8
uUxKWLDHbK7ZPSXSZJfySI/3CjHHx5XEORsROQX+u911MfxeKIM8x2LqfAVLgmtbtsBiAOxC8oJm
A/2xxZhVRRDLCGYcanziDMX10eCyhjhNZzcpyV6ZK5GW6AdscwgZ6oMXy39iRT/Wxkyl5ck3LqN9
4WwJmCjNNgrbtCDmByor99CoGS1gNAS2TKY4kGruwpwCvOYFmc4kLhCM5KUsii7bSyh+cUviWk22
iLZAD6il1QIW9iKhPQ4tR9Gj28TVhvRcCJhe2yEbwWwD9AGNAYEWJmwaUJ+nWSg6/1ikSX6KQjkF
zEFDhwfdRaNb7avqBxjiorqUiMV8Q38Ej6Oo5gJH37yr6StIE+4vQYDquZtFftvLJgnY+zNHIIyx
NOCa1gVVnVq0Lh/IkSQGjRsmwO8JIxkWwVEC3M7KZT7arbj1V9pmeYRuRaT1ncAAQLySQ86gZDlD
QUaKMr9VEDt60ZtNcNOLAbIJtIFrDTsie7CinbZ9/8dldvxjdJ7piYNbeTkkBVrTWJFgDHiojg+c
HJg0UuhDX/IGZOhFDXv45smIAf9Giv0VgP721NRqGtAC7fFtgqGHv0xK6OO8ork/oCZU+V+B1VS2
gHlQ2UxpHgtQpgcFuUh9CnVRU5t/JdljcWXUIrg3wPNjATqE3EC0UyX5BRLFTFDdbfR1j2DaOmQx
a94NwkBRplniHuGR4eC+ggolvaaxaeBVaGJULbLGxu/J1GQ/0J1tXx2yU3VrfZMsnYPaOL1q0G5I
zCnmDcJxynWXxHJhPXjXHTOF1aweYXLMMFiF0D+GVSrNtwpCQHmtIjRC/2nA3RbSwArLFvpxPt0D
pigUnC+5S1obZA1VGcOaP0Ez5g0qwAwLbtEqAbqw0/C3cuuhMBO3b+RsmIOqIox7elygJEu+OOye
pRdN6VHC3gJ026bMUbzqfcouMABtIA0QNc9OIge21ltIdnHPFHmcrkMitQT8sBhxEXKC9x+2Kyar
K2pmQDr1mNwdeU1wb1b56mDXUJcPSdJAp6g3BJHgLsClBYVBGNmZ2hkxdC5D0YENtovtZJIMcsRA
QeCixbrpB2mGSOnOS+iWwCr4NCK5Y8ACH1xEw4PaKAnXnc/u6wiluAAUhwoCZlgznDA0oGV/Qmk8
XwmCibdHUOjNewP+fz1VhSXQye+clp0l65HfzZCjhnswB9gN5ICs+sQnj1rA50pAxzoDFuroxBRH
EV+FbzVFf9QB5UzZxdMVHP6yN3o6acqLtEsOl4Dl41a96jlBoVFWCLnytNwgqY1uoNfM1vjMGqHL
uVnqv6WcyRskOdWzGzS0BhtizvN7fBjgX2HO1rXbqHdQm6saXk5oA+JvU6lSfAa9JVtbiZghlpLO
rHwGWZGPMNLjhGegWViRZncrODosO5DLKVT40BqfdLKXx7exBnzbAoGaYEltcricLsVm1/NOj/Jr
irfTdLLUk/py09L8AiTO144fatq7XEj2OswaFT3HyroHUYK1n5foKc9i2ve3ESE9SH2JIBMvxjAC
tHNPhk+c90d9Rgl6DD0fNkBzescO7yqEDCePosrjNT92Bq1tNAKl9mQAL+ObL+Szqg6NznOZMDTj
fF4M/5N2XsttK9GafiJUAQ00gL5lJiWRVLBk6wZlOSCnRsbTz8c9Nzblkeqcudm1U7mJ1L3Wn9Zr
CxO0uwyRkAg1eIWnrTRzBn1lOh0fDcNpp2XvA3m8Fq2t6VeqmgA+cmwNi/R9dmKgjHS6z4OpQOPl
auZPeBW+ko1tCT0ecra4J3gY/4eWqBv3md90rzUaimhVS4evS6AvHnax9nIs0l4z9fclY4oYLRVN
TfTiOUM0bLi3zPOmEDSe+6b23HUSsg8v66yV42Eow0B7aDsc+3bAzdEjxtI2FsdYemoBijD3Gy8N
lLvp47S8wDKpevUqy38rOjFWqIAL+8nIdfPVqQ0TixbEVLIu3KCbll08+/dNlSact+w0epO5iWVg
YA/JmELAwTg5WKPUDo4IMuNm1fY+UWWUHbJ+hE1xydgrKUSX3uASKW9WFYh2O+Xma+f00TlpIpvx
WfYE1JhltGtHoeZKr6owHlHDDEZNunjR+mJ1cXrUIBijfhZDIeol+pDgaWAwVoUANo5DjgQ2sjWd
cX6Te63PoeaEoNDUVRgwgJOzl8Ks2p/Uz+l4V6YazMYb+s5fG1qU0T7mKfxqZZWmr46JHQRMip1n
1XcDaIWtNUeoqox5XDUyjNq1GzVh+p0HGCHNpkPtViMWeNJvOY3zlWs76feK4/FkDub4igY3lUt/
luiXaquXzXJuTPd7N9q13LTsnDGNoVsbX6z04pKDeuaULspATW82HoZTWqE1e9M6GY19gyqaCcwB
XP5NQq7g/DiHUJnL2E1AFWB5wYPXmGjybA+aHDQ/KYMcc9P67igO6TgW1cmwtGZfG+fBXvT2AD8i
tbYtlA5WkNo37SSbYIVAsHPJx2l750FWo0OsR8ImsJs5Fxi+EQ4xWrxK9NFWz82QbiKnqbOdbMLc
O/Qc0cYejBgC1CpreHjXclprxekYmZtQSPjxkGYMzMMP24e4UXTrpnTq5yGq3GlRuT6Mr4Vm6tFV
bWytOAwzQlMFtnakFRF0aJv7NZv77FbHajLQkrtwT/0GCbbFrw4mZPFM4RgR2M02mwZkeF9sa22U
zi2voxeux5Y+fhlaAOELJkoazpZ9cO6WOf5ZY6dMCxVfiyqM25tW3TI0B+OVEIf6MdOt7u5Vk9nO
uhzM4M1tUJzEmcyC1VAE0c9wdAJ7EbZ2HN+N3mQAyGDJim4FkchvIBvqrS89WuB0NKX/kNHtm0hN
ULSl2xS6DIkxTGH3GOB/QooR5Q3lp5Qj3+LsBeamidsp2g8S+S/7lBkNK1Pb9bTJhsYPbk0zEJxc
gy+qM+NRonjV6eai30tcr/FfHYNegZc0m16Gsk2trWVpBO9+UCnrtndn2J+xmCf7LnAQwGwsT8wU
GpYleq9aF5gs6g6FT4bADRSsGKtoK+NJVggaSqsCD3CkR7pjMk+sZCAyLnLlGHeWBSwb8vVaEhsy
RHT1lEM5FpscQGBe1k0g2BtUnv6Med/QU8KderQ/Vtutc6NIDc65yxCmxEwG+7uX2szJDJU94F6T
YCvkVzTRDP5MLTYMvX6r4MF+qckpMBEKgg0fjHEqwmhRGX4GjFFN+ilNWlNRhBvCKG9aM03ZorKw
etGY3iCPerP8Nldj/6TNqbMf1BgyCqqsuuKr0HnnLPu8HcyFLArL/cpkgQrlaIyadyGiMecFnIca
KDGhmBLLYZSTv7F9gjDw6nhzuRmnZrwRjqb9QaY2R6cBpMqiZY5BaDpSiMsfTjUDHLd+2WbMooIA
zNfN4M/PU6T8c45ZSVMvi8S7M4Er80PgBG1424so8deouOL0zjF1Ed6PdjHbmvJJxTlKBsqrCQFl
Ofr3ExLn/gvEuPWtMWGI1mR4GNk6atG6sE1HHgct+MKwCIuO3JDCktETWXBpv+stVNbQPOOYn+yA
WcOLAc/dQAPIrIx1kBmcGkEWJT8g1k3gPUQDnTq7mrC4x8wnMHLJm8j5grza/9Y2Sf6UenA8OGny
HFiW/tXaNKlyeZuCqBVLhLDtLdQv3WtTOvkR/fPFWj02YlgIa5LftGfO+Rn+k+ppJGg5XHlWk7+C
W9mcYnCRaH86WeKcsADeezdRyULOsYtnorgInM3YGvxb9AhQbVnnNaijaMKyZZjGqeJcruD+A8l/
/Q38G4Z7FxSp3MQuUiWqDoT27GKtVa8wflr5XWBlkbWOqXgRwfhZjygyM+18OIVUjPF+8JK525pm
oV8T2GuiV2d76un7rT5eeElU/xrl6L5GZl2xTRRWskx6Pz2XweB/tbCCvHpGohEihhbmQsvzG7kq
uhJ7qLbK9FUPnWHdxNLCJ4GUPe7XIlTNPh1a6S8CtHLy1m6HuPuaaNkFCz5hj5kekKl65bkxCufO
MVD/VsomkT8pMhsuvB79F8rqUi9cTAmkPAUhvjQU/+ghVTCNPCGvC8aLZ2OKFtx66q0+bWW9xP7d
mhTpUk+rqsmt4VvX2MCDWV6O4c53KgfPqLo47yCTKOiXBhRShP9xwl8mEHHfS93bd6AVbQfGmrU/
itH38NtIkFDgJmw08y/qpfF5hGzrNmFVUY5uQg/9bMHcz2xYCTfKSHmjv6P5dtKxW/pxwPiJpi4L
sQoijc2icKL8sVRuVCEdyV29bPukJrbf6o0SvUZQ3OPb5GVTojcPFOqBvzKNOnpkwoFj3Mwit/Qq
GbtgOjZulFP76ko5DHmnzKcEc9mr+CgQd2httS+M0mrcZefB+AVE1fQwdP74EsRdNLzM4wwYrYUb
d0i7Lq/pEKbOL+AankOC/zLYmV1XU3vzWfOUxtkWS8hDyZN0eqaKOCizVl7tGGRtDBeAI5gvpVId
2jh1GwWriaA+Nm+mWGFtF3nsPNVhXTO/0RcIcdwwbMDTQsPoGEjUdU8QvwWanAwPAvh/HAQrT+jh
hvEwCbAod/JEd56e3DbAUgQSVeZLWXZDt/bnxOwXXXNxSUvDhNKNsXs6C2hNcQM20r32qdUPi7FP
prucpo856GkQjNuiv0g2YaHN+9Hkphz7FsZiD63WV4QENsUPxPMVbbqUxZEbmIygdGhboUFiW28s
lTK+tugdC4MRskY8EuWsz43RVdkqzEo6fkPxI9bS0f532+6wGwCFokLPHdFRioeEzzK5c8bzzeeQ
16gTLtLOwchpH02/MLHvIhJcAmuqF9dT7lthJiX/DKr90mameUsbG8/LEtbpOQwomZfOMJdYB7og
vW8wsVkLH9UiKC/g3AI5OfgKhxKa3wqY+Qe7L1OTUdJjGeSRjPZmjIPRWkg7m/jeQ0UUONVS593F
s9mew9iYzpGwCnMFRZ3XWzdX4++8xpGySGQLf8gA4O4LPEb1BQsSx5RvZ6ncWQ0q/BsNc/kjTwNc
C3Nq93IduVH6QKxqT8tf291RVtD0FzkAx/DY1PmjM+pMrElJQzkZzmNyCJjThiOvMMl1cSvp0fxb
dlAUbMFxpe7Ygw3EX4EUPloCy4irVwc9Egk4uHya5HuMIhLBIm9EfrAcox5WWkqFcSRk3sK9adKH
n5268PWBvav/TeoA84JptLpoW+eyeBmZgibRdyVl85RUTmls4iLzjzH4JGdrbPJguRBEdb0JNEKU
gI0UoUocCD3a1Na5sfBE1tidstEZ1nkBkvk85zI8DyPE3i1Qp/mQmn6mbxLlgmq3dmXHx8FrpL4J
CvsizO6UFa2zkeodI1I6/8BGDH9En0NhQxsI8QxRHH7zG2on/o9A/rY9cF2eblQyFpFloHZbRIc7
PQ++WhaZCE5kXMXduh9Vcz8Yo2XvJWyx9TXQgf3ktEnzfXasoUan1FXM184qWlYEC6r1EFDkqREt
ulQxh9DzAnfaazMz5xvcMKV/j796erSLFEHEmNTY7i+FWXtoKi8aeYwZNj/cHrBpY5b4xiqpdI2A
Mh7sYC3MnMMCIVWwgyrov7SisF+AXhLmBnUto6pRFPv+MoxC/Tr7vo3Iuzcnc4HpI/6uZ9V+U1Ry
fICjgx1lRHz6U1AhQSM24DhL5NFj/zIYaQeV17ErbmB+bOe2sUb6YjxF7W2G+RWLnArZjmji05Wa
ytFZhH6OZLoHiCg5E2Yows52TFwTpGO6G8ekzr9Xw6DU2cM1hMrPG8IHA9SwP43uoAhnsGltClB3
A8Eths6AWCqjQFSTY1Jtl2Zdanvn2BFKtJSewltNEHtqWTth81Skssc/12ETgvn1gnXv2Kazr5uy
grKJPP2t0kbTbPs8w8sadV22snTsuuzeQVGjzmeeIOWW+a3qZxM+uqhKANfEzncWeO/FxqbzNciE
bPh+xjlf9omgj+scEe2GjM3igB8+QN8ep8bwlWonJ3YJsis+pgho2l+0cQUhGllAONACjDTzONej
6VjhIngeRIt4tmipJRa2EEP9ODnKQc83oynl5/oye6Ym7eI92V79zzTCoLRAsFSzP1Se/U0WxnRM
zYmXsIzLKt30dVd9GZMxf/TibAaSGOrpteOw/tkjU3EvRqnuXESxUa3I6J4E6n4TVa/nj/JRBhMa
Qql9+yWLqstWMHlBvsR0V2Q8D0o9dIBoKxdx3ZKk0zrIwlaK3+ktJvaiZ0nWBIorHYfPbRCl8aON
ngv+n301e6zFGH1Jc3+c0Cq23Rl0WFe8ijNmmi40/X4HIQQQL8M2lxvTwq67qAAgf3kTdeaqsefk
2E4BDl0cZw2KF6xxTxkZdAEaXUF0C6NGJ0w2U5y9tnPlY7gcDOSqHI3fTT5vvUJEWrx64O+kT+FF
7FeYOcgxKAbTW0JRDy8kxE0OXsQkOZHXrxi+55uGuW0pMe/QRkQvqJFQ1MtqTohXJbrjBYtXrzdE
FIf1NkD1FCIUb9L6+8w5Tg1mpvYjfaYfLXO7QNtvxo2+R3syxgd0SyH/2h3GYu8SLlPezlne7epZ
a94SKKWYd9dxEUJDDLyQ3M8j8Jq2P6Zz6bxqgeh04TH7mBBdPQB1GwpDD4IiF9UU0HDz5NCk/8Dp
kbfbPNDWb3I7arEemf3EVCA4eqZm9uHlaXQiRmFPqNncwfCZs8QsUlUQvHUlSnvppdVEfDoXYBw9
PZfPAGRQP2EwFC9susVxpCYwl+C0PtVSE3d64TlR/IMdoLMWmMJGdTuRWgFhLBJ1AC+25Q4pbJ4+
OKQC9FxmCRqou9anTFTpcOc5qLPY8ipSROOakmoRpxkbTp/Jxv3Sk8sWfce2Ekbbwu2TW+RTtgJf
JNmIlxZtRgVgOe4AV+p610QdsQoyQUS5dEXCTK3JMT2xnCtvwBsgC/XzorC662ERzO3c+IOkYK8n
fXPBkr/HBFakSBQ8+0sqhQI7H4fIP5XW0NQPsFV4zHL/Em1gxKmlj5ldtOm68wr5tU3CidBhqrNT
APNELY/w6WtlTZhaelHMkOZGPBWMOJ5okVWf9jAAZZgVIEcX7QYoPC8Cn0KNxdHsNfW+V0/WsWjm
8ERyT3LbWS4+7AUbnE4fc2x76uh6Q2FRpbUJzu+l6ZiGZR4JYaGN2JRJLQMfaW8nm7c5Zx6fXoHe
Ipdd5L7jDeOGea+90d0jx7dq6+xPHf6qrRWJOMfTgx8wDx/URMJCfePbKIPpFOm37HDt4qiXHgYV
3OHxnml+vsHcZmllBnWqjurvbuXOJh0gqqdVGvcVxvTC9YJNHDA+p1iVWghiSROf6psEqN4sfldN
WKPMhLUehjujVI56RKM++2tRDgOVlxkTo2CXrRcsOtuaftlkt5SHOaDggGJwquJpiIO8OkTshHLV
MX3iVRHeZJ4b+PyLW5tN3v9p9PkQnoU3KZgbX6SKhMoxzrp9auTevC3sgfnPlzwRgJchzMPv8+Tq
fD9VQ2TvWjDP8E4NhH8eSP1jzxTNHOWrwUy88bHlm2YQceG5Lt4MEhGe604k803jpzK4w2GE30rQ
oOLighNFDGHx9bdigSAPW9ai4OuS1K1YSNYgH9p4ADzBujOmELgHg4jNcWGSAcPXM5NRQI5Rhjgn
bNXEHwuV3i/ovIcL0FczD3PICyRxyrLOhPimKOu70ZqxEitoAnQXyRfZa/e7wETDeVEN6sGq5oKB
xgLIc4JgxCyU5QmVDedOQSOuArlIvWA6O4F0+hMEFWcYX6TzpbF9RnCGfOPH3uh7Ag943OpgSK1+
jFEdvqXcgHkdIQw3ARpAdtaddpsfeTRQPg5ODBDq5bBIgT3wZ8bBPOCcc8T8rZpDI9iJtDL0DhJv
fO4Lb9gUriuabdsEY38sRk30io+q4LFXAH2IJ3AC78agwnVK+s/Au+KlpJ/2vIHHueSEvYk8BECI
J9kdCAxKgjV0t97N+dzW67Kty4dp+u+8s63xS21Dxa20iOAyMdAU7jJiXW8ZDcoaQcplitek7pxx
F5Rp9ELoSEzX0OXqFjsriSeDk5XrzLGkt0BvgVY1lojRFwC4Xblje6/Ys5ye9J85iu4Buyy9oG0H
rmtMOrALcGXZ6wYn5iNEPgS1XWfGaYoigFsd5ljXg151v4fBbWlP+YCqdYKqglYdvLgEJMSXdgyx
iAYEP5RWtx/BUG78uUU6PTKjnQGqZPiIm86ufMTWYYOCwoSgrfmg8jFZR3bVcGlh0M63wgMMxZyu
g345NGDTpItYMw1JQ/zwOdP2GG/9xo8uNq26Nm9Fj7sAAsEAt6v02I8rM6fjWtL/migopgRFllc2
GErCnqAFeLlkETbCLlciDYdfCOjp/QJkp4RkRl7nbMvGCzGScF5vS6JF5zXpYPIhqslMWJHc0d+b
gw/R3QUBjRMqPd6zDNXblzaoHShj1TQrzwFxRkBn6nsCYGLwLIwL+tYjaOx5KocxOJZMnX3xzUmv
UiG6/ttkQ3yDpk8qoe6Ftef7hq3FLksgKCpH3asF5I5ZLIkJJeDFSoAi1yhPULraRAwgu6A1s3Bs
avlSXdqeVSDJCeYXu1W+V84cfNGmh+sZ+lY+epU5rbCW96e619lmRu4aoqZ325+Y+FHw4A8BhSen
j2ZjBvw113Tx5om4GXXxK8OWLkAgUxzrWLittYHLiegO1MgoCVFOYC6tZuh2kevsJc2HLLjxs8wY
UXpn5ipPXOIClOXz96qSpJwNcpjvapr2HyVmA6zqxpA8RLOWAisd5pgFOuTOhq1EYbxJLHh+3jPV
3JSmFQgmnyhdPFROCI5SmEXzu7D66q0EGuYX6MKnSQcxmN56mWtv7at6POVAW8MiLgJb/XJNAyLJ
hqHfhlaqGN80We0jIRJuhXPcz+mK2qrI0QvU9mF0NExKU8go3Jdu488rBRFVrf1OMFfHR3t/Y12C
htZTGfUnNtY+XUM3oUWz2A6M7WVym32s8m4abvADYJsYSCCx9nWMQ0zRVKMGNJvmzfU8Nd7iG1Hu
GfxaObhjMXZ4oyJQqjcyPjm8hpGR7Ny8wwoWO170Hd9Agi64UUN7isLRbe7sbryo03orvnPwUESn
tMtz587sgxHaBENLnG5QM/i8uEOKMdDCA/wjBgP+rnBenFEPofmmoOg9YoIUjkf+XpR3HgYHY0/X
0gvcwW2ZrWu4qJJECIw0gBIxSrVFQC1lLBUzxtKNzmic+LJiuMFlrG1DrNws8IMDuxxJntI2LlIi
wvVIo+nnoTsjyyfInBe/8ok0CWd0f+1Sxk5nn8IGziBa4CeOBw61CIeGXlps1vkDGNCMQ5PRY3Iz
tCosd0qm2BOh3Dp7M5PN6dxMA9TbBQkWvLwcvyta0zlaxpnV/hy62j7nDrnW2VJ1oDx3E4MGiaIq
XDNgywyntr5BapM7Xy0CJaCCpWEM90BUkX5GMxlhqPbQEjirBNELmhgBSQg2SK5K8Rx7vfsjY6NB
A2LDUXhz78D6DC7hjwjbvGw1aMToaMKhXzd5lbbBPhvc3tuS1aObrRooWDgQUXKopZnotELx7CoS
NUeddIeyyPEkR72278YxNEMFSh1Z9ttcOPpWFKD7Xz1kXda5RYBoLvU8tf5DUrV1cKuwSoJeVIZB
TvrMMtsa263x1XKavmSeL3/aY+aB9+9UraH08cAIRHiYxFMnX4kgrO9boy3EvgNb8IlgEuIxEXFI
FLwpKK7rdEDfY1wMkQVkhHmg5g2T/Rjyxe4inspDqy26TKVbogZyz49eaTDHZktsZnfuhVc363hw
ux6xcmuEe5zFobms+nLC04UVwTJufMB7QrsCFQX3QVqJH0llhPW+8uvKR5+u6EIw+LqvbCkt+UIt
lB1pTqHfp4ANnu1DoTUIY+qv5cwBWOGiy6P0EEWJ2b76JvU22AA++HUZT7V9lKTTRbsyQY9AMBrp
UQsJkMeA4CwJ0xeCWobwotSV5kNZN1V5suA7ypW2naY5N6pG9DbzyMw9bqGQml0Y0q6fnK5yIaq7
BtCjH0h8W+VN5ORnYPNxPNgu4h+jt138AJ5TBpjZut6hUhzlcEfo9PzT8XsZI85tk7ePQzutS/Tn
dZKmb6Ilkabg+BVX4appn1s++qf2DvVwFz+KLF/nKPFYEImTuZiN8Cmcs01XWnt/1y6XPKlP0pet
f6WT+gKRkclwEKaEXP2E2i28alT8BKbaTcRdh2uCRFaoQ+7yPQMrluHm0+kClwDbd1dtC3mJ9Lax
LF4FohpcVp95YXc3ZPW07jUTUDRCLFjhgfGCuAmQVih2tXSsu43het8KjGt7s4/EKcSoECw+fgrv
xkdYQqEpZd69ZxKhep1kLjvSdKKy7O6gP9b9tEvyXyr8SkzXx8tY76OGL+sQ9s7NJvvHv7rT82B1
AodSd+ffj+1TuZzGvXcnjXW79KynuLjTKzvc5sQxLEumOZ7yzyaz/ONJ/7X+Va4wAEgkyFjAgfqd
jrpqmWgq15j6pp/ybtggMN/BnETWJlKf3OB/XzkgpmI6tuDar6/cixnFZ7Yd81eq5dwdZ1IzaHZC
c0sCgeKglBW+gt+0ncDO6+oiPG73k/1bDMamKtNPXvn39wEAzjQvj/syafp6IKlusXn2JJfdwe6c
wnoDhXaX1A8fP+1/LmIxvIH323Ot65cKjtYeM2wMd5aT36Pou7G7h8R5/F8sQqsKDUBlJq5Hj6dF
aLeuE/R3hNk+K9f6hXf93o/sT0Kyr6+Fz4ISBFOgp8AVpX/1vbqGakxfVmQpxS/aehDeF7/+ZInr
b4MlLBOJCWnCkprRupp4YVW9YrK4SE6oUat2rTGVujud7dBYfHzLrj/264WuXkVKaNn6VGWnpLpv
04c0+C3Um+5OH6/yjzv21+VcfWoxMwvmTFvJqdFvIv7pq9P82ZCuz+7YJaT5j8BnGaUZXCV3LHOW
TXeyObymNTJwV3+yb3x2LVdPvzLGIBpjOzl58ZdAHgPnp1PuPr5dnz2Uy0/441qIYhsd1XO7huAs
wyMPxUwepuZ/+LVcP/qr8S5Rb2O1MlmFJMFlZhGW4X913PuPL+Wzu3V5bH9cSoxbwEEGmpxsDCip
8YsQQeyXn7xel1v+5wH6f6+EwtK2TMGXc3Ul6AMqozLd5HTJIltAnB3MFjvux1fyz4fiQ8ZLDkUX
rdvfV0Ijh6qZgSinqDr5JMomRI5a8U89VJ8s9O54uFyOkGwwtgeQYttXX4vXF5YZTWl2ittb0I24
ufU74pxREc7Vt0mC2sFzkZK5mcUp8L6mBHzbub8cYWYiFJiKMLCPL/06TP36B119W2M7O5MR8IOi
WawzQtBiKaB6w5U2Kox1DFN5+XjBf93rP+/A1TfGCIzAbQCFTr3aiu8F+ZK5D6/56Z2+Hj93fWFX
H9rs1YCmdZidUlJMc5TL+O1QBxH6praE6ikMmOm48XBAfHx9/72R12+sb3uceraF2Pv6je381DJx
h2QnVRgn7JPo6s5E7OEHIL7PeEwfvDc6xf42P7i3OaFNwOCfzRn51z32HR9O7lLsOe7VPU7sSHYT
Cr5TtYq6dWQwSwV/vyw+u9TLCfLuUqXlCnwGksk+V/d4svwA6WGbner2Ach3QWZaRpNmfQsW3r2z
IVYLQV+2/OQGX89s8QSTmyhnXJMCyxXu1ZaQIvHSAEzTWRDnYdLHNmRDMKA56R/c4ckqbwAGEwCb
ztv64m2ss/PlWSCAmQgJq3agHhvZ55/8qndn1NWPutoM2zieRoLfpnOH/XIan2LiEBQBYx3ohVVu
Pr4F7zbFy2LU1jbxOkowO+Pv/aoiA1TmAXfACx9AfhZa//qfL+Dy519GQxHDdN0pAVkiMZLVdB5g
8WyboG7j28cr/Ffm/PXucA1/LnF1DUY/Sp/WfDpTDy1c/zZyfnLNRyddD4R3Q4vvCQLpa/XJc/p/
rEsn5nmSAkxdfRtgviQgFv10TotjX30jFHFlXMx76mT4hCG9jR2hk59Nd3v3QXKx3EaPCYEMOqGE
/fuBNRhaajj9+WwQKd3mGCT4JlGu3DnRJ9/kv1ZiNLZFt8mIDAaH/L2SXweBHsLaPDshAewESwXJ
nvRwhFKfTLD+bKHr+6iKMXXCzDx3ZAwcSfs1gCvJz+XDzfbtpPzVxy/MP9fzBPj8f82Mf3VGT8xH
oCMezbNo0kXWPirqJzLy63z/8TrvDkThXjACRwjgUU+Iq0clQ7RJ6F5MbPDeqZXptq2fwloTrORA
z4hzX5qPH68o3u8dLOlR24BK0HRcb2g5DvfGGSbz7JWkq2aO8dYErv8ln6F6clK/bqRjl4cG2u7g
NLP1E7Sv3jmgoCsSY5tjnkBpzRYu4UUQJvnN2KJ1J8NNHsgTWXRt9drie8GgLdtdTzzFooX6WBqD
ccx9mexJ9oy+YTSPPvnS/nUjbbwwxGLxxgt59SYipimxoQjzbA2PxbckZR9czv2q1cfqk1fxH980
vS1JkeAsbIfW9SBW6BijbCrF50V2eFpZm8p11/F8sP1xWZGxM+LUGWbSneZp/fGze//oLtsIM819
NkmPwu7vz61sUsHYjnE+e66xIQOBDBBj0+eHCP1aY79+vNh/wxD/3jP/Xu3qlmL2tzj5+vmsfyBM
b7/NP61H86A2ySZYOXux70NyEBfqe34bPnVP1UFvPv4B/427efcDBO03fauU7n8D5v4o+R2DAB/E
qPN5OIQP0Ak3DIs0jvLBXc3b6vkYn3Nmu6p9s0vuUGR9svi7akNw9Y7tS6UkfxGXHeKPxVPCkVAI
e/M5bIhwwmF1E7ly5yT5VyuH+yXtmYS49o1ZFFucY6vWnr/+b36BAmjlvRY2IMHfv2AUEjU86SPn
pjH4uPQzuO0+GFdDIvfY1V8xS6PFd/100VHXfrz4v940Kh5Gb0vrks16tS91cTgnDaz/2S6aJ//Q
eEtVFI/5/Nuvtv9fK/33Fv5xnyNYd+wr7n/vdLlwcM7Dxx/yOdsbAz4nv3j+eL33O/sFNqInAOiU
HI9Xz7WwkT2pNDTPXOGhc4MNUdAkQ1QPfv/JSv/cKIB/cf1yGHP4Xy0F6BzNjpmzJ51qt8T48SNp
npgLl2B5M4JqUWfmui69z/anf17hH8tevTckDNp5qlnW8JqN7rdxqzGwVHdZEjwFgUBTvo7C5i6s
NEnRK7K+OmM4xCpdV6Dz+rPx45eq/Poj5rQBofQkEW3u1Zs0irIvSWk1z8WQxVvVj78ZNzTsxpSY
gI+f7L/eWTogaSqLQUby+k3KRSFRs3LdDvxbOhPTvEM4WQ1fJB7mj5f6D8q8vqo/17pCu2Y9VrWT
peZ5kB2uLybLLKGfd45RfEFUcRyEbSwTZ7yda30PqXWTz85jns23CZlWS3Kmk3WTI4aWhOwvPEVm
V2HZWLrMU0hYdDS392FskWJo6HlVgiCScAExE1g/I19uBfLGZS2CtdsPiLJF88nG/448YSKzxyHq
+soUoJ/q6uK8OomRn2qKEiHJNbbbY5d2L6ack2WeFdUS/eQbgcj7snZe4QbvYj86ZLoU+IjtHbrs
+ZOz/X0Dwu+xOQEASxkirK6KMUpPEPCgM88ttcRikCJZoq11PlnlH5+rT4EgmX5j0+6BVf6931ad
Yt5WaljnckGu62HYlsM6OaEHTuoN0Xcfv0HvP9K/F7tqZjVOfsO2Q3H2Nf6JStzm3nFmxBrKbXP3
8VL/vjAGB7jwQrYp1NWGYBMFaVcYes74QgZ3k6y81+hIHBeG+S/j/+rCpK2EMCmelXl1YQii57gD
kebLoB8lUzEiPxWhAVacjy/r/cbCHaSEZSdXMF7XFR/RQtnsTiw0dw2pLaKety3TrbZhaYefVOn/
XMo1eQkVsSmuuBSff5xRhjXlVUcDdNbw37+xjMXLMB6KH27s/vj4ot7vYVzUpR1A6ieU6V8/KmKp
pQpZqUCQgWRjmfUH5BQ5SVpl9gk1YF0KuL83MRZTZDUr17doRK625jRz0oaxJQLRREUkMKo77wvD
pXaO99R6rzkigjh+xgVJ4OouxedpR5+MZ3//YUObu3QhbNc+FOHVu1JEOAjrgUEh/oSUnRInh23P
3f/Fi0IX5zmUMhbazatViDizoKYHcaaoN1HGOOgJRbEUDx8/un990X8uc3XaOxpDPqObxbnM2AQP
RnxPqitasI9Xsd7XpdyzSwnDFfHeX3O8VTNXRkAk3f8h7bp2I0eC5BcRoDevtG3Z3fKaF0LSaOi9
59dfUHfYbVYTXbe7mIfBQBglqyorXWVGnCPhe0RvJBM/NQBUzdJNnHyjYUkXU7Cro8f7cl/w2h24
lkvs4lig/i4oI3/28YArpuJe6Tdc0dj3pXD8ik5eiyF2UZALoZ9Sjj9nOZANVE8wc3CRWXWF6v/c
FQpGj6bbIguqXIB5hzsAUKbHWInDwwiIAsrXzMKICwLKek0U4XvgFkgKcbHJMPbf+8p5ROcOag3I
fIGyo/uVIliAIG6t+4uf7xshTlOQm2twPzhZUpyHZxQ5FgEC2EW/BKCKo1Zm+MOFL6CxDSZ7/HYf
lDXlDt4K1VgM3EuiKqO8hzQDH3Vl2zBK02GMLVbOYcltmEyfHhPh3I/cIY4eVHmnyRR5KycMxApR
QygoIJGFX18KFLxoQE9lr515rrVKIIDU4aWMtwByByRdpZcd2k7aZ1HgDAUzvzAelF1eyWvRpKxi
JHO2fIhLZxW8WrGGERo1EsfgkrYfknbCyKouRg6Hlrh4MFq09wxAYcSWg+WASS/oX5zGo4KpKQBC
lQAPa+UUxJS/Namk1JzWdkZRkZVoAohEkfMSup9jchqtPJx3jjFyg1Yqtkb8uENjeofG+ADMqigM
Ydj4TbZDGl3zTbfK7AgACs7NmTbiKYVwcd0kNOi89f1L3/IvRbUtYqNpbRQYgYJ/VNrB0gDQWjEA
odImJ0+PUnjmmI0f1pQrt+KU0MCBIB7JGUIWRKLL08H0DYakuNi/YGbSFKQXdkJVpXrMv3j0bhzR
wMvmvgGsHbMv3hWf4n7nVS5v4FI4sQtFJjUdsDP8S5ypdjkC5hygC5r4C6DvRoGuP86jsf7O2k5K
xPO8IMA/sUAcJ25DCDITjJMJ/gUQThg8DNHVBjhJbQPQFNo7zcpNn4MLXDt0FooK+U4D/q5pVEbF
v8hHgEuK4TYbXKXX9ESOrbx8Z1TKRaPJI5YmRuBSAVWbfyna+TEK6DLZoQVRH6b5TUCJ3redt2VN
AY0n6DVCsQb5NqLcpd6gl4+XgYMSXabR9TeJuB39oxj96XCAcfTUinhlBy5+YY+y7yY9SsgGN3xF
JrCZGINnHI3Z1wBF9oCjWhaMUfYOJgUDIJonUUhLNG7OfPmpApHPgFIR+PxxG13yl+AdB66ey+/y
ebDabbJDN9qzh1Z1yvbcRFqESMLK9yCPBXthH13q/l0ApXf7fX/7bzwl8fsJmwpwOaWWPfx+sQPo
iFoaGBQuw4+uff/nclReRpVXhn8UyJBV7aomG6cxujT9q1jVrlrAJKXyeAn9nqGc000sjjWpIu4L
Akf4ZZY4pqyU+oaJPaxJSTOHHfIEEKQlcuCpyDf12HZbzH1SoqzbXE1AOxCiDZgDWGOU6JdqzI5I
TAEgNx1bA1wmVu9AO7eYfQipbWs31xOSUFwV5oQaBRoyLE4lDCqGnc8eUbE2hy3jhoZqs5uQ4tVu
NWMphnBqo6YEacSA7brdDWa8QfMqv7mvE7f1ip+VaHjUQFfFHD8t90wLlZRlxJA9NltUp00ML+m1
+eWfjR0gpw6/70tbX89fwsiXIdQrwZs3YdviTWBqBn/gtvcF3KrdvGF/CyCuajLHRyP7cy69FRjq
Ae0DlDPhby3QUgZxXUtWA0RSH7BH5RFzISmGWjB/8zAcsH2v3ik0PKysN8Mzit5u/6VdPL3fYgbF
Vg4t5ZLdeNzl2anC8uwaUP+WaR+xx9rS8K6gGdouNBXKem+TJkKKuJTSY7qmBtAoNMTsLaDW2aop
fum8jloWZT3rt+rv0yOcHoDP0raLsB7Mn+0jkzGUC79hTJqYVTtxrSXEtQKEMaaNM5xgbaGbx0RB
EHYi++gcmjpytBMiLBJwMYAl3EGSd9E2rTVfYsyXXOLnYq+5/FYwSpt/BfeXZgoUp0W7CUQ0BgJ7
4KjxkMwbgVHsBcun7yNtdYTtmMouLjHPxR4nW7PTYSN8Ivw2sr2ocwbgSg3Z1c4AbNVa06eub10t
UdFEQIZmVkQtS7Uss0gMpSCZ1bK1vF1i8tvSRB+JDe4nilW5TS7mK3AlizArPO+BiBCEDcf5EEcr
3igbz8w2wUawcjOx7tuwVftyJYywL5mkCtM8OHXcPmxoHnL+v4uImVgIYTEqFK1KAa0Axw6aGFop
9L43B8tAXm6Gr/fXsX7NZFlB9wiKAHgJW54Q8HBShslKFj3k8QaILVaxj8/F0TMiit2gSiJMlMgA
kT4QIGm+YLXumcD/2mU7z6DdKqokwkRxADtmy3lNvdVtaz20EA+a4qFyckqD66otvNo8wkYV4KZJ
/LGYbdRgisbsLpVd89+3jrRQWTvmqoQFAR1xO2wjs9G5PwYAvR7+ozYQBgl4IBoXCVhQZQPHQa91
zY0NzgC7FEUbaDtHWKUWpPeZF2NFLbxigqERxIBGc2EpC1o1fn8fEPmw4hVMK8ga1jOYs/Plt3jE
N2iWZ8WKoysQATsHI4e3bOJ00KqP51EMOENIYEQQMh7Sf3FNFzKIg5kiEQRk6o9KA2fI1Btdz7fM
luZ1V/ZrIYY4lkIDARYGTeZjAXOvwcL5gZOCcvZr4ey1FJnwCj4wEMIpBIN3qWN832gO4Bk1I9jq
EPDjGCZJDJUmUri1qQuRhHMASZcIuCksTDjJl9muMkYGJHm9NVlz94dmF9b8Hp6DNWQ3qHmga4zY
Rw7YgFHeKbPfG7bFe7EfcIuUj9AEax9labfVPrQtXskiu617cI8qRfMjK3U7IDc/9LBGNcoR4BI7
8I/eiTPy37ye7Ni990A1trPZJrzVQjyxs6DoqzAb+SN+NuuJifbRn9tc2uBmMALkeRQjNf/GG4lo
dkSnJvYXrcH4+VV5k+dkLgFEHzY31DFfvi8sUR8MUL4bwDimWPhVXUW2ir5QFBAlUSIcfVOj/N7U
MXdMUwxZB3jWly8SUrC3qb9I/q5OLzw6lIQnUOTqPUa+FUamrXclIZsT5r8+Ydbtq/VyQRnGwJrl
4M54IzE1N/vEgHX/7m3wrmqoLnPwjPyTZSlyf0YIyX2+lks47GmQGEBiQG5tMScgi1dmaKrGdOhd
+NUD/xIaKSC0QV5neqfmA5hUZk17wFtxE3g402TkvXgKvamGAPsFe49eT+TWErh9zeApfAgfZisL
xiU7PYC7DcxjwUPmVnps0gzV6tW6Ek+6D6ZOUHAD9egxOEinxjxWB3HXHMKNbXOuA3LeD7C6/Zmg
eplD0fG1WyVpsogRTww34G/izKU+59mxxplfWkva1McAPt/bzGaE1/k9PU/4qcndnPaVRMJksXI3
+kLYcEdg64Gn2OoN5bF35pAm29TGaCGxRMEGqFX7Yds7cyLrbSZDA6D7F5gVE7206fkRvxIKo9Xl
r22QCE8RMSGGiydsg7aRTuoFr/uXdjfZYIFBsAWa+uyz/gIVvVMY4LVAQl8isaCcxEqkv/gEwr71
XhgBGw2fMJiJCW4CMz96Z347GdEmO4KY2mCeaAHFWiqzkEkYHaRrtcyAHxvHUBR6vBF+Em3MzJto
V+kftQ1ljfM23jl7stNAqQSpF9SKO/4S9gHi8gFKVhiaSRVEO0/CpDTgik8TFgsTcJ1ytzYYA5iw
BsBRehNc2lvKuii3SCISgQpgLN40r6u35rzeQ5CR7josLz17sBf+v0pCFydHZATIs5QqjeaTw2WZ
09DhUBvKQ7YZTfSm06JoqqIQoefMDyMyHpQzOHRm6oLQ6Of0ehNYRLuC5hBo20kYpaGZUeMVmIgW
jqjbYkwNbGxmYwKryuK33saDEWAuEkLswlCgPOAIR62LeqqrTuHKKBCWSvUBY1DJOFUw8v7UhYAy
ZXSn2ViJJqCvjfo82wHNZKjFPGH2tXduChm6ymAuBPcTzle9eLvShSm0wLTp+q+NiTZp7PoJZb4T
Wt42Gnhl9W6XvMiVORngqu90ZdeaiZu4IHD9lzXAa92TCUsFmnRVkzooQ2691FaNGufZkS6sTnOL
q9EtuoY1Tsa8B8JqQskxZR9HbdxzR/k4fSk/FgNsxRY4QjbUQu5asHcti9Dwiml7uQb6yU8ZkHsc
7N7ptmDThf3PNv650RUncWe3GOFCAzJGv29CZpW+Pe+/l0qoPLDDWzAdQHy7Aw6mgcIxnF5Ea2il
LZLQ6EgWvBBQ77BTBiJ3IzuFl9ksgsbg9K8yoasNJV0qbD0HvHnIwqs76qrdk2d2s/fE8fG6+O+S
PbRZYmQBLbJoLiO0MhESFJhG7n9va3RQj4CNh73A4W073AfVDqz7R7YatSFklIHHIALTUibOLO0V
P81A7HgEeeKfweRfhGb7VJqcUx6Y0QLc0qY45nZwzJFoMo5Ei1nXDhPWCdAQCg9gPnKD2xEwSCn4
1I4aboYKDUXfqwGsLBNROi07WXPc17KIzS1blU0aYE8dRwcZ+1EzhodGz3b/jzxovmfkRbiWRIQk
AAUcajHCqpQTwOI/uidlE8GhqofmT/WRuaUt4hHAM8aH+4d527YxD+Vd7SaR/MDOADS3wwpBDnrJ
3Q4xqbT3zOqPsvMN4ZvVGyCNUGSuniD66OauKNB6kkbe8zwurqSWh59j9O6U73wLp+hgTprd/xsD
o13JIk6QA4RMWE4NtGUzP4aG3/UWDe2UIHbNY14LIQ6vk6SKiwFI+HPnZ9OJsN6REODd3ziaGOKs
pKruZ0aYed9i1N67HdDgdXRxUy74qv+5Xs4cp1wlxNVY8Hiw7ng87Han+iLsfStHpapzxNeQMi9P
WxIRQTZ8zysTSLx/3pBBrV2b4EuGttNOiLomwqeG8HEqnuN5+NQ53vet2SwPhqdzx/L1/jGt1ccx
Y/W3fhM+NQZXZs75WFRlYtjGDa0AzwvBBsHbf1QIwhLn2QSkpVm5Add/mGtSs93HomhmcD6FG+N0
tSDCf+Y5V8szoyS89OzT4o34MbpzkgowRRPI+uaUO9rv/7aLCpGbCp3HNXUAofOTK4vCTGpMOyD4
GR7FHv2MgRHLA1QLK6BUrYIWgOyZVlIgICfiyOOZsHfjDZoZDoL51aALoDcxG/7xjItmlY+Pvnm5
0LZ2JQBayCaOsAawZorBCP64fyvOvBXvJx2Y3EZnQLBkAL3WSu3Eoe3tbCnurZg40EYphYIfsOLp
gGdf4OWieA8anEN6HlwZQabwRDnMlRrb9TLJSk8NYDteSrBMRT9ypr8v7NP2bBVufX7e/Kbs6YpN
WcgiTH40of9ZjLC41gJnLBK2+BDp7UaiXL61OGghh7D62jCEwOPFmt4AHv7OGgzaAqbt9huNvvr7
O28DbRPkflBXWquauHJ63E+Tj6yg059s86zDuOG1ocRmiq2bltVznMQO5cBWfDTPoXtJxLQCpt3E
+RuufECIvh9OGOv5yv/vs0t8LPaNO7/SU5sr1tfztyzCCQDhWwDM8izL+CnBBjqgr+fIbi494U3W
1BhqkrWmkOhVnRulNfT7scT62nCs2par+GMk1xiBtBj2XUn/yAoVdGJNEM+iNRZdk8IMq7bcyDZt
45SLRP4oOh0yebxiori2fUB3rMXbqDWaLFw45fDWjMq1TGJxUiyCASaBTO7kXdKH9iXbspZgPoEw
yais7CVx06fGFax+c1/w2kFeyyUOEqlIzoBpiD8CZRSEDXYtfd8XsBauYi7o790k3DgYY3xFjCGB
ARbjjIesmF6xZz1Qs+RW1rl151TFZ5sx20J6VUuzAgUwrf98zb5cfwPh3gGgyWUNJgyOrOHt4v1n
bPkWe5z9E8A7YUZ7E88YoN1Etwnt5q/10izWT7iLjm9BKtcJ/BGEsVbsdlvhwGGkudM7PdGBITya
si1YlQFz90TZeppSET5D5AoeQwSzp/o8fgKYVn96cJwzHgYG57HXaa9Qa68j1yv9sb5XBijNoUjg
lkHqZcjOZH6W+ulXYm6BiQLnKMMzV3M+ve/13/91k38+7Up00ACZmhuxySBzwjsto0/b05Nznqsg
H+BPQvH2QisbUHTqp1B/JVKseGXA8+lsbnuIjGwAi6LaTssgbgGdgEMKtI0ZAwCjRgKJdKhUTAie
KGnWHzBJRIfOPtmnUP/+rqzKAlXTh2/8oejN7AbJWONaJOEmhQY46KGP3cRbLdor8l2JMk+zqx7k
TWFQX7RWTdDVAglzC0K0pg1KLDAIUJG2j0/+z9Xg39gvaceYhXl/dTRx88+vzo0XGSVMQ4iT4lyf
WFfMI4qEH29+b/8Io6p1EVgnvP/TRtEQrdDKDZzXfAOSTWX8AQ8RRebqVccUqwa6NRHDBYSFY1Bi
AW6AzB+zNx+8hJ1ZvKLtthQsUAjf379Vvb+SRNizuM17TSghSQA3zWTIEmoeIXziV/s7pLniVU98
JYswYKxcVRVAgeGdgP5+eOgB10zJZin7RqYsde1PIkY6+SPoNTHsM8Y6UII03QemJ81IUTaOBO6U
Qj+RlECZ89kw1esjCCGKURd8Y9yAl/L+Ia0ltDAbqqxpAObkbgabhQTAxLkUCcc08uwuOGCiSOsy
25tykML91kJXZRtTKFKbInctTbmWS6i+XPeZlqqQW5d4F5eB3u0bJababRV/ULI+gWOGovprTz48
+mJZjJdhgg5IfssbLYFbp+DiQDj2o5VuengaEVFT/QV+axHQB0ftnSZy9SiBbvszOIWRJUIv66is
xDaKhSMA7NVEB5J2Junh7/EpAvEQ7SjX4nrgzqBXVEIEjynh5fLysFaTNiuEY/vHf0g33YZxBXd4
iZ9iW1QowlYX9pcsDEMsZYGKeJLApImtlADzr3NPMkhkn/zfual+3teU2SDd2MgrSUTKx/gicJx6
SAJdl9TZ9dfwpwDLKE9TyFnh7snhlyuKxQoo4LMckLsew19IU0ASBPK+zojP46Z6rj8V8GHq8vP9
5dE2ktDJumI9dRJS0OqkRhRm4ED4Bmteo27L4MBE+zJ//W/yCK8W8CJbeAmWCYpMYMCzha2g/+Mc
PVQ75vzfRBFXnA21pBwi6OMMNRijEuyBq/4Jo1O59d8Ezd7hylN7TMdyfpP/rEl94V7RSwQoOubC
+Qb3z4vOSMzRqwi8EtSVMIu4lBX0U5zMOBTHoVGNKAY/VlJYfHFKQvA2l6AELmmKeWspUbsS0WOH
EXV0xf2UP69WF5dRoXLAqjxKIBNlKjyHeuo24xS9H1szw71Tsh24bnQminWuAggaA3JXMaRc+Nvr
sfwK4npglKr18yn1jgr/PcZOnp1Kxbl/jDQRxFVgeAXMTmPiHcEXZ0fJVut3vUhLPlaFoN0UAKss
ACJIhDOMOY/Apui8Y+3Xelecm/LQav+4SqVwcKq8NM9Oc8CKXeqIKI0Ml0xT4KrxTnrjToVgsdHv
WjslmazXFSVpnW/s0nAtpREGcsyrCW/bXOD6gq8ZbQrSTqYGh8T9w1lJT+cZYDwnoZaKJZFlvqDH
qFahhGCWm7Jtmj8CbyvBs1yij+UI6sWXtPJ1MHJa4O+rpm0vlKDbKmY6shMYtqxIxivpSEut5ou9
XPrym4ill3zBNHHvR24karsyexR6besnly6jaf/t5DHm0WfYElZUUOvBTMbySJMWw2ViH0euGjZm
qbwWWW4ECDJ9PAehTyBw+VAfvjWJYkJXWstUDo2a83gG5qk1iVihgF7fBsSiiYuGGGc0UktHR4wZ
2b7jW5zJWLWpmmgC0isH5DBmoIeObMdmYz9zv1X3vgYIK7u9+BbCBExa1ERq16ENgweTzHlCAyGa
12QBoPLtvuM+uTgzst+C5EQqWAJRrsGELJNsQMnOM29oOI1/gbNKbfcMY/WYs4peE6CGBeD+wfTY
qQIDeXkCK2HyS6gAYWao7KsGNuT7a7i9K4CinYFnBBbwjZgVXR5jBFgIvqzkxC2T/LcKNFQRBGT3
RdwamKUI4sSCApPcTaKgVQWYszlmDmRzrGgP5bc+YSmEOApR6XwwZ0AI60hfrTM1OqghgUErHCcL
1HvgEeELa6QFfbSlEQZa6EJp5EdIlRgzZvd1aPE8Jc1aecyDkRHw/o/sFBkqaTvZ3vclr65zl6lK
u1YAS/QoYvgdjKHg0DMTaQt+H72vYyegwcffBppLycTBef3QClPe5MCifPwl5ABAQ48D1LfnKUq4
knMtJRGnVwNQMCv8NndBQqrgyUS1ykgPAQypOs1x1PuAEkKsrgzt9HgBA0oxTMlS6wshTSMN5GVu
Kr4zTaV3CgP9eC/BERbytABpxUqICJH+EkZYSnYQUzDLF1gcCG5A6Si0H0rugG7kn2dz2EU0iQBY
GindDfiyEoEANG5xXkFfAjZtKwc7BO1KA2jr6Mh5j4N8rmJgleMSUizh+gECBwMNFqhH8SpR2tCm
rOVyvAS73rStAsZMn9FQW+Vg13tW2HPlHYaI4ghWqnvIV2eqBuAS4jGTxAtU6rjo1UAu3PBjsrPz
J2P0ZxFEPZYKu8/vURVOnhWTFlmvef2F2Fm1roJPtg5VALIqhTu2H+J32mHa0ksQX1g1c5jyjdxb
3hcfOaJ67E9jrD13QIgf3pXOkmXfum9YV95yl1tA7HozAJ6pkIXCZTasIQBqNH7mt6Ez7DUrTowm
Qu1xwqt/YFU6+L/As6ujsV+18lexpt3g26xt+SlEqj2NhT+yBU4j2k526QJqCTUudHt3BvumHctD
tPmzyQzmrFq0Fs7bOhQk8zJAP3nElphqXx5IxIPLSsmyws0LkNlIyE5H3wB8fMSjOFTovjBS1roq
UEapEB2QAJeSCIH92PgBkIHwniu9gdbFYPtj5PlmJLt13gPOniJuxXyA/QC5DsAVAK5KFuhLZWLA
mM4XLiBmwUmROQywZXLkxu0/x98GyA9gFACIDZBl7WZCYhLYFANbYen+mkcqYwfFGf3ZP/GUFsW1
GO5aDhk5+zKIy6YIcjo7eWqeJrwpc3p0YqzS7PZou7UQzB0DjJ179mB8jLr/GFjqJrUzp/30H7Ut
DTt3JQjC9wCtTsRYCFhVyTstZwAZLdPSBZ+pkeeR0deUZGFNAhIfINbARALPaf75ldXgixZcskJW
unWYcvsBDGgWuLRpbu3n5YQI/yU8dwjABAMCByaMlmK0vOi4qmxKt9gCBVMX7HjDWqIl7Qf94Bvy
BoCJD4Xx3GNs+jkxaLW99UX+LZ1wdLnG5EXGt5Cu1pWVZgV3BuEpDdZ55VkUcFRXiyROS5T6tGor
LJLfZU/MW4gBewaNyaaD2dIDpsEjPX+n5K+rKwO+73zdcS0E4vgA7Jwm8+wQCLQLs0r3WkxFqqOJ
II5O8qVSbUA15mobfhd9jWCleJfNyqoPnOXt5U/fTD/vu49VDwosyL9WRZwXRmHEMK+xqmArfQlv
2NCXyKw+s324Be+1tgOkGRpqMbnxRBE8JxU3aioCtwv1X3TxssQJhn4U1oGG+y9loL8B4v4p8Uy2
cTQn848csgQ1KikXcC1CAVbXjB8vwUcA0nh5NaSsDtQY5We3wXA1b9nnBK+5u5ZirNf3FCw1uHwC
huxYwg8mQ+sxwtiXLjr5HQzB24yFSCjwjPogoK283Qu/ez3Q/0Q0JNG1hBwtpn9J/tmAKxNTpdmY
chMkS6fBrPB2LD0ke/E0GR+a2e4VyhnO27U4QpHFlDIw9mAuZ6oG4gilAvhrdQaTCZq13KiUoN3I
0phYFTIx87668De5HSGLcLiBx2lR5selmw5PafT7e/wVdAYmRZr9qAG+RjzVeCopLl5mpo0uNafo
F/4eP6th1z3723q0E5+nqRNt/cQ591Xrc6WKb5KFtwGzP8o24B6Z4L0E1Sgb6DE4LB2wXvupwYzO
hPk3zr6/K7d54WJXULxbKrSgCQM4LfAFTf8H4zLeH3BeZ+VpEnqznmxJecmnF67UrPti53NdnPtc
dZFwk1Bn4hEBEeeOcf4m7OS2ddU+tQqMP3M7XsmMZMhBJ/P7vqybPQbyoQK3DNhxgCDiEX+5wlAR
2rKU5cot0+StiH07KzCs17Yv98XMZo5YEpjvfhDO8QyGCvZSTAaCTXTrQUw9ovdXeAylwulzPInl
FKVZW8+1IMLexjW2Nm0hCKDMT1GOcdtUO05iTtm2lfXAP87FMRA8okZNpO2KCGi2tAqxnsItBvSX
Bc9KYedgJbi/byuqAEVAnIEgF+Vj0opzoRhHoMao3PFFTNDrVZ1L0Wo1+76UlU1bSCEufyH3nZqL
U+UqwJaso3NoTagZ35dxe5ck6DRiX5QTMV0CKP+lCjRRUggSB74ODqOSx7wrBUB7chX6f8fCzCNJ
NuLai40C8DeGxvvlzFoB3ucmpr0Cr+0p4A3xXgKoZg2P0MsPYVPQkBYgi3VZBU1Okuiw4Rca3AxP
CU1RoxVxby0r1g2XIc4UlHhKIXOLKIt6PlF9oMMW75P/lZdAzwpMgcdDG96ghT7fMMU5yYPnobC1
X33jO01qjpwbsBuJ7wy8RchKq4MTKOlO2qDQqHluu05/vg/lyZl+BUCbhCrHVdxlLADy3LbSNk2W
GfJXICRgPfrF7aLaiJ8KRQ+EDcPukji0VWFbDMc6ACaQZ43isdL0IHm5ryrirbEAbypKpSKQtAGs
R2hK24KpelAVxLhj+QoaMwMUyZRgc0XjwaUDblAZIQRwAggdAHVZMGR92bgFN5l8uBt8WY9lipFY
UbSZqwvUKAIG4m8uL1iIlXKK68bN4x03/Sk1zYwiALQFoOkWaNjZKxZpIYy4w0nuc3ImV40rVarB
t6Dy++qK71D+df9s5l9DGHKcCdySAP4+DR5qeXnwwjKAAj1vXbn5ZIRYV0Egx/m8jo4lnn0GVaV1
X95tuoVkAKyEqOwJeJGAQiwFCr1fCKLct26gOkIT4f3BT02pfmsaXhc0t95mAIpTrPErf2L38TZ/
0rpnLd5BU115X4ub+59zqzczIC0CT/C9ArlbmlX3KgBM0mRkEjFEl3R2buRvNT1ESk6xlGsyUF5E
szSIOvCWR6h/IOYJkwpZ61YRHjv8U5ajztRRSt63uomBN9Q7cIh4pkPpdLmQImPlOmoLEPTawNuD
KfbRB4aJQlq6fKsvSznzYq82jFM5qRYbyAEhnWCzlho5Uep0k67SyEtvrcYsCXcaaSvaUH4U6UpS
IPRigcei1gWCUGA03HDis5xmzVeWg1I2CF8BE4OkiiSiqEvfn8AF2LmZac9DFSDwppR5Z31eXjBx
IYE4/VYutSiQIAEtLnZp5Ea4Ve0LrV7+QxZEikEpWYUf1oBXQRrAUNHyqhWizk3E9Ng/yT0ieIBV
VqURhM9pcJna4o0d0u1YAwVuskbv6A2ijakdcG1Y/lNQWL0Q6skxzwyhfMzD/CCDvVzLdYaGcbVy
rrwCmGDEqKAhAKXbUoNUDG8jOSk711NrZtskXWh19fh9/17fNkXC31xLIbxgUVVDVYx156bABfWN
TDSSAP5Z/AjOYjoY0snvs1LX8vPAZi/FHzmwo8ny+YRiX1YWC8Iw3Pv5wRtc0sRndLnsFQA/H92I
l3Wta3Vaw/tPuEEcPCTApiKiZEFUQtjTDggxbJF2IwoSGSzoW/wALOKX4dCcayN1ZDPR/XN4VjFy
CIz7La//pk0Drpg3iUXQzIL4AySKpHljgriPmZof3TrD230aGGCsTOrGvH+gt+5QhHNHcoOBYrje
n6jsyhrISZ7m0+CNLpcNGznCm0WvGFn2ytMKcrePFTPIENYyt3Wg0Y8cbOmbTGabuprc0ZgAHiXs
i8cZXWEAuklmjftRD8/ogY6c6fH+Ctf28VouYVnRJdxmLFNO7pt5piRRK7H6ck3z7l7tnshHoJuu
8Ls1XXQ+uz1ApzE8doltWtfpSnS8lDT7qStJY6Uw4DuApNH4TJ0IYC3qVtxmm8mp32rzo96MDmPL
LqrSem9gpNiiEVKvXAiE5eCqx2sDqPNgYJZfMKmTkpVA73GHsQfOphLqHvMasYCq+pZYK20NPF4a
itfryUPOv1S1nVeBHWf9KfQAG4EiZSFPmy4/gFuPpxFI3bqbeYhp5usSQY8Ieqflt1VBiuZfnxPd
iUkmI5840Zx4OdgkQ9HplZjKNiOzgC+PBNm5r13rkhEjY7QNc/lkDUJRc1RoUbx0K/SY9Oi9yNRU
ZwfH3+b1W6hyFI27tXtocBGAo41eH8T+pFVSFTZipigS3bACFjxT2A1DmwxeiSQBmQkUfxADI0qQ
BELVuFFJ8aaoiW4TWMU5Akdvs51UXXXSb8wvHQqXZ/SY1/sDSF8E0QaOlA6Cohn51OiolcRb+7T8
GELrIk/L0thTRXe8sKVRyntONDArBh6fcNjW7Ua10/JpegHR39hseFtrt/fP97aIOgOIwg+AwwpU
0Qiul6qVq2U/gu9AdEuRQcOnIXCXcO8p2XMR8brc7pLgyLe7WN1JnK5MqqEmdiR9Ru1D/3n/S25f
qn6+BA6eZ8FuiJu4/BJGKpVSniLJVb7UBF3futg8xP6JMcKzBJBxyWoZJy2P5Z7fBTvRjS7yqdol
D9M3aON4nX/llA1arzQw8wHGJp8ojuQ2HgNyHSi4ZkBcTsCEy/Lr4qrm8yLC143NV1uAdVK7pMKf
P2JnViWDtPz1/m7c4tfNtMBX8gj/zIgwRnIKeUPnKLv+4Go7T3/+cB9/Uxb2w5K8jAQgaWYDVOEi
8UxAGBcf1Kp8FseSK5wAtg3OkeY8TLb/EFqxZMuYBXF6DCwPD+jvq3Ld35cvGmfzx+59+qV0R8ae
RItv7Em5SPImY8CJ4U8WRtKdUKSR2926uuWXEjFxE1dNp8iphCaZTpfLXp+mnSSeKTs/r/dmP/D2
hAcMmAnQnixPmg+4wVfqXnK90YirSddEZBEPIS/pQ1DpQIMSxUbX4timRUS3IwLzmSP6VDHOKeKF
nZCsSXU+pkwnuWH5Je0ZoCBzZlabXaoL46YJTyOawlv2YQopS17d1yu5hA2QRo9rpbqRYPleqvAp
w4kX/+rsVMyIYXlz0EmE71XTM2OcT5Lbho07KfGmUxtHkAZKQWc23jeHdyWGUGY8FgYyBqglV0ok
R+oT2VDG4qtCUTbRutQKk5aGrrXiIWdHhZo5zo4XBcJscWnpJegRktykeI+rfdjYdSw9VPArPROC
soex7uvn2goBkgNOARn1EABMLtUzl2NFmHxZcvshA/PSq8T3TuQ9ZnmsDxWNzn0+eXI754ZblOAQ
PN9SMofVEALpUHIx0yXrzKQpVp6B3vX+klaiPzS1ouiIVBoWFhnYck1By0htBmoYV05CRBi9IcUP
afIiSpjJES0ZigKaH1YfrL6zMmXCg1Oc2aW2bVpDDW1NeI/QbNWwkt6mFrWgsBow/LBsISGfp2mI
HZfacGr5WBbdLEp2TanqHjBFGZwvBjQCmdeVAImhxxjAn8mN6SMBGVdbOylnCMKTr20wMKyJuveo
RXrXHpKQVhq7faSH2QD5hoJXCAU+nOxEqMapEQAhJrocWKokweBBRVnVAHJpC/0DkDu+3koP4bln
VHNkn2vaFNeqQl6JJ7ZnEFGwg7ojOB3SUm+CsbfCqCzN2scAGXYTvRHaKFBuwZpiovNcAb4ommfQ
F73UGBbAub0ywml5fF07KHBFpjhqiX1fMZX520n9xxA//DCySLTVE+ZEKUASGPcCYsUnRPgWAGsf
NOPw4Ov2L023v5xQx7D2Fv9UXMY0LOuwe7W+9Y/Dx/NjuzdG/Xeg7/6HtC/tbRzptf5FArQvX0uS
LdmxHSeO4+SLkHS6te+7fv09yn3fp+2KxoVnbgczGEwDoaqKZLHIw0Pn2V4/vDnO0XEupz/H53NO
rK3l7y9bcKhvjyzI1NJxXH8ydUligFnX1CO0tZkac4hetHHba+D0FQ4C4Br392cxSrkWRt1YXupP
tT7K8l4CxL6oNgA8itqLnK2ETw7UUrKdvkgb/SEqtp7Oqv8v3VrXsqlbC5UdqY4ynI2UvMlIXvaV
1bKivu8BmvcUgPLuvscXRTNo8n57ycmwAgge1NcYfUvEdeJqoFoHtYo9EB2czY8+EZtN/YDnsWYp
zBb9pQBU1zBZb+bT5TH651bjY7mVJMz1Vfb++J4PTjff0z5ppkNYb3llVWUp43CXTAw1ETT1wfvP
o6tuBZaNXnJVCKhdiRkaClqoAkYN4fttQW8ukrTwXQJeGHiD3EoAoiADjCtR9yvX5Uz3NJHfqiWT
X5qtmb896/djaJaWSuwIKI5nR3OTyzkl6J1/+mI1wi3Z+fWXUD5MHwdZnLp5rcp23HtSjxfYO4AQ
jIvu+5DurZi66GoMAhszDStOybhJyeVikM/DJ+j6SfVw+VydXN36nZo+EIGG+firv2TEIwVBghnM
rquPgDRmvDpuc7vdnjGamfF1SwYF/j0MXDLAAvNjAPlUBnoWFq267zyJtOOmk5w87RhatbjTV0Ko
HeCUpjICsVb3A3yFDoSloJM2JFr+cd81LWrvlRzqgqg1ZIubBotp/SEzW61Go0gZj4x8xfKWaXNj
jjJ3DMxfcZW24is9M6ZuUPeSIuKh8NCNjiCxkgRLESaYLFFpQIykohfvVkif5p0fZJm6H3VAJs/o
SSheNIxH5pGcyD/vb9vi8VzJohy6iDnlchWlYEY1ttMvHmPoMNpRqFlB85IzwyDh75Izbm+a4Ffo
2r5Sg1LdFyBEjyS3rnnMYS6tYTgimBpQTDSMp/srW7gXcU543uIax2hhmvxUL7LILxIJY3OUcdzq
YGe3m1BYT4W6q5ElwiDzkCFxQQXBJAk+S5lH3xbwxLfnZowYz+ZzcCpSJbwKETI8XX26v6iF47oR
QWUJtDAXMx5DOfZCLBMJsF4ZaZNplab/9TRIBaUX1CJ5LAj/0KDaZAr9JhYgqCy/gAwBtT0ZB0Yv
4YIx3cigroOp4TVfqyCjid+xllZzhIEBh17cLyQzZbDD41Bp9LGhjl3SjFDvIVEz0k3jSVXxxJfB
GE9itHHcP50llUOzF4B7iqrxeDrcKoDoZ2leT72658Q8sLsgx8zSSY+JVwdonUrDYN3mAcOAv8dG
UFcM0sSahgHM6JXEcd0KbQtMBhVSHktcpQS0aBo5R+szGNjteTIM2DbMg09+a/b66fHx7VG3nsi4
ysgD+Oktsycicf70mDL/Lzbi6puojUg5gArB9QDtMZpTEw66GetthrGb2atsjKRTCtZYySVdut4F
8XYXogpTX9ANp+51NGZWT5HoJiGjQrsoAu4EYxhhFzjjWxF9NqQqh5r6Xp4Ovf88oY2q1xn2veRC
ADD7j4xZn6/uF8OvQazTyPCTU/9rEJpfXF7b989Gnbfih8JcyaBu5EbiqxaZfLRUbMYNCKjxpjYb
6A5e0/iJSXXZ6ma7uUikWiEIPv3OwUgHxYqhWmheyM2n3+4TzMdV0RAUmjKIlDTTC8CDLJPKjt3o
rCKGee3MekV4Arq8479RLxW0Q0iKKACj0Fbd1fI4jLmGw1Z8eSX6ibr20/xSjKortmJ6UNEzZTF2
bWHTkDPVZ7QUyrMytWmI0zF9Tku0vaK9jImLF1AeRaaYx/99gIF2f0wU1ee+fo0uiICyfOwrIdQQ
xqCFgc8kjETrUH3va73/F0b6VxSKpbe6lmRKVSoKB32uq+dI7s7yIL5qodAQ1R8VM2iHbnV/E7/z
OrTqobwtzAiv75znrUg/0SEzTLX9ZeZwqvCgOiOdg2E7mGVK5tl6CSjZQeW7aiwdgy0uoi0QpKQd
FAPuf8mSLSO4wtxtZH1/NjZlilIOiVxpe4PbcOqR538biH3uy1i6DcD7ggoCMu0qwLa3i+W0WBk7
P9f2ZTBFJmpgj3UOC1MU5JSlxyla3xe3uCQM8EPNG7OtkHG9FQdwwSSGXqPt5TQiCvrRcv2jmV7u
CxGXLlRUTZEnRyMMAI6UZ9fGQObCsdX2lTeSoN/2DRo8HQH83c0jn5BOXxk6miP5x1JFhk5el62Z
eFvwyxJMjeKehi4mqHOQgfPJ6PU7PwB5EkYRtY88C3r8sysBIQwgughuRQD+fsyT74emqqtm1PZe
kAIqLq2CZtvjoee7YmMpgqmiPcOsReNfnIOGQ5DnXi/UGykXXmFAB1g7JG0v9B3eOVpzxNy+dO0h
2cjAcn1XJmhzuhZFOaWqR58AF0FUa3arAT8KiuWjmROkK9CiBBTZU+YOVornJljvEAYMJDb9h86e
0LuYkEd//du3yUOIXSAB5iBsjkcMGf8XUR6ov8DhgF4GEK3Pent1pSGBnikJGET24aSeEASd1Eor
TW8QeYa9fYdXP7YDwb4KoBYqWzTSOJiSIhlTAz4aN1XixqTDrIeZeO+AMpYjWDM/XUd+JeQhdwuQ
8s5U+j1agODrCBZ+31K+3xf3voa2xzIrgsLH1yTqSOTWMi5j/sWBFb1Ze9lWTfdRUJuSipydgf6c
Tw7jMNqcVLU75rbcY27HNKxAskSEErBsbmtILnDLVqFux9qRoq0e4TkN8s8mJhJoP4JNOoSgyjzU
7armzKLH69dUdcLvQxUVrLS2etUDrZerFOBB7FiLxRneW+sc1lydMRcNzTANGrxCh2bDELxCLKDA
kt9BqRj16vlNh/zsrYQ6jgvYuK/vteGxmTAkLTzpUmbmLeOKWsrYoGlLQrkFNgwABmVTKFr4YZDh
2CrYTU4u4GSyNMRGqMkR3EqgxTDQ+6eaUKYn78G3f//Sya9fMlFJCcNqbJP/NYc/I9HtY2whE0Ew
7opVQFnIEGhAreDqQvlQlejJCV0pNpoURPpe8j/48SMbajCafZTZh6GUtqyn9n1d/knGAVd6LY+6
yqJyKKWmgDxN/+T9nYeR6okDVrW9FuDWLkrCl2baExlDz7Zh1JvGsPIyN0BQiIHojRiDh2YwE8GW
RgkKuMXb3PSQNU2f69JKhLdRMCfPN1OOFOVT0p317jkGa/WEId0cq7Ni8VqY921u4gAmhIZyDm2f
+6WS6vvE1Yc3D5x6AYpNrux04MyW9wOj1rqUMteu5VEvk0CLVSMoIa9rGnPK01fFeOVbzO46KLnp
G8dCh6cGOcIU2mp8BH2hp7CISL5DDdo+r7+B9kUBiArmboT94B34wPSyZ00EQK0iIIQwjDW6P0T5
iAjGlLTVlJpBP9ga/8GH1VMVOEUAcntm1+6sMj8+ae4HQeEdVAPflZgrl9HwAV+FMVSqx/nvpRIZ
oPxXgflg6ibxHQy3v6/CC9C2uc6OEiqidwyZFykVLusi43K/0PepgrZIW3lUgD3b+8NbaTZpTSbw
f+TufZlLhcRrmXQNHFn2wlP9HNsOBDQofFaBOTicDfIe8qiT1wx+Yh6HNxJvj0ZsizkTcT7Wn3v8
nzXT+YhRLeugnuUrw6qp1W1XDEBediba2NR6HYy12dQHCczwmDItWnXOagydfeU9+ZTqt4MfNRiQ
pyMNUGwk7qJLpsa7vIT+Scxcur/Zi/qEyFcGWYGOJnBKxSM5UEbdq2DWo0DAHmUaNQbPJSTStpz6
KEqlGbOKRcuu5Eomde0lUiFVEoC7e0my5XWvpaaGzUUhGMgHojavxYvg/bm/zKUoH7V3PA/BKIS+
CGqZuhKVEqf3+j5UeKvJLjzQOHl8ui9k8dyQqxURO+MpKlLrAqO5IOeVru2jKDVD0fH6xNI8u8H4
cc5nsAt9v5x/KAl0FPBnZOjw6oUSXTkCleuAV6/hCND9bUVu5PImOhHJRHwio0rkk5OBezgACxSq
cJPFkU9UwRz14TF/+J6q8PLhkdR9eAGBc2JmCOVAjoIqirh6+bq/K4sahrccEg/YmB/v5QA8tnXW
w5ErQbbXPWjwGG9jTEbSwII1Du9xVRI/u9wXunTT6zgCAGhm4DQdjvBC3qIeDqF6LZEsRjTykK5b
A9RrOWISgfG8W9SuK2nUWZRNhSk+ChRahUssxE9Z/BrxWru/pMU3JOIJtDcaAD2hpej2xEcjjTOR
C+D6uXPaYhSt+tnVbtuffP+SNE7SkBbAPj7EbbSLsn0qOIOigfwDxOzaZ2TsxpkooAUN1VjYlVS8
Nn6zrsJ1oa8LFhH9giUgQgDrj4JoEMMLqBxJLEtT0I/Yfr8eiTq8yd4TOgdJ3D9WEYvwaqEXAXA8
wMkBzkNpyaBfSrGhjbmRzC4MgT7iktIJgvWkOWMlk2gIgFEmUxNbMZJ0HRkm/E9Mmo9OSs8w/0W/
NmMDwVkmIMnGz2pyZZK+MDVlwXX6XvDtQLHzfA3u/8pUkFgIAI0WnmrW9byk5tcSqUezlsp+FAWz
WwvxVvcn7s3PYjv3GvR4/ari/tIjJLmvhiyRVKDfenkbJSNEjnFsTzLi+uY0JIccXcp+0tsyxxo4
xhJIGVeK5U11N8wCN94mrcOH2Psq/SctVK0s7Jz7y1vyVqi44bkE7MBM6Xl7hkorSnWFDM4+VZH8
qLaC7vQcUYFiBIGufmk58768xdweOrBnFrW5ae87Dr5Smr7qM6AngFOb5xnoGPah4dFdPEorMAeS
d9kuiQpKeggnpxjkSR051eak4elrZwnjaBceizpSVAaWjf5WELbcrl3wu9EQBeSHoci25n+KRe00
mk7ynsXNtOQfriVRZ5pwRQKuDUhKvPeGr8j8FhJ0TI+MkR3jGEe6uCxZQDc9ePdBukwdqd8Ffhl1
gbZH8QkRVLSSRZ/Uam4KPCs3/A10om5lfXbOSJvNzKIG5QLiopv8sgy1GX0SRi4aASbNVfNfGETI
vcWDHQeFFb+0HGk+R+EhrEcTPBCAw7SuNJxGdS3GrIrkklfCJwH6hlwSnDKNzSpjo8q4FMnjtE9R
9HyphCdZtwP1veBSV8sfJT8/S9LrfbVePOAroVQIG6O2oA4ZhHbwudzwG8hFq8l/t+gTQf2ScTPO
B/hj03EhouCKGx+Z41u95TlJzcIWwvgwxQTxBAhCLilZnB+LanQlhbKOdgoTvpsKJOSEzZiiEodq
UIcu+D4m4cgCTCy9u8ALg3sNPFugwaTT0r0EMkBc3UiDXRre+px8Inkg3cGAySf/nDAQRotLw9bB
RvDC176h71c+aBLKKMmiGmn96E1v4MTlz7p+FTkWqGXpoFREZADOzL3QPwJkLUykLh21/aCfwmmv
N1//vdbNCNvveFiX6U74Suu8Bt0R2h5czEQp3waQQBjZuZR90isf92XNLopWOvTZzNuFVpwfLfEl
JsdHEdrc0BFqT2JFcvE5mVCDOdZIX7M881J6DdDR/0ijOVFRD0lE4Ke1fVbrrpTv+BzMUtFbxblC
9hGAVMszKwWeLUi2URJYRSWA42faDEllGyLin/h1qHuTr109OGtDSjzj4PXHILc7z+TAdj8gyR1u
43Ij8O7cBjzVG/BOuOA61zsY7hNahMEOQjIOnSPZA0is25Fw6ZPmh0Qcrfs7u3AF36yVylmC+tkL
QX6h7WsxeOqbta5yJiDx6KTaouWndxuBVXJa0ksdljYzlABaQZf0ekSPUoyq6T7VIjPK+J3OFe79
RS2ZGAY3oGEOVo1EyrzoKxMzvLbFkFhF28e5LJMuEQ1Tk0AEwKfIKBW+rzEuvZ+TnFFF0Q0UXjFp
AESfNBpK44M4bRtP2+8uCrGAdQEU8zxn+C/vu8/I+syRnL3g3z5BSdqc8/oyftZqYnYv95e+0PKJ
L0HPFB5jKDyD1/t27QFoqaVexKfIgy21JNWsVN3GgaO2Lj+53RCb/b6pwfS94QF2mzC9CThN4HRG
0jDpO+ZH0pXZYk8wVEIA7AOoFmWmaLz9FjS7xVXSCeIpJtZu17kl+XRPLuZGIan0tldME2NejwyF
pq/gH0KplxsnCYUh5hAauI1lhZvqz8bZMnwfpWA/ZMw6fqVgA9rXUNKCDOv9laFLdMPNj99NRTVC
o4UxvI94Wu0G9+C7EdmYjmczxNDB0w8xlJ50nOjVAKaJpzMmP+XkMBB3/evxgZh759mxGPtFZxl/
SKPu88abqkqbD2VrXYTV+65/OrhPv9Y2t96juLR2TJYafHfm3dO9+Uq5OqJRj9W4nLfR2gmryp2s
98B0XZcUjk2AsrIl8yUiz38Ml7FUOpj4sVTK+UwyP8Z8NQvurO51gpL3DnN1s1v+59WhDnS7Ok/9
/6vbJg8psVYnMjhuZD09/nodV6bJvbE68pZPEIE9wN7A3aB+eStRr4d2qlROPAEWsVuhXvkUWE/r
X8QuiACO2c3ROnOr+75sWUevZFKmDJhJ5nmRJ54w0m9a78eHN53s7dyqDxvAwp6feSCwz/dl0r2n
/3t8VzIp0w6TfpCMFjKtwN0VnQkg3pewyb+gLM48E5XVMbDsr64EUvbu9S02fTLEU2/6MqiLLccz
v1i5i/mX/NCXKyGUtUc+mnFQlRZPssk/ek//102jzFvLwaAKtKl4KlCQtOLJ7k7D5xg9OMnaeTGr
l2NiskTO9ntvRZR9S30KEBr4k07AEiSknS6/TDPbae7R2ZhVsToytZF6Zf1QDMquY6OtAhGz3U6W
+uX8ObNwmXTHFP376Xla2oQUGh9C8bYYuFODXCU312+itQmIg+rsfS2nW0h+CKPCvir2eaWbYM0x
0Bg7YDIPh8PJfVLd34+PxLQ/PiB20xPriwWLY9m0RvmRgAtqiRMgeXsZrF1gos3ikTzo5M03TfOL
oSU0gdiPdVIeRKjbelB4HFrwsLXe32uk6lHXUk/rZiSmc/zyP5lbu+ia/5oazV5UVVKed8hYnrbb
Fe7V7hnQoXVgiRER/oDKfuvEz3MhLVozLwWGkdO52UrPpQR4ffHUrM67XfCI4d+rlU/cJ9laP2jr
B4x0FDFS2vk63tcmhmXQZVI/jtU8TmGKn6cQIW7DwEczD5HyLnLYVJgTA5XZAZC3Wk3kaf2Ivjd7
8/yHGaksh19Xx0f5FU1PQz/roTHb9/pomPmj5VsOI0b4ByNAlIgUEZD4377gKjiZwkiIJCGWsKL3
VWJNUEr3EXfpBgO2zKNzPLI4legK//8zhL8SqQtAqJtBGGeJ28R971xQCiLw6jBbwWGiiv4hVPgr
izqvKkR7i9BAVkrO1rtgnVZP8Cy/1sRM7Jfn4/GLsZ3SsgL+FUidmScLmV+CSOdkWZ/t02EiaWv5
AJWXA0p0LhFd8oA+3Y/wgr5HH+S7AUmO89PDmR5jgjuK0e+9fDX9/RzqpjD6QhZizHk+YXj8CEZ4
N322kst9m/sHPf2PkG+juVKhpsy8tGuw5jx2ilelWhHnZeOcW/J/W8y3Kl/J0cVWa6Yci1E+4xPm
e4P2yWIsZXbCP6/yv0uhroRCrvzUTwPpdLYOaoRZn5uN1ROnQ7WUIWnZN/+VRF0HaZIFE3pupBM4
l+YneW/jjSX0lsW4d5inI99Gy12WNVFQQNCWew6evRYoPsd/PoY82TJE/cNV/ndNVPxYDIkYh9Gs
/LsLb2pkNLGsnLzz9jumcGz907FAsGyayf7NfI5YvnleyL2zo/xK3+qph5kYs+ldVu+ruV9yfkkS
YuPZ+oL7Dj8sfVm+5/6umPIvnebXkzbLbM2zuqlla79BuMI9br8cZrgyP6TurY9yLfnYllFcQDe3
29HcrTiyWrnrjqxtPCA3eCjfV1CG56ABQH3Zl2NkQJo145mOzdn5w1oRSzVpwI+C0o/o8/OKgMTd
7DCB2TwV26QimczyHUxZVJip5Pw0DMJs2TvAEavIhP9dcSfWG4p1n9I59bHxVMwemdd0mSdo794/
yYk8vr699dYHHuCMU2Iui3IjxpilgRrPSi8gxNPxNjRDNAhYjLiKLlfSlzbNg9QaQZLx3xfJZVe4
758cwRsfAR1BpxRyiB8ReQkQMIwEIQPD7S9eqXNDGvLgPHKo1BIVCf5YknMJD4Tano7WlvH75zvw
h11d/f7Zr1xdK6o0SGk9JgjMDbxAFJJhYNfX6LJOatF8r8RQzlGGD0bzKJZxRjCs7fb2/Li+b7PL
D7crGZQL7HSQrcUGlpKSBs34u90qJN1WD634FO2CdWEx4ZqLDvBKIuUAh9j30MaXzYcjrhsLDdsG
iFZMvGgc1vWyHDheyaIcYNg2WhQbqXSqVujXw0kND1VivTw7xz+srKow79Q9paACJ33y016WsZPo
I0dSK7DUBxvme2QtiqF83ymZK+XDxFd5klWsKSqs+vT8Bw0XnwylYCgezY6nFJkGKhaIOO9ks3wB
mfdolvqK6c1nO7mzZd+u6nopcdnrkQ8543p7Udfv6YYbSLZ3nJK1acuJzb+aQEOiDL1Kc0/B6ex2
EQZw24gqeuB/YsLM+7E2j3IOiYdhPK0OSaV9sQ6r1UCesi16ImxEuOb2/N/SLP6vn71aGeUlptqb
hK7AJkqA0F+Q3nSfnsCd0ZBHcKQkaD1kHtsc0t47NspnxOU0NF4CieFZ5daDaYOKxTilr6j1kfua
uHw3Xi2OchZ54vtRLWEz4zni1QhW566f5LkKY5sbeAzGrUVXoH7sJuUxytwLR06FQH6tvm93h5Xb
kGlf/zKdP0dmm+XCXQzQOMBvAKWhiR7NO7cXSecZnlLJDa7+NHamlUbkI3r2O3EDpnr99f5e0hh1
LO1WGBXP9FUnd0Jcwqq3F6SvkNhx12vjiJoJ/jBuyIVM9K0w6llkcF2ZVvksbG6Xmh6qgASWS+x9
3c4lIZa4n873Vhx145eYkNtNPcRhHm9jjaa4KdFHW1raDs1X4kkZ8IYxGfczSyZl6L6cjXEUVtLJ
EB7SzM5lgfT8c2kwxDC3kjLwIAvTZBCwNgvNwu+9YYY2xsJsMvvZcYAjYG3lT/91u5WUdQsRWrD7
FsvaXna8SrIP/gGGdl8Xf95htzIos86qLgTtcwsf2VurS2DK6E40G9O8L2Xh+r8VQxnzWA05uDKw
lN7c8maMM/Ix1288YPRDKyDgYG3drGW3jvFWHhUCaHrUqFwNeZZ02FWnmCPTDvkwppdiaB79Chon
ReEr8fuI0t/VC0vh5m25swy6q6FAiDGpJU4HGLsLlAAGjMjp16WzQD8VPLF6rebDvieOchUcKOen
Yt613Tn8CFb9Y8Zy6oxz+UZAXMUZnQ8miqLFgsbjZRudZHRncKvkDB4gc8vQ7IWA+kYH6GcPp4Ra
OumQdd4BlrkjnjuT2ZvPPWGlzBeKb7eiKMeA1rBGRUeGdOIMEgHT/RhADisbtJCfvJVC+YMgzcEF
pkPKeXdpz++jjU6qYtNalTo/HJ9tUyVvCSF77m2723KH3dYyywPqxqj8/IvI4/ZbKL+hhnmvhcOs
+KFK2vXv2JUQWDlsHAZLYyjPEfOJ3k4jLuYeffNWH7maaYDmXCWWaTHMjeELJcpptELk143fIUdJ
tlbREf1h/BU/s1wTw8honP08Lk/q+1ktFbJDl6VB3t8PJ7JeRyq4wM4Mx/vzjXdzTjIVamSVF8Q8
j3PCeDFbARWXZRC/MDlbOXbBjl33mK/aOy6EhjCBSbgSgxx7uLMOQbl5QDVVMy3hEcPjWAm8hQLB
7dpm1blyJnwp1nwy7yQuFe8dIXdOVgcXZR3fDd0HYIOYtyXrHqOh5lrrNX7ZY3kW3PFhRzBYwgXR
IePQWCpCuRO/LnWvmSAF87k36QheCDTuEcK9KGt4ShQaWAIZkcZ3g/fVTtYj+CU7CVoyHc76sUSp
qmWmghYefrfHRbkMjNRpvL6v54D+AnAbOActb72LA/v+7rE2j3IYUyb6TW/MXjIl0zZj/HaWq5cp
J5EWQcV3HVaRnnOV6JuwMAHvlEOSr4w3g3WHMQ5GoZ4lWV2PhlJ971ln8WdjJX61IhGd2mEVnFmq
TXMiRnoCOlIJoqwdglvBWvG7elW+4SZjJQW/McN3nAQ9H6MdqxBj1CBKBWbgAh5uZJ7IAVWumrj+
hn+uMntYlzDfP8znEMtp0F2FZabW0ljgPpFQ5titRBt4rhAvonSn2ca67YgpkhezxVTbbMdwxoz7
hZ6sBCbyNk7nqyxpbHkyT5yZ6JYysV5DzJOk3IfgISRtK8gZZ0MLLDy/khVylgixGCtaSLXd2DTN
ACLU05hKQyEBsXPeGSlpn5T99I5km4/SGzPh9p0buqc4lAsRuwGv2fkBBlDErvjUyRzMbZlV7jmQ
uieGciGAHacpr0BMb54v2mFliXbf2ihGTbbtNIp532EtZDpuN5FyKZWYj7E6P5nPGESA2GMqCL/u
TWsQ7LhyTAxddxzN0lli56v/zippfLqPsUjdKM6bGXSk8EyTR4P2H3/Fio6XHbIC5wFyGmAMKR8W
50NU9fGI4BgEOTzhjuitZQVVy2v5K2P++6sLrDOEdgyafnZe2+HVRoqD/GHVUf4hbfNXCPU8KvW0
GiYPQi4zCrQ23dQE6GgPxNEmWzv/8v3yVxwV3szkzHw9IgrY7i67dGfWlvmMNCJj62Zn8FML/kqZ
A7qrnVPVTFKnEos6FzzxfGYAOm/Kvd9POaOuEfVYAFMQ8obnnWQJ+z3eYA4TobVssn+XMf/91TLK
vBu8YfhWgPrDWE3b3Qp/ADJtvgwz24PTsX8wRwe3mb7CqKIXhgkv39N/xVOOCXNXPLlqIX51WKFu
bbcWM7vMOijKKYVZqQayMq/wggsaQOTD6QTQm7+2AYIHrHTzx7D+MJRj2eGqog4ifJgv2tFut5WL
5b5ptAlPooBED/E+eeN/y4fWzWy0/XvPkcPELy7sJHgrZnKDmfZOoHvkByU1fK+b+NPo1Zgzn0r+
mx83BcQXPGp8Uyg+5LoxOiEGqFq5Koh7xEjVf8d/OCdoZUGep4WCfwftD5SlAycmKBwn8qeiPkag
opbQU5O/3teZhZcSmu1kTZv5okDsR5t36I18XpfiaYhP6L8gYSszPPz3fAbK9iACkyxFDAEVgcy9
PT1dQYeBWFYiwvqYXGZS7927X5mHBDVGf39whe0TZ64z5+FVJb2F8aug+V61D/XD3n7p1s8MZVpc
MOix0EUm4cL7RqBcmWici6GStQXAwwFSBlKJEZcsasyleERBGzAIFsBLChJeykiSFGxxfuMjumvM
y2RFATE0DDNAFzuoQDcbYOiHyFL3HmOnF2xTAXEs5mSgGWkeuXu70b4u+nJbiRArSyTvnG6ozZYZ
oc8aQR0nBguDqkIWlXlAKaUxzdAlfomhVSfrUL53r94Dt9n8kcCA92jdV80ls7+RRF0KsdL7UxFA
UrXaaiQ6GXYsWLHlbFuim9XqvrSl5wA6RL6ZuTF4Eg2Nt7uXJ6WMAAGeLQbx5q7M7A4tuD4SIxJQ
Mk+YD4xOi3rac7tBJd36BSUui6GaS5l9IFbQzK1ggjF42qhPGP1hqGSPQ8i8EfefAybSkNBBgK7x
69Q1w1VmWmBCZb3uFu5GSJ0bzOBpRJCh3i48UvhmGvlUPkmVGxlO26sm/xDXZvRUrA31oR3NViMi
i/x+6SEOtpO5bRxMVzz46W/F8n2cchoGTp6QGLe7reiWboAhU0eWL//GGVEKi4Fu4IUEDREYT+gJ
aykIojPQaUGQhW5bq/zgZ3xBdU7IQXV9gCo5kn50+C9pJwTmazRz4ksbHoxijq5hMhnrDl2KtG8+
iHIPkWBkTcKJxqm2/f0uWYWb2nz3HY6gJRSMjvvIzsGPx0Imzr/13jZQ++31gaf46OE/YQKM8RQ/
wJCeGaq0EGNfLQxT1G+PVGjlgU9kxTiNnZUFVphsh63shsr5vqku+dcbOZTG6q1R14IPOdvIbe3R
MLt+ZexlUp9MO8ksDEolm4g18H7en3/evx9j1aNGTn3Q9BgnyJxsoyUdb+XeRzMAR6qcGCu8f1gY
4Xm7k5kfK3JZqLPOipv+Q7JApBCtUlNRyX4jmbZ6yS1mmpYllPK3QZ9w0ZRiW0EUy9mDuc9M1nyG
BWM05hk/Kgh90WsN7qjbhXF1zSV57xknyQK9zjp7SAdrWk+m/8IdGrd7Vdb1S4SXJ/pNlZ0fm2q2
ikGhiQKdOz0V7wmpGhInJ19Ze7/v7/nP1YO5AjTTIP8BpTxoy26/jG8GUBoHgXeaMBKjfmi01M1l
gwjoc26TZKWpjOvtpz5BniSDD1cGvTVYFm7lDRkvNnkZe6cLb59OgYnKxYV1Wavzkd0q7a0Q6kWg
AvJpFBWEnC+H36sVeKa3yHWBIQRt7qmTr3cra7tDG8LBRU+r7wSHx7fNxg72H/v9Xtqkj3iNHyOg
8zaY821uNs/mByt5Q0/HQ5B7+4nzuVwFZH6IWVuegk+0gLD//MTUn8NMPHXpdyU5rfcbgKamzQaE
hbYDqIAPvqn7574AusAHoOfZAG0CIIL0rQvifUWsKs9DNXBadWj/dyanfytGkjj5gXtjYVgWj+Sv
OPoxk2KOVDxVhneS9cKM1ItSMp4NC+7xZkE0ZbBfSk3ed5BQrTI3rMl7SXi73JQmGGf3/ltBhnNl
is79bRRnfaVVDeOxZpJieSYMoSw7LAt9yPJMnrtiZyJ8eWbsXD2RNXBHD1CnFyBmWMqz0E2DGAKx
KJpPgO1EPE8pT514UR328gmPCsECoBTwnNLyDvuPnmCIiz2TqD9/3F/pd8mWWumNUMpy1SzwBLmB
0MqC1dQEbUkhpum4q91l+2VYX1+5Y/WdU+Ywm01mmkcVhMAFOf731+Dt4inj1jmh45oS3yEjEbTK
N4kVHv2j9+iS8ZLZ6qv8yZ3uL33BR96snLJVkdeVMSpb+QS6sPdCIqpb+StWFPwzHr1dFhWo+JFY
J7kCIZZxeFd/P00JGdYooh3vr+VnsHIjhsZaBXWmDZXYySd9HRyeHqUN93VfAEs56W6TMSw0jzcg
YTrw7w0SQZKFjgL0E8jWw7DpLwkxQaLHELp4RCrodEVMeOU1umMvHtOcm5IRu4dWcfQw+Pap3p3I
zOs3bJ/Wmrk2FfOZn8dlZ+TPUXIZ8he39Uo+ZZEcOO2DVBlm40gBQJyrOKvSPCF42bmx+fg691jv
X56DTWAja84404XkKA71SjplmojQsjCKsfruEn6oG1jm4ABwCaduP76ChXoPooaABUNYcn03UilD
xFsffz3v+dyAaq0OinNyVQ69I0+abQNUsvkzfs477lsWs4q1aC1XK6ZMUhprFekMyAYcw0cp8Jw8
u2Q62nb6+CE/gD+OmMa/wUPc7jNlo7Kkddqk4ZRre5VZJzi/tQwI5pvG0ueFNzEkIQX3P6R9147D
xrLtFxFgDq9sRlFhNCNNeiEmMufMrz+Lc4FjieIR9/Y1bMMBULG7q6srrsXDU0LWfj5iKyoBWMLA
5npqcX0+Gcc2AScOIAJwllkBkFzXuo/+8hc31v1C4Mz1zgJPqhkQgOMd24F9w4YOPYLERdRMtJiC
nttMCRIQq9WexXt7IXZyGy7coAztCmjuh1j0l+xyg+HteM9uv6WTc4zfp6GntYLIkuN1tbOzmyqN
SSYpPSQ2xNGMyCrM1upfMqI8/qB7yKxRafo4n8vdhJer2EfhINmyHutg6lsxGQuew9WHzC4tW/sC
4yf4kAgdLzujtXtXxWCIGWy3W26Tq5tMQ2cR/R/UYZdcpSvRs5tbhGLCCBFEF/oz+tkwV5GZJaDE
VRpskmt2YsHjvxI2u6q8y7V9W9HTOsOHNj01GREktaT1SDyIa7wmC9mz64szu6IsxVFZnk/SRtKm
sIP009umQpvjcaqKavfPcG0j5VnoL/gC5bnuiFuzQ3gBqH9U2DDRM83zADFkxcwvtIFfrU1mri+L
XMrlyJUwevKu2ADlRVVNTBNhmA1jxyTVA01aedYWGi6uJc6828yPoiCqIVFAAendMCPbWtnBxYfz
HwMgz+xONdaJHHeQkGuGYHkqs9f1/QbhDjyftWTn8jt5IWxmbQJOKEETgeNqNXlTgbxCO/35B6Cr
MikzthKD0igtX9GShfHO612cmRxfSUKWiSA2UZ3dDsMk8IcMUDKq6pcKcGGEehvLM76ttWGc5Rf6
Yr0zEwN2EDkeMgh+fnXgkhgGAwuTnSldNb+2OqLKzRMF7oCJF2dNV6dzu/OeyDMTE9Zx1fEdRANT
+UEkjIqJBTwmW7RJ6h86eUKq7yj/ixDw0tTIM1OTgMgQuWwIpaeRKpztKSGPtuka5p5FV9WK6q4t
cWZqQj+KFb6BqXEcsSMlCsRTJfrfjEdcqY8yMzK1UMqRD8jKk//mP7HfImqo1FunOsc1Rf1rf7xz
aDecBQpDiXTEQV/8rXCI9pit3jXP5ZbRPu2C9LX6+Ij3cbtnMYq/F1W481tdMt9ctQwm5I/o8/9v
h+dps9DrmLGZ7utE0ITjBK2MucXUrq/zj/dFLbQmXW/yzA7VKWAy+wabjBsKCswPw+5VFZRjUNdz
b2JG8/i7dkVuq63XImfWqEW/V0ynAmIWsMgfhHpP2+hnsAilKVrnPAF3x9OUN2pbrRUh/jol753z
zCCFoSeUcY3FRqWqSWAerint0UBysjELV0V/L/qWp3oQumRxjxzNebKeyNvbC1yTkbzt0WJ0f/cX
2sWvt2JmqHy+KMGqh1dA3BX6J4XIxWbMVifInjTq931hax7gvDIi03kFTgLse/SbqY2OhJsBLCw7
MBlg/n29TeOK0hbJDM0iH8gHw1De/4Bpd+/t/sxKiX7UpEPI41H9/IpWeUcmJ+Der8+sUsVlXAcS
Dv4U4tqqwGfT9x/6/QWsBAs3+I/9CK5FeoTlEzzHKNRoVOMHn2CshELZkFK7xkQQVj+Gql4oFq2m
55WrM+3QzRoVGtV7FNhlsDDh/19EDbTbeEEIVOqTk26FT/4LqFErEhbdkgsJM8enHLgaPQGQEPlH
Ntm2jTZQRKDU5/s7uexAXsiZmR2qdSWfG6GLNEH9UTcfXl4YMjVfwlddc8QXao+4ZRfCZgYnqbOM
ncKtUw1e6Pwg/7bJmRnhJKd6dRqcBg21a1DD08W9d1IzS6PIQ5tWALc9Bb+vVfycUZtGXjmq5Vj5
Ylkz41H6YeUyiYxK7kSjtDtM+BWP5/MEkrRyXGt6N3Nq6L72wOaGDXSCVBsdXhtlTVv1Utd0b2Yf
UjYCJC0jTe7iK2aNelqNP3sd8BiB9ttZCsCMnlf7EZdlSsioAG8YQMAzq0GHCp4icJtgZkuLDzCE
eIh+QbuHePB7teA/XZ5bpfhfYfPBrVJoqayLQgFRhbbTYiCparJKgF2xKmnxiVX+kTQzFIU8MKzn
BQKiCwwigeDjdRXHcTnivJAxMxVDCeZQgXX/Uhjvra+iecJk1Q3AiWJzRf+Wija4wf+sZ2YusrFm
5MGFLMXaaRz6sgzW7vXkbQ/i9vuWiZtuzb1DmhkLtISkBc1SsIA4pKk09X7YNXpuaxUxTo+Pj6ZC
cn1rbt+a7R4oFpvfXyAErs6ZLEegFyueGZBecX3PLaGYipFOU+SubTQ266w1ES5gjU628Z+dnbbj
4kmJAr5pQtfDBXBarcBDhhwyUDpSB/kg1I425Cklx6O2Rt+37PlcyJ2ZFKZrY5cbsL7n192rZDS7
8bg/T+pDVqOjJeuFtxJvJuq8LJgjr5fYNm3BgWJHOFUblEPBHDQgPUI9Bzb/CkcLzua3o91XoukX
5zrEShjrBgELJ/F/6nyxqR5d5GWZcMKJF0EVKYCQaq2NZ7JLcwkTgLnIov7G0cpMPQRwQWQSPa1J
zRkQ8pAP5mftDVt0dy6FzHSjbfyYkttMwHy6qr1XH9GeJq9O8rt7DdAnhVSPNmz/A/jbJTN5KXam
GjyfiW4+TmJ3teYH0+B/haln91SrlWYCDEqvyQZK+X3/0BazJJdyZ+8PnzUjBTKayWhKWO8fWBIw
Jbf6Gbh2a07JklJeCps/PJlc12WSC6cR/NDFPnE344cfm4q2hkixeNP+kXTjtNaV0LosO23nK3qh
uZdou2nPQB9cW9Fimu5S0OzRaZNI8JtJUIRKEBCEDeTTge5rPmCKgTWEdSyj6Qf/70sAWofrix3y
cs0304FFKpAI0eVNfr/XUShWN3D2+JRK3sYVAlaIKbVX2ZRQ7pbQxpU7/iNohDRtbSf/hj7vLWxm
scbQawSOhUTk6l93AlLVr5RFF+qoaOIX0aznCat22OAv84hJ2/N5A8rZlzRGUzYBvM3a9yw+9Zcn
O7M2HFf07cDhe1B1MhI9M/vHVre4bjUsWDpRHgPmwlQBUsBfdX2iJfDgmj7pIAjElDvllQWcrOGh
PvC0dtmXHL9LSbND5VtKVsIGksYnuM9UTCRVMVpYGrSBwpxOiWwVyrRiYpZu/aXU2cEq7JBIfdEL
p1ABu5mWmHSN1Nn4gHrPhIbFIvv7vVZvmX5zrky8iJZPdJUD133e6dQ2mB8tB0E4vb4ygFvK0PCo
gsLPEBQtt4pSc1Uw9JLNkTRW4gIvdDBXFr32AbNDbXkXbiLIcE7ox3Q/ktxgT60Fmkwv+eBpgv7a
DJMEQ2FywYrkxQfscumzQw7LnqL6GEtPK614RoWWflPIdtsg9QxXQ5XMF0KjL9I/juHaSS+5kZei
ZyeNhKwnxj5E51+s3pcnnrVFtLo3LvrgOo19k98UhdAu6A1UJd5kmClb2fUlBZemrmIcOgPGltna
aSXFwkdfQiIaoF6H3XP26B39WD2fuxcfdc3v+/IWAN8UxGb/yJstOEkwz9FIkOeEOfxzHwTgWqu6
GATMX9DOjPz3YGyBy6xsBSCXZrpvDhj9srh/MdmmoOUQZHKsKICzZJ7m8jo6msD7pFOMuSWaV33p
2BnCpp5qK4PVfR6P/KiicWftni3c7Su5M/chKSXfxXSbhHAcuNQAzXgtMNJ6+hxx1x55mz99pUD+
3Yzvm3pnUfavtDortvYFM5+iqFnA+7H4As8SXjCG/ImZ1uPzK795darNt2cM1sqhL6VxpskASUA3
FtJS8/GKIQeuBhjBpVMXPQQnVkNBZ3ASY0rjHCvHN4W3+1r2h9UxM2ZXAmdLHOI08OKWgpaht5sB
lS459Fpg0a1OnRP7Y/Pk7p82uuo//9WX0DSAloEagNURZghWPmV69GafwoPlDDNDmM0ETcjsU6pM
knulq6iT7BkRqHJ46SR/lhSoEh8EzCkx+abj3rIR5Nbdb5IZUXMMOy1QejWgc5A/fhT5TghLNYQJ
jIEEakXhtgvUJD20Mml7m4obwsqnktr7o14A9vcHpKv3l7AUVl8u4a8uchGnDHk21LlYUifmqfrl
aptVfED+NsrOZfT8SNmFS9rmdF/okpt4JXTmJg6jyHRyUlAnitZK+E5G+E2BJN4Z4c4YRJUPhNnR
pzONXpbjWjfmUlh9JXz2FsV+IvmxghWnDZqNn6KY1rwHkXscci0rSjWnHtl0Je29MACAK/KPosyp
cwtOLvhezqmTwJKiMlyZMKyqND+t8wnIYO6nKO3my1W/JEEF6WSkFSGz9his6Co/M85jTGHyjcWe
cywJWfLzeJhKk7neUzrGSMFHYa0c8rSPV5cDtwJzSTKDiSFMX83b7eRGpim67N2TJxNjl+3zJ14P
DUlSY9QL9zppdXT0kOSwotF/GntP7ky5ylwOBZ+F3Iqx65fS8abWkseKcBYSKdppR6OgFhuqWRnm
KdUM0zNDuM+hbz/FuiKieTM1Y8I93N+N2wT0325g2gYbAXCmuZkU6KwXRZd1T8WzEqhyFantJ4pP
n0WilcoTRTeqmK/4PreaPpM5M09yW7upz3NotJa+OEc5CmRzXoO8ui0pXQu5yWiCT5XD5J17QpIs
sfDogTbKybXW18WHyMSwjfwAYmNhUGnAAhl4gVHk+wWMBLtKwX6j4dOXoLUelKoCx+BfriMHpRjA
lZWKWC7nouB/+DxMgNJhpaUuJmw2fr+iabfZ95nA2f7ShVD6SSu4p760wDyPqZTvZiftRr3c75MT
TLYRIDvIWityb/2sa7lzro20zVMXO+6enOjXeY32mZroYMOK3l3jJQqmZjl0GUzRi/JwfIqPT8cV
XV682f9stDS7YXKcxQxXye4JBMl0pYKksdapY/IArwYG+76w2/mRabGYV+UZkD8wkjzLQDVeo9Q0
71MnhzfdY/iQbl19UEMdPU2E3wAmHH2mIMXwzBHzQG8JaHvRRANqnd/733Hr58y+Y3K2Lx5K8IXK
WcZQLuAEzKhQM0lntyTSAi0wfkO9LtRfR9Tvy7wdpJ3JnGm07FMMw8oeddLiDIiy/daIv05GEKkn
e6d27zynfoiGxTqb4eVoWbEufXwM2scZXu6aZzup8tyoSiCHQ7s/M8UTs9dD8Qqvcgd4OpgdefaQ
BBxP7cF/TfY8iTay2e06Rt3EeoVQkreUTf0ebkqyKRhVW5tqW7Rql58ymYGLgxi4vqTcBp9SxZZQ
v/Q0ETine/IYMDhj2p6y7x8CMy1ttnQF0JyIXaa1Y9DhWl4udzXoh3DL4ac0e9hRvQfRBWpSPgpE
3/eF3URsCmiG8FpK4ISH0LlDmdBSkikilEyoyQB8utShZMxC7ZXTfTm3ic4/QZiQBLUdqPbms691
EDZlIYVwSFQNzNPvLQiDdfEg/H6wWqy3Zwspf2kVTOA2i3Qtdt402EZShpRnRCG/qkXYSz5Ut4Uh
GnDa1yiWlgyHwgqgheLwNxYOyPW5RX2nZGEGWe3U23FsLYOzunP0fprshYpmHlB/6U/8S3ZAvQpt
NZ+4Np3TkLX+4qWn/+pDuOsPyeRCarIUH1KIKr8PlY3o6izp5WMjfdUkadS8W+E1uM0eTvt8sfbZ
dY3yge7HCCKfnV2v5d+G8f6+cxzHyoFmVx1S3GKRHIafU1WozVlPTsyUFSje8Dyn60naxRuE+hIv
gP2UwejV9QYwTBahACNQp9jTmxz4VQ7tHfJa9RWjUUw5JmK/D96UnnStWSnGiqrfhMTTXuAJQboU
TROYP55JzxXeb5oORlRS3V2KGaWAeKHWGSwwfb+ziRNkDeJ8ccEQK2IKmWVuaKTTkIqirJGoU8Yc
WmwtnaVrPsBNeRc/LyhIciD0BI+9ON/T3PX6oWn8MwsOeYUnSWhz0TGnXkXwrLOpQZFEFwEH4HrP
KfcmO9xIsMFDvhFYRwj1UXFXvM3F+4Z5conDZDkgCf5MzoVdZhWmzAL0dJxH6ujXdl8c+e7c9y8V
sns5kTPCFs/sUKtc9dqyWjhKejuq43PYfUgSaTGjLHmZxo1qHv9QHQmUgIyZ0Yk7idNa9BgGtbqi
GDf5uemEFEHg0GQvsQBvuFYMT8pdPg5a78wZkgsuhPiVl+Aw1uAVbVQ+IzKnp6VZeGRAiJY8xN6K
S/HnkM5fFgAqCCJYwAEQMe85lOouqeJC8M9JihregwwEfg1+XGp3HzWvdR8jkKe16nnMd0zxVucA
yhCBLC99ZhlB60pYhJpgJEApMOSaNNyU2+T1jPoYH4tzohDGU2nxkVfUQG8HnRb0RDJojjCmu1Vk
ohh9ZIsv+UjGfWA3rooJdEbRso0vGi4m1L9dJCJO9c4loBwKE5WjQGKt+R8duL/c7/snsWiuFA48
z2hpmrR65lv5VeMKtCv6Zyok/qFQw1cW/PY+iTUDiPAEF0jT0Y+Yqg8HXoutSNPzx01kfEgflmSD
LdxQrM5bTe8sPJISamVAMZliNmCZzAx3wvq85A087ti4Y3I1GEn+0Egghi89qyh27S5ICBWr2ZOc
aSllCe5T2avtYy2Shl+7XbcmBd8CMwY6bAVZ/LkbPKDKlY5DGJxrTCbn9sBo8QdOuPgBlfMQ9Woe
nUqPsIxGCZvJD+rUKmzVASUFL9DZ2KBsRSBppDPtS0eteYe3xggJZvyBuwS/BdXo65uU5GERZV0S
nH2bevWNzH2oQov+rRB6791CzTFUnakR9TX+JNF7SO8m1vUjbbH/dRO0gu/goUIYrwYtGTfzl7O+
F8u6K4NzPDwoT7g+wjY5o8zQDEeqCYDiY5Q/IjLwo0bLZvEktSvv7kJkBqAZVFiY6ZmbSKKvNyKg
krFkfCo8F2gwaEk1kkwi2U/lvmQ6NThdAUSRbauWzR7uKlU+9plReHonq9mnd4iEnUvB7TOq8BA+
1iURVpIQt0789ddNOnZhocver0Zu+roa47pg6Q7wMMEEjzsle3Rpta21+/d6IUCW8CKgIsCBSXlC
drkWWJRjM9Sjn5xDdpuDD+ODdvUm1ArayXaua8DEBCe6tBhO9c9ZSMZC9dY6GG4TnArARjj0xgs0
KmDM3A100zKkWy5Kz42Zgu3mwX1Dixesq9a9NHZ8pr2VZ2Xhol7Jm6lAIuZ174aQl9K/Cp47dE7e
39Vbf2ZaEA/fHZ6UKMzHRvokZSRPSdMz0Cs9EAL/dp//wXTa5BVdv03XUma6wriYqhS9Mj23st0c
e4czakfZIFntlVam8Q7VrNydSRfmAjlFlkCCgI4Wdp5UQL9HTXGcn53d8rf2jb5+brPt/Z1bCB2B
JXohY1r0xQXIgokbt4CM3H6tQageOuKJMmmnHFCVui9r6ZR4BFcw1xIvSMps/1wl8di6rbMzfIlm
0JHtSoE7XunMM7U6Sbh0VpeyZtcsb4swFsYqO0tfXQm7o9KO72+j8JmqD+Jr1ZCqNeJMv7/AhTwr
HE/4tyIm//Eq/SFRXGxm2BRcqgRSfvZb0o5wIKTXKLVbygDtsM9t20pLIp1+4H6LeFSRz66jk9dY
1NFTtpTwHjChyjJq4Vky2rE6VQg1NiFxaknSa009N5U9Vrpc2W2AbMtmgGeCEb0BfmJIsubJXcuV
3mofcpR4vKZrBXd6Hg/nKdf6QdcVZz/QBOE9S3d8sxKI3FpfiEAOARkEkUXEPbmjF/sVp5VLucpY
nIH2rfb9U4k2g+CR7gRrsNOj+Hj/eG5LDoqMhmdOBLoU/AZkLq7FoRuOG2i6Ks5IhraNKjGktf3S
9Ju9aFda+cg8ChjMVqII/ua3WJjU2mWbDN31hcYH4DYryN7BX5nDXoRh0iVM0GO9PZrtAInmIf2P
zuFObXduRZSHxsr5lRfnFtNrWvWF0JlPL/Udje5NCN31J/b8aXyGT/GoxQ4DxJlNjcEOQyeSCZCT
J8EmYWvd3/SlI1amaAL3Hrxj80ufV63LMV1dnIVRy12162Uz6tFVrCha+hHURKhocl/iHxLzzS6L
LBYNRBMGuIHXxxwrXO0WzQCOJo3rjQx1xTRlVIbV5d/iuQFUUaEqekoRl9biVGcCo8nUjifjI/ps
1MAZRJKi8vZRhMjhsoMGzyzGqFEJ0iCflDEZPVI99D9pTnq0jDR2DvTbgDTjrvetMrHET7YiLWUV
uZ4jNllFzrrlHkAgOYHOYWESQNrmSsT0bCCPrVCefU6l65jE5UuYEK8wymggXPceZCbtPiu+Eb0N
wmPPa3z3xP2gyCQIAO0nqQIEN4OTdSWxQpR3KjRcl3aLNipWoxGKohQmWUqv+ZLTMFqmGPiPAvLZ
9w/pb/hudkhXq5hpJVPEuUgLYnnGSHugaBIajqQdB1SucVv9jp/olkAJyDXTH3CBe2+jbIehwUim
OxBJtqqQROOGpc1BG0QtrK0uNZXxIaa3PKVnuVG6xH8UuEP2IL0Hj1yuB9yL14FREoXlQfcO/Fft
6lK2BUei+9JTTmly4kZUjhKCup8iNMtEo4LnSDGr6BAxxkhZbmSwAin3GWLufD+EuR61BeF9dTQx
KOHjV/wNJaihSDiI31aFTpcG05Khe/A/G18rFBapHPz50KH31RdWtvN2tnOmFNN7eGFJg7rixFLm
yzO7Ce0d9XpozKRQY+TSTFoDeKevinBt1fEnB2Uvolc9NUszMNbK/8J0bPNjFTE0AO8SQCjMXzRw
8R1FS/kAJpPLM3fofqWvbF/sa9s3GIBAeKdka6TgmjkMZDSivadKO8EM92BQRXr+HKsvBGiXoCSi
wUGGWUOaPIPL92wJJmsEh3AlelxIQcrM5ZfOAqOhzLiooqTyTEsVSavfaVxbfEofBROnGhn+mrxb
7+da3ixnXuQ9x5UedoY5lEaFes3EWDsCFkTWfMO1XYPZ84cY3MXNigVeKNNcSZ6XI7mUFhPYDOjG
MXr2nFZ4HN/4XSeTqlLF5m0cbPgdmRZGm0yAarBP9686u/DqXe40N7vqXSS6UH/stGKxJPBIj6Qz
uoFePdwENTBQk9M4O3NSIry5pNpkeuZw9tSccv87/g/dFAEmi2EwAPPNTkBAJbRLkuk7nOJDPFak
d1KtHA1WRPTp4LrQE99jbOep2vzSL/lDX2gFEi37+psOifIlWUmSqMKmMLNWDyPVValKVQpCAdmo
MSatiQ7diWLMbty6pNYSrd17rNp8hscWRmQTaa60sqYF9x1nK3HoKUA3BSv9laIv7hvTDbGSSEF1
HjrN7+E8/oqZQuQ0thp2S9MFCQtqX0r/ddQMqfChkFOQFSRfZicq020iBIILXeZ1N1ab5773Vend
d7z2SVxDdF2oNk3SJKSpZQTN0p/tu1hjwbNoyaHC6uwju1P9+DVriPWuzF7QGMTn1hh+CW2g1pwZ
gLGgIWnMrngUi1f34gNmubjQb/yOzqLqzEd2jCZRuN12Hdly5fQrVmIh7Xe91plVEse09DkZa6U3
O+oQnkaD/jgAOkgkiVVPo2zI+NXT2D55aQDlk9iI1dSYpKTWP3K1MH5j2wJzAp4q4hlrUdVCRHB1
ELMLhIlBbkj46eMim8mtJORVsX+8f0v/emDmL4iE9CICAsym3NxSMRWR9qy9P40Oq7dCOMWCJRyS
CPir0lkcnKIxqdyQgCREoWNiV9TI0+p1/9YDF3Ew6eBw/4MWMjZwItHGB0hhGQnPv6DvUv1kLx5a
Eacv4Qlv/H1vdPD74DXV4ACltiMofASayAqaeFTKfYiJ8B1v0rUGziUdRGgJVEagbsKTngXP6FYW
80KooYPA7G8Kw/Wfx+zLrdBg4PYrccqSLMzRSpI00QXz89xlkUdR14l+fUY/dv0FR4ZChhvJQtQf
kPle2V52wWOQp85UNKlIcGpnMaAvVW2fjUV95jpHZl7lXwqYw5IE8B818kxOqIjs6UUVbdhoJb2y
FA8yl6Jn95oR8yQP0rw+l1/MZ8RxhBs0XiBZLQM8KiCV2vBa9iQKZr+v+ICk6DLISkdeC7QXSsDo
CLvYgtmlz9IuA6lxVZ/BLGyfwicBZu5NMp9kJIsPksauXLFFg3opb3aPWz73cpqBPJfegGwwYncF
OGbzEBWXY93ZckOYSKUZIrWWdFLaFWu66HkpDDf13f89ILMTV7jRzai6qc9NgoJK7uS8zhfE7Xd5
LeilEpKKwRhAobriaUXXpl+e25ZLybMDH9JGZCqMGJ3DqlObFE6xlJBk1D0alcCfqNLG+iMtvpLh
qWocVrG94SWpSf92/zNuEWCmUiA8ZA42haa5P4fpwqJEjN8LsYQNGOAEPwAFndfYlBS7IVSVc/7+
K++PAmo4gcGQs2AnjqyHeqNWlmCza1dgWvHNjqDMxiMTPKFWTrfz4lP8KGi4IoNJb6P3YdcWOtKM
8pQZGTqQaY4fVOZEvC35JHhlDnKnZbl1fzP+vL+bLwDqKBIEMl53aXYm7ES7zlZJdWZeM1146JAQ
rNlY5WmdDhzEKWhxqkz0C1e9MTjAFjHdGCX58KdGtLUpS9TBglcQ7u58jwg9kQIT7YNtd7z/lUsW
ETm9//3I2Q3N3YJVQgHbVGbqUJAAr2viFDnKtB6B13hf2O1o1aQfKNBjOIWGus7zvgKTgN+0KvEE
EgBkiao9Yl4AgaY2vEanwfZ1pP5W6lWLN+NC5EwPGimNgF5VVec6QjYRgavv7tNQC6WVYGChgHi9
tilYuFC4sgkzcI//rU0B1Ei+bTAWx2nI2uuYi7CBXLrlAHQW6ykgpe/v6+IhTh29fyPtAIa8Fh2n
cSvlTVud5Q1z6LyYlCOkhM0hllYe0OkxvtHpC0kz/5gZu1yJfUiqUwDJdyklGF5VvNxfzkIZZ9rK
f9YzOzOPC5mWB5jaGSm1M/Up/oaFlaKHg9uKqUpntr+r3JVk4oIHCKx6nmFERhFY8HJcb2HTBR4v
tQLgqWtfD2Ebo/xN4FZ05C8gnW3flZSZSWjcXg4AklWdu81AeL35KSYs7FxrrEKvtfjBc7jPHkk5
htBGSwL8nSOd3eq03WMOtt9HT2sd8guqA60BoO9ULZMxg3e9bqUUkLkNqeocdy+BBKrt9thiLDUw
OMTQXdv/m22+EDfTny7w42Kk3OpcpD9NBnIV+TOPgpXrsHiWPAaCpuMUAUF9vSZ44OFYg5r33Cgk
cn8TDtMU0VpD8JIQRpbxstAMEvzC7Chzpm+oIQybs+fqHg/G3Bpg52tjZYsKg7YfjHOh/MLK8zeE
KkWegqfYnEsttnuN0fgfHxikI8ZSS4xJ6rIdkMSWD5GNkNF/BMo44A0Jd0Brhc5brFaqv/fv5kLn
D1r8keenkWpAlXeeB1M6V1aKLGvOTKoWZnFmPulG83SFVEaNHJdEkJTGwDFPA8ZDE7YOBq8kgydO
i8GwXi2ceO2hX9Lgyw+anbYUjUqT8mlzlpjHQCRZ7FDdJogCTQ5Vj/dUtKMhnWEksspy3WZ8ZU0R
ZBvP4rBiGpceABAYKRiLQwFEvAlkeqYv5bYtm7OToNAO7DC7PYyW9DgcBkxDI7ke64nabrV8w+zK
lWd8wS5fyZ609eLxcblCbiMap9KjqD4yu7rPVt7uSZ/npguUSVMbFdhLJGlmk4eRr/JkbJozl6DR
rN/VueM2Vlw98K6xomKTEbgUpUx9OJhhRI0DXXz4h+vFBC0jSw3vdWev0+pXtDOhJctEY0UK8Mcd
BjmHrQc0Gpl0moXC4n3hN3kn1B94zG2gM2miM5LmXatjn/FjHhftKQvt1xFXrP50DwD77rbZymsw
V9w/SSKqhCBlQQ5ozvLZxo2bxSHbnJpYZbtkk3f0zg/BJObXx3Cw0Tm7srFzJfl/AoGTOLXNYHhv
ZrLEgGbDupSbE8UiH4y5wZavVuz7ooipbxyld/TkzJtyQCUep5EStKc4QaWX9TH88l8a979FYPgQ
7UeCgkL4LMQTFZ9Kk6BsT8woGpTyUHCR6nnFyjpuyg6TGLSQ4GimOUda4a51sBEbph0nMaUmmuVW
NuWNvOme5Y1nMVqqUbqkB+C0KWyGKGZm5/vG9i1W7WDvVhRy/tBMX4JuOZ7mURYD6vdswcwoVyOc
pfaEQktgIaKSAUegJhTokhyftugtm9nNZ+ZUqH7896JB34CSrsgjMYPvmG0CHYdyqUT9SUQlIdCH
XQZ2+HDfPEb8k1Cd+MZu2Z3IPgipHu6BtLcif25ysHIZvVVIj3J4xMFdNBOv5H4RZkV/CgKfFBT6
HuUzqlEVb1fSSuTKTed5bXMmWRwGO9DHgf7Q2XnLHU91ntdAlkSreFqV8Mi3Ox7FOgozzbDnqH5J
baKFiOBEyUx4n7T1t1vpIleqQ/niV5sof+4qJ8asO+dEjJmluhuqeU1EZoM23Cem3oiZzkTodiz4
tbfn1mRef/7spITS7ahSwlbVks1iBpZRUfHzHiPlN45UhVNjhcTv/0Y7GDTV8mimgILOFDPweTfy
/bY/RbJWV1alc42TO+2G5fX8JWOeBuAkKXYb7YW3Bt2B/0Y6WGYQXMMTUeaOK2b9a4ke6/7UlI98
35AS88eDq+I6qy7aHjlGZXMrlUvkYWwq1JmMZN0zI/cr3zFt7LXeKJiFxpMIKwFvk5/pqIiOGQSW
PX2i84giOcsn8DWHdMUITNHHlRR0cKDRGoj/NOZEUIW8vglFxlJDj5HsUyxHKhfvhsHo6Acm1O9v
6s2sLm4b5KAG/ycHVvxaDtTIjQL871N/UJ6yUq02vV0RlINP7lam1NJT202y3b519uD4m4BZse03
L+KfeAkPLxqpppTptfhWasGsl0G8sPX6XdDpefDWMignMv/D2XXtOG4E2y8iwBxeGURFajSjiS/E
7M4Oc878+nt6fK8ttXjVsGEvDGMBFTtVV1edOocAcmfGaG/Khz+jlRHFwr8qMhCc1+amTh3xGoE5
oTxXwlqr1k3uZBJ0mGIzajSrnct1CBHlJisPcdd9RlXzCf0rK57ciuXmF1cYuElVxUbCQ56aeWlO
8kIg3zLWIC8eU3eODzX3kEjMUZNJpPcS4JGSKqLPDu6dmuRZqWQUTiPhrDSOPJ3ys5xbOveYPYqk
vh/iDVNPdtAdR04wAWKykyRjhOxLy4xGJGBnROQqQCdwPe+q7pfaUKbCOR2+Z8Nt05PYwSQP9vn0
rFQ8I+y5yUqSdca86mgKgc6AenONFVOejL7Gg2gQfCjmyw4KNh/H4+a86UFNvX/tbIC9zacQTZTr
08v9I7W0rpe2qdnOpEY0gpCc3NHrmpd6VwH0387ufSs3+LyfIeoKYG0I7kiN6XpKuziLhlbLhfMB
YwM7pOzinQN5O3NVWC7I/l03AUP05iyYiTObYLN7lhz8+0m67ifzm0khdPNw/euDEEOB1QdLTaOj
es2P00r1+bPdg1K5sM4fh4+3t0NizVa3GtzKTr3a3a2fnjzvBLat1/vzcVN4IObhw6BKauiQPrzp
mh0ARh6TRjhrjdM8Z6BrSNXakpB/j/MKcoeSKSKCPPXze6blW4NRRb7Jc/5l/idyA1nbDQdXNvUB
QstaOEtIaaaAd9frOkyBVzoZ/cc4ZGhUfh5FxWkViBUmtjScq4wood2fBeIz6JNOuGNFeDdJBjDg
elNoaEtKQnkUzqK6KlKnGlDV/ixfxGTVD88Rgpn75n5K8rQ9QPHhxNBCiWoe5cPqTtGbMhGEs1p4
iQAVVHceDdzGHvTh2wEdALOyllJ79FeGbzflc/wiQ/FOTdxRPUuZqQZ7VbFGiA/Fs8P3FvThsvoX
sF3pphgPc5ObU+aULOG/m5oRWSsEl1gseCS838XrWZrGFsweNY4OYoXwbd5FKIrJawEMW0/fYEK8
P0cLzldDJRC4ZKL+e0OgAtxbknLQpD1Lb0Cmg4P6z/3fX1jyq9+nlmBWgyqXohYc6l9Ifyjo1d30
O11x1/fN3ETmpIb6zzDoeMRAaSXuJwzjA28Qe7I7xvllTBMNrMm0KagqDr8v2L5tHIT3+59/U6jD
ml99P7XmrTL1vNrj9wk/pIY/gydv+40ZRlbBsLVwAVyZoh4WhjSUWmnAlH/4FTnKIT7dHwtrqkiA
epH5KSNfkSby++J3uEKtntlnwzJA/v7CQDQlXaeQLZWY6Ecz572OdiO726Pv/pvwDrBZ4Rib+Iey
9cLi7If5AOyaDPmhBipvhnkUTLzAAA75DSydM61Gb/3NAlEtBCVX60S2/IVRtChKdZZhmBCvUC3u
c60/ft1fqaVLCT4G6SWkB/Fiot+YCac2yUjEsw78IX8SrGLbm91DDBG53cCoei0c0CtT1K6Io2jU
5HyClNt7stMcOTLFHYtolWWD2hhGj2xFKMEGX1mNZYZex5owckFRF4qO1xUeBOh8wZucOjthqvEt
lwpk6wFRZwE04IKidjJZdm5ez6SF7MIONVtQghBlDtfoOUDZWv7cBBvJTR4AofVYLA/kl+6NiJoz
Lin9Oo8wIrDx+4yn6OJ6XIyCigHxQFKKJMZvZ40JbOywZ+aDWPNEnRG5UOqyIXpKZ+i6PgI6Lq8k
9BXkj6zDuOABrhaEHNaLw6gC1l7PIQztgsfVr8SSnMFmBEcL5/3KBPmECxOBgm6FmAO3v7o9BDvf
7p1hwzOuyQXff2mDBljFYEdVY1AhnqPHzk1fDJsly7loACE2qIYQY2t0mKvFgegDWIVwwhTsAMDn
+x6L9fPUAxmaRWUhZ/j55jt+KNx5gjT6fQtL0RewZ/+MgLqJdV8QWx8OgDTsFyZ21eNo/tka7tM6
ZSw4azCUM9GmIu9HZDrPtoLsSWcVZ8ZQFk8HBGZReUQ/yE2SJk2ysO8E8NmDw7UwI/NPY4tMXbeF
25gkv/82Qi1Jm09Vnw4wEtqlY/zrNCJxhBe/Tq0Gr1VKNXX49QIvZdFagW5HgUgVKwq+KfAj/rqy
Q61FEEd90uTgd7ehCnx6yTfKSlgLA5MMedGPXIyHcuzDLA1wWhgPiV0yKMKfS9dmLPui272wQbl0
rAdfRDHG8vKCtDyQH4hXoOXdBqa4P51OLKjqDbaPnjuyzy8cl6FGrT/idj9H681Be7Sen6CRtHvz
7P3z9/2hLbrIi5FR7r6Yy3qIEgOh5SldyZv9DA431nBYs0d5ejlMilhvMZp405jRfvt9uj+GpVD/
aqtRfn5CWzJkdLE8h13g5Zvz+bEF34PJMLO80QyQn4EaUgQO/3pR5kTP61ZRiDJpju7IP2iMeS5Y
LHtLRgQFZTVc8mCVo9F1PVhGYr0IQaxr6e7kCHgZgQXArBlxxJKjvDRDH5oSHWZTB0UE3Y3WeKu7
AQN4vLSvLg1QJ8ZvAo1rZxgACua7ehbffsfbiXUsl7zxpRHqmPjF0E4jDyN8Cj3GxpROxUY9CtvA
btbFf7jnL21RByWuwHWkjrAlusLeXxcbVji/vCSoAWqohQF5QXl98B6B1XmEvsdsoI/UlDfxjJiI
cVKWtheILxRkEJHBMX7a8y4cS6v2cVL7koQX0Jtk16/5DtkYq7SQE4UX20EW9eW/WETORQf2HOl3
Ot8/88HUFpBVOEdmcTCDbTG647b3rDWQhyfF/uJWnTUeWat1o4FBPCiYev42S22NqfBjn4t1CVoU
tsKb8VOO1jew29nfJ/C7fX+j8xD/NGsd2FQFnGas6PYnG0u/Ai4/gNovPDRRe63AB2Cm5xWuwJeX
1k4OmmM+PDw+Ct7Td+iEzvf66/58i+T6vrFLICromiVdJ9TJznt/yPgyJtchLKO3MntWwZlbgpp5
61mOgOX2zzHqdcAQm8xRL73mfkAq/2udOvZKL0ZxK8L6ywus71ZCYvkbdRO471u0yT2B8zayc5cF
cFuMNS7NUqsNVQuhVRuY9UELpn/lWwiWEgWX+3O7eHguppZa0jEqZT6oYYVX7SNhIR1NPCOFkBHE
LuYQLkdD3Zda03Zc2sNOswUnYmEehsfuoKQ2sFWnL4YPlZcu50tj1K2WtEnLKSmMyQeSKBtSU1r7
D8bjLzCMfQxO/OrbCNdJx/eIEfe7TH0oBMLBXFpRCRGn1uQe8j+gAA3sp+/t8+czSg2Mi1choeLN
nkb9FWVgFHgUlXKNrT+oSqIPf4V4b2/pRkOSSjN1l/CBjmuyFOfNRn6YBEDQeSvJHPP37wRk5ZAB
rtel0wJu2dixo2P7b9df3yShFaxy67t0v7+/mD5v2fkg+Q9IgwJEBw3CkcQgLaYMSaDGEU/lfoQY
zrlww1X4Wm9WjduYwcb/nbuStY2O4Fe0Cxst25v7m3WpPoGes38+gtpF8ZgVyZziI6RjupfQzJo+
ZYfk2ThUsBaswl31wKJWJL7lZp0AUkDNEd1ueCJdR0jVoNVSWc1I6ZZ9aRFiKAuBVMk4hovhniRI
PGIwyFGBDvDaTDnoBZr4KihHvaH5dTNvBhnwDBvgKoex8xYD8UtTlGMRB05SM62Qz4CozRvlNd+E
llC5xse3FgOEKZqg2fnWV4GtMqiPluKnS8OUr+l1ELJKcymf633k4PRZKhoGWA7tFggHnShcUiLA
aQYPLBT1RqubOAL2SJvPZVOZyvQat09T7Fay4r6OKaDJQm3KOatktTA0tAuh/g0AHv5LQ3fzUZ7i
vu35885QnMb1f4M2qDiyGLoXbqIrK5RfS+W27EW8286x8h18cp3VQ+VlXqXj1/TVgq5CC5lVptur
F6ed9KKAtVhRRI06cUnWp5qE5+i5hNyIn0orY35pQtTa0W4X5FbZ108AWzey5SvPobhinPfbAV9b
pwZctlU3Vr0wnPnentH9ULXSyi8is5Q3ZStbqrauE3EHSiaG3dsLBHZ1BVRmEtgYeZkKOIZ06vRJ
LwBLmlZpv+W0xpyLGajN0pETL5y+a2MVB6APG3eKAs0OQ3sElNdtC8vvv9qOcZ8thAL4HJAAko5i
4Fh/7pKLCFcOAlFLjHo8a78b+TTXp2peF9xH/632oF14wh3arVn0kAtu4tooNQeRjLhXkAHN4vjW
0YXGqTuzH/eVBnHKeD1Nb1wLmqCNXgy/CnuKj4MAWkIuMuf8c5IPbf7MWBNyIV474uvvoTwkX/VD
hN0/nufKnvKdluBiLBw1R7PnKRAeJlOMC5uJk/qJLW/NgqQG9AlIMdGtl3M6FJXQD+OZ34qBpcmP
WjO6gai4TfkR6++StqrUzItTcPI/GehHHItD2WySeSP1Bym1suphFAazDc/S5KryUY8qRmhFxn3v
A6l16kO0tDU8EIDxIL2VBhe6URfuuFycGafxphEYyFhsw3+mgloBLZlCDnSe4zmoXxL/SQPfM7Kg
6MNPyhWnnjU0D062BNgTpiDb1pUl+geueYyFU50+CeKKD94Ze2LJO2mA8aFhAsVwNKxd35pKNJe6
FAjj2UgjfXTyrEysQE7kT2PS51WuVH9aYMOPtVL5Di+MOy4GShJl7M8h1TNWEpJaCFThSJgAYB/o
5IAq1Kh71dAjfIpe6R5XrdU2WnOVo/qP6fQI3aDIcKXKyuNvXwLiDyIZcmdNrEuIDrJvvoC6YCth
HFNpqnUvTD8KbdU0ALpG4PBTVppiogVvVrwOhCOAVmbFZowY1zv9PCTmAYEHkkIFOzQIVqnV0Dso
nhR9q3tiJJpSLa66bH6SSS94+hRLR+wGMXCC+HebfSsStutm+j0HjYlXQBO/89FkjWA7lhqzFhWz
Ghpsrq/2PXsaNYexbchKXByZvz6UpAuQgOBVZAqvt00nc0EfVI3u+cabopkB9KR6MMwgF3ZQpszS
ZWBP4x2aqcIHycAl56+n2QZpoy2w5owczpsvAc6HtJCLuGOpYKUPhCwqB0H3hnk2gehJi1fGWCm3
+ddYyUWGHnWgN34W7eLuCAOpKNVG0b1WdzvNNtZcexJQzm+spDqVKjqnml1UM8q4C0fBIESg/2eU
2ohDFzWVn8u6Z+Rnxfg1qD7YIBjuaGm3o/4Crg0woeEBRV/S2CV9qRec7gV8XNlqZsymnMlg6q6L
5xzFGasHKHA1IqJC9/oYr/Wmrg98DIFjVeNUUyjBFHJ/sqmw4a+5xv6HjJUKLQBaP6MRqzwTIAHr
tRzYcF3/gVN2QDBL2eN9O1S0+WMH4CwgTVWBR0aEmt6mrWK5SjC9CUqmfFjaYrLrmjWIpII5MMPh
fN/c0mpemqNiwEkoJr+pJd3To0MrfpbRQcFFd98Ga0jUkTRQYe7mCUOKO6tFD4ZeroQaaLfK0fZx
b983tnT+wXiNbncJukjIfV+ff11s06STC8PLes5MgHZDSy9YqTuRtSHoyO2vlbqwRLlEeShR285z
w2vE8jVVHqMpNfNadht/pQF0XximVn02nTlrdsvi4KRxwn8ZR/MF3LGB/gBaUU8opMboosrwRFee
3SR5SBGm+p0lieDQMsyy2ijdY2tsS+lM+CTiZwlEe9363881cXBALoF/Cu0113MtT7IUNUpjeP2Q
WG0XWLOSmzpogBud8TxaOn3AIEO5Boo+KqD115byQozaeOYMzxdzWwn2E1jr23gjRCd9eLk/qKUT
8Y8ptJhQpuI2Ho0+8L2M3zZ46smypYG27b4ROgLH+sGviYTpUYckMFzKtZUC9KYTF2PzROlTpdg5
iEy6N6GpoY14CIYNhLmFaDNkHxpXmn7lGP7a79wCs8ytWf3TtycGlIHo5uTxH1wkP+Xwi1sEldu0
7UFk5KUl/14I1RsXS53JacMqlRoWFR39hCcDhwslXPhopDNuOMv4SgBuaxCwkoJigQO1rME3sFY0
bJyoJOTDPGiGnPuzfbuksAk9Ah4RLjFLQs2LEQ4JHgBjG/teC5mUoF11YmgNjALS8sAujFDXfdOK
Ex/p6ORv0u84foRmNsCh7qxu6vk3J/F2PveMTXTrVw0NTM8g4Ud3J6ow1B7SCMGmr8J3h9JjLPrv
RaR6dSC7ffiV5vuGY9yAS7NIVg0SUtpPuux6FkFkEsq6EBsen27bad5WG76KGcHF4ixeGiEfcbFU
jaTNei2FhicrnSNI+yJdN3iViq3o5vFpNF5V/2viSsaZp1N0P7tSJDp6BghLxRve7Bz3cZPMOAND
7hVivPWNypbAcwVZNPBV1tpqCHu3DiJ70BkXMJ33vDFNXVhGVrSGztWGVycAmyTPp1E0AVS2w870
Yze39S+jTU29X2mg8FZY1m9DSOwhPGl4qBBg3LQf0uQIoX1I5lvIO8iC/om7VXOQxHU+4zabLYG3
pCB4bmaZsZtoZPbPuNHCp6MnHu1a4Pu4XmlVKds6ynF5tJH5eEaaEjRbvzUkwXWbs0ZAK/s15wTm
x2zif8E74NaP9oRWxgEKIdPaSvTVfSexdJouv4c6v3GVSX1Avkd9VgbwIKCMrTo9cPGC+C4z631k
dNePA2SdwSEHvLWMGIJ+TwVR0xWq3uIw6YPjR3gQRYpb8W+Db6zqOrT0euXLcFaCbqHzLx5B5y4d
NGiqmBlImqbI5rsvcEVpKWf2we+icbXo4f58kH13+4WQMkPHAjj8eHJtXJxEJHSTQA1nw8tV9SHk
wsCs6+Dxvo3bax2zIMH7AncugxWB2vuFkLbNMOEyMFLebCoOA31sit6s8LZl8cotXbmgV0aqByjX
Hz6k6wEhGVjoQaDgoDWSlQgbvAgDlIN0vYDiMuQsuhIiE0c+cSPwM3HiaOmqW5TzKRwTp9E1U9bP
wTQxfPjC5avJwN7LkFsChS7N8SGnNTQeIh/XobRSlZ3f+5YgbqKmZRw3lh3qrujEupkrHgEU18mH
JsrXRihuZTzdYkamgGWIHLOLbRPVoSLENQxNo6OA0Sxzw9DKGNfE4t68mDUqHIyEIgN+HXet2ief
OniVQHXRPN/fm4tX0cXSKFQgKOPJkswlRjL7lj9YhuwG2DfPv7UYrWgPk7a6b49m7vzLIUJMhxC2
IySUiKu+mDlFi/lUmDLfS0zuiUC2wvNoi1aDWuEIGkIZWtEqCoN7bev13tPXfetLJ5GwhqB7nfTA
/ZTpL4yn8igHlQLjGlhJc8R+YKCT8le+Ec2QpVKxFEhc2qI8bdtMAtdnEEVsB1eTP6rsVCn/rp3v
Zy4R7qFMRBwYKkXXcxk1fuobLYYTjk+aCFZpwezGnS9tBGmrslaO7DbaUxJ0JeRHkCSD3MO1MbXK
hbCcG9+bMn6P4MTSUs3mQu6PGuVOrYt7cfhdD4wXEcMozQnRRm1UqlPpe9BlMYUqXKvGrubx8jNI
L18KIVvNsEIxZAWdi3YhSQPMFwA5KFtcD9bHkSiSuva90pa3bYkDbs7QVBfsZquw3peLG+XCFhUM
dnJeZjGPiQ3yb+jL6PJXxZKOWTzlyoUN4s8uNn4G5BcnxxiPojZmthU3tSNDymj6iJMDer6KQGF4
/IW8AZ59FxYpVyxJrWYUIiyq/njs24McayavB2Y0HoLisUROmd8lqrBHT96qFkPGm30htUbMg7QB
xALow6M74goIhMxTBvN6HMemoDpT9qsUPqXgZJRPQrY2WjCdozs/2SaTZOf/4ca/sP6zHBfTPc9x
Og1l63sDWnkrHiR0o7bWBjs74J3MuPOWbgloYuNfCMAgzqK2alyjFiwEePalIbjVbBbJ9OJJABcM
+Dh+JAao+2GCI1A6BW4sQjRnaW1jAw0HtZ3ed/veGd9QMUSft3vfTy8kfrB85KchroApoQOGZqgM
vcwE7B7w+RcZ6k4QNlqP0BhAG6JcvbX6qgSBYPAB7nR1FRdWVb12Qs2YWhoj/5eDvfgMahPzfKEl
6oDPSDrJLDKzU5/m0gnQCAUCT7tCsZQUkDhkoO2RY+yhpUgdApUgN1BknURy10e20aNgLCI49yle
t8k7eLBMCWyaYIRt0MCkMBkCyX1E+3eQ7kB/k8TCYOS4theHWh4PPBYaLezWqGbPvbypDEv2weyU
79sWwANw6dd84pSoxfDyJmdp0yyOWIeMIKi0AZSjexvzcop5boazB8WTJcQro3RLdedXtiju9ZJx
syx5XSQU/jZG3Z262HcD2A1gbH6GjFdQH9p/TUT7s38ujYjXc6qn8xRkHFw7wg2/hga7+JFKnVcL
r5GfWcIQrLOw5M0OklllbucgH2Cco6VFxeYhzeAaoh760vY7qSFK7FBmRu4yhSAF+HoUPK+KAQm3
bNf2qy79pZeHPAKRerTSuJf7H7DkPS7s0/d3jDyEoKWq73G1kzZ4bI7pY2VN/KpU+icej/8oZ108
S/5Ql0HYhj0EBnM6wJz4OAbdr4FzM6huBg4U8fdcv9b+ji9S15cB3es1O0ktAargASSFk+SgGszM
9VLGATEuQgcdlF14+F2vvNjybcmPGQe3OTrG9BR2G72azUnvkZorrQLyQVqTmpUUe9A7fro/6zQh
Gtl3qAlAY+eHCQptSJR1faga+HTOi/fR57yCYonJId2CBagsw0tckNc5XOaIA+B21Zr1blmKNtB9
BXIPsHuAbuKH7OTi+gu7oQGqRebItlfTxA4jCCg+9k5yNCDI7vgi4xH//xiUcQMizQIKScpXgmIi
S5NU5LxGg9p7xTkC+jvBPYviku67WvnNG4MlMU/XwiJjnP+YpV6BQibIJVGr9or0aRQexC5ZJZpu
QRJESEGRBUwvmCfsOoxYe5xcupSvhuAQBHhQngT4kk5mC2EUAobW4c4XI+RUzGwwQTkMjukpMdtd
J4ummln39xTZsLcmASmCCBUhaqJcWYSjNuo1TE4ctG4kKw6BSQ2UXVeEm/uWFq4BMIWrMjotJJBI
0nx3bdENaszh0u0LfaMjS6FHuyzT17oaWYL0qkHH777BxeMCzJ1BMBhIEdJVzzIem2qSRbhpDmUQ
FJamwQl9c1Q3kZ5Zs38SiewKl4LLCLKGWm1pQ4JWlt5EVA1eqrc8eBKhb8qKAJZiaJCD8ih84USj
TZa6o0K0SooSZG69Pg3fsauVHH/2sQTHhTcfaCCbqXODxhWzwakKFoaMHBp6xS+tUyuuCGDlarqQ
8zR/hpwxWCAGxQNutOoVIJIL+/4iLK466YD4wYeBvenaZUVpLQ56VcLauIpDiCYKWbeepAhhRgIO
kRKEdgIzD79wV0D4CMJxqCyQhBn19MoB6e6wnhzwHhMatcXOzo9GC2XNY+6XZtEZYNFD3iy086bY
idUxz3bFyLgiFweuAspBIIqokVHTLCVD2nFRznmj6upVu9KqyNZQMsZprqUvESWj+xO9EPgQPQgJ
FQ6iGkmThzXqzKUjMj5emai8bZQo4ESckNvoi5AZphb9MiHlBA8NkRykwSHtyPtBEjSwhVyFhb28
5kIe7JxhAqxKWhwCgwNNaFoo26EIJysUVNZFvDi7qHUQUDKOOM1oyU0hkJAhz3k+dq6RImsQomS1
64zJjNv3MH29P7mLI4Y1okgNblqUPa+38WwM0+hnWM0m20Gf0m6+ZSh2tcoR5DcaOGfw/OZZ1cal
g3ppkwRhF9dtgj7kThJgM6tNdS5Bew3i1TH99S/Jrn+iCjCIww8hAMeKUmMb6r5HV4IB8RfVf8+r
YlWmcgy1GzP9gHqW3AYMPNrS2qEYjso73p647KinZ5EIYpclWLtOs+I2crlj4wqdaPHVeczW9xdu
yRNc2qJcbRJFvF+QfTKMsxl1UONgudOlC/TSAnXOqxwsUW05cd4L1GYc1WoizuEg+XN/HAsBN1QI
8W5WkOBEpo56xam12gqZgdBLrdTDqK+D8az7m7JKTEGocIE44em+wcVhAYUGBh9UNlBzuN58igym
fwJa8PLZsGPOsFrQDqUS7/Lh6r6lJceFgroEklOCXPjR+b7Y5lUnlGKeIcgrlZdB3efaW+h/3zex
eONe2qCOUpViN9ZI3Hp+6g6+A1Vwfa0lFqYwNzU7kv4Yf3RWSY4xLppKYNTb1J972DTE77T71o1j
2b8zxrUUMF6Mi3aDqsQhkaJie0vwQTyEGrXZlDzeXyNfXP8JXmdAo++bXDpQIB/TZIKnFCFNfL0v
jGpoo07nITaSDpCLk5QJuOq8Y0SlS3VlxL9oP1KQMABRKXWDZ5EvBnVZApxjV2ZoocKI/n/NKZ33
59JKVvyaZXFpv18aJH9/uQsbv/QFSLJ6VW64meD0xq++FqxWMBgHa3FoKmYOlJAAzwAFdW1JL8NW
1yMVpVqjsxM1WUXzZ7UtNC8H43habpP6EBqrGZfMJCAD7+/V+D2bH+8vIy1V9OP0L7+CcvpKERoz
F2qAYGV/uuDgb9u32oBO5GzFBWTYM4cHctoeC2+MLF/c40u4bj8nLMTr0rSrhozuIiTkAVCkDmYK
XUd1EEff4yUdKuyAgcYHMEiafcLivl1KHSMv9Lcp+tpRg1nPUn0GxGUCzbtsRsAlbHM1XseVchyM
HumoxyTnzVEXDor8WHcMjM3SyVFJdQxrr6o3YIUmLhsFNCywzx8mLjRDlljMQryAg0lQZgRjhgv2
emP1qgbetTkPjg2EccQogEPAnZd8hFCmkxpmELiwdGAuJ7ymYBdHYE+ZS0uhCTopDY/Zt7ydbe6Y
bvRt5iSH8RGNMP5TsNFt0PWyWm9ubkK0vWAagRwC5gvhPbVjgimNparXwmOKuqlkE9SB3EBhy1Si
fYmeh4ERrTDs/USGl45hmvMBhHbhUYjyQ218hOAr5qaj0bygJdqu820dM9IeN+uIEWpI7pG+dAVw
depodkIbFIMvB8e+AcdgLq/rwU2TU2XIzz5n3/cDN4tIbAE3BFQUkN6g87zeM1lV/q8toLAAlXGr
AtBEjXOZmBGWIcqh62PWBXGiB8fOf6ig6ejjAdZmolkl5/8wIjy3sCEJDlmnDSFDVePFEBzHXoJQ
pQ/Q/EM8G5tC/HXf0K1DIXOHIwCCCiK+o1Bzl8Z8AF61MDyizaYewIgcTzaSHLacFdtRinZpCmyb
aPYqZ2GP8MUHc6xLe/PyC6ixktagohuT8Aj8xegnG67fNmq00eXMTpoEct+ZLQR/7g97aSEhxa0J
eGKiekEDCzSpbFLJyMIjj8dlm7/JQ2Wp/oZZ21y2A80C4MiBMqIRPH3jF50yluFRTtd88KdFzq9I
zqHBuAiXDhue53+bobxYXAV9qLYw0wcT2JHBT5Ao5pA0VlPxDgzen7zbdyT2DJ6tJIENASuU9a7P
W1mVSoZXGMy1kyXAh73H0WD6oRfovaM8T9wbCMdshlHyyLnK+BCj6JHE2wFP2BsEaT5NVZtO8NSF
I7vcejjF+3ATNp7kgsL1vq2btx0xpYJAHBUnKHlr1Piqsu3HUBjCIyejSWUf4CAc/OiZE92QtRF/
FANuhkX2BqRcCCSXWrqAU/R+avvwuHv7gOiXcwSr4dEwv1ar4wZESyANOpqPzuMmMM3Hx9he/TkT
MUyEk/b5j/Nw/njwXv+0kPLdez9sDe+e8zBbXuh8fZ9ejM1pN1lrzezM7V6w3tdPp6+1tjlZTyfL
2TIWaHEPXgyEcvhpUeJxRAYSePJDiyZ62ZxZCRMy8fcmi7o2QXsdSX0xwkYALc5I7VQEegErKKA7
8bClsf7oegFYGY9HPOmu9ze4mdU6CTrclqD8VovPHkSJYQL03fSb47czpBHFbHT70kFerhrW7Vxb
ajBZfHKu1ce8K62BK9AQJtnAfLn3tyZxhrcz8M+nUVsTLTDAW3E1HNcWghOf/xbURQYOERA8l0FX
BjGQ64GrHFq4Y2EOj0m+U5PUDEuGo1paQEgfQ+qJBHi4sa8NdEMi90Nh4GSlClx7BVcVTjVLpmPB
66JxhxQgVBXwTvrRqhYJ4O2+jqDu0XxQLNG8vwZL++Pq9+l8jB8hn9eS39diaw4zU88FR2uPKBiY
2vpPqZ11wVajFy5LvRY9q7JdTmZSbnjhO0xTRA3/ASqKitnlkKmV69tOqfQJE9v3GdpgS0XYSP7w
cX/gS44fNQhUIjA+UKbTpMhhn/cRily4qpMQzUMQsluHsRVLJ6itJCZeXRPDE99ClMm4LixSR3HQ
JC0VfFicfwOObJ51+/zr+JBYCbhF37gfQpXebLev+3dntJwv3dqan2uJJVN823tJfQZ17AZ9bpNQ
8sOjlOx5fcTDRDRnJDJJvalKVWDDD6AosCFyaWqdvhOk0B0hFifsOP2rhciEMv0qxfcwOA8jGjXd
PrY7BQRUIBaGl4AHYgTfCxfY1axRxyzOhqEPVA4btIJ8K/8jZtvxNXLMr0UKilF0dt/fGQvO/8og
OZEX74skCxo+kzE/KPE9hITHm98ZfmhzBWMLLgSLMEQ4E9AODPwJdQNIQyNGYZdEx4l/r3pAMnNb
EiYcKTuTVEtT3pX57f7QbnE2ZO2x3wXy5EXrE5XpldU6j+sijY5S/Sbo8OxC26PCKLoiV1icb2w4
4McNbtyo0bPMcVbXPszo2y6GYX3/SxacJ9q8BDR6kaIQgEfXk9xENd8UAcY+akJoA6jqm0pWNgzv
triUF1aovdPm/JS3TRAd+/hDdmPF7cKXNnea+un+aJZWUgbJJzo9cNeA+vx6NFGHN0nbgdmgndHl
5RXB1u/zxGz6X3kWmgb6TaHSx3AnS+fi0ia1e3zVj7gM+nxHA/Ejml4d2Qm6A7jzrPRfsrGQGALh
OLq5NHTOoxWaTPPFiVCrKcILsYiPQmv1oLloHSA1K/nBbw8cMy206CbBp4E6Ico6wBhQA+v7XjD8
roW1jHc4OTT7mNQGhzNXun4gHKK+sqrerNUTF64qYCxqdEYZ0XmMMeXD4FX9H/DW/M5+yfumserx
U9TNKnrtUGgcEfzEzSZU15qwj9pNLH7E8vAfNh1AgpgvRN14OlD+I1LnbubiKj5Gc+uiEAYgm5rt
M6GyWlYFf+kUgWkbgjaQJAbIm1oYv43AtW+k8VGMvpBgjllp+qV9raJkC4TgT5qM+v2miibFSLAU
BgJTrp9Byneo0n0V6iYwiUM7oJOKxc1IziQVFaJBBPrxyIKQpBx1+8daA9G4uY+PuYqWIak343iL
xCjj9CzO3IUV6i6W8SJCTWjAzKmxYWat/oVMfcK4SRan78II5eQwaTm0WLv4yBffI3hmDVvIX3h9
HaqJqRfvMav7eilW1AAsJHAOwP5pRTdhkCaEc5g6IbDDZJ/ysanJkIbM5/+wxS8NUQNrR6XhFRGG
RO2Jh8iOoOH+P0Zas8pl+75rXXLheJYDXYwEIzAj1I2FLuEx+h/OzmQ3bqTZwk9EgPOwJVlVUkmi
LNmy294Q7YnzPPPp70ctLlQsooj+G3Cj2wIUzMzIyBhOnBDmhtvU1q7cv1odhV7BseqvsfDntqjr
tj0ybhTW2DhIoa5HV4iJZRR6QqwkB9qnbMrvzFq0SSK9+Ml0SPzZVTRbmxkl9BZFezjujbNDtkGM
hk+A4Vs9VWqqDqkgI7tXXkvGemm2iknXT7eXuLGbF1JWtkkPRsEikx8+d6ZU2CXIUz1+VMbUHmed
kXf3t6VdV1YWsgqWo1LLpjnNWomb5EhNyaxHz10siw9+klaumBqTU5R5x+D2ND1owzCfRqkq7bo0
/AejieKnUDf8I61VOWXOovg6DUSerdFFO5q1cTuXeWYLOgNKW2Aal69aoweSjyuM+2UFpwaiC9Lq
v1s1s8eMVnDFd6Wm/aE20r+3N2XDvi2Eg8umcE/BalyK1SGWKdWRx3QYyy9MnvqcQzSjKHte7FZ8
oxCdLj0rQEKYWH8pR5OboI2NJH2GD3U6TZlV2d0c17YWeAIgArkNcPgKO89IMNMZIezYvo1lKgvJ
6oJJQQPWr2AP9VlWQQn2XMe5zWhi/fsMueLtrbyuIusMtP4gZPU+JbMBza7Vpc/DZFcTjJ+qYOde
Vtnxv4XbfJOP4c6qNu4PAulxpdeScWrrbEos5pHv0w/zXNdmckBZxKeGQd9A5vLwH0Nqqk+Bmhk7
y1wLJT0J+pCOWkjj8MTW9fhQF/0sgvbieZB7cLwnI/A0QGgVQxpjZSdrcpVDX4TRjrNw5MoLa9dy
az74eooQ6nOrICwQv5fdeATcyphBhi7DbmM+W4bbS9+72oVl1fYNyUn0naLcWm8W+ZpuEREsGFOS
N5fyR923xrz202fFT22y2SMwkUT7X4Qs7Csco0ZlZ/X6ZxQ/rATEOHRPja1r38YaHs9ob9Du5lI+
SFm9ksGc4RskUfY8Ub8Z2L9i4e6Y9sbFXgV1y5bxB+j5EnxwfKstU4cmHlopfU4S6diYo2CH+RsN
Tqp/J50N6SRq+b2UmUdVaO3QajyTUHN3WOU6HHn/CI3Z8sCHTJMhbZcfIUm10HcmWwqCkWGZvjse
FKd1QL/bwvnz799/s+cBZMdtA7B1MywuBO7pQjmxriBTVg0yM0VZijZ8FecziU700z9K6aEQ9xA/
m1eDaX4KcTPJe56zyyUaiRyKSr0scX5uutLtca9I+i1F8pT+Ribf3EcWA8CJSeYqvSvDv9m8VzTf
XLFM2LwwlwDVWn2DluZ+Vfth9izyhjjmwLMa4B4dJoPeY79sfDstxuju9jZfdQlxuArjiLksPCnk
kVeaDBPE7A8mUjXYWAT/BwSH8lh8T2XHGuD20M/p4NbSq2L9FLXMtac2pmmRR03byZhcrX4powN+
os6FS0GV4fIExK7w0xCs6oupCOJB9EVH74LRmSdGjyeS1tMmlDWn24tf1vYxHoGfbWHTJgAGjQ1Y
YWUrBC0UxkSxopeinUK3CWUJXL28O7Ny+TVXYiQIDDhXaD/WMB61Xgi5VMRA3NIOf9qycpRJOuZt
dNRLaAqGb1X7EEa9Z8VeVHlt2u7YxKtM8PtCP3zB2vKCaNOG1oxe9BSmmtQVpoc+edTU8jvVsK6X
bMqL6Zg5jfxrpKmBvt5zV0J2ptut/CT4d7TXKHvfdLUr72kHXlr8MwN09krdy1nojazjwIdMKu6j
Ih5OSSpJZ8WnQbsKasWe40YC1Cq1djJo+lNSFi2jeiMoBOs4+6SG5tKr27bDeW6l2bYSP3WEsqH6
y+Ptlln7NdTUn0JXZnZlRfEhDEmG3VagtWe/ENTw/dQXMRqavD7ZMM+rdNLT9qmT/O6Qw6Dq9rxA
p3iMAzdjXMv9bXlXt/VdIIAwzDCtSOjN5S3R5jAUGAjRPoWUr/Ls1WxfZbyjvn7t69E2+h/1IN0L
+XDyvzX3Q/jQaT8xX3NoOLc/5D0v9FGnlw+BBwQyDomiILbj8kMCq8/NoWjaJ1kX7wPp3A7flNyp
3a4KnSCIDmoFpZ//wJgte5l9PfefgvDgf0q7n4HWH8vgKVf1u6L+Tu9hyF8E9PH0zfP0VRek0zDt
vCVXDfPvX6uRcMDHgrnl3dn84PmMETm7Nh3bJ1I655HxMJ16n8qGPaWdY7ZfgqRzpOaPTtMJ6eGz
ks+HptVcVXYz/X4oz1ldO1rmhY3m5LNHe8dnbRrpwt0D675HvOtdpVfhHaCFY7+elCDWdSvKRto9
pUZWznY9aOVLLjWN6Mhz2IGhCsRIddNaTy27C4zwQZ7SyLer0exsMaLSbdIyC22hWsvRl6oERm3r
nWqe48of80OX1ZIXJx09npUf56CiBDP7NccB8PUy6OJfVaUNgS2Zdfk0ElD8CJNaJHkr1/Hoqnm7
kGkqiQJCYM72yNjWPsZyQkzdpE4P6lulh/JSn1Q1gnZKI+vYqKpd+pGr9X9z6UcbTpCJPJp7nRLr
1+ZdHFwqKj2aJEDf/YEPCiHNjE8ODMQB1/IhiPbdo81Z374kV2uCJJWHkPa8ZVwmSc/LNenSOLdi
WAhPQeQ/ZamP9tVnQ5sfEuFJTVpiJ1/6dlvklUFCJBVFCe8TWgiC0UuR4RwoNRVd4UmPz9R674f2
aSREjNS323LWLydvtcKBLCuDDZcG/0s5Uhf0fYLmeIkDWfjt3329BvJB9IThj2FUieAvf3c3WpWh
T0RCAmTTqcnw2eqsZeahL6cd52ftxS/dSh8lrRzbrBzyukn1wJvN2ZGFWbSFof0ttOan2yu60raV
nJWxTJuqD6gUIUftHnE03TIPHrQAptw6/pXWe+WD5eW8sCIYOJzIhewP7w7SpssNnEo1MYKSDSwf
cWaeRt+FW0V7IzbopePtlV2r+KWo5ecf7lGvFEoXdogKU/88vCrVwe+ekuwHHh7ew45y7wlbeQyC
VBgqZUu2MY/O5oyXDs9lmWk0VYMFa2YbEtPby9s4uI87uc5Q6kE3Q8aGRDX7HCVUSEzfnaE/oPk2
DP7elrWh9heyVsrY6wwtSkor8ESAGdHgqP1jTqQx6TuP4YbSX8hZKePIbPheTZEzF99BBzhJIR+l
ckcvrtI3XK0LKStDhC89wqmAlEH4Funmt97Pvua+/CB/SV8q1RWC6FXO6YHT5s4d9J2+9GvrdCl8
ZXjnorSUWvLRSuPNGv5M2X+MVd4XtwB/ae3Dc33nj/qg9XrhM4pmFgIvtaBuGCUt+tzp8uAEUl0e
+6osPBjr97LIW+cGqQCoBuCW8JauzGKfCfM0RG3oDak42DHI9nNmTDlPsrgnasuAkD5ZnDsyKFS7
Lm+1rtcRQUETeq3KlMkD3BR4s0WTgfslmPqUNllQwy9ZMfGomqvu4ItBv8chuHEdlmjJANZE7oPW
+8tvyFJMSzBFiRcMQ/SPElng9Tt/OEhjKzhTWTc7bFRXSVUOVQFaCrSIrh9qD6tFF0ZqzaPVJt7Y
544s+3A/ktqsRyeoh0MyJ6fY951OjzwZ0rXbV39bNqA6ujzwFEAdXS62aiZVmzUp8eA3Tr/GViGe
JqXKH/jOxBlBf8MVIQmHyhL+aaVhcKuqCHbewg3jihtPNpKsuQG0fbX81ihjWRiVxCusnnHuI/NY
Pzd9DQ6IOblFdQwZCZw6Sl7lketHSbjXwbMln2eSuet8Bp2Vq/NuDT8X9HyOPXFS1NMQV+lJ65r+
TZQDmlCIzx/EUGhPhp7Je202G6pG8ws13cXjhlBrdbOqWZykpOsyr22k4LmAwe1ktbXv5oV57OtK
Pd0+7S1xRL1cLrgNRHKxl4c9MVi1Meoq94I5h42McLbIOqfCFNNfJO2p1oYtpIeSic2cz9JOuez7
B1uV96JZD+FceHJrukbQMQdJv/ej6C6Rn7JgdqAVGgTT7iTdySThWaXW3GTKQ2fsPQkbB2xSG+Ef
6kbESKtdTpqwDVW9Kj3GVsglM478sDhZiXku67Fz4rh7lYXocHurr8p+XOp3FgvYXxaK93UWMV4y
A43cVV5dmHc901Kqlyr7ZvjPluQ0IAa0uL2Lps+BvMfCv2GtwcMz2RZwPPWxdTu8ORW0nUt55Ulq
/rc1gkOsDXSWxunOQ7slByTFUrGAqQnAzeXxDomf9L5plV6SYCHVNNNt/aufavqOnOX3rHxKsg0L
JwhXRKE191JOTMF5rJSi8qYmOmQ1neTk5bQhOqrpF0Xb8Zc3dNYkw0Gvs0pTxtUMhSDqfIF+alJh
QVa8SEKenwIYMN3byrG1JNJ/1nLz6YhcxzAFKHffsKLaKxUHBuY7c5JOVRw89c3bIO4hBK8y+UsL
DRxaYPjhxV2Kk5cbiKIK1mDFuWeZ911jC7TFn6eOGLB91k7ZQS9/+PNjHtV2ZvyIrT11vF4r0SAk
CJSYlquwbp8QxaGYdCUuvbSnhzr4ISoBOch7HgPXivamol4f36Ww1WvWJYUwJWVSenmr2VENxH+P
eOiq+sxuLlyovJiQ8HKCKxFCHbWZ0ZuJNznWsThLD/As/dHuGqcAcgnyvLel8FztVeuuLfcilXoE
w7mWqH5luRNTHxhogVRJTA8jFFIJTV9x4z9mRvlyWzmv7/WlqJX/3C0D3UHiJ5DnMcrKNY3XJN1D
M+3JWM7xw9Mg1LFQQyma0gyZ01Pfl1EKp39munrRtl9vr2dDAS+2bnVglHKGrBStxMuCiilK91WK
ApoPolI4s7lD6bgna3XVSLdreWRwTOJLoR+18Wv7MyhMJ832Gio3opzLU1q+5MMOakAryjhDEp2N
xeyM8LlYKfnFSQk/h2HtMg0oix8HitgBELVB2nOaNlfKqwrEFLAlE3Au5Vut34XUOFDIIXfyoP4W
N8NRnEI7DQj6i7fbZ3gdFpDO4jVD70gv0CR6Ka01plkfxST10uopzp+68qQmbqvdCcmT37yo4u/b
4jZ396O8VbxvpDKzBjXkQXNqi4fcfX79VdrzIYNxaUfUElxfPm8XS1NXzok8N6lVJzSRtcFBLB6y
8O/YniC4cCC5pjeals7WtkgPl2O/I3rrCEkSgotbDpDutstNTerJZLIaCPx6FNzIDlTPNMl55r+S
vd7/TaP5UdTqXoRJZah1gahx/jbTESD50LX0jFJ7iFDfZDophhvMA4zGJcw8lRP5R70Z7YYZxLe3
+5286mq7Pyx6dW9CX507TS+wPPeVNxx6F4rH1h0O3Wv+DETre/A0fGoP8IqLEQ0JtpOPDij+2x+x
qc0fvmGlzYz3qQKFLmVPDf7h/Zj/geENuqnuS/ZLzHcSEnuyVprsp3hng1mmnhGc8rCkmQQ4y7Gq
7Ow3HLNav8dmcl0n4n1UlrYgkB70hq3ZwxZqFV8yutSbheN8bBjoKvzMwApmjK+bX4Xut3Lu56dI
/5p1mTvXh6k76ntpyI2oFotELAkYSluS0quMViPW0RTr7HDGEDDlND5k/9CEmlGv+D0zcnUvp78t
D/PE5CmsFLfp8irVgpBkRptmjKeoFckm2B8DO48ZI+EEcS8tiSajaqmSdcXfjKoHE7hEERRvVRvV
//Dc0XmC27iE1FcNlU08jq1YoeCa2hzF7E7mTk/pQ1Y8j+m4o8hbz/hHWavLVIkxpQysnUexKGje
UuGTYO30ZV/HbpwkI5JAJeB1cKSXO5soetl1DZbYSgaXycukH9zQhCoNZrbxuxnvJaC25EGWyv5B
wQeN5crR0ltRnfO+Sj1/fgoMT4z+6Ixa7h8m/cdg3d22A5vPDOM+DKjVFaDp68A0CiOzmEQBYc3X
KbazjDS5Zcf9CK21ZIvAzgLdESrtIM+/pr1U5dZKAfQq1Pzg8yYtfrmzhVLnUdgnmSeIkJ9n4ZMQ
HDMjsIcucQTzMO0NONmStwSLQB5wG7Q1lqcOFCUapZEm6kg8a8ID2B7H918D1TVyeGc6WHtub++W
6YN9aLkHbC3zRy4XqKa9WHWZmvGIl4zrbv2XP1PIf38Nmi+Bsoeh2VqeuQzmQHeIH9ctsaPRzfCl
WBl2z7cDCHv0AJqP3GFGoNPnn4vQ3wlVr6AVnB35TwV+EUzdwjNyuT4jDcBHNULuzTPwChKUXaF4
U/WmdA+t8qW3hpfU9J8GxS415UDPiiM/BhTDQReWc0/js+bO0S8hOnffbu/7O2Rp9cbSz0H/EQjY
hcNhdWetoJz9wE8Lz8zj+6jXHuq2+qlY5W8N8DOkkgMKp9HLrjbiqRJkpyYQDe0gxH2V1OLo17oj
1vMnIV4Gmu5824bToxpgrUgEwYHFRb/cNEWvB0UfhcIz9D+jPz3PMjOHmU9RzG4gvObQsdQv+py4
XR/ao3+nmp0jkH0W+vvZZ+AH+e/bH7TIW+8Vk5WomjLaEyO3+p44q1VfGILM803f0VRaY1Ujf4qG
WHbL4PNtWZtr/yBrZa7rPhd1f1YXX8AVuhOFUKdi45vUzYw9Xuu9da0uXxZEqUk6k6dBCQ8KjcDy
Z+a4HvNhJ1rdenpRfxregAeSRF039sTkjMzCwozVA+N3ErUESFEw7xJenUR0ukR0Q6YGz7TaGdle
n//G+4ds+oEBSFIuWFcKYE+Y4qyPMi/oaqeIjPtkqt+sXVawK4zgctNNpkpTf2EAB/blUmmlpGcC
sN9kngKQvW7GgxgNj13wuTN+poHltro966o7+NFd0Az/qupbujtacLmzaz2FOU5csN+0JRurYKHq
amWe/RzzpqupI5sFEw8t/c9tBd16ECkcLwzSYHt04CiXCwUok4RazUKj/K+ZBvdZmB20Uf895eNZ
A+tqRIajBfmjNmhPpug23eje/oItteVB5FEEDqheUdHKZa+pVVpldNshrQWrw4ClgJ6hJph27PeW
8qCz0DW8TwlfYzTkXOGwhnYB94iSbXaWAMeyJR8kf9pLxW+Ken8lmN1M+mjtDtOdotMUuojKD2Og
4BE2zWNE0mDHvG4LWk5QB9Z5Bekkkq3ayBg4P0WFKfktGsAmJzv1si0hNO0A2KQBHyrM1bun0L2X
FRaOhADn6KE35N9DXYi23up76K0tpaeaLJPmBgMNev1SHf2sKMXSx4OohYFk0UsRjTsbtuGjaMut
phFfZBaaulJ4re9Na6yK3KvnvvDP2dhSh/Ep3pxKYWr9+1BQiJUFf7JiV6CCeOKhErPDbaXf2FAy
0ZQrGHS1FAFXHwGL9VSHbZ+D0HpVTbKanW3NuzMdtpYqQcxFhhZmb1JHl5uZFWlo6pQPvShzv1mH
3v4DibbzyXv7dqD33/7a2VBJ7LyuW7lv2Cf/X+g6u2KVZqbGGUKTpnbhw2cGych8pKlgnHh831rO
2MNFdvDVuzL5WkdnAcLi25u74RdCySIThQIvZoT3anP7IqVpR0lyD0SbfjSi0D/UtOpA+kwnlqmU
x1pndNusMDn6tuCtVwOAFE2cS0MQMOuVG5ZFYyGH/Mvj5Sr/rcR2uNeLUXWYizDcR625aJQUn8op
GmmTrnRnsEASRFKcvdBhKDipkjfH29+0tRnUWZnlJmH5+LBLHRiZ2piWTBbxKiExH+rCkg4NftFZ
LivxHFRWcKiHcnI1NRRfb0ve0nGahpRlchF1Znn5+Yd8qRhOPSzUeekJ2nz0y/4uj52pEk+3pWx4
WFSNFswVG070uDJNohXOYzsXhdf5h6r6V+7vvg3a39106JYYOgVAEWJoSbKsTpaq7dgUYs02lgmn
mMa4jqN4P8zKc9HPmksSYq/pfeP2UkPCy1nCG0zF6vbOWThmeVKUzENSzlJOGzXEXqnxVCiSq6V3
/Ulkps/tzdy6vB9lrpGZeam0EA1Rt22Hz2bwFIk/evO1S8X7jKxcqjyrDJFu5E8zwNQs/1IHxanc
y7NvvABL6WzpG4KynSfgUm0syRdq+oZL4qrZEcYfTbHnvy73f+VYMSQE2gIK1Pgb6zdGBFKT5NVA
cTq5k+KDCCq/JGg89P3XIf0qTZ0dpF/S5LA3C3TD0wE6ji9A1grbv+6i7Cd99H2F6LFL5eaQqe2/
CmNSnMSIRDsrzdK9fZhb+gOrzdJyRqYZr+dyI0UhKbpsmgocq26ubD0SSzuAs/dF6qn/9NZ9lejM
NerjioHIgrjja23YHZxW/Dpw8DCFr/vPChLbRhwJFCEtwOFN6DA3KUmPtXI3CPliindaDDbUhk5m
/CA6Spg3usZ1KP6U9EpZU4fsvklda8d7k7U2FkR2VVq69GnuAAh2uZ1xChilB23mxYpa3wUTBOuF
Nk6fGiVNPKuQQU0JcgAjeWDslLg2DOmSqWIQokkl8qoPYFDGoTHrufSgyiNfZbWPfTfdxfP/UMrF
1ixsobhftE6vglXQ9J00TAll/3l0wkC3A+VwWyW3og1gEsBVKSkt1enVawSZRlbIFhCNIBfOJkam
n1unMlzTr+2gL15Do4G1x+jdoTJtv02PbbY3qH5LUWSiOyaBSyCP1n27k64GjMgGrOEnEWW0L033
5/Yi9wSstrFvzJkerLTymvxhFL+Nhb9npRdVWxkwAN8LxId9xMlZBadaKYRK5nNQeXrMGUB7D7mN
6hbNnXykbUuqbHOvfrLx/DGXlAiA/hfS3GtGgjyssjiagsrLFrLqUHwyYGtXD4UCke2Ow7K1fbRN
LU1aKApRx+U9y+ZSNMuiqbzCqKVD0cyiE6TRTo1maz34JhKgApXwfq0EupjIRVOqlaeWtdPNsisy
qEJvYhuCqhci4h3HcMPyE8IDP1cZqoslXjkpcFiO5tQXNUOgKX4F49no1JOChbbDnYVt2Qr2jsBp
STNflWFIKotENUntJbFZHVSreh6SrrjLox0l39rAZdrYgtpZWoOWN/aDczczJGBsOrXGuUuPgxB6
Unmid5Eyf/m6S2S+oRJMPSKEAWEFsOCdcvmDML2swyTW04bReMXX2RqdPK52ih5bIvCygOzAqUSu
fOVsJdkwDdQIwY41PXQlhh8f+i7dK3Vs6IGJW8MqSCzheazMn+Vj/1IJYJVcmw+9EdvCDEWTnrl9
dLpthDYk4ayClqHd7r3YcXk+AvXWVKGHzoMSxVWj323xVYSecJdM9HrfwKItk0CAipGmWkPFZCEr
c7UHBK3Povk8aubwI6hIb95ezbUrgxTKm+BxSMphFy5XI0ZyPEgBrkwe9o/qkOcwiDBbUgla696P
YUAYR7NkSnAjHMx2sg63pV/vJaYWnxSAMgYDUPaldJrKy4IXs/CaoWSETBprL6pvpK5fjOTIRiPc
We0GkHGx7aRXQXqQ0Vw7iqMMOXqolqWnDAFw4FlopcdGjE07lQTjcWzy+HlucAXMOgOmrDe+/o/e
l4xwyukhO95e/PVF53Cx+HwRisQxXC4+0rMh1H2iuEiavsKf+KiI35nV1DWVYxh7ZnkjgEYaTEUQ
DFPFwE2+lNY2STgw12ZBOMpF5jZNWX3HwmiDrfap/DIWBbltIa+g4MmFSP0HmitVfhzonw6dIalh
uFR6oWJa2GyUO6/ulhYsHcvAWjHhpJ8vP62x+syIKrH0IP2Zgpc2fqkjpx52fL2t7Wb4GbAz8NlE
s6vtjutAi/vMx9drGv1uCgr/pPmRdEiTWHMFP/oMI5W8I3NzZXQZcIWB3pvroK+fxDxWY9yJtg6P
oiBky7TEs1HFpVPpzb+39enajV6Sr1Ts8b9w1JXVCUtZqxW5jLCmmOylHmJB0Mio2MlP7C6xDmS8
dx7fLeOBuw57CpEXhnd1cAXuMz4ARrdJPsvij1I6hMZZCWBobNTfsb5n469fYBb4QdzqBIeusUSY
r4C6xO0nRiXdjfp3UEV7I822FAXSqYWj16RrYp3LVuOgrIyceIcfn4Y0ODbj9DT2xAdyCqx+jwNj
Uxzv/UJ1THfjOqfWjULUlRPabybSKQrBks9W92dWzJ/i9CuEV+S2lmyaQMItrADIFnLlKxd3IRys
VVUqvfoxSf52rnysTTf51XRMtXKkt7fb4rbOjKLuUmahqAvA+vJuJ0knNH2jlmA9aaxuQMdDrGFN
eyS+WxcNAjYotXjFOLqV7oeBX1lGNxF6MFkyb8TSnbTg+zirnwVV/3p7SRuoIJqLaVinxYG2Glp7
LtckNYYfComMMPKwTMW6C4fiOMoOjY+R4swaIV55lKevhvVZTFRGleG8Dc+i8TRFx9ufsqU7WBVa
spcBk1fJ7rwdCyWtzMqrpoOse0300NRfjOBOE3cEbT4fHyWttCbRUr/wQ6Mi82vrhtMdCjv9pUU2
7c/3BWzgjM9s3HmPRW2jIMpWQ2dBrpO4jCkKl1sdtXNS4j5U3swkWImkL4yO92k93Iu+ZqeWRC10
fIvL9G0u97ISGzi/hXscZ3Ip4JH9WJmbOoObLo3nyusB+BFc0LFTV09t/T0zVLuIn1LpVZP/FWkw
b/2HpIDkNRM+MeFrJ+7YOOOlWw3/jMQ3zsLqM+QoragRsfMZPYzSMXPkgZuquDuu0cZFxYiDJFgY
BRcMxuVOM4djTkNfqLxONrwWwGAkPzCv9ctthV3O6zK+xsh9kLIyB1NRzXJE25sXp+lZ1x0YQ21y
L4c231HYzeWQhmDDKGnj8FwuZwiKSNOiqvbMvjuIZgoRh3zfKuPv2+vZFGPook7bPRyt67BD6IJq
9GfWkwqKRauuDJi9SttTSG5hx3BvPLZLHPD/ohY9+RCqCSJzaqGDrb2wRwGSJy0OnDAWPkctJLWV
FdtJBX+Sv1fU214h1UkDKihyZKuNjHrDrxUtrj0LJzW9i375e4DaTZ0Ab0gFBTJQgA+XC9P8Are7
CpeAN7bpsDgUeL9qbB2SYucqbUmijsvMOCJ4jOay1g9b2FVNM01xXXsByIoo1V0lOdMEfazaP7fV
YstuMbSA+ILGGMaUrF1aq2EU9xgMtScVUveSFFN9lMpp/plrcnuqy4IhM5L60EfGfJxF+dxGxd4E
hS2zscA33wEOwIOWvfiw1hiO1Zoex9qD4M7VM+Ysj18C4RgJ6rHq/ofL9lHWSjV1IfO7rO25bKde
/2M+G/3P2/u5dXDUuxi9R5RKf+HqeRcKmA/9ZK69PHkLUia9/ACb6Utvt6UsxmdtnN4fGdo2caDX
TWBBqpVDo0i1ByttUZ4U5fvt37/hoNMbC2JLhnIGZumVJdetRtDbBCcFCrnsOWSd3zOhOIsx/1eZ
kXlI21S0mZ7633vVKVFSHgFfQB8da7vUhaBvhFEfaARLu0NpfdfCF7PZKUpsWaePIlZXq+7TLg81
Ef8gpeqRw20lUo3Np1fVag+i+CkVD3J1ur2fWyq+pOKI5QyS+OvkVdeQcednlccN6rXe7dUflWXP
feeodbBDYbB5o+Hhxokl3AEOsrpPYh9EUm/qtVeX8r9CJErH3jADp1a1yqWjSTpKCswGRRbkbhMA
eOvSwfr3v6+XmccAOIiTKTyvPsHK+gBCJDKDbXMuI+uRAOZzEEUnKZCeW30nbbcc2Poy0HlJvpM5
QajO6srFFEvqPopahvumDMjSYLNKfWnnTdu61x+FrEx/0OQAZ+Ww9VqGrw/xabY+CYNdzv+D3Wfw
PKVPqksgVFZiBDo7Q78rcditUXySpczJJuPcxJbqhoUSu7ePaWtRFshZfZnRw6D7lTX025yuD8Y4
e6hBBTUJvPWtVA9uqlV3vt62O+I2Doqq51KXe8e7rLP6YmxQy079xqvbFt3TzcqhFJSAoAv3Jm9t
RQEU6S16oFEKJm+vIx/FT6yw7lrPCMuSxou/eQywOwpUxZ3G2fJaOpuO5iyod2knKsdGzvLnITTy
Y5iFJjjYst852Y3FU2iA4GbhzwEVvTI7VWROjTHGDa8csLPAtJW+c3Vlx9BsXX4KNHR/L5kVIpFV
osOSx6oL67Dz9JNVnX3zEFUPrdFQWLsviuIoGxE3//4/qxEy4agmTifyWjNwNoYR0yicdh7EYyY1
Zi8t/v3vqkNeUSSMZagjYdbKoOR+NmJmmv7dpey011JS7LgTnf++kI9SVvehSYNKqee694bZLqev
XesW0qeBSvltMRuqoOE/LtBSonJO6fKRk8fYT9s8Gjy9+D2E51BylPbXbREbN/udThfqfRB75tom
woVSiNQWBi+bn+LorQRW7SfywYKq+bag94u0sr6kw0HfkJpfArKV191M4gj9ejN4XQz8fgrLx7r6
RmIcfkVlyOiOpOmGNLVi3RWZ9FobUFx87wOnkxlI9HPQf8z6c5HHdsWB1ip5ik9p/qz3b3qkO9EA
SqxN7vS4ern91VvbA+yPMhJDABmesfroKIMRY/alwTOi2M0tlxE1dqO9RXq0o7fbglBamJuXTO7K
kZqmtEx1oxu8psxOsOH0lfIaRMWnKUiTHVGL1lwdBOEwtJNkcGHqvtSqcRbHMUmUwZtOQXw/6NqJ
LGqsD3a92+997R4yk497qMFOQkFz7c5EfTqOYgwHgd6Dk+G9aB9iNwp/VdLfUvh7+6jUq2VBIMHw
heWoqDyvXV2FCesztR/icG20R2z4uEc+cH0dmYMLvsoktUkada0M9VzpQZMt2ei0ll2SaPagMr5U
Uv/rsEt0jQ496PxhcgResX5u42bWcf5i8iOp3tpi2AA/Nk9iBC9ikjlzKnrDc5+kO/7gxgaSFdKW
ogW9gfiFl3rhj0bazBNBq6RWTzAJ/pCsfMcIbGRqgXMs41GVZRevuFxGsTH1JMLl7KCRcdNZMpzC
yJ71Nkxdq4JBlklltZvUVKrk0Gzccc4cH8qMnSuwtdR3QC1tMDyB1upad2VamoVIKoUp6IdEyA+q
//O2Ni6/4fKSUbelJ44kOLoPCvByMymc+H3YkOIqy9LOIiWjXtGT6Kr9p1KVWjcw1b++DKZTrHbe
puvrjStPYWxZGMmN9ZAdodc08nxG7UVBeqeRWNHDp2ABryXBo6J+vr3Ma7MF9g7OFjhHKXeSULlc
pqyCiKZVtvcmwI33pcIkCNkMYzds2+neUApx5+A2Fsd2AnEE44jroq28NUYlFFLWF8gr2jswY99K
H9IfgclCtjr1ZzVRj7cXeG3BWOAHgStNqZMpC0q56r3cMu5kerbCyjVAV81oaOLLJ7rJTrclrraU
xx4MHAEtATUUFldRiqQGyjCaTfFUxRI8pPqY32tDajqqFM8PaavtFaxXVu1dHplg+mMknn/6Oi6P
kDGRpuaLRflk0OGnUjyNSPBXxo/bq1qDud7FwN5J7+aS8gXrdynGUBszpXCImJjeFMYwameYcWF7
j8vSmY1B+dVOafLaD3BTStNkPPiSOrpyPgznKfKznVBwpUfL1wAWAlXJsCG8nnVq2CqpV0ay3DwJ
6tQcpTl6y434i65BvmIFmXov+FB73d6BjX3muQUVQEWMfV5nLP6Ps+/skRRZuv5FSNgEvmLL0dWG
njZfUI/D+0zcr38PffXeraJ4Cu3d3ZlZaaQOMjMyMsyJE0Xehhj+KLWeBA1G8zEXgRo36uHmTNGG
Ci07/L6XhxcQWWIMEMA7sthsucwlsDSLmNQUCanqYJ5PAOwtQwOrnsYcnPyYpOA2bZvmLSrTTrM5
AcM5jFLiwl8BRq++s7bjnlI2NpqRs6kBWSxGWktgPs/Kxm7A/YUu7aLgIwMdxtVG3mVZjPr+eszO
kuZpsHhvb3zSHu+GWmut1whZ1RtpmNS7UJ1yqyxVTCNsu55DfSIsnJaR0k25gf8C5JGKRsRqzuHq
BNR3PMcOSYzx0HIAuuquCpqN41wGUN9fOddRZlY0ZGyW55mmUzRGhdp6Kng9QHyRNE8tFwIcNmST
GWpZ7XAty0yFRDrKPASj/jBkceOgv2/NxTODj5iDZOQzvrtoEVpd36pyDMDmiWSYNwUpRjbmYqCE
ljhMc4NwoA6Is8q4/YH7HTAnAtiQOQ2wodQoxiH82XeBBIBZT2t4ZkJXn7V8VMxGUZIDSFmKEPUS
bawQgw6gAdaiiBQ/43HoqFmAkB5xQhdKPnh04WrxUjBNdjawoAVf2MD7//bqCMANgYNPQgZzhidf
r7KJp5Gk/Ui9UhRKu2haAW3JCB06Rd9Mc8+O9nJH8a7AP4YFRvVjsaOsnoNUnocssJBbQZiJmGjQ
JpgEqAeaVYZB8DqoJSCUXDTuGonhIojTB2YxJxsKNgtafgisBQhcZgJx0FBdLzosm7jiFOhXqQ46
RubEfkCydFf0MVI9CWbHJu2/e1y/lQkJafS6zqORMQDuWqLaykqTyhP1yFSBCVuF20UnGaz+YES2
oWe9Cygc3d8/24Wj9B+hwDkiOCBggljmIeIuxNTPRKAeJnM2TygbxqA1KkpLrdlowxtsXSZEshuN
Y2QGEyn+F/Fwt3GP5/7UJTKCB4VSzhiOm1SYwiwref+BYQsCRmbIv9O8zfdE5loz7RrRRG52C22y
LMjOq0c5Bb4aXsQZjb4I+xQe5W4t4DqP8G38kpEWI5FkHny12kDcGIyKtjTEoz2wkpkhvHenpTVn
ws15lgD8MWkt1lZZ9OGb2tGt6tzC9fn+NkTqQKECsiciP3utDjwb0Jol9JUXhsg8aBRdHJ2smohO
BKNG4u5JQyHtscp0acODvX0p8UYiIYy2WvS93TDXoZZUdSgNNl6H4X6D0YQtmj11jjDeDWRc/A0V
uHW40A8EYkkkwpDUxlFcr3NSWdQn6CPxSgAgnjIZPV8yaUdTUyp0d6SVEr/dV/n5By5uNtosYBm/
x2uAUPRaYBwmUTLFeuNxYjI53Kx4yH1vVctWlzUnj5BrQd522fyMok0PGFrYemwISG5SoZOa1ETa
quIe4yCb4OlxgdRPG1HkilgUw0HXPhNPgU1msZsknoABnBcnjp+CAhgawN85Bx6fkG6EWCv6CTdK
mbUTcMObIclqJegNosnWqzEkjmaKqRJqEwyxZcBrVWrptsUWG8CKFwunBBkGFGHQpIbkyfXRVX1T
pB1jnQfLpL+FSvY2kKy0qyxXrEjBwDh9kDKzg9tqpJhjZiIfhsJoLCsYQ9kFW9SLK4qEeShoUkYo
DXu97J4ckrIKWtBQe2jnlZ+jIZycrGu3svErFhqpQXBzYmIyEJLLpu8KBYY6jsXOS+X8zPTASVXe
GjmwE037sgGlmCr5vRxteOgreoSsETqVgfDEbi8N8yBMRaH2Tec1IeuMCIAcgeaffBvtanl3/z6u
uMtojZh5yzAXCm/tkgMxLxGFt4HSebxA4xcp4BjZ5VzS6WZCg+RMElY8p4FW6UYkwU5bfNUCN0qb
Ov8thXLq9HypGimesXNYxcMjkt8fddoKO/i47b5JOeGxkzCi9f5Xr20QZnQipYrhPHN7wrUqhsCH
saEKe4+iK6ZX9A6ok+5LGurKrJrMvS9s5a4h0znPx4BPPqfzroVVpJfyppjfqaHpzLGZVCPLst80
FD+jjlptBVCmTLf8vjWpoIhCOyr6SBRE/NdSE0aYyqq49xqivLT5aap/dZmbBvBDqK1gqMX9Ra4o
OmzWnHL77vhbBoVan1TcQMveazuyG0IV1KI/CvCyVqmtS4Vb/A4wce6+yGX5aX5kUaj4fu9QhEXa
73qJ2oiOn5TPek+dNHDf5KO27zKCsScgy3WpzHcuyGjLXRiPqZUr2jv8TGoLyHUauR65yqht9YGv
qNX8CMLMzf/doOcFzL4Ik7ztPYx+So7gR6XuiMy0K8Iw7Lls2urgWZMHQleAOnD/8CbOOnAB6pjY
IHAMz7wnyJNVAiVv4OZ9hVL5Dl+U/vs7A3QjvBmk5Gbg2UKhcqpTgnGIg8fC5KNGCkef/lbK+BqS
egMm/U1EtXjkkXsDJhVFKET8SwLGBI9Qwusx80Yijj74NF9Zm3zwdVdZfDJNx1DMdCtqJNVHn0pp
Zn3bnDHUK7VVPo4xPjpWktwYq+IPYWSs0bOgVy8tFuYEyOAaURKIRlKmgwv2FNHpkXXYuPHLeg00
E28cinRzZwGikKX/0JacqjVt2nuJrCZgHOBYtkfooL2EoeSkXZfswpw2T1mshbtIBUGzIAJ13pMC
kW6cq04VSQPoLolkUVRN3KZOdIfpCt2VXTFifppAMZuOBAafac9RnnBWpDPEOehkM3NYISutskPc
dUCfdnSLB2PldDCDHLUWDd4X8BZLDO+Afi69yWnv1SlmugFYFL8kXRv6MWpudt93TW5ErfSK1uLR
pJPUO4U6DrY4NonVsX6y2Qh46NB29AAK7eCgwUCZDQpcrq6ExC1GJTAKPsZAOqnm7YSV8oYi3778
+P6ZuHsm2YDNml3oi1vT8GLKAkXpvWCqArSvchVYmjBS9L51ur2bkAIHEo8+zCJY8K+laOgp59MC
tkCmHLWKVJhOoVj2TqbynaUOTNxY1a29RzoeAJc5Rwh3ZtkfJJBWaqcpGjySd6KZamp/AoHVZMiR
1NlqWkYWpVqJMQfKFg3jmmSwTSGLAhg58GULvy7twJEcVLBC7VAFbiyGr8kEyta+U8AAzYvjiVLJ
rdphK599++Sg4CLNDcLI3Yho+L7eYZIzwml9M3kddeGBWWAIGp4U0h4Ezh0rs91iQZuTBtdWaZYH
fpLvRKSizX9/oTcqikpjkcST11e9K8axIQkY2Rc+1YJsTsUWvcfq6lABwRgluCh45a6ljWzecIVN
HtgdmNXoNXAcOifhpiu6IYzqAwcApTXWc9aJkGlDm1a0F4l0NCLN0TXSiIu1DsjNAIyIve1FZxz2
SeR1zaf2PwlBlIVWbxBMLWF8tJKyshjBmNkI9LMVcivOPnvyJ8J0s/t3ceXksBodFGQgyAeuYeEo
oHFNFXq+nTy0+0TNmU8eFPbKp6MJhrD7klaCnBnnicVg92d8rnh9bNEQcITP9NELG8QuEvDGdhxZ
SWq2SELIJn2jNDMaEcBIxdoQPd+zhX7OY78BCYfWzH2C16KDoOyoGE6Th0prZyJNR3sTb5DmQFuU
oz5EtcEpMZJzSpRbowqCpKju4o3QY1mlnJ8+8CMhFUawB/CtF3Yvk1kztCq+ohAt6S3wkfmwiCFa
mmECoXx/yWvneilr4VmHLYu0WoYsFk+WnBkTsjrCQckiE2/MxsmuWDmEyUgTIbeJ+7CkeJyEQRyG
UuY95F1OKABoPfw6BX9KIP2j72LVbHjUt5kc5FVg22aIN7Z0Ca5C7n0o03oUvFjJ9hyiBh+Dp2Oj
KrgtsObtNkISRsxgSCvgGji6a8UhVVS1bR8IXgsqW/FJq3935MBTVLPGcGMX1xYFY42cIbw6lHIW
HqvYSI2qZ7HoYc4hPRaNFmH4DSc5rKLcx33luH3mMW3mP08hygw3c5lpLTRqqIySl3RFZaPaw8xh
0rYWdGsogTNDbh0O33zpl10hg1oUOd/zosc6+UXE7A2+0Y0YM++bbGvCyXwM1/cbomBS0KeFKAtw
4OtjQmRByBirogcWtUeJtwT+hCErTjjyLogW3AZZG3S7b6SklrsIpAu6tDBAEAYaufRlc1Oic0OB
rOUAmpYiwkyKQt5r4IzbsF3Ly7WUstDAIo2yWMqEwVfeMbC0C469gLrIcyp/cf37fbW4SRsvZC0T
PyRppJxrISvlTlz+oeV/puCTfIrFCd1aIUW+JN0lD+XwIo7gOzU2zfR8TJfH+C1/ftgxgWluCFgc
I3hxa2kqlMG3GtEQJiSGbUPHlPl94oG/WnN+3F/vjbu+lLcwkgUp1BiHPPiym9EXBQW93Tg6lfsX
UblZuP1u/Ilfu9gZ8Tu3z1yL2Pc/4fshv7fkhaeGzDfcMkUcfA0tzdoZHM5GWXR2mexAQtInRwwm
NHohPrOUWk35QejXWNrRVOx5hAZaeUyjP2Vtk9yRhyNok4xyep4KN22VBw1jdFutN5GXRXZ/TwlG
28q9OW7cgnWlQbp0HvkL87XEfQWUEMYidfDR/sybgTv/2+wlZ/4zMocG/X5udNi4FUu7/H1yyHCg
ow3Z0psnpxp1lJPROOIPIJWUraqsE1sLRwzY6SuaWAEmB3hsGpsNsesacyF34cMMdUiJnJLBb8US
lUorLnpHwTgXOXhUMzOdk3bcG2gows5j+h4ErxhmhXqnQXokcsl7npZGiCZHjOfkiuMW/OjGwfje
FXCkzKQ2SHIuKT4yTWnlqcNRNDJI9eLfWfWgZFamGWKyB8BaRYG7OQTZFjRoya6PfkpYQtCuz5h/
XZaXcJ2Mk3v0WOE0lKhzEtIaQBAdSYBwXCusQB+NMMwsKbO54IjRBrzgVZWPMqMAKDtCZHDES0c1
dAryOJaHqt9qml/bFk1GEUxHNX2GDC4OrSOYNhJUGvOb4SEHJrTCKEBophyjAFeY0uiHGJUxnpT9
/bu9oqPg/gNZG9A2eB2WQVGm1gXIcLnOn/gfrVC6E3FbzDUbityW+g13b/kA4gQga8abAy6F2GRh
yXQ91/pQ1jpfHs6VHBld/yPlHCKeOu2Ihjf5+f7SblAK3/LQFjZ30yIWWqZQO5krlEmQOn8Es8vL
MISiXUGuAy0BeJ1LbAnLf4pxmC9i2KuHrCi2OJ1XHkbUhVFfRUsL4ApLNrxKzjKxifXOf9Yi0WBM
NvjSLbnf2dSYWeLeX/B3Xm1hp5GsQkEPNg4QuCUhfYZOc67ISe+nZAT1tqxwz5lKOQCHU5C19xIt
D4ApjAbov0YrpMAxFChhFKPO7HicxBM3afUfjkgzyQDLDxgtXjlMTTST0ZodWay9pmIkAcA0EsCW
UrLrArCI1zqMmaqiMUhqtK9GaCuXY5HgcH2GidcjlQ2G7hNH5ke42y1yg7mhSPVW7W1NkWHz5olV
M8GhPP/9RXQ/RHyN1Fva+11WvKEt70nmfqr9UwfEqvR6f59vgsRZseZUDf4B0PBGsTLwcY0ZyjK+
HNi6vE/KYK8LpTnPsKj6v11WWm2ev41tb+YqZ4yY2LHxAUuv9T8fAHp+kF/M6MOFsag6Fk4qV/d+
jZzooLmYL+6IeJWrEnjy6dhMe8yCzbnIIPIvnr2UrHC0mhjD+F4k4QZkaU3FCaIq8LCAqQL5juuN
V4pJ6VDj630u+KzZr1E/pyjkE0MFn94W7eKaBZnHWABeiowVcvTXshAHo8BasN4XafJzQldaqhL4
YPGZ/OqQBsT0JCZuhHHrh30hc7HXYTOIYLXpeh+1sV+ShoGX6CbEExoeyqx1MX7UAsOTEwuDERST
JdIt/oo13wULxhZDr2fQ+qwMF5oNyBJlGZrl/Vw+ysm+Zicl81J25j2B2mD9LQFYaaqjkMCETlbh
bdLdrZ7wxQcsrlbD8loeZ22TIs5Wshzo8sIJHuU6cBlGkaqFvOHjzypzY8cuBM4fdLFiPOEkSQiO
ORmFh0Fo93WunxRGNsiaV9/cy51dhC1cX3Alakq9P3ItMMK1xWOeTkXASjCg51EyhXEytC5yMMkj
VzaM9f+hV/891iUfazCIaj/KWCTI+zz0ziPGjUzt3Z5eX9rdhku4foJz6xGwNnPX6PWGAtGpcV0L
WWr+UfM7mr4UqsGNz1LwQ98Qtb6p6HwA4QqkIe68lgXKk0GM+ab3++JPH3skUs1AMqvCytMT+lzK
wPlb0r8bBnFewI3GIPsBooO5c/nGeyppwdMOl5Th7dJ6W3IUhEuVgeZRwFo7Zacxumd0F/25L/h7
AOs9wYtosKp1LSuVHpdz2gvRcwz+iolPDQrkewM7GJHKpEBB8PGPkguPWbHve6+i2k6feZiA+Z/i
ap/IflQ/1vyLOBdWRFdIMd5hMJjYGam807qNiHL18bjYq4Ub1tY9BaYKe0U6K9tr09ydsqNAev37
rQHOGFyIM5AB7t7CbkVDX7JJagc/0T3FieyCmRIwXvmPQHHnASSRlQGrQvKn7Gf7qjc+Blra0hQY
pR48ipyHCJ6UQCVIh+aBsMdhcntpNyC+v/+ZK1djRrTI82syV/gXXwlSoEiouHk33Hw6DMGTIu3r
GK1Z8rlW2P8kDEhO0GPhteQXhi2IpyHlcgX3sDCKYge0uyGAHT79xee9UXTJxhGsnDTW9o+4hX0j
QgEqZCb3vm40p8B11K0S/vrm/VfAEhKUDIpSTTXf+1XWmjVP7LH4Cg+hq2CGb9Z3zv2jmhVzcdcu
l/NteS6ehZqrerkdsZyjYmwNnPtux7r3wxcmUq4kmhYdfriYvAR8a4tqi3yLvC/C2mpkwDzomcOU
LLrXcFOCgZ9xgLmhNucmaA4i0vLpmG5oy1oAgwWDvYCASg15+YUpVYpODJEZhW7y5aOuztWPMStk
A3UC1dTAQPvRCcofOPfqQUnapjAUdO1vuHcrfjViNVwPNMwBpnBDRCtXTI8kqGxVP0XiM2+iEdkk
YWjK4v7+8a69iFeiFn5GUg+l3kgEt6NWz3Wxo+81Smdj3J547hD/ahQr8YIhhZ+18WatKhYih+/s
ABpoFxZRSoOgaQQOglmpYQhtLxv6kGwBMNYcuTns/a+YhafcDkWVjFrQ+/y40+LR6dpjaQ5VY7CP
EPlfdmZHbTLQXgDOUKspvoSNDb6BNSBcuPqAha2jlZA0mRIhGbwfnM5nqYFBgjZzW5M+nhVHcj45
Y7K8hDdG66HLdtQcXGoiiih3TxtnvapWsow6PuYnAwm4UO0wGHM2qikSchi8SM2sVQx+NLjGypr3
JHHh/xmt/Fy/U5SBpQno5wedPVOTBR/3P+S7xefm3l98yCKkqNOynPIYbCrKuSuNd+y/8NzmO6p6
k+DmlVFkOJFnFd15iFvF/jSlz0Lj0AmlOQZ0hwNK+/QcCaFZFK/3P23FC0YBBIkqJPCRaF7yu7dw
gXUtjgdf6sr3WK9/j/QY5V/3hayeg6Kh4Kjilt/MnNIkOipCgnMogEVCVjc2tYCPLdIUdhnQk55s
ERCt3jWwUMyj3fDgLu9aMaRdn7Nk8Ou+SA7APKRfY5RsYRpW9+5CyuKqDboUZKpQY+9SJp+CXg6P
lRRFTqlQ/eX+Dsqzi3ejQSitwNnRUXyTFrI0xhdNTLGF8Kc6hzrjQXRFF3jtV86J3Ood2uIMv6xk
zx9aexzPpRue3tL96OifGKO6r2zmCC5QNn+jL0VFnXmP3zv7JXYyc8shWHPO0U//z7cuLIAkD+iZ
qmABEhGs7KMxCMgKBF5YPaWiaGhgtAifqfe/ZOKuxC4se1AnUkwoVJmr5lEJZfDSSXutOCuZ0eWP
lQArc/9QVs//Yp0LR6tEQ1Aaadngq108HkA/29gl65o90eKtVoGblq1vq4qmVqA8CJAQS6xFIxYU
I8WawS/t/kAdTPp6FCzuF3mZT7f4W56IU7jt7v4CV+/thdDFAjswAKGBuoD95PrgmARSDORrKZ+a
NlKAGAYKPE03cRjrL/SF1IVDmZdFqxURliqC12vYKXQyuOHc7ECY2BSektligKyuzeVbVmP9PP+7
x8ugUmDwNAMJVppX6FlE3IACk8b1G8bw/7ge/4hZPgYZKHQZrVDo0pHmf0x1zez4QwzCQPV3+NGB
HVEVXrgt33OtNIG0P/jYYO4BBF22LOaBmAoshNiYB7BQN1XkTGnsinVswRjvMVDbpIHDeDgJRWhh
ZJ8lC49t8aG3X7W6575C7q84HOWSM4m8FbKsey0XH7e4u2D0wTACCVcpD+wwcVsGRl9fk62x3+e2
ykwtdUpLSY8J0wxgDkZ9o3a3qukX8heazsV60YMTb/CrIjRjOy9PqWpTsNGr4Ji+f6lW4yUUitAx
MJNjflv6iwCDk4qukxu8GoH8Lo47wj4IlxlbHar/x3H/I2bhbgYkLCZengNjzpHlNx2lEFl7ofm5
VXi7TiwFLo9oxINmZdA1BQqhgWW1hP+Rqzsew3K5ysjiI0bvmWL8Lzmc5jIZdPGfj1u8ZiCUqzWx
o4PfIUMhg+C/CByFK58YHO/7u71uOC9ELR6jISjVTkCrlY8BLE4Sn1L9oa6Tj0p/1JNdEVbHif+Q
puecPyR0FzBmJVx74LRTrXMbn7J28EB54sEAYRwqRuIiZ6VFdFDKEeZFrYcvOe5mOWjBHioinDCc
Sdna5Vlplz7DpcDZp7jQtJbqchLVABGEDy0BGIQaKTNZ7MTlIRe3ygVrNwilxRmHhPw8KjHXwrSR
SiKg9rjBX2H5s432fK8ZaPZ0+5/3T3RNEGrsSPbMs59uJoYEnNJrYtWP/lDX1lTBiHHstWr6HTpx
z5q8Za3nGGG5iWCKkpC0mbvq5YVlGFPE50GH0uhUqm7KXvshd3KMj9XYQdKPeiUcpPivXrT2/VWu
vUWXYhfbGQpUSpVIHQGYflLbQ1y/p6lzX8SaelyIWNbIwTk8lgVHRr9r3/vu3DSDJUROnMlgCvWb
dOt1XTu3mWgcKAQgMtCZdq0gXBzUEldyo08jpHHAezeoTyLbaT3bRagU3l/brTBgOQF9hYlBsfsG
NRpqzZBEEQ88CwArjdOJX9JnKRpquvFu3N7paznLK6alSRaHkMPpB6p+Tup7VZrj8/3F3EYz10IW
ppx2mZKNCZAxQDpgnLsc8AcOY7M31GElcIcYQLTn6g+yqcv0tp4KI98lEoLUQTAH7Se8n0E0+sGe
OCtsMRwDxGXvYvybG3/kylEdf4/IIFQgjFOAGqjlZBfRX1H8Rwa0YTwUWrUT5b1YWiFemp71Zr21
Lbf6e/29i70v+zhW1B6osxwsTtMT3bVWR4xStEi4UcPZkrQ4gBxAlbavIalR95G2T5XaTsM3kIqb
fMIDrbEBj13B1mBlc58cmsShwcuGQCyKi9JBx8rSzJO6aNdWdtO9DOj3qHv2UvBuoTl9yxt9OoEY
3UjQ0hGC8ysOXMrvWWcKxVdSfEXI/ObKXtxq47q1TTPcFPUPQBrRQ/ztwF+8K32HNt+hRdMNG4XA
1poa4ysrDsmLNPlzX/Nv6BeAapifFDTMC+BART/JtdGQSkFrAfMRfbnBEz2YwuCEpa2OL7ryPBG7
qs8diYyUe8GkBrOIDaV8qrgnMFWQ+G+iHNEH/CvXfqvik1x8EPZOJBP0yw4Gsdz/zhUzcPmZS2an
UKhgwgJZ9Ds5FR2BTDZV6/iAhGv6GI10i8vsGx99/SjNQy8ADgS5ylxsW4QQDV6lPEWHt38sDaTT
auNMzJ8/f8rmz8fT29vbx8fHw8PX4RUpNuNvb2Tm7/vLXTkWyEceB611UFLQIl8fSxUR0uvCpPjR
CTgLg7iDozitmXuhG7v0KLmBIz3n7rQjewyNOhObdzFeJzskr2x3/1NW0tdozwXvzewOzKRMixxf
rIcayfSM+AqACYZDazsI7cLmPtrdFkRxVRaA+4jBgbRGl9v86lwovhAlatwwlfj8IfrQnWlHDUy4
s8mu2cgs3DTMgpwTBVRQRwLLi/l5y7TcyEuJNDKd+KVxHk1m9Ob7OTT+gDfIejx9HIAmN37c38hv
7MpSp4DEn1k6Z/9tibpWmdpXlVgS3zp6zaN/dj4dz8rM0dRj46ezP4Pd3fAdA2bluX3c7Xbm7mDb
rpFg8dbTceNdXQkIsQEXX7O4+NGEsjk4k4ivGrFddlb7CiBf7Cc706xPwyFDNumwBW3aErqkyoBG
Czrw+8RHwPnD/Bx/1pktvUmn6QFcLd0PUOOUL1sz6Vcye1crXfYM8DEYX+Ooxr5bnvXpnZ3zubCc
c2Ryxmdt/Jw3HQT+mmSU++bBwr6/JIb5JRrlefekPDJjt6EI35iAW0VAWyWiFB3jDBaOWlNkJByH
lviBx549pzllsXN6Ex3ddqfeMoU/T8B3/h0P6hY8cT7Te4IXViWiI9LDIgRPgiWapae/NJ1bo2GT
OVR6v6/uK1kmbDu6kb97rjEjZiFswNjDMuYpblhuTKdOfwXTaEAeh9AL3kDNmjxHx3Tc2NpbrxTQ
YHCwoF0LNF2gN7i2HyCd5fp4CDW/wokq9mvlllvm8PZtvhYxuzIXJqqI9aHog0D1eVc+AHBrJ05s
c2ZnvL2hmraTd5tQjC2Ji5sKIAKTspBT/cHCoEgz3HEPzTF9FZ5Fq3SgoLvCCzbM47f5W2gK+osB
9ERrJlyQZXcmEepRDLMWqzQBvDhGpm7X5s/IAomQmRko/zulUxjPtVsfarf1gIZw5j3I3dDgnecM
XYCJNRiPitsYiZ08gWULA7jnr59ncFdubGUGZ74Bvmj2R2WfedyemqETmNG+tnvjhXO2utxWNeNi
QQttJHmTx5zaqL5VOeHTa3neasj9LhAstgyIdLTjIoUMSotlq6mKMj3NO1X1qSWb0jF45J4rJ3Gw
Y/a0Sz8ja9qFh9YV3lqnMbRj6UTHyKAudVMcYvAsYh94l+2Ch377XZ099ZtvQzM3is8oRaEj7lpp
E62LCw19zr5kjDazP5s9BoKfRNsI/Sw2g7f7V38lNQZsxIW4xR2BuDybikTzmd2dWkDzHdVGHsjQ
7a/Sip3EjTCQPTFU677c5ThnJKGu5S5uShi0kdxIWCZxtQPdYxC8MRid0dhv9b5zu4fAvi9wxZ5+
o611AbEEEhgL12hqYq1NskHzAzexpB094mAdfldv2JwtMQtnVNJqcNuFEAM3cDfswyfdTXaVqX7c
X80KeAKtZwCP///lLPJnGbiF1LrvNf+92KMBx0mfgIh9Dj1ymlxmFWBJMUokNT+ELcHzD16qJxhg
CFB8mJ6OY7xWTwJXHkPsR82np/pAvsghsxpbtlR3fEl/bXHgzsq3FAaGDGQvQI8GZNtCGJ+AHKvv
It2XajuWDVgoFNFCtAdsUu3cZrZmUP4/khb7GVIpKqcw0X09snt0uQLXemolK2UvxO4FU9xw6WYT
drswMrPSAj8uL4fCtGhdoVNe6H5xSl7Ii2hNj/cVZH3n/itgWe2n5SiMwSyAeNwOyPDn8MQ7m1Q2
q7uGQANsVuCBQOPzQhnCUFc7Uuu+7PFf9UH83fxNngtbfBY3Ysq1aGP2EmZwDnhskMS6lsTyQGYq
7XUfgxTr5+SXSg1kydEzHxnTl7qxeavG6VLaIsdBU9LFSsB0pOdmuBiaZMqn8EnwmqP6wKdm8ykl
hpgbWxH+ysN3tciFs5kwTgtEAWL1Mz0nL/Jv4Q/bYllYM1CXS1s8rjomwQhx2ulwaKPO6L/QEXZu
/pYO3aAkWak1gH517v1BNIrGoyXsQIgDzODIi8C3UnCtP/ave/FxtEzFbE+CfYjP2et9jV9JFEEg
iingkPueLrfYvYzvCk6jEMgfVKN2I4SkypHh/YxQFY7syBCdHBgAyczPlcmO/U/Ouf8Fa4Hq1Rcs
9ragNBxAohL4jYWGridDtSNH+tm6ZP/2IKKrW//IXhO3/te2ZCaXhbMATAna3uT5kl54uSNGrQoY
6x34Kj85gbivG+Ew/eVov7G8+euvbRbwaBhSqeFEwR6xHP7UkLptGbiofF6vDvBDf9VTqO7yAu2Y
lbjJVTGf1pU0kJ1i6CfYc8DCCC1auEGjlJKYr1LRzzgY4RRUaODrURpblNgWA6B8cyeQhsdMb5Sj
MFVsRtBe76AYAR4zTpLic9ODUB/46qgle/BvqehEC7i3IPgdxzs98XjATMKXaXhUSkMRX+Glmark
Dr/58Ivt1OClyszpVUAFG3/+ab7KcqdrL31j8uh5Co8jCFJZ4AShxVqLonmBJEbT2kD3s7cU1MSd
TcC22OWogb0O6VEKN0Z93DwJWCWeUPiVkj63c8y7cKEnoBmgeTFHlEWkBXbdjp1Vq0gjJhXj7CwG
7W0kVqENJsxgQ3PWJINEAgBcDQn1G8SvrAySAspD4pOBE1xxSAMjlMRqD/qTufVbz121TYsnRR+3
Cv1rRzt3KCExC1cJ6dPFu9FzTR0myIoBfgOchAASQnAApQeleAUZbeXlkcPKQ5iaJPGm8JBo50JP
zVrw+N7khV3EmRP67X/q43GanLYxQvIoMKAxq08x3KWaLXWx0Tpc+SP7G9deTgP0cLos+whzs1NA
wm5qR/G9OCjyE69NTpwYQY9poScJ/3ff9tz68d8aDCp9Bak/NBcuFkrkWIFLgXRcwouPiJ8aYI8z
yWJ1Fe6qlo4WJkyJVtpI3b5W2ieaEZAejfVLCFYYSxQCzQRts9Xnxd98XqEcgiaKSpgrbIhSLmE+
ngIUbKEO+/vffQsAmbF2oL5AOAAgFOz3tVZKkdiTCQTGrxIou/cY55E/iBzZR1lWGzEA7N0QWKUU
DI5e4a7BJa4cJU+2Zp/c+hfoqAb1wRwMzpnkpXHrSgDlk2YK/CrJS4wbKp8SXFm56Y3y/3H2XTuS
48q2XyRAEkWZV7l0pSybZeZF6O6qIWUo77/+LNUB7lQqE6nbB4MZbGADFUnRBSOWAbGgxEwmevPA
jddIcVa+wEVGjdBwS5tNOjV91sI9/wJaqJNSrmR2EvkmhNPptoc1lrzpGzc69XACbmwafmmrLKt5
QZwfsAiLMUOOFO9gSFmch9WTnMhJnUF7qLVMT5bQLuqh3OyNecc3daQIu+zqejvxUNurXOp88Ers
Np4KFwIeYOH1ZbP9+y+Bd68F/R5d1VBNX6xhrYP9DISG2alKNFTa4trR5YQ6oJtSvyL56LeAFLoJ
FL42FpMnJ47rzG+iON6Zo7qGULgsEsB30MKaxN1jILddlv4gqBYVLeA/J+XZ5I5IgvFfubaTyQGh
NMY7S3P73ps1c8N7RfNq5gOak2ulLYv7NP+j3kHKWSu2IvbS1I7RHfscuw3ErnPqGcqBEteyXo0T
FG4Mae07zunpYmrnYiW4Obinof+4WFGCwugyFz1W1Guo25zhvUvuxGNrHEvNsuvmPe+/xkM8bYS+
Zjj7XaG9iI3XJzpU+C/gtOfLaiS92rGpYCfVhI2NHbrsaZQAjbN5sW9NR+22ifbQUF8OXdWtfqWP
8lP/qnnj4NL4oDiGp6k2eaAvwoQBl9tJngXf2rVDZ/4At37kIlHT2pIavMzZacC5ci/Vm4F4xNiz
gKJv2NwrnnYQb9M7YVvjUcKpX7mKI9OVafpuDC1+BZQRsAtnEOuM3zj/VATM0L6lJjvVfeLlj2P5
mpXewDZh7ujhVyPddcWmbD+yKbaJdsfHP5Xs6srGAC5ooLaSbVBj6Lw+vivxHJELL+2gE76ZRlAT
jmnqxeFDnjha5UnJtoUCVurRR/KJDmn4bD018Q5ye8C8ObH0pemPHBIErRK0+6n5MCx7YA6LdtFz
Ak1iOds3dA3DqV9Zo2eDX5z7mgR5ZxFp7KQHte6D7GjXw1PEAqtzkn0Uv5UwQdyK5A2UJlzaIOd/
ZA9xvk2oO/E71vg6fVMHd/zU2Y5JTxqQ4fneGN0WJ7ZV3+shhMaqJ5w2djacQEMfZ/YIrJseDN0n
mm38E2o7ozulya7M7oEy5Djuxjvd8DXoMBWHFLjSyO6kHTMdmAKI/DWr3MLwyuFQbSLjsXgHSeX2
6XflBkejSQdAHykaait0mfEadcNkSWenJvH10gE2vmS72LY6F2Ct1Fajjdk4Y5A3oKt5oL/VTgY+
1143HX0MtDV59sueAJLFnz9ncT+kmZWzvg7ZaQyEBtqvX8MSD010Lts5f22gwKp5mpy4sDlc+RJX
dudZ5MXx1aawFBCaxE5SZguROm1VOFZt2FT368yuMhjJp2uElMsn/zxclCSRIQOrADvM880IejfR
qorxUyMfJdw88TQEHH54dQE8RWYPpPCSerShl7aHE7vTmdiOfNxZ5po+0uXDGb8E8odzrePbk3yx
M0QMBxitJfyUm1DNVtHFgPiaOmzKzlCcfqyzu9pIzZdc6R9YI0MTymKDm4txgPeOor7nems5owwj
L7VU8s9CCteg3ld/IUXFR8ZrEJbixmJpgI9kRKLm0akNybaCV5llVA6g7LUB1UKft51XS7ss7mAO
+RRLr2l1Z1XQcQZc+fftPXPZpESzG4LUSAtnf2+oup7Pml5oZNRh1njSNwkgTcob7EcCHFaJ5qjh
TqVbVAw/kntIBa1VG+YxLg5vWFch+KzYhr7gIlfpgMVQa4unJ72EW48Pv1RjNsx6MMIT0f/ERiBq
OwTdQj42ulfDXCoL5fdCfRmgGMAzxUE+A6Dpey8DWZ2GjllEe4TKbKlxCP3kJrRi/tIIHU9yfKwf
P3k+kn88ABUt1STkXclJ1QU5DTiG/Liva6B4UtUTVZw52pDzlbv2omqAoPAShFoYQAIwf1zsKykD
xjeSq/RUARJxV6+J21ybhp9/frFZIrWHg0iIP6+MR2N87T8Nsi+OnemsFfa/e0LnE44qBPg6ACOh
9o0a0/nXMyoR5oQn6WlMpz2LA23cQy8tCNu78lROmtfnH8W47RzkFq6khS8rK33+84vweBuAtwWR
fdT2l0adQpW0NuQhP1XKLIMVQ/J9BOPT79Igg3CiqDbyGnflohyJitLPkIvNlY7QilI6i58mXjgJ
nK9SooCA9TFN9EtCken2CC8LPoCcQxBdm8WCILS/2FCDyAcoghvRifA+dXk71bacy47UG4lzO9Jl
Ux8Dw9kKZB9MEUy4n55PZV7WbFCMOD7l2WHUH1k3QfYHXDP1CxUd+qvrvDTzSl+J7f5ON++txp8C
6PPYbW1n6iFZ6+Be1g3xeyCpjhI6BNah97/4PUZTxLEqpfGpkYJ+lpdQHSE90cfQl+D4me3EvYmW
JLwgH8jJ0h+qYcsKlPkG21i1CLk253CSQ2mWQuP/4jleyIOocmhlnSrtsyheutlm6IEI6ozcY5Gt
hyD1xyc6uAS9Ym0fWsjOkq3aqraae7en6epPwYEB/CV6P7hszmcpgQdwr8g9YFKEIB2y2mxTkbgB
LjeftrFRpi6ShLX3y7WgEGeCps8Mk4dc83lQmtRcETxKTik3za3W1fKubz+UpjsAhTThiRdbK5Wb
KxWQb/0EzLxsQgObLLbZWIZRHY74qpP2Rxt3o6HYk8B7Q6tt8TwgGa+hdt165hos+NqGg677LAg2
+39/r8of14Hat0WMR3h8MnQoyipQOEkEuC5NNa2cXfO9sjy6Zr8+BQUWiPgtyTak7eXRMHmCAgeH
SGGEw2vlkrl2OMMf478Q87T+GEuIsxks/zg58VqxFWjbtxPy9k8C6MKrnH2MxGagtyZ3Mcw6V1pT
11bMz9CLZEhnxEI6VCYns6AGpFkGyYlTBZCkwsBz18hNyE4Jsfn7vQHJ6pm7BElQXAfn4504VybZ
qpNTM8YgzL6EpHQ5YU48FNiPYm2JXt6ys2q5huwBtrS4gJafN+8SPuUYI+iqip/3pmo32VDuJ2V6
kqJKgs6WkbgMuepWaQsgw2JQdTXeRm4jQd2zgp2blwBj78Ny/tOIRwJpKyk6iEldpbTPF/7FYpsF
5BVYHOEZtUhyGghjFGJSMB3i0FKUXUHVs01yrHOwmvegpsr1JiFrH2g+FpZR8Ykgzg25ZFQ+Fie4
nEM2VRtpcrJE7bKx3lrlszQ5IntBrZtUfosX+mAeamiQwr+MrWVBly8mcLrn6xOpFkQ1lmozjRyq
MOAr0pOcd1Eg5SYo1GaaPsQaPyVhJN9nUz5tqBkKZyz6j79ei6hfoO8GhCZFgrQYOyUsKYaiSU+Q
JgLb9kCgy196WgZJlhVbx0vqOJbgz1CLoxLKqlaYkDo9qQE4l7t3I/Wb0Htr3yMHAgJe6oOEuS8S
x3AyT9zHMH7esnt9tRt9mdMC8QujXDQ2IcqL9tT57utCQaYkSsUJ5enahU0cFMcSOzX+/gI8CzPP
+o9DrTTzVMR9Ik5iisFS3kNriqsHqMcMa7XOK++osxEtk1u1ZFxuTYQiz3AZzW3jzfygzDZhqOQ0
HkpgkT/0Nnpfz7fXzmXTFjOqIusBkRu+Uep3UeTHGDmB8Q2s58QJcDMPBfdf46kOYv8rvq9tP3ZN
gEt6t37QDwy1jwPuj7Xk68rldPYD1POPTEc9AkwxE6dKziwYoFqpx5Ix82+P80o15Xyci7yCaTmQ
+0UuTvB/CB/a3oV0nOqZGbQwfUnd1i9qtdez7UrUK3fT2eAWh6Fu1hVMUDA44/6z+iNs9KYSV3sf
HFSCd5VD9o43/n68HfTKXYGYMNKBNB0efN+Flh8zKjOVQcOgEScpwYsS0qi/cWlkm7DtEifqImnT
9urgaFm+Bii9Unqen+PA1ADQhprq0twFHRyGRlGbnlKo893HzVAouIqZBh35QlIAxqLlZD7PtbdX
Bi37xh7gL0rvijxvcgeWN+KVs7j7TCSr7j7x3qtHlKK7VoIkh2VWHPSREkqylaIVFVxVdGMKGJ2g
IxJVdaGjGdFbf2AxIKg/JLmWo6RoUU9JB/4brnosctshrpKgq9Mhc/JMx42g0Sbr3duf/+pWnkXA
cEvjAkRT6XxBq3lHaVmU6QmVhAZWaGZtKwzyCOGjYTn9HUXD2nSSCGpQvQN+L5itt3+AeuUyIj9/
wOJJrmkybIwge3Ia421LZUBI20i3RbKvmU2IAyV44w/UKQffBLwUrREfjuP0ILVQWG7+raR3/oqv
nDZPDcMXj2xLPJd6gG7L/+FnAuoMeVSKRP9CGaoH8XUs4imFethX9EvexncS1yDKW/lR63a9r1d2
Z8KX0nBK1joVfZfCowASu3OsKnUGJOfJLgw9tCkT1amSXTfsKphlZnAztuX4ZeXXXtvJsChBegED
bIiLLy7ZFgVyaRqU9JSP21I/tGViJ9xHfZCAyxyTr7aPvAa1/S5W7C55HzM7Cffwl8GPs3U0MMud
SV6t0dF7sNnexvhpBLxBuFUpwXbEuf1jr50AeEPhIY/3/Px0O1+BEq+ifoyt9ISufueyVi/cUsBe
AI4csYd2qg43L5Fvq0paU8eav8IiDZuRgsCpzIQc2FecR06rPCwTXcNX0mW2rQcC82EyTkcqymLl
cr6WA6DxCEdnZN/QLFukxIVRMlpNEQ50AjeToYJ/aGzlr2jz7OWkXGuXXL0/kNRCxR4Yffyz2FQS
8suohY7LSRagOSmWH7d2A1ms5kUfffQDordkcke+dm1dqTqRn2EXt2No8iiMy1acSt3WyweDBq18
MH1sUCk5FMNmrDa3187VhADivagso+kKANliCgda1grnkziNHWoQQBbZYf1bBVgdXr/qG5oh5gNH
NhR70uh2tWP4Mm5SgPotaFlP/yrjPvxbFwFUo8C+QZMeLpMwCfnuZP280EpFilpJQm7ErW4PHVpA
Rxr6rEo1DYhs8YOSl8yRJRE5LRC7K8/La+UBgiMKvj0oV6EwsTjPEyPk0DRPspNUl7Yevxsjunva
VjL2hGyyodmk7LEyay9ac++5mm0jKOzLgEpEIXCR5mqKAIqoQ+Se2kP5WMuZC3ukPoy9pBNOJecw
qX3rmjtw+W0mfKrXOBrxFiw80OwnBY087qcWdMWOQ/Rqpq4cOlDhu71ermxDDctlrtbg9YUCw/mO
l8aGxopQslMTpo5EdqzuoIkRWGv4miv9ISCY8OKG6Ri04wESOQ9Ulq1uFgnJTuld9SzthF07DIj1
pyfl6U9lq2tajtdqgmfxFvugn7KuqTji5XbAfe3fmbTx9DUdH5I73X4rbOKc6vj/4/a+suPP4i4u
mixTanOK1ezU/cE7INEOGf+VGRuaF5DMiDYaPNpDGkCjSx6ea+kQ4ucUbpp4A6hD7SEvvDxdQZJe
ySfOftG8BH7sP2nS9BDPzuyEJvnMEijcThZY9YOt8K96WBULuRoPUDUZ+pQgdS7VhcYxjYy6QDx4
sIVsi2Krvcs3/HnAnANZ78i2UwQzS8brSsfZ9rb7KQ6wIn+9vbK/kRKLy2zOTf7f71hsP5iSyThx
sAIOkCGxLZugIWxDzhXr7qv92NTuXQZIa2HvT8/978fHtfLrJcUAPmw/4y+u8TrrSKmU83e3AWeF
BmF1h1dLHm+GfQ4XOJvjURi5j+z37XFfgWKdxV0qD0VjC5WJCONunZHaINnjke2kIewtNi7Z3Q52
Ja36OcYlwQAOBVFqcozRNA4dVGDj5iEcXwf2tQqMuVaiPAu1uEqFmWj5SDAsci9Ar0ElBszg7lD3
eNrChvsY/9MDogiLvZUT8vrJ9d86WjZWKGNIKjh29Khs89Juc0cO5Fd52idfQOZMiStBdiX3ymdV
X6nXXD2cf0RenGFYPn2fTvi6MnnUFUDpYn8YHHU1Ob56Zs2lbIi8AjixVNOoel3SdAZMJ5UOM+aR
+kIB2QEK+Dspr2xj7u0kfvVLfZPhaSSbvhUfUZ8UaBJa1Zp6+ZUCJOb5vx+zOK6yVkn5oGCe4yLo
OMzU/UJy4LoAGnwK3M5BuNJaXez6Kv4v5OISnB+9EJfBdyb0Ton9Brqo2jtwxcqqlMgywcbdh6cd
wPzohKIls+Tag0PTJ1bTkYBGoROGGfrVfeR3Flt7RV5sl+9IKNbOeiVzY2R5D1UTQ90c3k2F3igB
7Zp/uqYAgDrTwRfN2QNe4ZZbSgoQ04bC3EQpJxudetBBpvK+jAB4vX1SzGv152k8/x4TgEkkQqAJ
4WY4v4XgY971JJRJUCTAoIgvCHnfDnDxcP+OMFuC4NVkgFW/SPRMylAnrxUS1JoMMU6lJfXGLMN4
m2sjXk9yrVavURn1mQsTVZi2EloB0dvWKUpjdSS1g9e3DboPXKU5d1KZZ7FjtY34WPmdy92G34mq
AtTTkHFBT3L5FLXKgRfxoJPAKGrNTpPUQFWp6g45s0p3tPDEpxOK/oSEraOU5u9WatfchZYHy/wT
ZtcWAyK5ANB9lyB+pAQ9TYy2r1otiM1fpN2z0tpmFqSIwjWU7DIXmAOhxQL/ShlvAIjFnc/6GBI2
xm2tBW0xZh7agSisG5JuV0Wab6hcxFDdGFJfShu+6QayVpy8OLu/48NzHknnbCq5XBNMAihZ6QYt
yCMKuTm0zuT4YWzq7SBHB5YIF6qOWvQrUiLA20DLpYpbiIdualdW/5V9r6HQjRc9sAf4GosTxgjp
0ELMVAvgReeXLcDBhgU9NEt5ub24rk0sWhhI5ed2ODbB+fe25KSpYrWgSOAFMF/TBkAmr+/AVI5W
Il0d0Y9Ii3xejSozZ2ZOg6SCBG7zFoloX8u/bg9neTDP0zd7dGhYpigSLKXOq6IIKYPQWUA1GLnT
fkD1BQbQiYHKUtrCgmBU2jX03LWBoQ2DAiA6+ATvlfNPqGVhjYPNpMHQw7u+H43BVc1U84umTP3b
w7syWxTKNxDlgYPm3Ak5D5Vyotf4jwb9ieJBR0ozcfmOVp+lsQaKW5aU8CFnA0RouM9KqgB6nUca
i4hbeVnSIKX6Hk/fgkQul1FrU36T6itTVwZ2UYX4jgfQN1gyoB8h9Hk8QsyuaCHUGwg6ySgHwhYR
glmWMm6UdhoqlLW5dWC5lbybIlMsuwFncWNIWVw4o1bmNTD8Iz2WihXJdqd3AI2nlKCEbIYT6KuC
NvxTUwUHotJI+9yW2CTfjYaB0hiBrMpaRj3vmsXdBY8eMLZ0NCF046IBHyp6SyKVBvLoQF/DNuBI
BFrVpmAfgyk7sQJsq3zfJuhj9SBhF6uKlsucaP6cEG8Bv2o2h7pw8NOQCVaza3VgsNjR8vCpT1H7
rd8Ij4/NmyHvRdvbTeOnHJpet9foxXPiOzYyXPSDMXqQgc6nciihDWSAHxeow69ooo5ahf8k9QMe
+U4RAUJDYkdX0TaH+vztyFfuDpSvZnVD2FyayrIYKZIaGhcUteuwg1hKOLDO46KRtllnTVsoj0FP
tYJori0VA7wZLEDQb8e/chBArtpEVw05MawT5///xyUJz8QJ+VUHo822Ii4b8hQQe6twyoisVSsu
SkX4yLgbwLICywtd4OWbOeQTJSNHthZPMPmSNDe2PsoohDFRYcOLZOS1lwDI3TPQSKoXpjW2BFPF
bFvQY8G+0nFj8chWYMFRwyEa0Bs4RftGg6Le2oPv2nKYLZpnOAPYkuTilxqwxiZ6SgJN+Qgh91rW
1meVzTDmu9lQuS06vxoIbBbrlTPlAjUrYxZwB6A1BdVLXI2LXCKccsmMkTgho2VblQDnH24xa+9m
MTiAq+vmnVymWy2hG4M0bgglwAginNngV5RvU64/3V4el3fT/HOQaeJWx4/6Tkd/LI8INWbB01EP
4sjr0eg9HtXxDfWb/0MU7CWYOwPUd2kdbwD2wStZD2TKcqeYpGifxKjriryFEaumamhsm399tVO8
BGeq4+zihHk+X/gjic0iDCMjyOup34R1WLixCrq26NCRuj28yz0OA0EVuTpUHLUZDXAeqpILXa8a
TUcWYTlFSh6rqHZ6kR+ngfjm3DdKdWQXzcPtsJcXL8KSuc8500dArDwPW3DKNdAswe3PXsbqgQ9/
UgYz+bVb9+rofoRZ3LqqlKWjDPJkQOLcz+viC5pQNsna+7jXjiEyUc50t5dWgKBrg1sc2Ni4mWiR
AgS4V5PtYATG3uQrqoJXFj8+IBDRyFnBmf729fux+DveVqWhp0ZQVrMrNdfZgQ9FuUvTTLimVDSe
WdR85Sq6PJDnWfsv6GLWGj7pBod1SNCBdOai7TLZGowGWBk2K7vuyimHUBqMaEBmxgR+NxV+jC9r
wpH2CdZlZv2KwvDJsLY4mRw1lbczgrXaQ0eRF2vr5eoAf0RdZO9l0VExzLsBh7lsych1O5ut2Q7O
x+R5MjMPjQK9i5nDGb74ioWiS5wJqge6cJVpW66B3a4P4r+/v1j0oBTooEbj7+OJhzb0C1Ne9XCt
nbAWZLHG1bSqM6mdd9YAOLehgyoAIMJaj/tqFAo+Ec5AE0f8vL9/rALgMHRJzy0cvhZjXg1rdKcV
2Seszf/WKAh3m4aGK44idDsB+1iMh3XFUKoSN4KYpslWV+LSKRJJ8W8fe9emHhAhaA2C8AGs26Ii
boImm1gQxgz6TMl3Zq8ULqo1a7D3y7cGpBRQ+0fmDwAwEJbnXy3RJ6rzsDGDTBa1V4lSdqCpaAJ1
ZdV7mI6iBZaXv1NulPbt4V0LPFOPsGvnLGFZ1RCGPo6SPJhB2APsrelC95UwF67BoskbYiPdKo1a
b2iSrdX6L7hnmL8ZBUxmAjRSo6VpOSF9JnOpNwNavMCXljfcFxFUpEVqZ9E/g4WWn7LVqOR1dN/N
dR1Dtk0gJGJtBN0u33Kz3qP3uYnkaG8Agltqa5pdV38ilticssE4XiXLxSzSuDAiCfu+SeOvnuXF
SyuBRWqqYXmvSVoOBhJJXJRRtE2hT3B6hwN0bJbc6UJFck1OWh8FaXoP1KjsVLFmnmKr1x2m66Xb
KtLvQcBpJpKlNd2MK7conUtl8+MHzyBjcSoWbaGZ6YhT0ZiARxqpiz5q3r1xeTflf5ryQaEft9fR
lW2CjAQpEAR5LBSOFo/XMRqtYgwzIxip1AKBBLJjI6h7O8iFQvK8ZGaEF8rtKvaJuTgnjbLL87oM
9SAdyyC3PGEcIjVoBJiUEOJlFvRXxt/gsWYxkFP8nnXHMWwOTD8SuGopMMiOzP5Q4zlU2UnvVRAg
M7elepejx2Z5CY9Av9SrlbzpGxe9uDzwUTRogM1YCkCZz/e2pBV1HeJUDORJybG20yp8VvTKeoka
vRHOkBB5o7YGRDhioWGDayq3mNOU2fhvC5H61i6Jrkw+GICRsDkoxB9hZUXMNtQQOATdgN2grvWS
YnMjURtXFVJ55FQ0f4aJTpKd9UlEXCUB0h+se8pdlUSZ7NTIw6HXHIVdBa4nvEc9iSaih5503AqH
VHEigzM2Wv8AHGGYNpVEGYSmBaB1xUKIE6nQxG7h0KBOIM5YY71Hzhg+mUWqvGs8CVGCgEAxEOkU
phc4y0IJRP5USWInS4S1Sc1eewP9cWbODrQ6NVzIUCbp6uwNXsZ4qrE6Z3i0UHA9UoUViVv0FTnl
oSoBPmYBIGLXYqzhG4ZuD/ionYH3ZVWhSOvRNtejjWCVDrGPpm7/kTtJUT2piXJto9Ox/CdHLfxD
Z53IfHyikDlGm039luVAWdvppFLQmkmRPcstqYyV8/aiwwnaHqpyMwECnok4uRfZu1RNRJKYSI8Q
SJ8auAKyKgXcxKSFo6ox/GWTFpVUMnth2JKkU0DarfTBkFQQDPgEUZC8DDNHnoBmI10fF7bSKf0n
4GHsVYi8/sucVcGVNGNAYHoDHdwLV9qoNqxmqiUU9iCMs8mVxtopxQDyZd6Fh6hXGy/k8t8myv8b
FKRBFI8A7V42D+VKiWZMuR6MIJG/mrnmTrmn1FBd+NtyxRwJcgu43HEVUYB/zrdmJXMVbgoF3jQW
QbdZf7XKdoe60F++LsDfmyF0qEJBWwjzv8ghRFRohSxklINAOceUqqEOY78NIasE6mXRa46EI2Ym
IcwwOGtx7qdZEU5d19BgjD+Hur4ncbnpu7sIRLKmo/eDSTZy9tgk1q+kX7MwXt45iK2iVg9UPtYK
RrqITUtrkqYQmV84NhuuxpDPqOB/SfdGXNlKhH8rW29X3jfzDP08XJdBF9uJUKYnKfBrAeG/QIyV
uEOjv31DzTGw+vFZtTkHXCrOpZZeJzFuvqAtgUCADXoFc0imDStHw0W2gTigg8uzFImCGsKSUdG2
PFTUSjEDJc/MTVqb8rEH+tiRmKr4atuoLoMysKMOZb2LuTm913pd+GZnvSeG2h5G0SvBGCJTSita
+CNtSCDpEHySmiTeaZ2oDiHNdD8E1m3tYp6v98U0QKELmTiKrgQJ0yIXj6Y2J1odh0EE1yaSgLzO
AV7rmAzNjbvQ3JTawaoMRzYAjgylu36svKwY7UxunUK4VHo2euZVTLErDj80MA9vJw4XUEaUf1Em
VGeW/QzZWgr/NlXCZNTTw0BRvjgmMQbTsn5MPK1kbiZPXtWjGEZwtyn1XQ6S4+3wy+Rojg5UNADS
c+EGeu3nx4zaZJjwOg0D0VHLziNJtnmor2RgV8cIdUz0DuY9CGmj8yiSwo0CKvzIM/ryX2LAaTpW
t+GXFDpECqKwfqGs9ylT/BhIOijNvNwe5PLhh0FCCw5MO5wCKMsuARE8V9H8QSobmKDhMFn4Mo/d
uloj0q6FWRzZRA+hkNCNUqBGo93QjVR8KpGxcqpc1DLmwYCoO8vhwhQVSef5t6xTXWNJaElBZSYb
te9gYGfrPeAH9KPq4EiV1jN9Ho6WY7py416A8ObQBG0nPAR1VNCXNDsRA0CvQqblGCqbqjDA6za2
iE71h1ABHyWsbKjG/U5J9yy1zUMrtD89Qx9DQ4o27NVMRwH7IUodc83t4yL5/v5hED2YbZ5ngObi
m3CUyBO9FOzY1R7pjwBaO0SPjiWEQujOMOwRwH+WPQm1sCk4UoBDqvmTBlmLrjNdRWyVCmi9+BTn
nmU9tZWvxplXDNs47lCHrpwIAn+1toJkvbyT8FzAIxO3Ir4lSIvn85h3TUzAU8NvlvxRhpC+bqL1
1Ua5l8cw15Xx6Qp4wcI5fWXLX95Lc2BcwxDbQdhlDsN5rNFJbdjRitRjb8AxzSiPEELwEvG3agf/
m1ECF4MqGNoLxnz6/Ki4pIrBAP/pkmMZmqbbGLFfa8rkseyfsZr825v8cliQCKEqDCdgiYCMZvHM
S1G5UIQ2pceyACwB/b0ty8I9en2ORsXT7ViXc3cea1FSN9S0KBUISBwniFVg4sLezcfRtbTa9CEn
+B5L2uRzOYl2TI7XnBevDtRCsqbMnDvI+J1/1DLEckLlIoUuy53MfD2/S6vItdq1LtYF1Bqzhw2F
Uwa4TygcL7vMqGZXwhKxOOJt5rRMs/PqVGj/ovDgTej0ptBL5Zsyg8lPbqykpZfXErXwaIchIap1
kKdeXEvEHNLQapg44pc1z2mpKQdBE/J4exqXFaZ5gEh5Z+kDdOyRlC6+5BSGJuSjxJF2YbQf0KFz
eGcUABQNaoTByeQkUEcEsLmq/lYEco6NZBjvuRndj17Yeew0zGVwo2txDAUcO2JP1srE4bNTTo+K
gUoeC1K8//1w4Q+KshbWDv7HYjeWSqtKVkvEkc0EL/g15ATWK+/4zn5SN07Svd6ON59g55kXhoiO
K4zRsP9BGzgfoqnCQ4wMVBxhLE9klD16ziS3yIc+g2hDHqsbKzGnagu0UWJ+3o59bQGB8SLDMByr
FxXE89jNmKdlXU/iOIkRILixQfeUaGsySdeizBKiUNrBgQB7lPMoKnwDgUmSxTFpMoGzTVbu4fo2
erfHciV9AnZFw5Uv4zvOni/nYZjoZZE0oTiis2gblDtNvxnTbgsZHofzwZco8xoo2wnzWQrbIDXX
MpsLiZB5taJxDmlKiAACzrmYStlAi8GiozhGTM1tWY8bvzTEUTbEL5VCxbUdIAya5AaOowGqn5kG
FWoIIsaVPPphXeubrElfBmw1BwZZsGUARtFhjdp6BhGaD3XF/8PNA3QMSvB4qIOlIi8+WTlVWZQk
+MGNJfl6Et0Drt7W1UMVrpGCrt0FEE3BNgYvBNDMxRooZSuxSm3+NJWvK7BJYF7U7+NsAwPrNbXq
a0c/8D54JMDld8b2ni8E8PzVVpY7aIK2YfJqtpAohfr88NCnloaVR9WVlXdtB+O1jD08c8hA7zqP
Z7TEynSBXSSnX5aV2MD+CFzm/T5ja7qf37oey9MCQrw466GAOhP7zmNBTjMrtUnCd4wkuEF3vD+o
TJG3lFniDgbdids1EGGVhVR5lpBwSqdt5gJvFkN+ssp9UE2tO2T6sdNDStMx+qiDHlwlPQrGWjsB
j2M7Wo3h1jAoPoD7mmzQvr1nZSF5WpwVmz6GxLBMet1Wm7L70kwOO/gmT51crsCpQkFwN6o1Hrq5
Yfqo6oVbFiVrmp/XbiSU4EDgwXmCVHYxwV0KPCtKitmxlaYvJP8vXA5tRUl87CFHqxmUzIDpvX28
XF1UM4IUFS0oUi3r42JWWa+GKjtGlnKolNGepDuNZ4HRfNwOdLmacILhPMZbE0ZSWL/nM5w0TSRl
Pe6DHEmT3ACVnroNDo9kMu5FtyazcrkvcakrABqhTIeyxZI5F054U1p6kR2hP9YZ27J0ElHZVf+v
xtIDIfRJ0063x/ctyHq+hBGSKCDqacDIXkjIsKGJelmpiiPlHTghSjs24AzBQPiz4Tm6ALmCZeOE
xKpyUMMMmBX3dSrdEz7kb3KS05NqlOZoG10BVQMj10lrF3JCdlOTqR95GxbPFqflr/8h7cx222aa
rX1FBDgPpyQlWR4kJ3bGEyIj53nm1f8P/eHfn0URIrL3e5AYCF4Xu7u6u7pq1Vo+KJLOFdOUnp9R
K7TvtT54exUA58aA1haMFi9QN294leX11vlZCS6uz070Tk9ZIdrkw8Gpja+xiShEu0k7vLZkvOKo
9c29jpymlw4yBH4d8/TKAVPox/Gp0p/8bKRnjpSNJ95ZSrxv+fn2ol3vOA5NcKEQTZqQ/yiLSHPs
dLk3Rz876S3qQBaKjd9hmrgHllAHwc7iMX3b3kpUjUEoqbU35nG6ly8HaaZyaIDQTk+BKDTUIsra
+5oC0L/3+8L7hLqi2TmpEpsvAWhznRgtIR06dHkApY02gHm+/T2r459J1ExmYJZDvfycaUos8vw0
JcptDD1qRJUwoNXJHeh0pIRoofSgpvROeMIW09N8li13CzlZXiuwx81x8KXlliqJKMZsUHNQUeek
KyQ+KIH4z89s7n/CFwpRTB33yqUVTxraAT6p7NRLd70IhCH6iBal0+eTY4j9oTLiHWmNDQ2C67hw
NqrAN0yrxuzKl0ZlK+4SEZ7Mk9LP7HdnXsfu7WVbmzza9KGZISibc5uXFsrMtzzfyrNTFe/7nNgv
fko2S/9r+x8BRagTuIyAqi7mLjA8SSFmy05+OcGRENil8HHwXjyQSP708faArm8h2mi4+Jg33JqY
/XJASEWUyjgoTJmS7KZOJcBtHSWbdnJXb/RhraTQyJ6RdjF5BFGuXcKZy3CsmqAs81Ms5A+e/yIW
n0TVViF0I3LLfozm99qqdrfHt+YSoNNwQhEmU3Cwl+OjfbEGDZljM+29fW1okxv1Yrm/bWV9aNAh
sqVQsCNmvzQzdgNiOnKdn6SZpBBwc/ccZKXjja/ZnSEWbmHCBroVQaw5I+TWbGGaT7huF0dapzSx
MclmflKNhyJ9TbT7StzKRqydU+9tLO4G8jhZF3RWfqqj0RaD41QcstH2Oxskg9NuZRTXPP+9tflr
3iWu6kmvDKXyi5OlJbsWRovMoMe4+BzVzZ2m5P+c7WCpiFUUdP+4hJZtNWLfRpEAjdJJ0wCLRA1x
nunDkXrbN1Z2mGTosHHBiTWzGCzGlAxS2UxZXJx8Pct29WQoUI94rXwYhzS8yxJV2djSKy7PmHgd
z+wTZOYWB/xkRUmRJW1xEvIC0Rnq3nYYyltkYytWuLhAQfFuMEExLDbWYJphNJpddVIH2Tt3rT6D
FYVNgbYVj6DILEOECAsklhZmBEDtMwVjdcpisrL9azEEj7H4qlY9D9ziOaHy3Cjjcf47iKados+F
xubgq5Wdp92eVL7rBeqG47wByS7uULKMZHPI9/FRsKYv1pR3Z6fVjPnUGe3wLRnjMHKKqKMe149q
fteUSig6LWUBRN7CWHC7SNMPqkILnSu1aQmRAXqQP2KwET+a0ZPvO79sZBsvhJ52jEb1QzSFFT0K
FTpgntjn8NE3AZycZVUD1xy1EuGWjk7M30Irq/5e8KJGdyh89n+i1oRNPtG9vv0IvU/T31VFBdNc
WcZ1bRu9JYc734DsyrUyL+ZHf4QIRSrgVb3t9tfZk3mOSLGR7sbpwZNd7mU5toreQpaYKLZUjnpa
HD0xJetd9+IxA9XoGFNjjHYYBLVs15Wv0MCJmsJk9eGjmZdb/fvXASC39tyNBOQGYB1pk8vvicqA
tyiomxPL1Nh5ohzztHEV6yDRrGvI/j09wvuJZi8/jj5MvbcREF0d1m/mSXbxvAQRqy1cJswSyWyN
RD/1aDRkpQ5BZBs6gZeHzu2Jn3/Rwje5ZGmO4yFE5U1fPPdgt2mjbir0U25mgGFSiJ0rXhCpXTV7
aWwe0TP4PxlcdspbpaUA88r1E50editRzCmeoC5wkSu3jfiPYH2+bW91Jckbz08Hskx0xF6uZGga
QdOL7D6A4d0Ozdz8QQnVv1NLXwfNBKpvh/mkvtYlHQtdpuT7ou/1g6CJ5f9iTUFts6jU5rGzcKk0
DdQuzkfAZNAht9ZBlXYk6zbWc81xSBCQTKNazYthEVoQoKV6gwLyqQHYWFPhpCbOub+xXbesLOY0
tUjZ+F6Glfq+IalpZAdV2wgArz1zJsPkWADZOW+DRbyiGkkAXE9VTh4to/QCytKdFx8LeKyU5LMU
mht+edXqQkQL7HymYyXfj9LnYicEYhNmlRapJ0Ko1AEHPBU0xmniLg0/yPHzqH4T5c8iKWpRzZyG
vFXVjXt9Ep98lfahZOvGXBv+u89ZPoka3R8Uv+ZzFOVR9Uo31x8b63MDB1n00GcbNZbriBSYEkEH
MAI8lFLHwm3w/TgyNME4pY2oPw5xZth+ARzSI5rbgzatTnLqcxdwpXzotGJ0SsOL9rd36lWMwDdA
CAoDFlVAqKUXCyBDVA4y1DBO6Ho5VLrcOP367xaoAHAHg0VDf3ie83cBoxmpRmRNtXkqREF1Yja7
KyaFuLEFV1aOFAXwUvIxOlt9MY46r9t8Yq5PedvvBeUPAOBHIXxSj3KYQOCQ/vOxQkaECgrADaBu
ypLnFnbCWO6EmGkzxXtNJoWeaXAV5rr6z5ueKh9vMv4EOQuG9nL2MjkuJDmoUZMcu4esRmtEzsMP
kmdt7MSrEHiuJr6zs9z4ck2hQsROjKK3mQQ8amFiGndFv0HSs3I1zJaAnFB84Ke3oOSdP4S4uNlJ
o3HKOBT2Zlsr8Nz6id2CRXa9xBOOXTN5d5IUQg/rDcK+bTON4yczd7cd84pHgcNHJf6ZSUWVOQhf
BK5i1ABw9T39VENv0seNk0LsKO+yVH31aDctD8bklsVwjrTspRiGV+qDM+A1icuNL5md8zIeIOfF
ZTmHHhyCy6YI3S9BxNaydeKNQj1ZyupjmRj93ahk8Y7Au6P51JP2ZeMbR2+Ut1SO1szTCG5xAACX
J81w6WOBXhaRlWFe6C3NJdXoFgZhYBYZj9CWHSdRsNGbkAVtY9hXD4c3XBVHIInNGYG2OP/qKhe1
CPWQU/sDlkIQKN7DoNrpRsZpdXTM6f+3srg2QzZ/6M9WxA+i0z23n7rIoU7yp9yq08xbcbmKEGr8
j6H5qH3n2NIgN2o6YQj+JVKFn5M/t/31erooDvAMJoEBxBYAwOXvj7iYaffQ2pM6nr3wq0ZSMpz+
mNnR0zYeT9dTppKfo/sU6BtEqUvgnTcKsdZO1XCarNyRhBZ9wsERvC+kWMteJfcpOLq4pax3fQJh
dEZuoZ4Bqd+yqWXskXPQfHk4SdpH8GJEH09G8pzp48ZNsTKNvIVnW3B+I2o3//u7ZapbsR7FwBhO
Jd2XTSnZrfnGPmsb0osUlhsB1dshcukVEALOaDQSntSnl+V2awi8mFLFeOpcTtNvZmkPJme4U6p2
i1qS7sBLYx++fXppv1QH4T75Dgq/OYT7YLCLP8Of4kNxnzlbL79rV+WjcCRoUcjzXaVVCl9sa6+P
xhMNSo89iI5CGA9+tiUSsTbVs2g1gi5USq7ec4MZVQKlyfFUoyAm9M9BAHYfuu/KKf6dOmB+y743
trjBWpMGDH3IUHeZ0N0UEd+rXEv0n5Qk/ZupP6r6sROKx7y4C4UNj1qbTYKOmUNjhv8t24hFQVQ7
L27GU6AfQwNBo9jWQSD98+4HS/FfI4vdP2U5PcRiOZ7I3h6Mmfi2Hx/aRz/YTcLWuq1sRdDXM4Eo
eg/0fS9CtoG+RsuIq+mkRIBew29KLTui+NNQNoKOlQgY3gyiABH4BGT0y81RGbA+Z3o7nYSK9gjj
YH4VG/rZ3JwY322SXZZsxG0rKY9Li4u7Lu7lGI4QLBrttDfV/GP7PJW26ZCPyiXYzR4Hs7jLBlvu
Niy/PQIXBwG4BIj/6TSE92v5SKQXpw1FuZ9OX78+hfb+6QP0rN/PoX22IO1DwtR+QqXOKe3AKR1/
d4x3yMvC4Bfsf/6c2fzQ+rD93fPHL4+v+VfHtLvdN8/+FNgojdnVgQf0IdiR17ZDV7Y/3LHdXMN9
2dkfD4+P938/PAT2399/b3vkle4lO+5iRIubtbLMwah7RqTZuX3ePzx0e/TzdgCIHWtfP00PwFzO
1s571F3re/3YHDTNCc/Nh5kK8R7ou32n2BuX/fr6vpvlxSUcxdWg6/78TWcvS3dVcUhJZe3J7evx
j+oDsLx6+rgVYsy/dLG0iEGjXT7zv/LH4kqJI6EfSykRT1FETjwUdnERb1zJb3tuaQM2CvqYZ14I
elovry3aTMXY03LxJEHs+HOmebTsyA2dxP7y6QdqKfZJ/bixvivHAJ2B/zU5n3vvbkpEF7uptzCp
Kt90J75LXMFp7NR5/To77Hd4OJA0Tr8qTPHJ+WuelCN4PVvftbbsinv4OfQcMUKoJ7/1W5SzKxHK
xactDntpjOLQkPg0MVF2mlDw7NMiO6xgOha8cFeP4Ump4U1RxY1jeHVOgCUrPPto+1iipySq/tKo
VOLJ6NrnLr/L0mNt/ozV9tvtyb8eIG229JZDocXxiLT55dwDu6zGKvKlk9i5dfNoFZ2dFidFcEe5
czJJ2Rn179sWVw5jepkhZJ/Jayl5Lykq0klNGinWpRPsbOqU2lEtQcH4t4cf0Mge9PY+7vqjH6bP
G3bnoVx69txDTY8OWWge70sotKK1Ju9mTTplj4J5N6kSCflxN4y/OtuiA7bJoHXPdtK/imbMyV5I
AUh2kXri+bVwoShpOatbUzpFNS+P+CEWvjddY4fnUNjIgFznJi4tLY6HrpAbKRoM1rKJ7PaH6L/K
IgqusRvce+0WamF9GS2gKVADklcSF5e32BlNqEWMqx5309kiUoAzxtN6u4oQMs88qLB++1yzt1dx
bYzMFwVqSscqz+pLfw0tuNc0NZNPpkFPp7UPmmdEKOG5a8MfgrgxoWtjxEWpvYs8nOHIWZxMlRjG
U2Tm8imlA7Pv3bC2VZoqS3OXcpOWT0KHysq4RTV5vffnfv+ZtYjEKFTbi5ktmkAfpyiRT6X4BM60
jetdNr76bb8RT67MJXbm4RERUTVeeGbpJUpY6pV8GoraMfMfgWTYUViAvuPAt7T7RNsw+JbWXWzB
C4uL1UuyoZs0o2b1cuQCEjvIczvrvgKsERSnHMpDJ7hqbTlygGSBIdlCYNEr4ub82Ay/aq188KxD
k9p9WTsxblaHxiHz9UMiG46m0OSyBS1d9QBQnhwXM7EkXnfpb3mUyq3elvKpEPaRR/YgqtxsDyBd
Kvf+WNqeQZu/t+HkK7krWGAIVcmRcFQCjbq0GoxSAaqlw+8C7bfno+5ghTtRcQveyOJvHq+2Rctk
azT39Afc3d5h10HGzLyAt1Meo8Fh2Y8qaVU/tVUrE5SbGhRCdb6fvCTe37aycu9oIsgWxMIA6UBt
cTnCvkL5JA08PCHKXrxhOpWT4uQIXQh6BjWCyHIqZMPr3W2zazMLFxNtcHPTLcu5WE89qPpKIFN+
yrtfUJP2WBgFN9FshajYtMPMVv7Uguz+L8zOfFNv2wzE0OJVFXSlXNSVQP2BHu2x2teIBQx6apvD
UZe+FnHxSRf2cvgI3eRGpLq2nO8tL4LnnBaK2Ih97ZQPZUX/f0/k0ohbnM5ry8k1AFOIRMwCXvly
OZUEeuzIC7RT5FGBj2ncb/6OJWTHquOjXtl/KCPjsDGnc9p0cZgAd5nZAy1iNFA9lzbFSaNKzJY9
+Qhz7prxRYZ3towOff5JTIx9jwKWtBFDXE8mj0eCuTkdP/PNLiZzhAVBmMx4OiVypOxaZGSOtWBU
x9sjW7MCFoXQaCZ7vNqBY6BOSh4U00meiO/HUJJ5Qer6xg5ctYJoGGkTjja2xOX0VZ4YZ3FZTidd
mNK9GULWZQ5KuHGaXN9lcwPRf60sHD9PLR2wC++krkuGRyP0o90YekT3sikcLU/dEl5csce9ScoJ
lAi9kkvA7GBNcuLFsXTyIkX/nmsWYiSdSXigeUFlgyqK3NuLdZ2UIY59Yzb9T0S7mEaYeZCY6EeC
LoBnNFl4TUDDJTyOQl423cbFMG+jS5c3ODBVWsB53tPPs7g/g2wAKSp0xqlKRdsYebUPvMujj5r/
ZzIflGhji11P5qW5xa4eSqFPLbDhQBwjR0tGhw3n1Nqn6t9rNZeG5uPl3QtQpvKkojVvAF/LfyVF
8hiE0WTPGq5GYAvGgyBoM3V0e1a9b72yxeQzz9rVrM71EKgseGotiXwMs9CtmDj3lNI//3v0j/q3
IvkTQxp521WudxyZtbn5i/ZrerGWvpnUYVAKXmyepsr/mdIfw0XnpRs33LU/YoRWzzde9BmNdTmV
Um4Mg5mn5slK0H8B2MuYqDXTGtRsKXutjuedqYU36mlm6gVEVJSP0Y0z1CLbhQNc1P+LWXtnZeGE
vT9FXT4yIMQi900z2VO+RRO35gDv52zhfhlqNVnnszCp4WZCkTkpSIDWeDX1BF6m6NPtAa3tqnfW
luXAmQ4o1z2mTdKSem+1Xuv6U/MyWv5jXI3Thj+sFAZwCGrW8FSQFryim1Wnugo7pTRP45i5MvyI
XlM/1Za0EyPTnbp7q2kPcVcdVRklgvt4TOywlQ5S3n63Iu9r8THujD/WLBo6HRSJxw+lwiCWzqmi
26PnGlCe4QWHkWacXEXpqyMk/Xh7wq6XZ/ZjdPRQJJxvxMUdMlUhfPOg6eCwHCaws9ztstsMruod
M/SANvxtJbVnGtyJ1CiJS3mwL9xaHZLC0mj6IPj+Ell3dKCn+UtNcTKoIMcN29HxhuavIjwHqWy3
qfDPhBB0Fc/kwAQ1hBoUdC53cC3MkHOhUE4dbLMuNXLFViNxCxu28rKh4wINJVJ8NAURhl+a8UtB
oEcv1E+lUthZ7arCjjef8Vne19Vrf86CauP1d+331MFgkzNhMYFOfSkrbeV0fPleBUSqk0RSMOWX
IiXpJMbfhNLqNsLet/La5aE+y2SR7oGgjTBw+YhW2xhCrVAHcxjLuzKbqOzL2QHgF+9bS/4JeDKy
jdCEZKlLjqnHvmia+KBRC/PCoyIXCkQpSXWvSt14P1baz9suvQJIomsASToiL8h/iScvZ99sJZrq
vMA4+ab00Av6Y9V4LzAo2Ln1WeYZpJuTq9ftnVcne3iKUxWdxPtaMndSd5a30ONvcetysojdaRT+
j07mfNK/u397YegtzwNmIn8eCCxMqBC+WZCnO7Saau3P8JfUO9az0W4Eh1cbG+pEYFnMN7crFDGL
c7fVY7mGS8w6TV22G4OveQqfTf5sTK/QX29M+NVr4dLW8tQtgXFSjsEWwtTtZ+9vdR5yt0a/9lAi
ILXh6ldx2myMti3K/SBPQH1czidNFGqaRQ3GFH1X5y+oYNhCBqk2tZX861YC/WpjLawtrnxF6vyC
09s6ZfrfZqxtOjxhRPg2kYu7PYlXsQWGlJmhDMZ00LNL4Tmp0kchsQLvlOijXXINy8F3q91iQVsb
zpz1wgIzh5nLydN7P0J7IvROhuzGlgsUPw0ezGIjGLs+/xgM6FhQVW8c2EvIf8Xw+sTAzATa4MN0
11RoxjkRJa0ucfyXf585MnoAn0CIg6pYeLoYtWpUCJHHs6SCXseVsp9KunGmXIVjpPDmDhD4Rgku
eT1ezptM/4cuFr5w0nQ0v3stF2yll9Pj7ZFcKYDM7ZwzRx1ofyzRlXRppokSNW6DRDh5n6pn6VWV
KHo57Z/Jt8dxf69/1LodDcHw2m/YXdnAIHzJ+r2hmSEYubRLc1QlZIoonMTqMaLCP2qaXcff9dTp
msxWPVcuAOBJGy5/fUTxhjQ5qHlg00ixZGevrFIItULxz3S5293022pqu2t/GtJXbVPf8PrUoP5C
zpcDg8nFVy5HWEZdFAvZFJz77M8QSq9m+yQiWw8aDzpH1e3VjeP3Dfh5cezPtsiG8X8DhKcD8NJg
WwV1NeVteFY5n9L6R+vE4rns5iYsiFWmx0b71UNK2bYf6ZayU4vuEaF5gGvsEM5loq/ILhkFNOYW
G6aiirJF0LMy+cAeSfDM0Rjv3YWrTeOke1bYh2fTe4wLnwSZthfqP4X3VWiTjfPgmmANRPLMKYiH
zXRAy/a3TqPE7CHjcc66lyj75vWfpvFxhDDa0+tdL+HRv9GmDXl/0JCe/cqqswwdp/qlKxSopibR
VhChaeb+Cn8LkX29s4kG8fuZipcbQ104htjQcTWmSnSWQuDSdUbmPBk8a2OHXWkmzBhpQNngZ+CG
pXlt9s93UcA0eiR6IUE5azKbuWncRIyP8yuygJzPF56bvDy2hegaX7whR/nTlQMQKOBsU5/SXfKF
fmhH4H0xFrsR0a83MPcAn5LmpuHWvpwPzIXrghyfpTtgRoBzahE/gdr0jGAU43MbOHX2oubVvpz1
HPSfrdzfeSlyTxsH34ozgr/lIUrhiXrssrchyGQpmQwzPlfWfVC9Su1z6N839SOg/I0z5/oFQt1n
/g+wIrLhBBKXCwGbeAnJs5edg7zbA5u2w3i0K0bay5pd+NWZJAJu6Lnx+Fnysqdy6P55sMwt5AeU
oEBtU8G8/II2jI2i90rtJAgWSuSALVA8JN8kycnB3ECsXE8stL1zvYs+qvldsFhKXx/jSjZD7q1M
a/ZhKgA2GTT50cslOrnUWj2r7aZAyLpRWDeJAEBSLKXZpwRF39CMhVNYSMiBqEFvOpnlS7spAfkv
jnXtNLQzfb59iV2f8IDgyLUCrWA7X+0wKdc7qZAHgQyQWU1OVoSa7vB8N9EElPPas+vRs6iehmIt
7sB7Ie99+wNWXIvqDj1PJBFBASModLmw5KdSVeonvsDzgxzBeRhgAP4GjxmlAafL2KhdkmauAJ2v
naUxvLF6dUcoKx+0Bja0259zHVCaADCRTgCvSBly+UjrgzDLDFNMzoE4SLtMkAcHm0ACinYrflgx
RdKU9lhAB+S8lz1fWU+Guwqs+FwPiuLGM7Z0qGh1K4dxiyDwmquHMcFqBdAaPQAO1dn53h2kuQDI
NGyj9FyYJIPpKTPLGgbZyukedGIVzg15+MQ+fuQQ6UY3q4y7JkkPRb03tNyuqmE/puXPmq5heWOv
Xb/0Zk0cYgtY7wh9r2ZcUrokCJo0PYuetevhNQilQzemrlfQB/NdqlrH0PYKyoXNoTEeklT45xWH
9c6c21HRz+J8WWx2Tle1kXMjPXvivZqp7LnETbdKQ1ebmwYTyFLhsDHBzgCGvZx/X23ZA4hfEdeo
94EqO239wYKWptXOVKD3t334+iGxsLYYkqYKbeuPfn6ezO5olr0tesdicD9F8J1CYKOdZGULBXEd
hM82CcPnBxKLuJSJJRyrO2uo8nMNW40dSF2+QyL5A32mPyp1rPdcVuFD1IUwzLfp6CpjHd1DAAEj
s2jlbuFFwo8gE7bq1mvzThYdFi7476AtWdxbfqeMzdiN+ZnKGV4UGjSJN51Bz0P0PeiTcjep25SY
Mot5EQkwFTxHIFElYUaQvjBamZFe97Wen7MegSatVuWjr9IrXvapTyqr9u9M3+f2EgTB1ePUe9Az
4VsuGeWxLxvz74YzzCHp1deQRplBW1C6Lh+votn3NDzK+Vl7Me6Uh6ggrWR39vBXgcvdDo95Y9N7
uQWkvS5rz5PA4HXSeZQm37Jh706cQoQo3ijV/DxM+V0p6bb/oRoLt+5q20KKMdbvWwsxMxfButsD
Xl3y+X0EX4yI4tbiPrHCEWKTyS/OYtt8qtsx2nklLBiyNqmHKBMNiFGn7Odtm1dHOYOFfZEdTiLU
vOqf1QQwc8I05eeQzDBNWBESo0UrOBUdYLvbpq4i79kUBWZgeMR+PEIuTxJ9GmtiLak4G953Rf6k
W59u//6rgGDx+xdnhyQEmp5FanGWDdf7HDXoWNhV6WTJAUe5bWreBwvPpDtubgDilUm5bbFSyVRN
kZcYxTn+WxyL5zi2TbdsnfY1UP+Plub1e+eMvYQ+WGIpxVmzzoZ5zDu3iZ2h/ji+CJorNRvn74oH
Xoxr3pHvrIXypPfJPC41edHCnaR9CH746etmAmJlqebGPyIkbvT570s7JUJysWaOLJXujnDu9n9L
IibRf4GK1ImH0r29XCued2FuHva7YZmWMBIEYm5CUTZ6bbegDGvuAGoPGA20BQRhyuXvtwTTzEJS
/+dErmyhftXH+9j765VHqXR0bXI6uFhuj+g69iCtwXOeFybpPSjTFyZhauwaP8bZaV2eiqcQSR54
lR5JNv/2XqESyc1jBAPBVsPP2kyCcIVxk1QffJgLszJJSxoOcRAzewgEf6ciZnd7ZFsW5n9/t1Z1
IEIYZ2KBjkJhl8Y+nGMjSfzbVtYc8D9EQOApiN4WZwXRErAWBStwTUqviXpUanoE76Lx0LYbe2r2
5eVZQSlch7Cd+ImU1OWA9CgZrTjMy7Ov7wMo55MPcprZg7EBcl6bt/dmFivTwXqX1/VsBkdosvtA
vrs9ZWsGaL2iswQOJXSs5yl9tzBDo48FD57ybJq1I6VP2XasP0/FYqrYQaAxTF6RoI0Wx0KC2KpG
nqo6G+09Uij0WunH3o0J8RVjL4bPknzXjc6wG+6s+lMYqDvZjmK7d6rW1aQ9ZZV0q+lqZfEuvmh5
cmRRmdaDQYFDaO7EWJx90c6Cv534z/UA8mTQLjB8uCXo61z4vS/kBHqSUZ+HfWR+SvrHYqtmuHK4
X1hYXCVR2jbImGBB6UdH7P7q5kNIPCtFPtI1H247y/y7FitJcyrPckqUcCMuJacGUU/KIi2ac4vA
ikOuMeDdECV3SQSG4t9N4ZR0cUI2RDl0EVb0ekfkGNTNeeolR5WfpIjEw3i4bWTFD6CimCNxqv5s
4oXzY3c0J6Npzink2HEKG04c/zDy8b7si40o8DqtMGdMrVnGiGwVedTF2RT1NUcsKhRnhLoepPow
Gji/+qIYLwath6ka7WNowD1BvasF/RAkW1zO12OFX4DsPE2AgDrhuLzc6CrU1IiJlPWZDwGP+yeR
Xz3BHRCsvz2n1z7Cuxlk7hslKy6/8EdUOMIIxef6LAlIUWQ5hNzyQci3MoDXRz2YOQZE9m9WWl+S
/TYoNchZNzXnTI3sXnrNo6M+OaOCPsSY0dJ5vD2qFXNkwGgbBU/Pf8s67NAoStPHSkNArX8W2j0g
va52xPa1cqZS3CrFXu9pePn+a+2qEjsA9w0iqTmXf/0PkPobwf5TlyRb0ca85Jfb+dLMwiUlCKjR
DBmbs579GiO6Yo2HqvwmIXbpuWFIqOGpdhP9vj2TK36oILNBLou/2BPz2N9dOH1eD5aQqs1ZPcAk
9LF93AIPXYdtjOqdgcWmhrHTauMIA5CGOboj2bqrHHI33N8ex4qfX5iZP+PdOLw4qdIKVeRziEiu
2j3MuSiv2NhMK44wY7B5KUPIQhf4YixSkhbFmHvNOSmgz4BspicB6mWg+z94RrFxuq+szCyyguYk
GBTSPwtjTUee1wz79jxG2e8JvqUIUFw1Sa7Wb72JVwJdyNDeYLUgiObsxOXsNaOo96ovt+fg6J+K
Y/dLvEdj+tDcx4/NX+9rtzGPKxmoS3uLU0lMPWGIRKk9N/vmSOTxqh6LHf1qR/ht/9kvLkY2z/I7
v5B6MSoaRcSS+snyy5+TFX8f/H/Ho5A9AudFjpwEF7nahZlW05OcMKY999GTF501xX+ptJ0g3OvV
X72Husen5GhJd9GUQiqff8z8u9vjfOvsWZwepG5nCmjuT/TYFl8wiR4c2G3eni0zgQjY7kXFDvwH
Od972vM0uVOSOZVhjwEk2M8NObjCetzCpc4ueesbFoeJLOfeOA1dyy1AqrZ5bJXk0Wzqu7oq6Y6Z
vk3ilr7MyraHiUEnmQYqh4tgcWbmrVz3oLXbszzeBeOfrAjsIt9vTO3KwXxhZPG46DL48814aM9J
/9AZICwlZ9AggxE/KsMh8Y+V/iV8uW1zXq2rmQR0i08BCLsK0nM5SvUUHlrcNnQU1DkR98u+eNpW
eWXVDuTC8EiSjQTqe7k9Jt0K0kRX2nMYWT96JBTNQPiZRl9GdYtBavWMQTTjf0wtzph2MpIe1HR7
LvaEBY3bmHZR7fN83/Z2kLi0B1WNO3zbkj5ZifTYmroyt+wAVEXRZTHELpImsWCIVpQ/hvFT02a7
EsIOSjkueJpdP1EO5xukzoNsbfgkZvX59mLOI7tazHdfsPAfoR4qPUQ89Zx01XMkN5+0YGsdV/fB
OxOLdWwj0+ozIFVntBZ2tRTYVveo6hvjeAvAbw1ksYRpW44wQmJFuQu/1zDc//4ZSHa4kyGaL+0U
INJDd5eQPiaL+pWSfH1X/Ml/ZoOj0z+BxiU14MGJ/mziULYmeHGdKF4Q5n6La41y5nbSzui35nfd
e6HNpMUNQC9ArEsvkuAHNBCFQ7hdttWYFvMhcKvjL3nYt50d/YiP8sfbTrO6M98ZnP/93cUVKrAd
hfo8pvvkOOxFp1c23nTXVb/50npnYnFct30ooolszVeG+pqUT6EP5YuD4GDR3JO6P2qJfp+Fjkpf
FL1Sp9jUHn3dt7WhPooFdX21s1VhtDWEH81+I9OyEjZefNsi+klK4rneZPjlrmhK0hMf9A9S/In+
SXvQn8dK3nhRrB4ToH1JuaCPDNfywreDOm5rRfC7c9t8FEeAMVb45IUzQkt+moaPGYn7iRxgKtaH
ShPvhqDYIv1YW3HiB2Ct9HUQtCyehDrcb6MuT/1Z6Ctb8Q+13NtK9UvdUmZZOytmqVbkYWg40pY4
wqyGAii2pJ4ohTQLqfWfUzluhF1rkQBijjC/wJQ08/hdeq+CjkolG9FwLqdyF4mPhrwbmudh8Nxi
2G0JKa/5Cm3BtJ3ySKOktjhfU6sVPFlPh7MQd04fRAeN/lxO9LLJHrrIsEtY4sXRvb0/194C740u
TtxKoAyfpPHAa+1PEO8NA0zVVz0/8nC7beitzrE4dQkqESmb0YRAPxee2Xcw6uc6lozcd6qwdjKz
umvF5pX2edeLf6rZt6yxy7A+h7S+osp90KVvRfgjF7rvemgeJkjc9CrbDVLiFIq3LxHYbV+aEmEd
Md2K7FecGIw4yQCQOIZx9ZKQtCBA04e1SMW7Nnf1r0hE+sPOGhMnTX42u/RXSA/8HzjrBu9XUNrd
RmJnnozlZL23vzin4cAeakBn+EIkH0tDeDGHfCvUnp33ygZ8IyLHJwWqZQbVqEIp0cpyOE9cAiiU
fjeVk641T2l+DibTrun3ytu/wOV3xqRtTfDszEvjkMLPBWvg2mTjLndW0mqtqnj9eE5aq3dkc7wT
UVClk1zxXoWw+ykqkFf5jXAIS7ncBSJ62K0RucMk9RvzsLLHNUidgIuTdSfPv7ihOoFXT5NGfIkq
fivzP6LVPqNM7PQCnW/fRWurQWLl3ALtSJWe2ghpn+XrGwJkTe2bbqT0WDiSP9ypxa4zemcIEnsK
IEb174H2jcWPVP1Slda5+tH63n0SbTGXXbdCMGTg3sgbzFXJK80RM6vNxK+n8dxk5wguuDawZeXB
6A6msRub/f8j7cqW49aR7BcxgvvyCpCsTVVFrZb1wpDtK+77zq+fA/VM3yoUpxi3235xWBFKIpFI
JHI5pzesTQkMKiCQ79hMrxi5IrBppb9yLVix9qVbC8Oj6BtBDR3MVSLn+npTNoJOnKZzUxy6ErFV
aVs9mdF4eZJ7xzjO5rsRrCHuLJkg6jaoHiCeR8sAd8Z8YZ4ACpnN5xK0rCOYg8MOXDlgeppRKkBz
pYkEo0ySYCYlyOB9w1pLyC3sAAYwGE4bSFqxA3weX4+KsTY0ZT5X8Q/gmj40n1DRoYqtilYDkKL8
kgoiLSeCcZla2AYdYKKCP32e/wmTX/fd863DAeog8sdAPcU+YGT2+jyaygSGc1mcz92Idlq9mndA
FlmrCN561WshXKQmJbkWgv5hPqftvgByU4kKl7MKhr0kBb3qAI4A1gwube5KC/tBU+q2Fs9aHNDC
kAkAbr7S/uWfKwyjztg39AjjvmZu5SKwNWPwh2pCJZ71aToMshERJTMf78tYSDBh7B23Jt6bmNuy
+HMh1GihxEykeA67vT9uQbIWCcc2PqV+g0quYitWQEN1bSx4yRbAp4cKNRrpWD78emlyGYOox4dU
0GBOBJiUiWOgUXwlbl/aJoDEAuwC02IMr/FaSpgYWgrPJJ4L/P468Tdo33sGofdnGUbOfT0uLuhC
FLeg2cpTsU018Syps9NPR9AZrCxmTQL7+aU1gP9YqSoVEsQJrYVVQSwlXYntby8O5FC+G+VRuYLN
cYF1GEeyUWuZyHpiEpD5idWxkOaVhSx0NDEp/xpjxjQkHxVERZ91pYHTk/eAqrPwJuqIspftfN8e
849yRdyt3pCSUpHSACYVOn74Ph8jbHoJi5LPAXgZ2nqTgpX4/t7fag2/GnEGMprotkAb6vXOWI0g
NHGTKmdxRq9eWjsDJvwy9GfdF3NrzYik8OBiBW/cYHwBYqyRoi3aWT1PJRB2xF2L6aZZ20fJWj/t
giD4AswbMfwIPEs4H2oImdwPiaSe87ZyYz3ySt/8UhrMkrTZj/trWtgcPOJACAeIWAyq8NVSvN/y
DLQpxhk3JQnFjxKO9L6EBWtDAxt6olE+RO0XZALXu9NOqpbPbWGeDfTpZQ9tNT02vgSvPVikibsc
QyDCpxYN6LgYjxb4g1Y+4Fab6E6BB8K4C/NFfAUuwhjkOKuRdQ6bY9eJYPc46jVSeNFK/++KHL72
Nk590IR9aJ2FMKZ+FJMevb6ytevTX/c1ehvNsgWB+xPaRDmdjy7HSZTrqU+sc2kdJ3mPRAHxAbjb
5Z9SIO0wkP50X97tvC8zD/YAx5AGZsQMbgcLXcsTAOwIZy1sgXcrbxtpLxaDV5sihrR7CiAc4IVh
ZvxozY9o/yeN8KccFAQyQI9BC230z8O66w9iW3Hhii2zlY1UNIWz/FilRHjXWrLzWxq85Pv+WB8F
974CFhSObi4g8KAKD44rXuEK8MVZcTz0jEKwZ+Ez6ZRtLVRO5INYZUAL3mor940tQRAmGhESIHQE
/yrLI1ws0NSGwJeDipF9PFsTCFSEACnn3hC+BjCn31/dsizm0/A0gkHJ17Lauquz0Bz0U2dq0z5q
mlezAVtgXdWGG2tKuqJM5ryuXoUM0oWBjuJGQP3pBvetBCduW2tAw+/tsgOlgL7p6/5Z1f03vU/W
pN0kXNisMJsJQWkS7awi50qDslTbBig1p854140ffRUctJq0RgVodKSuVJOq3ZpCb1cImYitcEJR
X8M+Xis0rf0C6RhAXtT9DBzcqvUQW27q3kfiOZ00qlkYMru/h7dHlK0Th4INmKG2xPvxIcmlskta
81TVgICGzG1h6M2mCERpi96Og9L58UOYCO0mKfKfBVIOFDB0JdHCWX8urAq0kI2HbiT/7Otzalf9
KjzYzSWtotSHu4ztO3AN+ZYZYxCsCOg75ikWWkwDA5Is6DLAFGTPK6pQbgwMgoBCjsgW7gpwEtfq
zwSpBwlqACT+I9b7Nrcb4FX3YNRtXzESQ6Jn5WvaIaeotmsZj5vLFEtkuGt44GJSGIgM15Kb2lLD
visBwh+ngyvVGFzE1J+5EiPeDihADJ7SCA/xboA6uXBHs4LSr1PVOhlirX9MQYe7RgpV692Q5+ZX
1WZw0tMQWO8zECoq0vlREhABvqZ0x2kAMkkXhUa6Deei32S1OazxeCypAdjIoPMGVwjSgeznl84r
aMSsY9RO9RzMD+C+KkgoT8NmZZ8XxOi4ATGXgKZhFDo4NegFcCga2ceQudGWhxnBv0WkOkFfDbhk
iT7rxSYxJtNRk0E7SQpapXO9DGg7ZJ0jmLHhlJ2cgmw5WcN+vPE5aOxkQNgsu8jw2rjrsqnGMhHj
JDtnspw+qlEobQI/bR/9QGpoGGHWEZNBwPA0qwlzWUDGuK+Ym4P2LR5sp4xnEu3HvPpDYFR3ZYgx
JCOz7LwXIyeZ/QhJzeoft0Pq8DYmIkcNxV8Z1DDXOz1VUQooMDP0QA4z/EkzBPh9JNXbqUlFjM+E
3ef9pd0+liGQKZeNDbBnK/ciT/Rc69IoiDy9+a2OLwM4lgGw6UavpQzCtrByfYEK6hoO2c0NCcpj
uCwYGaYx4GE5SwtCELlViRl5uaLWW7mSA7eeW9VJ9KYk0ZSvsVDcxBucPO5GHsAoV+LZjlUah2p4
Ai9pgiEQDTlamoFU7b5Ov5/6VxcypDHmThAJgMkIuAPXm9i0bZg2yER7AwU53NZyUru3AeBrm3Zq
AycUIOYCdQcURX/KvzOvk6iW02GtLZpJ4b6CQWOKCGcxlQsS+OuvECSQT3YYkPYyDUm5HPS8cQ+Y
FFX7BSzVX0kYmCtxyMKmIqQz2GQPGyTkj4ncqapQdWnqKdGDNIOye/Zep2YNcGjJYq/EcM5AqhoV
TENZCuKEYIOpMCMPDlIQbYrEKQKfpqh+d4q5LSVz5dl944UQzl2uj4tCwAyWjkYiJJ4IcnltPMTp
uRqBpOehBkUAyq/HpXPfkpa28FIiZ0iDkLQqDmfq1dNJsGobZKLBUSjdGlzz9yUt7B0y2mCSR0rf
wOOVU6ohgAVSjuTMU2sk1Ptok0VvSjacZrmx70ta2D9cMoAWZUBCiLF4kAqzjq12lpPCmwoD2GUa
hR6jkYLiK85iMBzRHNNEWoyhuBXBzOCvDwS6mNGnhZoFht3gfq4PxFAXkTwYMyB7mvajGuk0kwZp
e8uVQ6fNdlJakVrcSFG61VfR9G71ey2b20krbYEGJkqQPT6HgAlM823WBXT6sbLGm3YlTPzgAcsM
VUPFkMe5zuOiNeOkKjxB8hoNILVNsBn9h9g6IGOMnCiQEjxN+H1f6vdD/Fazf0tlJ+ciPpmmaDTy
oii8Hg4uea2ftV/JY3zuD6oNlFpabNBV/VC44gGju+fpoTzFTrqZPfFJfpo2ravt1o7qrb+/UsO3
DV58UMZSB23XFJ7UCrYAXB5tVGlW7yQRRCtzTcEy+vO+Dm6dw7VE7karwzEOxBmK75vHQISbn495
41aRHQ0n8BNi1GJzX+BNUIIoDb0oOEQsYQ8YkGudt1mZ94hYCg/YQLSXBDsw5W2WrzD1LEnB5YG/
uNOQCWRPgwtFWk1lWlUxl57iE0RZwsdq/85tNouFm7BXkEQinYUWxmsRfjDmeK6HlSf4QE9CEaK3
BxCqEkVpFKet8H/NmIh2MYJ6NVXG7AfmfTLaBEa5u6/RhTOKiiZALDDr/f2ouv6QfPIjRC1a6UXq
gPcaYzvdY5YEEPFrgBULWkV2APVjAGejTm5ye1eUKNQiLVd6RTeRXBy9Gn1oMQZH7i+IaY47lng7
MQ5OpFgBV8HFdpaaJdrcZ5Vn5mnvVqEIoOpuXuMQX7B8DJyiKAvcOuQEeSlNOFdJHU2Vh7K1q/nD
HlAVj/FBiKafkmB+Tum8qYKV03Zb+0SQcSmUfdSFXYZDMHWF2VTeJBS7JH6ramTF6n0m9CSvR2Jo
HRrBd2NJc0F4DerIu6/ZpQ3EkC1MFjUF9Lhzx6KXjTHMeqny/FZzu7Glfd85rVCs3JWLYliOBalx
FK34G8ufkdOySrXyQgEF3Qp9dkJrulOp/7m/nAV3ic7lv+Vwt5MZRtqAfofK04ydXNUYhn+RckC2
PxTpGXP5K+1d7LfxZmkyqDk2nIp5N27vgq7LklCra29s8vZRLWL9rSsSi6JqCDqqQi6dWIrXQO6W
3AyaJvDgYJOCt/BRRopUa6VmtafF4VZscbgrokm/kVtNlCegc+F91c35RkjXsCsXlAu8b5RV0aCE
yqfGKVdCi4JZAhXJm7UCPIrmS1+ZhT3myaOGgdaoNQ1qCaiE3t/S27PPigMyhOIdghwKM62LA5Kg
CSFLhabxJqNGx4SUhm+NrseP96UsBHOMJhUBnYbsBFK5nCfLq0wUokzF4rIp2TbhpO+1yopsRdAC
QPGIzVNRDeNbLHSY39Y7wU3w/t2ufAS7W68NCh+B/BCI68ABgMrY9Vr1xGyTVLIaT6krmYD7HDm3
2vqUACe8myd0Nho9ww/xtYwWaVc4aVBbyMbG/3iAk6WQkJ3Eaxq1GbRsXX9H0QCqHkmTxuuQiXDQ
PNJu5zirVi7+pZ29lMJFGr1Zo2gVIbkICNrBwZsFoGtT0zr3lXp7SNlacPEyzjMANXBSfExzN1EG
nUpddVBaPwaUk/47lsNNEAQaDfVupcXn1tdBIAAxIBId2zgv18qTqyhTBAsCNXECt3ko/ZYlv8DI
em2seNXbex4PYh1vABmNS6wb4VoSMpwGRhjr1mvqP/34poBoM3ut/RWfuqDAKynsNXJxAHNkfkel
KloPqTswlAChkISgKgbKIYB4czXBWEhurAHW8LaBcARFYZSWcB8DUZ7P4E01Jv6sTqs99M0MtCyr
GgnyUF15CN/4Ul4Mtza5LfN5rEw0tJsNsKAAhgRe7OEvHySicvNohH9NU7PDpEvxD22El8tdu/NQ
jilSxbVn6W9DvGmn1zF+u2/3zFdc+pJvEUyHiERRauAdWqCiMpw2QeMZyYfcgHwe7aTgYncwzgIs
b0zXqBoBb/OKt/5mlObFwnOgWYVhHCDlfW0t1ZzVZelPcNeqG5+jV/mn/hId+73/kH8ZNNgXyBiB
lZ42uzTYx+OKS+FtVcZgBtwWKuRIFrGyzrX0CWyDvu+jrBKlRPudD+EuNnW7kjRbV62V0Omm85wX
xnnrMg3lMAuk1rNSJJFcEUgBoPLLJ4yd9SDbIrOQTPtxhHfaqvlo6I4g501I264GRqhmaH608SWr
Z9PrpZxu/aoxTJomEabj9AiE3XbZN+K8lfUUfT5KqTcpreZ+/rpvJ7wTwSrQAIqdQlcjqiI8ahbe
lYHepnPvKVMfbwSUfzbJFB4whBRv/anO1+64hS1iBxtXLZJ56GDgjlxUFoOSpengYTJQPkZZK7w2
U2bs9GgIHV/oG7iXckZiUWx6qiSlYJelAhxfPe4pnncyLWZ5G5clco2CIO9iCEPola1O3PAJCOiF
ATLqmLJHlAVXfm1KgTCpI6CLBy/ufIvocnHQrLr5mc5S/ZAqsUJGpAmdSi+iHYZ2pH0NgpKVxsjb
I8y6v1h5He1fuGU5/54PuVIWhTx40aAOe6R9TgKgFN7VumydSBiLcxf5r0agnKSyX8Nj/y5FXh9k
VkKC50c2Ha9avvk9lacUdXRl9OJArs516o+uJisTykfhTBGjiG6iYCSwk4T+wZpBtqtnfbhFm3fp
ZEE5fMZpnJ+SVpFpPAiA50y1AQkMML4pY2OQZAB9YxpW8LNlbexBklcBtalPToA/HGhrqT7Bgwgg
s4WvUV2cnvRottxe7IOt0OvPdVH1FAOfjoD4kAxZCxaqPC9Wnp0L1wOqsYDvBXQzi/H5Brw8SOo0
FKPRC61fXSHbwQQy1vANNFpbM5G90Uc3luwiEHzGF94/lgvH5Eo0d0OgSAw+mgmsurmsnbTEf651
6X20klPT7xMBKff74m7iX2buKL2zuXdUxIFNf23uTQnsu1FMR0+KY7CSqXYMUF90yNJUVkghtFRp
i51Qom0lUN0V2beX/bVszs7VvO+M2shHrzcmsItVGMyZZbtPN53wmfkGlS3fnnLgd6hNshki1xBN
ipZpJV1rfVxS+vfrBmi0mCzhQzcrFue+Gmvsd9wRTKGKiAN6zPRNzRc6LlaCj6VV44rCxyIDgKI0
p3Fjshql6WccsFhA7dHXpK1WW/U/tyPAPLIcjYL3E2ZlrvfVVMLMMmNz9PRMe+xDMO+qGBD8o1qA
fnld2ccF9aEIp6KpE/4KvpP9/CJSLIygRRFJn7yorbZRqJHafKumnYrBnGkQiGTNe62xzjk4BEPU
nbHWyQpJYWwb43eOxu+8Tjf3P4mPxeG78VBF0gFFLCTmeB1PY+1rZRXNXuCreJ12YwPUXLQfRxMu
4vuibreT9UtingKLx+XNv44t0Hkq+ZzNHnhcBxIh+Hf8Qsnt+1IWgg5cRXBHwL5BozySAJyOey0X
gqiWvCToWydNo3ZXimpBSlMdNsMkyI8TCvcAhQ4CN6gUw8ZMvGEDXde0tX7uN1LqGw+JVeRuEGbV
sS1SaWOIg0HDugN7ZCh1yqMFIN+VgHchLkSiBK5FQ6oXUxY8tkZfppPZm7HiTUFmI2OhOqHdWV9q
R/TS1QC/NtGYgGMQMBiRDYDF/H1m564m5VoyccHVXX8K28kLM0Vd3BC0DJ+i73Wau6Ht1Z9gl3Wr
tVCHhTLXVyi4PhBHoymDcd7z8CiKNSSDpOSKh+uPZE61l+zY/a3s/UNOk+f7hrFg6ZCFFx9cKaBu
+XGGuSvEQJcgq0V8n5dvIFStrbX2pdtY8Zu8hLXUwvzQHHStOUCk9mETZ4pXJ6/A73PjqXHSAYSS
4ZrqmFu6UR3COQ3c4awowEmKFKUyW71QvPSnLmwNp9pM8SavXeTUhP1c0GGrSSRbA5teOMPIg8oY
SEJPGEuHXq8vHiIYaTRrXq3p+6maVKppieX8452CH2bsn6xLx+QRzxV5iNQxqU2vlfraNpI2JVNd
P8xttEYqv2ATsLtvRhtAHiGSvV6OKvepPAay6cWaENmaEbW22qmZbRWAtbm/qAXNYeJURMM+oN4w
TsZdZqLStFkYG6YnVKoOKhPZBFvnuMaMtrgg5ssBQYkOOl6KITRKW46C6WWNUu96RKERbpEu/tGC
0uTx/opuZCHuZdws6DdAGgXljWvlGUJQpmWUWl4ji8Vj4geF4goyONFJjeG8VSjRW3FolkFNVwF8
MTMKLgaKMP5mloYhINZPiQW6HMv/MJQB1L6bocuIkszeVLkq5rT1uiJB7W/wX04voCwZrHQr34yJ
wyzxB9UywKmiT44P/bUGlM1goRpeDmiJxjj1KXR78Hxj2MSpH8fN131Ff6cELs86L44zU+QaxVyv
IG6gwLcfyVFPSVbT2lGo9CY+OPLPU00Fryb0waDOa+R+DSRzE3u/mlpnl+e9L2Fe6eJmQOE313CH
Di9H07A/zL+SR8sdffJklAf6+tV+Tg80JGudUjfc7/z6ufvISru2z0pItYMnNwPegEYmKjshWhO/
CEN1RSloEx7XYABvunt4ucwkL1bbp1pdiSb0Pr0qAMwWdvpeAGitSUcYmfheeGNFo5/tW/tVTQHV
AVrtWi+z+iM+gaANOCzxr/uGwD93+e/hXtxwH2HSNNADzD0nG9FF7wst6UokovKuihfDHewG1DdN
D/LIl95OAAa/E/dGR4LTW0w+e4c8d0Q7DxMJnmQ67mZkqowPNJEc5feT6G5+Wp8YD9j4hNL+S3QH
+/RTdBX6uDYMfhOj/OsjAdSAmgQbmuYs0cdQdpKLwfgCOAo7pCENnJ5Wu4Aau/tKX5XEWV/kD1lR
TpA0u/b4EtspSbyWJu6K2m/e0vyKOGsz1NGM/DgaX7qafPS78qCCR5rsExvUP//lkjhDAux2V2op
loQ231N36o7zCcOsGCLZrJ3dm3CcXxVnTLWuZ1ZcY1WlLWiOb4ikD4A7Le+AKJx/PY/hNgfCyB4U
HWONtk5S6bs4ovU+iF1jDeLnhkvlXx+DvlokYtBjzgdNVo5rBbHt8FI+HM2ZCqR5AohKcvQMoLy6
X+aWzk6ziw/1cdjaKzrnAzZeNvcu0ecOqfwKihhr2/wcu0Pt1Sqtato6+kvxqLlt6CIg+Y/Esi4H
XJ1oEeSzl2OiK32TmMNLgqJd8Gi0z/GfLFA2SubkQAsWH7TwNybZ0QyxWwOuXLwsLkRzKzbLPKrV
iV1b6OruqBmTcbIt7QAAcDBo3Ffvsiy0lzAwAgafcO2qtQBNimOPnW3dbj/bSC5Xu8z+898J4UIQ
1fLbcaqxIHnvb6xDSn5Kb9nKQpbdDWuU+d+VcJd90gEFYmbeVx5ecLeNCQVqH3qnsv00PRjFq/lP
3yzfhnkhkPOks1WHStFhVcBg+aPsJao499W2uiT1enPa2ZLrtIUEjdjVU0OYDwXy7GaNvP0GHY1f
CudCQZPUqClgE17MjSYDsQiglF1Of8pkH3d292MgprPWf3YzUfAvmSBN+R6SQ379enEZKkxJ7kPm
QI2O+l8aMKd+Jo6XfuYluuBS5/m+NpnDvAnBgOL1f/K47ZpCMfH7EPJa7Y9uDK/lB0gk+1errVYE
LUe5F5K4bQuRJEjyPhxf3n8FIymop9o/0+2wbbaj99+tids3K4/i0IwtBHjaj6gg/pNPm7W5N+YB
7umNv/OQA1JbFjCIX8lr2JKciHZ3CGxhxUks3+MXauNuvCyu5XaeoLbo6x1O1t1h2nmyZXL4jzwF
nuF47xnoQuB7hiZRLPzcL9jVmpyC7dmgP7KXmGzv783ypXkhhltPrwBvMzYhptOIGYJv2xUI+jxf
fiR/APTy3gB25uEBjC39Rth/IV1ZHfyV99Zi3HvxBdxF0s+1HNQaviDG84eOpHGljUk+gzWFMv99
YyIXcvjsRhyUrVmVTKEhjV3fM2119zN9HLbSisGvrIi/riQziRW/gaTCCU4hffK3ya5epftck8Ld
Vyhix3FXQ4ryHL7oNLYrW3Tnr5Xn6bIH/FttvAcUQz9GPRJi/L+Uc0G6TfaX5Zi27wqPqVMe98Na
+Mpc3J194imCi6xsAj2DwN41yLk4tttgo+xPE7F2B2l33/zXdMg5QeCUD1IXQJa1TT5DGJ/mPKjv
4sqS1qRwDlCLQM5psKMsH4UOsHMBEZ+No0n+aZshu6zYFD5IWUSgKvOoHIPUNoo6JdNLK/aKk4h+
jaGjqNj0JQbK7ytu8dWOoiwKN0hEsSwbdvHi9ZyjITUVw2x8MUhw6L3ybJV2bKO1YSM5hU98Agx/
cjB9Gn78Rw+cC9n8PDnLAatqCtkuOLzOfuj1TvdDtGwTJYe16IZZAG+Nl7K4U6bpU9RYJWR1xUGd
P1KfpJE9dbvUMcGEJ2LcCj0Lu8aWcfrWWsMXz96lcC76aH0jT60mhSP58o8HW6fDBk1wlMVX7QaA
XI8rm8puyXuL5aMPMU57NYO82h4D5z1yBCrutMf8kPrIR/0M6Ffh01UoLmb+N1JBHySjLCKKeL9d
m1JlgiM5TtkV9HR0QXWp0iedRD2V7efnL2HtGliKFJDl/rc0LlKIlCyRmhbSUns6lQltNgESGvt5
WgtJlvzYpSDuZq2LIE50PR9fbGW2a0cmMtluv3wH4+Rrh5HZwT0NcldoKca1BNw4xHL5A5oLTuqn
kmFio3fWDGRtTdypTwCBCi8DQQc3pP0P4xDt2o+t7dOOrIXeS07zQn187TIPAKMOoO7xJXgL0Ff0
INj2qt7WZHCHG1XQNEoHyHgb6PshOX0oNuph0avmZCWhz0iGvd0/Yd+54zs7xbf/zIGpp10Pd3I4
NzRxfv2qyO7ofiih84Keg8npHqh4eA7sLR2PdJsjtbb7E9P7H7H4kLpULXfM/TBLFF9iu3gs3SSg
wW6cCN1uA/fPtl9N7TMl3lsyd8cCLUGpuxlLnui7QdKzbutEQrUTZdmVs722nZwj0TBKLFYVJCXE
jk6qHexM8mcNA/kGQPf7ljXQKo0OZaC33ICFDWWaVrWEc61+AkVedrqf/S+dyA94gD4pRHe29nNz
fqbDAcknFxBSBHpdSycu+syLj+CcSwvIncII8RFv9rF+CD3JddH+Svrd0w8k21BDXjGZxYN/IY/z
MEnR140RQ15pv733NiDafp8ofVxbF/s1N7aCJgnAFDA8Ql63GfpNlTLToFsEFs6wCwld6xpetv4L
GZzqyiSOpiJlMrLPzHDYXK9uP0iv+44cjgVyMiuvgcWMO6Y+/r0oTndWa9WjGEGg+PFhEHmfoDWB
PD09zaRCR2i2Oe9ewJEX2OW+ev7aPha/HrehQ1+pM371TkBft/T5Eb5vzZDZOu/pmvPlKdhIwT2D
WfF3fTMept2KxSzeSX+v+jttdBEgpmGhGVmJXy+DxnmjPu/328fHxxW7XDzxF0I4B571hlTVJoTY
WUVVGzOvFFZ5fyXMP/F6AkCiDNI89LPf8JSItaR0SNrB9MMnJZHsMlkDpl4Ku1DjRx8qeh0Ru3Mh
SVAkpRqP2fSSD7FbdgPV0AQY6Nu8XrvxbiY8mfMyMGyIRgmZ9emw6OhiV3q56hodRb6X4y9F30TE
AKj3X08ZDV3LUb3NhjrP4o+v+iP5TetN7HwNhwFjxM6flX2Tl4zv8ju4jetawIFU/Ti9vNvHAu0h
52SPAptK8CkAfSQbWpNnMDLj71d6HMjYO4eVbZVutQ4sEgPs6998ubrK3YJDrIe96rfDC6if0wd5
3z9kDohvykP00DoWwut2I2+BPrly+96a7LVYZm4XO+DrwL4ZNIjViI8NMHcPJgHYxpqCb60WYnAy
QDSNJD14ga/FSENTK343DS/6RhOJvw9yB9TKz7ONcoBFrF+xVyW2SsuH3LL1gLSfwW/wSdQNUatj
/xaPa9HwrTu4/h7O2wjt3IrpHOMpk1habxdGZe2kThu+SrFUS9JIBtjda6mqXqwJoETioGCUShw6
OSK+WhjgZ1GzfM0F3oADocEBWkJDGQpG6JvnW0QyI5Z9dLQhF08KIlgk2dciUU7yubFPXzl97Y/P
8bH4cd+h3F5y10I5wxMVpdd9Q0INYFO9Nq5/fkYotL0vY8nKMJSPASYgNeHQc+ccbMiDoFcGs7LJ
SdBspm0wpU7WzGwhHQqQiAs53DlOszZqqhJyOgoW9bfZrX9Ip2xXkpauJYbU25jnWhYzsYuTIyWT
EVsAx3sZ9vnDi5WRc4WOCcMOE0fZvcN97A8Aticp7Q4mbW19L2f25BRPu00Q2vHn7AD9nTrRg+XE
vm08Dg+AvbcNG3B0R3s1R7F0/i4Vw21yNyZqOsG+YVnprnKOL6ZtOPJOJ/ty49OV075kUZfC2Mdc
aKYWZy3FVArb7Xec8OMnGuzIfYO6mdRlR+VSBhdc+3E3W4IK7bN9HpwGJfl2a1DhKOxLutaKsma+
3I1YGVMVDsO39gpybg++6wR2sxJEL10AlyviAkEfwwtoSoKQ6iht0Fmw1sWwvAg0EDEISTZFcL0r
aTC0GN5ErQ+WGvzlfH41h7f7m7ImgVNT14zClIyQAE4gBwMzW5NkdmCvuklmrNchENv7v1fCaWrq
dKMWWKuM5p7fU/peENf82b9l7mpwzvzFPUnctRX4GCge0+8VnaNNbGc0J3gGD9vVR/DyAf17TUy3
F2emEcVYsSpIapz4pSIIxgeiPusELTfxJrCrQ7lySBcKpVda5NOWU5WVWmxBi2/NY0X/mukpOwf2
Snjx/5zTf6+L716LQzXpLR2VMMy3ub9CW/zpP0gUbWOGnaxcZKsr4jxypOeh6LPdQuOy46Ii++ck
2N32P9McXtu4oAH4gj6H673SRSFoNPm7zeQjeMT9XBKTCEi/krWusIXXITbpQhTnSgdMqlWJ9C0K
2Qq3oOEPH23LwinY0XyTNXS1TXrR5C8kcm6i0QM5KHNUFOPdaP9KjuN+Rptd4D6uBf+L3uJCEOct
DL8BbUiC7G7lvKOPkyR2StdaiJknuDm/FzJ4TyEAECy2EgCQ0fcUpynd/yeBzYUAzkFg9L42/BJZ
1UO6m7c9SXaoDJnOfb/6jXVxbxmcc5CUWeuEDqrK32t3oh/h87GhaJhDtIGumr1IpR1GSm3MHaBH
Tv6j/jSoTlTXdJ2feod/NPbkJbu9tlvFJF286v9eP/+s7iQ9LKoK1nJU9zMe1pMdYRvvL/+7eHNn
+d9R34VvtMa2azMVQt76nBw/AMaFmEWza/toer5qj1QkoXPaPxHLiTbii53/lW5WD/2KuX47uouP
qI3ITxPr25FZRDweUTdLSLn9me1Or7TYRa7+tBaZL4hkc4aYeGSDj6bFGZeVjk0sBt3w8j67SHC3
28YunleijiUPw2pm+IMBS7BQck7TGIM08lkbS0YkF+kEtz/gLqDCJnVC8uXTP/c382b0BIEbIMAh
DGNQGEi2uBC9SnIQPOWw5UMD+CY8OY9uga5KBKRBRCZXopmdb8ynrCXi033R6oJruxLNLRUDv5GW
q3Cm1VdvC0h3jQ8mZujxBe/hsbQ/0GBLhFNF8I/QNujgyp76PNLP5Hk8qQdKi4e9tWOWF7jpxvBW
oqeFGua1ZrhrRdZ6IMqzchf6vKmEp0OCr9EcTBd27rN5ck7+SdutlZwXOi6YVMwJ6AipMFfJ3TC5
1tRVHsGDYWgT1yar17ipHThoBzPYbPj+eSD5XrBBzoUX25o1sN/OHe0r6dxto2V4aNc+cuTiRt4c
ZUfaIop3xn1JjI98U/xYG/VfikdwcbM2FkTBgLHlXqKJX/adjwFwxCPA7bK7Dd4NRNsLe3bHrb0b
vkcU+eVhtFoCgRRAKLDS60ihTruxTwyUNvDkMg6uq7jy3iDxuT6Ae/UkbErH2T6inZw49Cdg3V9X
Q2WmvzsfwC8XQWURtqy20uLtyQaesk15SI7FQE579MIqA0H9b8VfL+r4mwOOcQoBKJI74uOsZ6Ay
M5EGlfeTo7guEnsnD1XN4Pf9E71Q/ABZBWPQ+19J3IlugDQSR4qPEst2RC9IiitwdjHdRZUAAHGA
GUf79Ey9yHGEj5gGthyQjMR0a7xI3mptnpkOr+vLj+HOrzaJU6729fRi+eO4z0sl+VCTSiVl1YeH
OjYi6psZhjfErN6oZalu/QEt7ysaWfsI7jgDeyLqgwq6V55jaweC1v8h7Tt7G1eSrn+RAEaR/NqM
iraCbdlfiBkHipkUg0j++ve0dvea7uGo32cXgwHm4gIsVXdVdcVTdUtaxWydRrUS1fFftd4ExgHW
dqGb1EB7uaPqlgCjxgMjmzT04+NgVLuRZC1pGg2Vk9KarZXOzGVXyz3snptbQrfcRGez77dasAjr
VWJKrmD2vzXZun8eUym1HxLCeJmXWoobzInCQYEkWnMLQwVr38KZmPMVPIgdr7wy9WaPuWY8ziy9
KJGegevayuERvby2bk94TE14XT+YYhyDDPlaRAVgSsZCHZlIYkGurR0uKs3sMa2DrZnK8CgaL43x
EbXOPNyH9VEQrLLepWrDGcufyJ3/1EHGxsWAGVOTjGr7kJNNSobGfAu30WKTLaLF5SOwAeCsWeFC
c4EoRF5VV7JsPTUtXn5jovsfP0TBVlZgNgFZnd3ZN8OWHF8Ng/743J3e9M0baufGr8TdWgTeMPWI
Q4uXBJwWrxFNRucLP9JaIQJNYafCsIiHTegptpySxzNgVa+4HkxL+SYvXTDlEv/glVHz2bX/t1hr
KkrXlTczPO2gZW+14Sqd1VwcdE62aJJ00tgsk5WeObJOLtKTLC5nEbYjvWCA6Fw5xhVwuiutqLDY
cFPHi+JiBof7GjgRglHQIODA4bmlo5w/n8BKmKOyUob9UXYUoM0Yyy0vS8OjwGjDUFTtrLue+2Pq
RZZhJlvT+LjPAzUSf1j2EQ+MiItC0xsCwAjhI8m/zc7lidGk0fjn++g6+nlGfiTkUt2DA2vAIRUP
NXk1/d/3ebg5cgwTgOKjpUNgsQPDibHHSYnaDAKB/lgtJVexVVDax2vD/JyjPa7dcV2PiWv5QY+x
vINSYxR7BnrGgWbjkR2v0BU6XwTu1TFcDRNlAtohjve5nLCMFAATc1oqpiX/GLqJRblXLz0KeY20
y2YYMjK2ykUkTe1lAfLrBQfHdOLifpBjRA8oorlRRyAnQw1nukaUbNfouhmJWDqVvvhGYxYhL06g
Tg17kWMeGWkMxHJ+RstHj+aH/Llxm02K0PC9WstPIXoO758ntSN3aN1s7ijq7Wd1aiQxCrTn4HKM
cywo7nnT5TwSjLeoNL3USwlIpE0I0InfEW9X1yQB7CHH6B5kH7LxU7uwZLkKGioTegxHFHvsq/97
pyuWSI4oMK+APgu1EDtm+mOAZvWzdeWo7oQT/+PzlMHRJSSy3sidDAZC6W0mxZaBhzbUeAo7pa9j
Jhj7UM2aIsA+9f6oJhEWjWVE8jEOlBmmkbyrPNiHiTHjn0fGWIdETLRwSMX+uFptbiV35LyPyfsx
N8mCvK9bex2vyStGOs3MXh4um8zMNh/IGZP78s07WuZ18mdSl0chfgawZrBl9f3aqqQueXEgTwIZ
M1ElKkaqE6E/olsaFcHg6nRziSMkMhXjP1R1JISMWYiMsOlzxCBoo9s4131IEMUTY9uR6LDfyxXi
oXVGluQQZiR9OHzp+6+VcfxY9e79E53Kwo+kVWcfMw2LMtoOUNlwic6P3SLdtw+il34ESJLnnNub
PFeZQtkjtobfR49kpBhKmDYC5vj7o3/JiC5/nBuuozX5oIxIMKqtRno4T3uQgEuFovzmYVgcM+fY
rZD7c117fbUKdNLWCOEPxuLrg2PrJ8VzRJ3R/HN8LQFZjzs1Lie1fMkyO6049zXJIE6PblZAUoTt
0u/6SO1CwGwcJal/l6IQODCdGXTVR1MKtS3GWCeB1cDmfSGZ5As7fgErDyw1eCXMxZVo9BrCeDhe
yo0fbwGaKc4uHOHg0WCUrslrMcyrZDhG+u8cSA2GtJwFPKQuHhFG6RQj8RPBiGC6LsDHkxdtIdol
3P/7xzXpuwHRGIsGBeBDAwfu53kNWjE04pAPtyraCns3CPZ9mL6TkZmL/cSEV5uZSlzRrXVY2oP1
OEBNpXyPNAuJiV7Tu2KAx7tpkcYxSLu+HKXn3w/5ziGltdYu5PWyTx8BC7Q4ZKa3u8/xVGbnxw9g
3gdF7bBNPKmG4+rUhSSAJ/fY25vfheOk5j40S8turKI0s1829mFeUKEKH1CU5eV0bkXxP4zq6BwY
Qa2UIZjLVTkcn583xfqtIr/73AyIOzNdDPUFj1sJo2ixdUZbbYSwgKP+k7o5os6IsD7MZl0jXIZj
W+yU4HDNyrVQPAFEy5ZaOLW+aHNOnZ7qPXYZce4Ew++FGuyu0LrR228PhvO72nRk8Rmarh0hB30x
88NhN7N2vJdYnlSlb2bZ9aNqEzepZFDaq5PuvkUfb8rTAH9qQVy7ta/W6/LXYXn1vpYCMV9b236K
CK8YMvmeYHWQiG1kWNHGrpqplStguPoM5y195rP9RTneP1/e9xmtCoAcOStaqHGUvsX603zGKeZM
fR8gvVh6SuM8YCb91NpLJFViV8+HozbPT/L5cjLy7r+w3EDPwjIDIHNo0h9tinE7DID8H45+CbSf
ftGoz3lv3T+mqawK3Rv5DxHK58j6DIpRRRF2Ux+fVWduCgkGMS+H40sKzMfH2r466MYECo925JCl
VpSVfuw0wFuIfWjAF2aUXdCiVMobvPXXqJtF5tVA/7cZBEadE+WqlD4Z0ir0zVSGMV7Ne8PYhJGo
JaTu0LlJmrBInDLJB5Fj/aWJ34W9lYD9BFg+UFrZ3xXOsfwVLRQirP9MMs9o4XLKTbo5DqgkzJ5Q
co3I0lgCCmXpeY337P3fjwVNwEAuBrI1/qEzRkHWwzQNokE8WqeNYobL0oJL/rXj2Lqp3r0xGYNJ
gpQ6ULjUAVyWdkrQ05O+Xezgld9pQ38uc8s/6DBK4qvJGVsyQGfmwZ/bPPzuAClkDq4N40YOO4/3
hkw93mgVQRsHfdCw64RxIeUgKPu2VMUj2kaxYe9h4cKYrgXHXnJ088/nQoN0YAYSfeGAfBYYtdGT
OeDOGwxcWk5F+te1OfDcnQnn/icJxoL5ep9110sC5345rIi9Xm4PvJ1RE4Lwkwbz9AdAiJyVGp0b
RWW4NBdk3Vs256gmalQ/iTC6LoVwL841GFnNiPK6RQuBaaHFhfeqcQ+MecJnApoU4YUiKb2RMaeS
7XmT+bxLZ7TT7+u8aC700qtdfzrM9xxjzPn+jcGRLTa6OSx+ju9XCCUzYtbugWNfqPz/VMgfV8G2
d4Ryi46AFhRULDmPnNA8e573wbsJHh+MCx0UQ1q2Ki4i/mX8AmoZb/ZjopHiJxuUzdFBnaNZWg/o
Ckb8rXq5i6NaQqp6suOh+9zckHsHxui5GmG/j6GA0vCwOTXm6fR2Nr2H3Pz9sHEKDPN0mLZ8gJfG
8cl5OsNmkIUiuFQqVX7x9PbYErK27Yg8cTTzT/NMjxFTEAZSuLCWjMJk0bwO/UuOkRA0Y8AwI8Ag
w+t9kZsAW/tJhFGawSilGWADb5byaf8AoK3O2++DTVNb+/UuHiyjIAFaV5HV5VDmsKcwr9y5pXPw
Eiif180ePS/rqiRnJ3RrT8eRivs1ebHzBcZzn9Bnqr1+BQNmrXRT5urDRLnsxxncumVG8lrMgON0
EXDQz/rT8wYvhrMgj5q5vtgv9tbkCe1fDOE/98qOmlZ6ZQTnDOTKEtUNlOJWO+u/MlXfJBgN7JQ5
JttoYtwqSZybL4DFixTOBU6UtX8eG6N8Rq1L82uNC9xYjuN8So/u49qmY16R+Zxy/HnuHTHPbaed
Na0vcGjI6Q3OgyPiktyLl3lr1GwA0ezyMYb+DMN+8se8vq2QXK4FaijHYdU4pnG8L/9/sZLfd8S8
uyqWXmR9WoGjU7zdYOr4iNIsOXvF1uL2ofwZzf5khTElMXrrIinH6VmbDmgQkYOhB5PYhxAdZobF
ewAmCuE/yTFGJY+UyhcUSMZqlRJrg+taLB5b0/2svT28yyUGjA0MePAetr/4S/8cKTtcg21ImEWa
gc00MNW3JURRR6NY5XGEcfoB/SbD+M05ll+pGNNGJjQnwmL+YHlXXmODRL/x58v2TYN5pPu0Dy/G
mcq7dXIqE92syLXMLWLb5qFwMbHJCzp4TDEmQ+3P17gvy/44f1IRZTqL1PxULBdDcK8YeeUdIfeq
GOMhz8Vay1WISJYDmCzYVKclput3O85VTbQS/hBFdu+qeJYLrFMCHYghbAbqAOiMdW3T9oyFgQeF
c4y891RljEaklYMhJAXekhQNure35PhJ3pEfR0xleoFlfXDsyJ99Tj85ZOyIcVaUcB6AYkw21nVT
OXhTHiwOEc5jrTIGJPKRim0KSMfJQg/bkSyQ88dIL2aHV7rN0+OJnOtPlhj7UWFJ+lXUwdIK5N5A
7+zsyafvuHaG/kDo9dfu40PgwF1Nmnu6bkJEphdoPYxEYogKWw8GSIqGHQsnQKneP8JpjR59n3nB
sC8u89UWGi2TZ0wwvL09LJDQUwiagXQcpedxRHECSA6nOCLIiCI2+6DIGYJghvIXUMpoYG86ut2+
3ueMHswfpmpEhxFALIwS1LbBwWGfkHV9uf/xiQzYTy4YySvml1SbJbdjA4AnRqHX4lI2l57xeCVc
V3DSCI5YYQSv0fpq3s4w8B0A/PwVRUJeYmLaHn1TYNsIgiaY5VoEdgrkkB5g1j+pOULyAJAiPNs3
aRlGtJh3qpV7NEH6uBgDK68KD9XOM9l98JwLjt7ccnYj77lO/nP98iF0Vff+9U9UP35c/83ejr4e
VELbJNRZfl79q6P1LfacY+kuXCTi14N5teztNrVSx0OUx2NtIt/4kzpjEzS9r2vJwAmu0LQ8LBIR
U+gXDL87tWlWvwGX6H14hydhxR0JojpzR6fYEcU0udRJQ4OjqDET/7XGHoqHVnLOMsfocQT+ZolH
x2tk2FsfAGf5qD3oCxVZU44MTvvtIxlkjMNFxLaxOqcnaKGWAS/3AbFVjULG1TKXvcerW/DMxU2e
RgxdWqBTA6Kapsw0jDM4/zKylq2aS+u/ygKMeGOshWpkipbpFB4CUwKaKbqv5nK3qznmdTpe/CbD
jidesFijiOkRhh0RIAoA3zcxAy9pvICOunh3hI6dULwa5b+FbmUJtur5y4fy9NS+YYyJ+8JPurcj
nhj3tgvFXExLKhYpeS5JvXbUNbwKDelgADzZ8WnJDbvpJ+9xxzi4PaBwAR+K20JWilgV6VaXg7ER
0OwS8A6SXvw9UozZqEqpSdUIWoXohwY/n0Azg/Nim97XasdDFJhOgo3OknEsBD0aJNUHYxZqBRsn
tdE6tNhXlvu6tJc9OXgIT1YfHLs8LSuoDcl0HdicLbBJbTevCxHRqwzcxIficFwgPpEWxMb1eRgL
/vq63jJ+HLLTj803WUZuirM8K3TpRvZ0epibObYQ2HDqTXVLnXrzC328BfrMBQ9lGV5RcaJ+QZ+D
b+qMCIVo4k+kS42ymFmvo+PbZkE6E/SP2y0Pnesv7uI3LUaGIjmuA3UArdXzqrZoZ1hInL1bo9QA
22nD8b5/tNPpnBFzjBiVgVIKFxo804gTZhMwrHPLRf5rN99yaE1HSSNajGsqY+8ttvjQV11wT5jp
21Bn2HdeXHv7y4Y3bFsehzv6xT9V8vs4mXeo1dso6qj3jZccO48CgtYN99fF5aL8/8Vn+KbEOKxY
2FwVBRYiHp/rd43I0I6Fm3kDPP0X7AkZTMUBbBSHvb88s99EmadIO1f/TqZWdm2tzuhQ0dfExaxr
Y5of6mIXWB/PvI4wjjqgzo4zH721dX1WWoP6shfLOgnmRvMe0EddWZ3bcPj7y7P+H/6wSOonKems
pWlKY5k348G3FkRBzt28RdS8RrPbMqW/S4omMCamxr5P9XKmwaflWA/URd+nrhOu3pDkRAYG/K3X
tiea5sGzgLPmhdYueeKl0Kazg/9oCHa3/WQYJl1LsXuQ/go0MR5DgnwMGZbIH3DPdvot/j5bxtK0
M20maxcqsEAmwKBl5iHA1recF+O2P+reuTL2RZcD+Xq5goweE+OM6bNTb8rvKamtJMR/0dFXDKxV
ZJHp+BmLd9ddvy6XiIsOtk0WZ8e33t9fMMByQj+sscvX5oePoHm5tBE+NzkvXJ9OUI0ugDFRs7lf
RT7NbluA1SsWmHKewW3guZDTIdr32TNmKcQUZufTpEOOkVtz9iY45s7jgXpRi3Pv5BmLpIlZrgc0
hB4WpeUTinV637pOJ2xGh8WYnzaQaqnqwEZMkDzcndCrQrHz9pgyIzVUdWub4SOgJQ+7FRel9r4n
gnFWRlMK1TcEGiFuQLUyDVt4N5dBzfHpOGZdu8nLyNjFehVHHc1JAdiR+ljwVt2WrJGQvZgHgELw
Sjgck67dapAjgnnfIfKNkHJbvZV0FBsO1v5xDgQniXwtsVvhwNtixhP5W0JpRLEpOrQz3WqB86V/
JeIOdgA7I7nJbS4hxuLUZ6HoaxpW567/iuce2w28A1cw7vuKGlukjYQuxp5gCMbzqgAGirEVXsND
Yu5uviFHAXi0GGvRzqQgVGdUOp43GxFPPhbrEDc2Mw+14YPpya8aT0Cmg4x/TMftyRzdVqzqV9HI
cIirM1p6zcoKjjueebrvNWE1yk/dCoBkX8cp2NpYoYfUx0N6+ipfsFwDIQUX/va2FOeOnbp5qCOO
zrV8zcQMEt851tsKc5Obh+NiH24+j8nDHr1JvUw+PwkxK7SYA0nMWK8O8aH3PN7JclzhP7YGRhWi
04yq3sVand4enOMjdvbg0T/stEVicpxhnjbcIoER270cDklJ2Z55TnEmvifbJsWm5Vwm5xVg83Rq
GAUqdlfQiG3eWspGL8iQWIJ1XxP+kuD8RyzZhB22kv+74OI4qodCumHuiflriRo+dI/ngnJ04BYa
j45uCP5jSFYbVLr9RwDGcdiZTsR9s8N4LW2NLE81h5b1roWE0sMicurVO6w+HXTg9XpzrAibjeuS
Qh30DpIQLj8xKs7xwLhXwzgbapHKQUlr6Bbat+lzgvZx16Y3g8rb8/94cIzpOHfJFa8leAESwdsR
eVN/vb6VOVbpb1466S+lju9bYvyPvjBCuaCy3aSWoJJs7kWql3TrxDjIJWS9VNys3vcYeKvM+3xy
tIpNzmVtLAqtCDZX1y/p9bL94mjtxHzzOOfwx9LLpgmxsJ66zemvDbrPY9NdOBvFdSCK+8BF+Zls
bQwyXckXGqw40s8lzsRCxQy9z5cK3OX2CeWK45tjrZSNWFpXcyhsv9npD2b/Yu28r0OyibD+lqz+
R+vI9ozWTTQfdHRKwGxZAGWGl4x2jwR/OLz+Jc36jwzd5vRGtuSSyWJXYSf4cRX+QhsZ1ruf0LXG
ocITF8acIKqL8o7GsWVuFt6c5Mee1zPOsYky44r0Z00PhRhtK4jKw6XmejwrxYv72eV2YmZEalCB
wmmTbgXzjRTISQEQ3J0t7isXLwpmW+AaWambOQUSuZrYfLEOSOzu3cftZY/KPYeUeD9IYncsB3ET
X694To6WdZ0TLPm+kF/IZJ7d+3Q4AqAw0UoyK5s6HMARgskcsLYIVhROTYeTXQN89U+vTZ4JhZ70
SJJeTQDbWA/Y2BqQT8TTBFOk2+jWhlBhLRsPJH46ZJGxkc3AtmpJvwnOSIWkQPS1gJphw3t2Yvs4
tz6RqLFRtafZEn5P8aR7OqLHaJPfzbD2O8OdqWTVecZT/Pv+ZU0HfSMCjC7VGI1IMGEOSccUkPP2
G0Efqo4JIa9b1Mp2q/9OCkcEmSc6k7VYb3x6gmSxcH0HXVPEt/v9fb4m/YwRFeZt1os06/KQuvWD
BZw4nsmeTGqMPs+8xucgSc5YFQ1Vmu9CNyG3kgDHkPJk7fb/R7KGjRL/DhZOK6B00eb4T4Tja/Ni
egdkhng8TWYZvnlinfTrIOvnK82On9e/cTUa9kCv5sByMSzxteJV4iZN+IgY8+yqgpFJ0r+IWZvE
Ed49i8fPpLkbkWDyi8k8NozwluVUTHH/giw/AlSeez4B5Q7nZURF+WmJmqSt0lDGqSXWG9b5fHaA
vyKA50ELT1DY94WaS4yxBmVw7XtZBzHrdLqsU7K6mgo6Qx3lVdAfyoVXNQ6HIv35fwSsI/ZY81Bm
EmD0QDEGUn7uEmSHCQomnrrgSTvvuhi7gH1fcKVpQy+K6BjUQUuUq6LkvEaxBGGpsbhi8PX5Pnc8
IWSMxAzNI1leUy1WLmQWY/aEW3LinR9jKOTQKFqDCmG2CDfdyjA79A9/Uecuwl+OyN96Ju7cFuuq
N0M3Lw0D1J43yOvjCIEha+0BgIU/qDxRhAWsFWiIgJL0/aOcLtF+CwpbWY+leBb1BgTlAphSClSq
IU96NY1D8RCQ/vH96rTLYSlvghgutOfdpz49rTCizpqTuMzblParrt7Sz8pRIaE73X7mwWZMJzJG
dBibogx9IOUDDlgmPiDtt+kVy3eW3iHkJWOnEzQjSoxdCaXauEYKlc0NbQ8EknwMXViirubxcF+m
o+YRLcasKKmcqsIZPsDFOjU2ylx4mGuCVRQYk0MJiHNXHK37w3vPAyyApabfQuvj7wCO22KPQgha
B7BxnmufOS8168mrc9Wf1T2oNeamJIEtulhww9G7aSd+dICMIdHAUFPSzHmzTNZYe/Alr9SUBFjY
t8UOnS+uD8VjirEqXeMLQqiB3m16OrGMt9nj/Vvi+YWsFz/EMmUKJJyH1EaSqyXvaPHVyRap3p0n
H++T48gE688DRzbTZZ8ytEkscZuR+Z6bQeG4hOxQShNee6mmh4YuO7L/pKMINrqV7d2F82jyCDFG
Ip8blaYVILTBBttFyMHg432dMQxFJEuyThPWqznwTKvF/YvgWdLbJoyx0ykZRVZJ+HxjXpdWRxee
vw/LcmGueC46VYo/H6s5IinFULFnmLHZoYoOqTJCDKd/NpaZW9jlwNu4SH2GeySYm/BncynXM5Bw
xJX0mBCJa154TDC3UQ2Y9019eC1oed5smrfIkgHY8NKTzMUmNnRDIV/EuaFpR+n73Bhrrevx9SL3
ICm9JVgjvH60X5cm50Gdjj0ULIUCnC2Ac9k5E3HQz2JbNNTvS0lvbuCPoV+mJph/whwgniGO/zBp
AEb0mIBevMppTUcdj8N7gsEdeQm7yTk3HglG3uRLG5at0dKrAp4A2sgeMCuxQLYR+TY8rDGvGjHt
jWG/j2zIBsCWWSwyteqVfKDwoI2ZkrAig0fhRKhX9na29HDlvy8PmNEInWwjR6sdr4FtUjRH5Bnh
7+d+1jZnkH8IdnBRvgLOQz6dhBkRYGR/dp7rrehTZFJyXm/O5oMTWc3TguyFD3QCdu4Bw1fJEy8F
M53FHJFl5B+HrQX9MO+OnTWQ9Cl00Wdb1fBqOfxNysuIzvxnZJcZ3UxIdezOe37WcGu61T+ULxyZ
nHzIRzSYoIe2GNZaCV5Wlg/EIrS/oOytvn5wyNCb+MMOjshQURkZdexnvZwVunew3IdY1rK/9TCi
ZHXoeQxRJbpHiR7qiBLKVddES8FQ1AKTrK5M4sSfgRuoC15odSsV/Z2UxPZmSap+LucDxG+FptD5
ZywB71oJ3UuA7Hl+JtjcQlG+z46w/bB2WoTZ7JXKEZFpx++fg5XYpq0srKuqF3GwlpUUhKDBLyPZ
/nDgrtvhSL3E9mwVwGKJDR/rBldFu0LlLIXt8LTFjiMpk97FiCHGaFyj5DqLgQp2jBInyAJStQmJ
AOPbLhSBiOIytOT5yq9PT7PhsZadq77g/ID7ovonroVcn4csore6EczitQq3CfBHeg05Qt/WCl7c
Ot12N2KYsSYDCoYX0cC5KuFCFzIixmbjSu+X50Y2BYWEJencpfTRrQZbPZ/mvDhv0kMZkWeMjHHV
/PlVAaBy+hXGJHxcBrynfDqSHJFgbEyAhdRaFUFGMVcMmKd4haecYImNtvwl2weLO5TFY4kxNrGa
BYKW0Bu0rr+wY5imx69WZ1+IZ3IMm8SjxZibNsDSHD0ErWeL7nnIbex+sfLt5q0ZTP1A8sV6XdiN
M39QLwAviC1e4oFDn+3MCi9zgGxXkJ7Mqn9vbTxD99WBx+AtITGyp01aFlcjpo/Q6eQvF6EN++1I
CxTuaIrDyr2Vt5w7nmlxUx1U8u6YV7Y5qwPYdZhTxbA2xceiI8fmMyBO4fmKCWhtTz3e53Q68PgW
U7Y1S48jdBh1N3o5udpn7MWI13MnQ5qMQ+n+wy6xNZwiVLG3ldo46pf1JlbQrgvvPSG043b7K8cC
bIvj3U7njUbMMVYmz+d5oYRQ89x+Vr7qZZGQJXeW677DJ92yxyNZSYywapQBDh8m4Gfvitkt0xZ7
oe+fHueBuNnTEZGu1Yciotrt7L/uf3m6xWF0SIzhKJprUhZ0ncHFajSrD814rynuxbfbkhTPxgZN
UY2X83DwuILH2BC9nOVZW+PYzmc4ecSFuULvFxJ7vKEZjkax9ZxGvnRdTO8n/hUdhl/e/ePjmCK2
fCNn81AWelzMxncdzUk5ppYjXGxvla7FZajQU0LfX4zC/itA2e4zwJEstq1K7WdiUORgwF9g+qPi
bIHlRGMAQP3pmYpt0/balWrHaXNd0m7sep2FTpWYAJREq+nuYJr263bvFirP4ExG7N+CfftpI53B
GiLJUGtqcJYnfYdIqbhaH7xZ2OmQfUSFit+IilK0GP9KwSBQlkXnjQIcuABVRvkE+25MbgchPa87
78Pt5RqRA3RIeA1jep6JdamJKRGcI7LFKExy3WzeATKWQZwFmMOawTI0F3I65emh8KLnwT+ceTEf
z1Df2oVGXMWzeX1pqHm7ONXGR7Lj4vKBKO5Hfdju/fOmJDH3A5luS+mxaOml3JQtMXd8MhyVZUsy
WVdJeiMhFrsuN3NTf4zNFvU7zHP1Fk5uJT9y+1t58RCLXSvEspCkCkhqHjLGNsE0g2cGzgevbYv3
VrA9U4YqRGJFVeqqWjnW6G4PH+oHCmq0Tvg/xkRs25R6lYWhrCF9MQpa4XOLrXyt1WKVWA+MtwvR
66UtOPdt4c0HuaNdNwDVsRyGcR74CWjKDcBD9gl5rwHVBOghzqvBMbpsMSZvZEmZRViqZNQk9EnF
M+p/ia/QRYJNLbqhsFM+Zdi2mWRgaQrQQqzMme3jzauJvW/LQ+hYXPzF6bIFQD3/Q46x8o2W6w02
vNNCAp0o3MWro75Q3kOsKjQsbxkR7+DtOE/jXy7rmyjj3TWFIBopXUoyPKychTMzhz2W2X9xLTwN
vv8Uim86jIWv+rSV2xk9yxXAOR8WvoWWcYpIdcG2NuDocQlOZ3O+CVKfYySFNaAsi7MPghe0Q9L5
NwxoUgBN6injXcGzgnF6iyP6047MN1HG2AuYSWpkHSL5vAJJZ3O9Ytfmo3+QLAFw+uauXPE2h/7F
6n+TZFzAUijr81XABQJgpiL645pC3QHki8PZ9JP5Dxk2WjwDUW+40MDjOVlvenNwkC/KN31I1wxz
x0E5wnLjeXR3RjWTVSma0eVgjvOWHZVfcUx851fe2By+eErHhopBLNSZQldUYW4oWKmOg9Fzb0GW
6DU4PG2bhQzPgNfeM+1Mf58lZX/E3qwQfUXPISWpZvlYP30OOVzxLBcbJmo+Vk9rLTUl2LUqkZPi
orL7fNXduYN0usV5ZXiywdiQ3IiDayLhDI0VRv3Cl/uid3vr75gONjZsfTnIYvVmoqyTtMQWbSwZ
/U0htzpMnIRmjfHydbpAb08C+C0rcTH3ef8ncM+TMSZFrRRh3IHDYp1uf2cWbEi1Xr+s8Rx4vLba
yRBf03RsudSx6JR19kusWZWKIkJ/aAX8MmxScABpggzwfZYmHawRFebOku6qpFcJGJmz2kxUu8xt
FUvAokVUrNKaI46TjerqXNbotiNsWWNR+oFEUJ7nPZ2Wt2Cj2t+5Cfgy2H9j+zm3HtGeHDjNKnDm
248AgKe6zbm+KX0bk2fenkwtddS5QB47VHN0Zp0/75/lZDVpTIARD9EPe4CNowK42ji/nc/5ovZo
Qy9KmxmE8eN55twnOJlRHxNk3hlRS7P5NUU9EDhFK8UuvPDRWz3fJzIlIWMazMPSdbViCCFonE6O
1QGfKio5UfNk+mJEgoXSj+vLNZLpxaw2xSF6Kd/RnxFU5gd3KfLUuzwmRIO0kcVtG7HVQwrXgDEF
f+lbj2gQSsia+qTe3OYcHBUn1l6NiVHPZERM75pODjsQq2yMa9u812MyUNFkVQXwv4j6NpstEYNG
BOy0QNscNExkizXRAbx2AS+7WUEwesHhZ0oQxvQYfloJbdzXEPTkkEQvCTnvMuCi3he2SRUaE2He
xEC8XLtWApGLc1rBW2vst+w1tKXXyiDholaR9L+Cty/PF8zILbnAELdXhL218Q+gj9zo1q5BHc7V
2QAjESO/svldugRhoOiSwfY8kdOixL1DxvxW15mKwgbYBTF7YwHbfX6kybseXHKs36SLrykSasvi
XJMlnQnZZUmcDeWV3h8YO4n/NoLRlvQvPJtxC///OMURLUbRegwYpH4FWs8rjThvxaPmRQ8danHW
BXBt1sG30QR4MOcOcALxqHHzyNMHO/oBjLDGMSboriJ+gHV684GDiAjDgzes8XyeKSUfHyojr/Mg
zeW0AJ0VsF+Kl+BwXx8mdW7EBiONeTzr/O6CzyeIk4RFY9nehYvxPJXLGfPACGFzznOAaYg4K3R7
vS1I6LamYq1fMkzTmg0RF1eOoziZ+hhTpKc6UrIhyPPSz0GRpiNOjjOzK4ccDtwZKB5nzIPchcpV
woYYCvGEeW8DVMylsr9/RZOv15gZ5hFWtL4TE+StqVeDkU0spFeI9MIxjJOu55gK8wxfC3EI0EAA
KgW6kweIQ2pmK9d+WnqBwzMVVDv+UF/4aGia0nWMCTHE5nmGOStVBrGaLtGwRRQ+PRhEzslRwbpD
hk0iGr4RKYKogAztZzp1lrZVCLrLUZv7r47vmyM2kVh1ierrg0Y5cjaZhVr4xXw0yRku9Uf3/9GX
P21tRwQZAxScpVhSA4mOd2GE7PRbthQrQefpF4+1ybZ1bUSJMUFpIkRGHOMUoUrINpwfK6AaDGgh
WT0KqFzDvoYHYQW6H3Obp8gcQWHzirleVLpfzgGxb/mPg7s+LL0vdaGbvOuj78U9SWFMFBDojXho
QWd1XRoORgJehp1o7lS0LN6XyWkHZHSajGkKQymuSgOn+RwjT48GO6fDPKNhuq67ha597TzdvE+S
KyqMlSrmdd6VMUTFuljqrbGvc2RLWmTPkrXkneSkSRzxx1gr+SwF+rmGIlgtxTGQt/lppsLKcxu8
ecrN2BBlmJdZpMPGC0g6tIvZNllV79uvK3KXJXdLDu/aFMa5aWdiEaUdzrB8k18w96XIpLbJk+0W
cPBrQGF4uuLukGiHqSm5GeLJZ/r7UNne76KLlFC8gPpzZWOleLB1No0rpwQ7p4bdq/Cye+Z1Hk+/
OiOSjH3xAQmaCVgfTFvHYDT3r7CaX1gD8cy9SI6OK4x9SVLMipaViqO1KbxrUZOZrbx4H/e1YCo0
G1kxRfnpEqAlcpb7V+hdKbth7c4wT7kQXox6c5/MpL+Gfm0sHMMmR1Vg1BuOsa4Pko7OY3fYevzR
0OnD+v4+o8txLUjzdo7vl7YF/Gi6LKNxegtzqPf5mHZwR4wwehwChKL1DRBCk7tpxftgGWwGwZw3
5LLZofK/VY8dp23/L4bqmzlGpbX2kkSiDJoqwLeJYGORM4rQ7zpZnkvy8cFFFZiUibkMMRZEnJvO
HKaCRc6tTyXvAs/0d/aQPqmYq6iRiq2fCjMAjDV/5JLy8MdLMzd0HR39yL3dANJGrqmEsYTa8LFf
FGAKwP+eEdU7i6a06C5YkNOT2PF2iSkJ/9UbMCLLqPP5MrRGKEUDPFXomBiZL0+m16w8mWuYVaqv
9zhk9FmusYtHikDKmr/lRHYyC8tHnD2GJF4+UWB9tF9ee0c0ffK0XC7RcXqioQ1cGFS/Pj6A5WZu
XxFL7WBoOG/vtHyNDoGxAQES/rGe45dtZE+FRdtigSLgMsQFR3fod+6dAONNNAJg1gR6x2Btk28k
mQSL/8fady1HshxZ/gqN7zmbWqwNx2wjVQkUCkAV5Esa0GiklpX66/cEhrydHTenYu1y+UJrKxKe
HuFxwsPFcbuyv5S7cq+7HGGr9+BCKQZxBrXXazmDUvA8XzD1CMGEWwkLmNm88PQqKSJGtv1hu8x5
CeaoN/WJigILjum/KJhJEaZucLOhzD6bjQ1y25boAxr90epP/UIMlkJ7R7fHe5wbn1qF2sXXsAhl
RKGWiRia++K8zXul8yz7+/qPHtWQcDuWvl3Na5vKgFMrGK0kKxBHs7SzE3nbh210NAsbUbE4cTYA
xcA25U0FVgqY8WlHJ07dP/E84lVX4JfWbCxTHJRISmPYFrZgcN8umBAW3Cg+uuuR36RzvD7/2jNq
IZI6zwvImi+JOWUTNA9S4tU7MSECfBDfjTGtY6O9dtxqAs7OGgxYhUGEdhsBAveqD+dDypFz2Yn7
GBOowFfxyYsmrYcLFgoyiKUmmBQ691QeyuST03TcbEDmyUEfDvAbDPikVTyWmgEhSKDmoBBFmpYb
f+ZAr8EAD0L1ctK1IR1TvPcsTxNtFxcZeF95nBg8KDUY1OkE3J3CBdo8wR/FTJWRhODhp03vnGX7
DjNfOXfsbOx8MHpU9wa0cmCwkxsDfUlAHURspVsR1N2X7dc9UjmBrbtcz5SD4waDMFrQXUShwXKm
GNbhxPfKA+27RPuJXQjk34Nxg4GXRNVDHGwqqyH7l4Nc2OJnhRQ7RpgSzflrb8JfJs8Ga6uiaI0i
pZf028VPH8MDCBhPoG8aiHDDi/asu1l/XBsmgx9xEeXVUAKyDsAs76PAi7fYg+M0Pm32f9FDXmjG
gAd6cqdUALsOLWKMjjOe1FhBXuMYz/5NBjLG0ZLNMqQw7KT3o4G8CAokHcQLeNMnuJIY3OgG2ZS7
BvaPFqvvMCP4j26QLNhzcZ6uzJWTZjLoYaRhqiRqNCOhhNoZUFNREm74LbyaGR7emgx4yEWVCYkC
W9+/XA49KTYVAR+RzO1nXq26WDgsrIMfqGVR5D3WbvKjksAZi13BNSw7uClaUk1O1RCdXG7gLX3u
o/jW6u3rp/q7mO/akjIIIhhWGSQTzATBHrSI6rayxyTlzIld0Khtg9oOQHbsDSgMlWM3tM0NbtQQ
vgR97/CZkri2xIBMJ8l5qtc49dPO82rbmjAqHtzKwhYZEkxVvK78ekj510lkJxinszSXigh7QoDy
gIFRWzA8Hx6eTYLZZdb2kyONGg271KaKMRi6YmIO9/eDduGl1J2s9bORwR1UnPKgoFHQ38THwv5M
Dp945nCkrZ2VpTTGhGcE8cregjR01ZDCie3nCd4J94W6FpdcimE87jkre1Sl5N9Og0BS8EFupg9e
jmnVLJZSGCstoiIuBu3b/0GBfwwON5DTI5vFTZCvFmAvJTEGONWJlPYB9GmQHmxnjHxDX7tNCx3x
fvjCm8XCuFHeXq29kBZCvz9qYRmZVgRTpNG9enF6EfrdRJQnEQ+kT54R8kQxV51mzgUoViCKBndf
HAvhi4FcXtQc0p4+s5d/zwrZjgNDQvSioRsX+NFJmYmeI69Lsw0Jj79jtTpquYjMhdeABT00L9Bs
8mu0kO09dBabmHyBWseQaJZTo4reFvdUvLE1UGIcfAd9ufwyq/7g8kOY+zCN5D5q6clzDk7bEkjH
mHL85wsxAwRgP584DuhqEYypmhZed5qOajrmdES5oMVCdYFTjQ5qWOu/mJY4e0m/+8/49UsMczRC
q+0Esy+AX+jtQsM96PIeaTqH541x5LCnQZVmqTXpEcQ7JLwPMa4oBtkhwcJdV2j18l2s2/dGLo6d
EaEgIFSgEO5djzItjZsRPPCI5tE7B2GBPS/Gu9rHuRRJUXshstIwx8rMIBKFzaCyeTsoXr7TDt1W
RCYuxr3qXNdxtSp2KZA5FUrfC+YwUB2zYw0a5c395HNE8PaL/r7QaZjUOeu6Cjq9zDdpTaz7BN4S
rRt1PnlThKT1S/QPI2TbcDJVT0Wxh60/vQCyHB0VAaA32oB5gaMVteYr1v7dub7QSjPFUJfjmr4f
HdE+RnZZk2ajno3d18l4pXNh/x8mw/K0Y25TQZN18DhB6Hx8wjwHGmJOnGqf3qRn8KrwSh9XOaOW
xsEAR9iWcZFJ1BpfvP6UBA7cPIzsQk74+fPri0vcv+6S/No7BkDES4gMtApxlI/kxYGvuTHs4cwF
kFWfxFRkMKJb8LdExiCnSz7qjWoilAz2suFec7Wdnche5nPf36saLSQxD5JOTtXQhFJYQO05QQMV
mqeELXgKOFC1luzSUAErqRj0IpkYVfn7GZOjvGiDVsUxVv1z9WE9DK9NjbKhffhx3e7X8oi/SWIc
hLHRBaEwNUjavxy9j3P7/GC5P38QvPRBYp/ZA9G4nvHKWUPPmyRKpqXT5AqzYYEYlXUZWvNZR6zm
SSClXQ+2CTJdt3YeT9Wh8v/Zy/nJA681fw85MJADyIaiiigk/H1h42nKpVQtRQCyF+zOdLw1eZ2c
23dMAeFy+313NDGg8ps0Bv7DqmiyaezE7xBtiZFkOOHvlnchHyFJvAfw2GTfMwdf35tb00PLX2WD
f2Wzx1Pr+javPX10GYrLYKGQDP3bDBbwFvda1RVDJCJ7tj/Ibq0iEQ6vWoTEzZe1pYOYOBIpmDC6
/yaR2eRWnOJxxOiOc3aHxLBhgG8V4WDUPE3P9/Crn/iBlhVf9zeJzOmceiEJ5yARaSryoDjBmTKf
IdzCHW685kn8Joni+mI1iyyfQfKbwop6xGeP8+zIn88bu9tY50/cgzIlGLRRLcq7pdSVC0OXJdlC
dhgUTzDh3wU3pazgmZfBoDQyej2MeL4BnY6LUfcGwQ2Z2DQ7iqgMOgVq33w1URXwkT1bvp2M9rDf
YNgNKLHt6Kl6sPPjyel5YcO1kvffvpDZhD7KhwYjsfCF3Q6JCYyqOMDe5sZvXXAFYmlsYps3uUo0
OmvT/AAjY8+re1+Dz98+gtmfOlXTPBKxTKCz1giad5GT8EyScN0tut5/MvLFfjAXeJKEVtlYBbTF
q7s/ya/52X38qj94z/u1TNdvGjFX9zDPcO0iaNTtHGdjtSAeR7Y2uD/sNaKQCI2NlZceLHQVwKP1
McL5gDklMAjhyUg3NjdrvPbo+e17mLtdTnET6z3dZsf5UF/nD90BDwvYLlvSo+WRxoz2gcUJ4Ky9
+ZZS2aIX4RLIl0yiUveH6Ta+l2vQAkbOnbr1w5sRYQJM5orciWBwBMr3LvvP0Jn23QcP2laB5teu
s9UviRFGo2XiMyYkEREF8ZtN4I2Ysmph9BoHRqnDfsXCWMa9ISwzS89qEfczjnuQOP3DBoEJbqPb
OqYtlGJeDnIXqY3QfQvyEBbPFCKFCIuPtoB2DjR02FAuLLizxr4X65qCDKSlIGMSy76CgiWZ3HRX
2vMmJB9HL6qIhtKb2ywjpQMntfJPu9G3b8HZZHcx6LAowtJHPVL2pp0+/5Xk1W/WxkBZdSlnK9Jx
5oCnL8heoccLs/X49xYHRL5Bf3GbGEkagmUCKx/cT1JF8iAkZvCVO2HiReX7EJBwdoSEYJyGtZvU
N46Brfi0v2nJQFhZWWovBlh/BKNEW4g99VONUSU6lx7v3HBuL5UBMTQcZoVk0K126OBQN0S3/g19
znWbyOdBJv3uP9mVouiiZUqyZrCFT0IndJfBwKpmk2eRbLjVg3dxbxjuX1m/hRxm/YxRCrB6kPPk
OUFCECURUTtM7ZIjaBUJFoKY1RuUcbCiS0NXj17w6a7zXiPcBtfFrFXXwj38tW4MsiNi2GpBADGd
3TredKvsA5A73pAfW9wsBdm0h+/IRXbgBktWLfGXZLbVNlHNsO87SB4xFu35Z+CFnwmZRzsDAHHH
sK0euoUw5iHQ6eDCkCwKd7J7sWPcWwFgBsOTTtxs/sr7dLmi397K4nxnVR9hvAr0UshhL6GQXXNf
G58XwOCtHoPfmhFomlpBinCEd/WKbmjUu6D8wr5uH2shrd+0YfHaasAAS+1dN2xH/hk44NNWK3Qp
d1vB2XzSUpf4eH/Pkbp65S62i8FiUy7qbIjpGvZ2djRvOk9+aW+d6vFLcD4jnzu+ei0F8ZuajAuZ
m7nUVAYEgpRAci6HriOnr+4DWMUdOy6t4uJCOQZCLpdCNHONysJQqreaeNuQZOB6O3Hjg2sEjL+p
xYCIOCdoQsghqnJaj045jWsbjcUW0e3UFR7yeD/bzf3X/Lg5Ff6XQUuHOLcAlXAFl7/ta3EaMGUo
sixqP/QdWtr6jydeBdraI3+p5PfvCxEmWDjyuoWIzv6eAIzXtjCjtf1rA/5M+5NHdbPuOiHuZOJl
LUqSyRyJPNWEy4BelbO+ayoyHMqf6SF//BFtdm3qnLoj3rx7mtDkrORaSawuL+Qyh2I0ukSqWsiN
bvYvzRkBKWWHQIZ9QhEh5wCuhGx+E8UcBzEcm/giQFRKsrN0i3T/6ZNzxFcReaENcwrSIGwq04SI
yjkc+2fDRavcaZP5vHjh+hN1IYg5A2YtZlqnTvAMmg0CkzlJv5AVQt8erSGU3cYk0kPjdk56dt0K
PeiecD/gmU8eeTXNa0dBkXQR49OQQEJoBkdlYaexEYmBps80GFWltlITh+cErcZ9FFnGa0zCf6ks
lf4lTcOL2Jr0tHkPQe8GKOptfPvrfkARClqAOXu45nQtxTFLq2hlMk0lxKXEeXubydEH+3RGbh83
3Iqh1SfoUhbjqAiTgEv8QlXDG/jwcjx7oLv2g40KhhMEz7n+1+pu/VpK9vGZIfBratl/L6Vujzmc
Iby0z6E/uqBY/byPeLGU77cdC5ULDdl3ZqYEM94GBs53TJSPdN4JkhtjVvvO3O9cH+19P8lNQG53
hLIM6fru3kEo71N/AC3aewh2Eoezu2sgsPwe6oIs7FU2G6GW6IqLudtc9r7/EIG/98erPaEU8stu
Ze8vNfHqS5mMWyNMSqJlF6zB/uUlQpCYPN/u5E1wy3GfeKoxEG4qQt7UGcTg9HcSRlvF430rv4eC
LTa+ZdxcX0me7bKM/YaihyEq7HDyzyGhg9BcK7G3vk9QAo6nXmEnP4HhNZenZ83TUGQUpEgSDQbr
zGr2yEVibkiAx4oAZmXyAtI5dDuWIxlrG6kZnsGs+aRLccyq5j1up8sF4uBE9TdjYicb+z5AG9v2
+nquH81fajEXYWCUZX+hhmk8nFCgiI7R639/9aZdKsJcf3KQxSDcEqCIM8p2dJJ8/WWnfmDu/SY8
cpu7Vn3spTjmKgxbWU9MCjUYips5TqVuJi+03cl7rbe79m3DbR9fY1rEMfu1ggxw58lgokUCCiJR
XTgY/4MZRJQy0r+jswNsmh0fiOl2RHd5a7v2PFqKZnB8ktNQNrNIOj9NPq5jDG9MB6LzTJ9jImyZ
elOaF6WssKTtaXBAToECAw6ErL6cF4oYVNEFPNaXoZpmjHmBA0OpKkFwbtNmygfzBuQRmM33fsKo
5k/u3q3l/Jd7x1anK308jaUZYgGdzhWwc4ja+Ty3fS15/JsUBjqKWdaavoCFPDlvWUIwpzm8E8mj
SFA7ETp0OhbPvaV/8c/X3x82yaYJR3OslMbCenYNkUiwnXNaq4EMAnKuX5zNW00ZKJibgbyKisoa
lqonmRu9HrVcOneT7YiPEs1X3ZZ3tunx6PvWqk31pSgGTPq2lXvdyiR6pTliuI3RNOl2x90kudxS
s1UEXqjFIIkpZy3mZxSwjRcndZuNYjvgLeM8Dla9voUQBjz0YRzkSwchjlkT8Ye+OeXPHACmN8Wf
bGEhggGJXq3mLG2wPQNsYRO65wupbXNrvEn2rtW51C/r1v5LHgsXdSXKzWBij5BPU/bSprqrcruq
K1ewnCjfj7PbD6TxrNQBsb5coXNTSdyyu7uu9rd7fkVtFlKKAjMzFARNz/uLi1b3qgeq0I7pLiRP
gY8eB1J8PDwgmewkngZ6Kf0cv6CHbLtz661ekm4LL59bk7MK2Iu1YdxAPS+qTpsS6VyZJB0282wj
1DSRLz3nXOu8k2IwmGPVGo6KgF0oZCey0Fa6ie43u8ddXREu9x61oGtLzfgqWtYZeTxhqWlc5HDY
JiA764l/c/O623FZGtdq+JYYwDbGxMKcI5QLaYcxJph1mdjqS/DMo5BbjUwomqEgNgFuC11mT2YX
tkqXlDg2dnirOLUfbJWHYjM+qHToboNHLfJlyJ8onynRH68b7/p9uBDOnNk46fVALWoJXgzojQ9H
3T7C231oEdtq3NGm2fmNoz78pWvjl1iWZKPKpLrFNCzprFWbYnNrj6Gt7lFWQYeL/KUE8GKBvzOW
izt/DKRWCSQsMApZDr1XEozfsnoH8f89l/xs1UJ1FUEm8OOhaIdZT00B+UQwNfTe8GRXt/HgffhB
ME5sd/oCUer13Vu/EH9JY5cxloOqy6eLhOASTcqFu/GDtqimlYM6Ao6s1QtkIYvxnKzcqmZNgWaH
QxI6+uCqMopoa++xfTulGAvj826s9bjIQiKDYUkTFNrcQDuF9F4h2zc70Nu6oytbSN44n/Ppuoac
rVMYIEuaKihnZZDO3uAXG9U7iZzp2tztYuArztNZyAZIaARnumvBL5tigs52z+saXMfkxcoxb60i
SlSlK7ByDsJ0sYskMdogUS3PJ0en4PQnRF5IYvyk9gLuAu0ySggmvTj0pXqWyLl+LO2teeO/23Z6
3Jwy9wTvk1dns46bC9Gs29RpQyoPLZTcvx3evPNUE0xSJHa2iYhIa/XvNzzY4p0BBqrnNK8CtYW2
WFdNssWaxI/Fnnb/n6aWnJJd91F+XLfK1cQDWCH+hSjsdPlIMiKlsiBT9PFCR3na4MYHq7EF375U
u8zmB9FW/dFfEtkgWqcMhRFpMNMnkPdENurlZ7/eXj5M3rPy+0hdsR42eJY0/1pPrQQrBTIcHkXn
p/4VVUmHwrMetIefD2dMlewex40QoUCo3OoDsle89y0102sfwkCNXLZqM0rUlsDq0BwzrwCl38v3
plKKU9RycHaVc25Y/hIjbJoyS3BCW1Tue2/t1iIXhO33AzwNb6d/IEvHkbj6UlvsKgM+WdPFljJ2
9KRKRwy4nr5L0NTz3HBf2QpvORn8kS+RJZozZNVu49GhEC/FzWSb4GYuCZroJB8kbq+j6z77KiiF
0FuDgbhI/ViOs+ctNM+YGYDSZFXXoxDHp7ihNvZxsfVjgwPLfTFSna6ZEANHEkrg88CCziCyV33Q
JoJ1LXmucEcWrv3v2isDRG0gSYViQFiS2Ye991FrdlX55q2DqtTEjv8Kw7a+ACGVcWtKyt2oizDX
PbxDvOtiYtm4ITcBok3X7fTb3b2yjuyEzOoyqVoZ0xvlySl30fGSoOtruz0WTm0LGml9G07iPrOj
Axg3s8Mntyr2e8LGtS9gPJ0wDxJd7yZc095hj6kvh+PF/ohJuttSUng32+wqInuvjydu1xnHBdEY
GArz0Sz6EDB0cFCPe3nmXWBrNCvLffz+feEKB72E0a1Sj33svQNq1RSv8srHwXItF5VTeLWdho/C
tnt/hxJQ/0dv3z3c5X6HitTHCBw+YOjwZ1883vYuJp5n9uZpHPyR86BejaxiDKtOX0Mo5GerguJL
awj1JFKkEjZoYM62o3NJHS32hIwMW+tp12Dc+v6eF19azUkvBTNHeOwjq5XCb8HivUaKmKDh4+Ug
TiBf2HWvYn1Aaz0vJLnqFS6lMme5DjNLqkE2dEZk8OV4yB/S0JZyVNOpnKO16hYuJTGnOI9bHUxJ
VJKFOnfVLlq7x1ruFFc6GK/Xz/FqHehCGFspBF7tTi1TCNujBSmsvfQtOurnPHK6rV0auHNqd4OR
YLlz694q9q5wNzjYukF49x5N0LKnefkdzGkWIzy8y4Yq3USO8JBNxK52lMXour6rL+mlHObsSmFR
j7k1Q1+0kR2Ptf2AqVe+Ybtkh7uN9mcnNi91vIYXS5nMk6Vryz6qZ+g2dvaHlyAZgILtHZcjnWei
34U4C9io1fSfJrpvT4r/CsrBe9Pm3dTUAbm2UYzTkCdzqGOzsIDW8XBI0YuNit3IomWtn/ycJd2O
a9IYvyDpy1qPAkgLGoLu+t2u99+r3T3H+tbcvOUGMYhixX1btKEkneV0KzwgHz1HdiDwOr7XGoT0
pRgGQrTOkvvCpLb3hNKkI0qTtg/k7tkFtRIYhfZ8QmreXjFIMo9Sckkyulf71nE0ED88or76WHuR
hvpbblRlzXdd6McWYYxDlqEDHOLAomR5xR4tEpg3g+KI62d4NYWo6+h60jVVljTW95BmLZIUMBie
y3lj0DBuYs8fQ+Q87pDCT+B7cCM4a57yUiKDTq1UClEpKfAa9w2KiAUULOAxiUjY/b3ASWiv2uJC
ORagqmjuuoEaCVZRLWwNi/h0fQFX8WghgsGjRu8FTBuQpbPQkfqgPYNxp7NjDLz9SzfZQhC1zwUg
FbOYJXEPXQbbye5Ku2kI7aPdc1nZ1rz65f4woNSGkdEHMfZn3wcEXvbuFtOd0+P9ibIHcTNBq3a+
UIsBJUER2mQUVNxVxo/qVcJAiFxyUtFB8ITLm8izPAaaoqhvVePbHPbe23EmNcwBGWTQG3BfDzy1
GHiqxdICwQEWsXLAUjQ7pW88CjvABC9BSE/Ln0B9sX4MLIkgiC7NVqMRw0N/lh52svNIb97rVr4a
eVoYhc7UhJVV3JhxATEIKKv+y+Ht7bhFGwZGnd64yEg+2vvIvy6Sh0wsA2SfCkUvprAMMEAeGjxl
ZTdqvOR2XyUEj6F/cyF1BisGs+kUS4S4pxeBqFtUF6Bi47pKHDhiy1wiox5bKYGIKCHDTxFVE3Yv
8yxi/WZExtigPdWGZjGIFE4YJJOC8RcvqsDH3bj1tj/vYtvHxQjyJRsDSfnxs1WPcyGTASdMcFTb
KNRxitH+9dbfTLcCKP55vt+30/VnY/+lGgNNYzvKUX2hYtC6CVq/mVQehmsjVhXYvOIaCgbXZDHA
lDdDb+Z4PZxBxi89BGTHffStm8MvbRg4iuVGk6LaoNCHt8nLoXYPYwRSX+WgvuTHyv/a8L2YdXD/
JZPBJcw4asBfD60QbnxpZNJGxHCz97AiJ8SrOXfjOt7+EsZg0yy3etRmUJAKO8Tb66dpNUys/2F0
ushg0tgNSZIq0MXwPlBK/fCwLTY0Go66vxLz3WyOuFX3eSGO8VsqUx2CWYM4Ad7Ey+BWp2zfPIHL
xeEIWoN0A8lRSo6soniTsQtxiIpsQjUG2nid4PUudxDYR98iR8raDbWUwljCiC6CNO8gBakEC0F9
lbiKi3l4HG1WawqXchgjSLJ6UKYacr7nyIBs5LxFPSz6fd/fMUidVwy6Wpy6EMdeVKk8g4Y/hzhw
7zheCH/i7B0N0qGG5TDdo1jBIEfaykAeLq/TXaWRO3e6aTA0FS3Bm+JwXz+D7+j6Uq8GWZbfxFhO
jpHQdXShGzo6hzM67AnGwaJoCIgMMtJP64Zz7tQ17FoKZO4ybTRSBTl2Gd6H7KcTUd/gHeRfyDAM
7uFI4sNDaWfeefvwADr90U6eEOPTbDC05xYKWV3JdQtyayN3xmPpW0OE5Ycxd1OljYLclPiwpwZl
IBafb3AN35YCmItoKrqyGyu61N7hYmciUfz/ZjaUXnm30Wr4YymLuY16aywuIj2nKFpF4yAiIIWz
PYPwVnz9kTzrpNxWaLd/qgNeCRpvFenvi6eA2g6j1lMbVzBz3rrN3Ov2uhqNXCrGAJCcZ9Fl+t6l
/ctbhOHPD4Z7A2tNMGmeG5ZYuwUNw7JkC9PowB7ArKLRSuI0wmU5N90OfE6y19JNM9Mb0+A4sase
5VIUs2692LVTgZaY8x4cg29vhQNWG9fycwedyxx45WnFLCGoh6NRKyBK9J8OH+o59Ti4ulqqs1SG
we9Za9F2nkFCdepddBZQQgmOHaxfEb+2hoFuixL0GyFEOBQ3MLB1iwIdfg3s6uNioQpb1TbOlaok
Vk/t2fOmwzk6/iQ/aIUTela/ps0m8Xnb8z9A8h+qsRVsMziARnHucCu9HDxwLgIL/Tu4yLRxjxfx
WM3vLPVj4DiQzV4fJegHYoxzeR+ScJdFKK4nyAX6GLdon6qafIH4XLij1cyfHFtcjWUu5TOoS7t8
klmG/MlHxQJAEcWqeAXw7l5qDqzHvBTDYK+htUYwtzAX9L1cSHhoab6EY5P/A+j+2jgGLjITbBNJ
DV0QBsHUbJJ2IJVMSO45ld/auy+00d1/xZgOwDkLa97fUjkGOyr46k1XQi7MBRhvvvYb8ePywRPD
W0MGN6bxX9C7d8z7F4scuvd2o7aoSkuwa2Ae9mn1DEe3tdfbUjcGSnJpjDI5hm4YenDAsL+SRO88
xXjrx2CJrgdpVdHLsiTZnYoMyHfjGs861h2fP6yDpWvWmibtTAUmCDvXvO1HukPXwHwDd8+ycbyj
h9ud3e3VvbxHjwRnFTkasvTNeqEJQHxAyt6T9uHOsmsv9vagWuTIWb/9f+nIoAlSxXInzVjJPTKZ
Y0sGgRZROIhlgULzI2+RDefPY1ztxFjYCEvkPFujKFodtKOsaag9+iYqxOwztGP8uPNvXt3I/W7G
uHAfKpwjwbaxipU2ITVN13WcHW+L0kKwbpyEO1rfD8Zqbjaet48MwqTDPBmlgvVFaQbmxyobzGG/
2Kjyf6WzGkIPlV2YQX19U3n3EUv1nMlGhegGlERvMGggcdeef/qgzLlx0ZLPW9JVaaYkmpqiSnjR
6irjQFpJLgQpVfEwewgRodqA1M6z5u+gIcpuCUe7tSVdyvvTkrammtEHEJjwdggeXsgZpeHOpBDN
vhW9nY1GRQuFMLwYzpoXhu5nQ9YU6lxq0u96ylkV9RNmOsNove7NQIF6xTv2a9a5FMGcRi2pY0m5
SLBOxzl+DN6JA86rztFSAHt5z1YoaxkEIOZFHxkoy8D7Gf1PLnpOMM+II28NQZfiGNMQyr5uhRhL
ZjakD1Fr/pMjYLXGdSmBMYZOi0a0f0ACssbI3H2QnHpAIBG8bnRcOcyNDTqyPuh6yMHL/gXMmZF9
9o17uD7gL+CIop/Mej5LlZhbO4qnDGGub5UcAGPmST5Y83CUeBG11afZUhJzVXdNHWGu7EzBCdWC
0gUU7WpLkT8iOzD7Ony2+zXnYCmRubhNoy8bBFWwXTVRz3Do+Dca55iyMZuyraJUGyCiowV68B3h
jSNi/Ywaifuvp+t7xbFvNqtQVLWSGPGIBZzcKPZMiT8Qeh3t/kAdNpNQCvmlzAPskda6YvOUJr4x
kkiwm9iuJbBJGpkjO9V4vq4YB4jY5ELZTFYx0EUEW0cCWqrdxuZNc1iN5S1sgb03sgLdyDhXNOLx
8qLbKmgqAUU3bny+xVRmrrWvpjKW8hioULs0NXsKRs6L9CJ+laTZHlGpmvvqYM9oL9rsSok81hG5
P31yjxpvGxn80C6zOg8TFe4MmN1EGRt5uLHmyi31Y3FjrKdMFmEpaJ24PFxsOlYtv7vdYJQsqpw5
ls8DRJ3Bjn4KJjmLqIW8HEZQM3pn03nwyeg/fnLcmdXgxFIxBjQuVYGptQpOGdjdlc3lh/b6ed3a
V/3RhQQ2ZjD3GJmA2dJQ5oB7V9nEBM3BpwfaeYKyBVTu+acBw1b3vMwuB+rZwEGhjfMsJVjE2L/n
FkPy4J3tmZWUPq3FDn/9ydF+7KMt4tXIRvZnVbOzDHR3CPNws2r/gzf4B16x7WxRFpiaEH7fKYiL
YaQJiGA/QvcVnC3vrn3Z8m5mDgSzDbQKqMdHI6EeTXMX3514fNI8lGKb2FLJaDIU6lA7L+FfpG6+
uZADiUOihETtwRffpXACeKeZu44MYFRpOiqghKAmiSnX8yZy6ODudwwb3tyjcuffPM7swCexH3N9
rnAC4N8cPMk515g3rGFS+BZQ9cmDKs4dzc54CrRBqxP5+7xp3uEt+gzv07v0XG6BVf8fDgIDIJUu
h3k9UnEOnMSXw5Pov1heItlhSYIHJMRiTJ28Dim8w8cGD4wmmEER+43GiLx4xwdfPfvubvfdoMdl
euNcL2y4oDZjZSoMaDigqOblcAiQZi7djZW497z5FxzXwGTeKHXetrOqfO9dcFfeIDzAy+usZuYX
cMyGB3qzRMkBfQaBLR6PZTCqvyK3dUK6gHe3rEZTl6KYF0qa19WkFjhmqOkCMRne5gjfhhiCemfe
EHLzijkpmNaDWT10MBCPSogHLuzwJ1QTR6EsQVEQQniZ02x833ZRIYUXDK2s4DxivpmTr7ws2LhA
ryW9lk4Q19kIVCM0jgnRI0GL5Z1Pnm+Kd/hdp+n5lN1XlJmf23G2SuKwXGzGQ8lyQx8NA/JTUqAC
R3WCmHzhEcDRk+cwmIxvAtaZWBAUip3IreduhFp7Xniaa6MMpky6YGDKErVRPDHmjeI/onLE4V7i
PNeEneckIdQZSzXkNN4Likfw7jxnyEQHzsO2JapDkFy1XXuTCjYvGMEzF4sJePTgHJ1TBaJfaB2O
97HFEDTcCuOGTpb1x/vA83UyYmbKjX2Lxgdy2Qs3n9lA/hnx+V8/xv8d/izv/ttCL//1n/j3j7Ka
mjiMWuaf//V/ukvbvGfxe/E30jU/37u/lV9/O7XvLboZ4h+X/6R/7I//83/9/k/8rX/Kct7b99/+
4RZt3E733c9mevh56bL2+yvwVfR/+f/6499+fv+V81T9/Mff3z/zGKOn8LXxj/bv//xp+/mPv2OQ
DaIt/2sp4J+/3r7n+D8uNLTfq7h9z/52/tk0cYvH1p//zs/3S/uPv0ua+B84MJYkoetEtBTqnQw/
v39Rzf8ABT7CURLY82RFBbAVZdNG//i7oGj/AUzBTGwdUTvFMulvl7L712+WjJkBomHKGMyAgdp/
/9cX/7ZRvzbub0WX32GoRnv5x9/Bh80EMywRX4GR3KZsKpqK9rnfg2Z5igR92dXdedJarxRazRaz
ChNpqiknsjK5w2X+6LLhbbDEiJiSfttU8XsWGsc+cnI1dCozIaJpuGr2icnf/YNWTzJRh9Y3wosz
DMqNWKgqCdqhIqUw+mGhbzM5kYloRZtZTEEylTZPfXDs4sMsRbu83HeX2Z7HhGToqWjBNwyGteda
nF/Mi2YrieyiPfW519WbPEBhHej9iRCO56kYCqKXmGcn128WcFNpo6OYmHe1VX6gCHmT1x2G2hXi
theF4yzPbhI3t4WUB8Ss0/sprDdiJfnCNB6EWb83aw0Dv6RSIZYSFRApb62yttNRs7WwdrpMd6LO
S6bZzieDpJl6K8vK3UUoMNKgUN2+k0+zOJeOmPURsSojJRUab0jUXXoSGD06FIv83SiyHQ7PpzWo
Nb4CM8Tzt7GsXyU5s8FqHtrCIJy0Mb8Th9BVjNmwQ21+r6TqhGkOyrHt5ptsFnd5Io2uqlp7RRHu
tFEj6YTPK4TAvMdYOIwDyLs3vbjACx4Mq3ati6nuDdnQnLJPCh9jbbazpd93UvCZJqpoS2IQkMRA
ovxSmPalTQ9jI902dftVRDX+bqlcfC1RMlQRaZGpgaisFhyxkDNH6o1oW11kjK1JYCzTJX7Q52JT
p1ptz9Kg+eMFvb1GoLhFPFhkmMYbqyrHD0GtY+jeJJ4xtIk/NH1HxtYSn0pjyp2imSIwJwdEzuKa
BJl1UIb8Veg70TYl0J0U42grooXFjUAhZuntZqrEk6hl2wEzsZxWnv8veV+2G7muZPsr/QM6IClR
wysl5eBMz+lyuV4E1ySJmiiJGr++l3zuxbGVhhO7+7FRhV1AobZDnILBiBVrPaWRFzCwqPXcPE2O
/jO36cG0InRbGXXI3YIJamWt7+Xuj6iJpXBAcceK9lgMqU85YOtRStPALNtCmF7VCQPOKrblfaKL
X30lAx6Zf71OK7+3E0giWOMPHevAcZxrSZx5V9J566gi9XPp/RlG9Wwm9V417Ec7D2HCmBRdn79I
yOKIyrbv6hoNwI03gYPcqBJBI+O3OdsmmrFBxFUOj05Xh3Zjzpsk7Uchh/SqyspNoccHGWPDDjX9
bhsSLNqoePttV5Gw5zwXbsrdwG5NfzKSMFftgTPoJiVJfU/q5Efneg9xbX7jFfmeEhmmyD36oxHf
1uW0p0R1mAP26Kh807NiF8VF4DTt92zOX1rW6NCq5V07bmWsXyTTTz3dtpnSIqFpqMooD8wxvxnN
xPyVeA1aK1tbm4bPwaxyADVI0LP4qdaq2uJnyXAYs0eX8YBU831SZrualVe5O+HggfU2IsfOltfR
TEVtl69O3V+VJNnZlilMJ17G9gq6Qt/Qw6ae72Znbv0hLb5Nuvcjy/jJEgpUe02P7kB+0iiNBPrS
r7nXDqLv2RN8deLToTj2zGMidYsDKA2OZcJ0YFjZc2PHzywGlqn3NL7VmP0efjwoXOd3Yla2b1jd
oyvLeyNXbiiZAeF6x1Qblt32YOi+cs30pL3METgLftymWRjbt1mbb5x520Wpn8S/W8vaJbJuBck7
UGiVsxYtKR/oNItGdackF1PyynUp2vaxjxL3UJvOvTHp2yjLfMdNdpWT+J5MoQcQK44drbee6vfe
FD3YRn5f6NeoSvycx99dncG1su4H7aerdPiR1nQ3tZKGbc9CBlIdp5t+QhmqFkZCbJ+azR5HMoFz
6fNd7Cl+I9HD51rzTVsnzyZrj7SyvrMZCkHJNOWBU8/Dldtic+cmO7qkzwWZ1TFl+tugnBd7ZKUg
Zf3qsuj70FDAvO0rUiGVOVk1RKgSMvujjprAGKZ+4/YmEdYiet31N9Ow2M3awHTcG0bnxgcb7ktN
uQyVXXYQDyU7s7WlD8fuZ8VAMHV9YPCsCJHb9vw+oQ9p3OUChXCMR/e/vQmLlGeHGlu7rMaHvGQH
nFxboGM4KGVxFRHy27Bljt1SY1Ue1XTP8vHGzPpdWjrbmtFNBAYiHv3mSRZ2hXnlTET78+SKqLT7
0zTq6xpqkqKd8hsb9RDR2cq8rSwe1EMb5E2zRxjghpS5/shJGPepqMw5jHKdi9YbJ3DzlHfM0puo
qu/o0ONuoNXru2jm/8UGH2KBs0jAI9xFQyoCAsQrawUAG3AtnckRxJoKwapiFrTOsqkMvrZyBsvy
CMx4BNJHHCRn3jofVOGm6rIIxLdl08nYL6Q1PFljM26qNCt/kZlbj22SEFeY/RCVSG5X0YAda+nr
zBkhNyNH70dKZQ5VjYrw37JqnEpc+MZ1FcRbYjWGzlzmcfy5foflllY9q3tykvxv/Gp0fu9unXmT
j7+n3zpqfSep/K9NrhMua4url1c5WpPsNSwePB622+gXXl7V7dWbkf9zcToa197N7vIS+BCo3/wZ
/utxCZf/6/k1/9N+jM3f/t//H5x7/8JCU7ziIYfM8VD6T3BO/uUBc2E73FmEG/4TmjP3XxQ6DtS1
bYrdi8D9XWju/IsTjr92LWqi3O5Z/yQ0X+dNHdBM28BlAhWO33yd13RGNUep07YnwpWA+/StNAoQ
aCg7DmL28G6CPjn76+0HY3hRMLxPXAu187fSzDuMqZEak0WNvj31mXo0anafjtUmVroTisx7A5A9
UZKBbL+2euYL3szilUPhBhzPNpf0+zuzcW0Mc2GO7amdp42r+63Kj012P8wbo503evre5EdFTrEO
e9pvh3Y/D1uL6wsu6YylZfkMSkwoWoGOlvI1+UPWymSYXK89zenTfFuaPujQ8n7rIOjhwgqnbQx9
7PLY/a1iMalDam8KGnb3SoUJv9LTjgyiPiZ0m0LoPDtGlcDN2I0HmovOuG0fL3XRfbIzGKfoPbAt
h3KIcH2ctaKb6xhyT/qEoHS0K79jzw74ZdBpKXAoLvlCbGj1PieFyUFPssNsF4gKl3qrPErdTkOk
NdZI9mrnlM2pzF68Rm2zRG91HB+rjAYz5Ymwh7/a+NO5z0NOL6zQGabx7SNAbe8xC9/gktVHyGih
4FN2e8qgRl7ZuC5reR/f8yqQFvMnHVRGLGqIeEX1gPcYod8v7NRPDghaNEB4RqDYR3C4P855lJYp
cctUnyz5HA2AYVV/ZMz2ZlGKziHCUbcqS/bjt7bZD9AOzONdk2i/NQOEWilF3zqzbi98EpIAZwtD
Gb7HgTOCo1o1xBgD411dmPoEQIpozGMFyiTwgLtQK5Gi8ngwdn/TcWvLu5qMwi1UmJnsQibvs2+w
TGTqKFpX8J/VN9hD2ZSRK7tTXNVUSA8YH3dg44XL8SwvuSy/BVSP6cDWEp98nP2+SSZCaN+drMRv
ETNkYeZ+S80bp97kwynCO7sKuu73hQlefurHnQ8HzxECuBxbj7+lTt55p96TXUZkwh/deTeDJelm
Gn1r7AXnB28S0AAVyK6Nu7mfwq8tnx1wj9hIyMAb4aJhZB2JlQwNNGPae49JdXLZdQ1WENm8pOoa
PcEXjvfZAiL/AyE/EzkgZ7kGV+kfpFxms+O18eiwBB2yP4v2go8/HwsOLcpgzLWxcnTtrHg9mrRp
+vRkaiVM3oKzd+N6ng8P51O86P7pzFHPtD0XnW2IIxFdftwolhG3C4k0rLmJiFAArF7Ys9UekMz6
HxhadiPiA+x8b/EX7/ZGbk19VWo86BjYZuciLMBDGiCJVKcXjvni2T5sQg86oQSLxCEixRENfDTU
jRWYH41UnpzH3LZFYuVhFWlRG34O9SrCQpCm//Oh2R4DXNAEXyd83UeLtixobKP9/OSIid6ajm+h
wg494ObxaztnLhUjg1ouQIkUuUy6nsLWmmy7zLQ88UIJt0xQSUKiVDj0ftjnl+7MT41ho9tosLM4
9sfHQY2Dxj5PLXnq0Yck3R2SZ4HGk9cuhZKmKMjD14Nbp1UdDM61cIwJaKNAsrqaxKTxlGmUCiXT
bsYb5q4bb/oUadXr/52Z1b3I3MwrjL6Gmdbel3PuV9EehY+j0V0wdO6CPw5ozRzRdDUu5hGWQBZk
bpCarbtN5BzyGl0NBuKi76Tafz22s45PB7e9tbgN210kV96qSO/OGFIvJa0yQ56YEzTdochP8RAg
HE3MDI/DVHQg6JzmQ2/shm32SKVQf1ov+PojztcR37D0tOIEwiXz1QSTeUg4NdLsZE+7xrmN0kNU
XzP682sr504S7hcb89+BKHSBP+7OPI+HPGNjdkqMTXRt3bTZbooQ0NALBJ1LlPLRmTDQqMASah0M
Xna1K5WBPBS3nPJEohvWIy1XH1Jkzr4ezLnHemfEgwP5OBil+rRJKxgxDBAruvdmfs2nW6vzvebJ
xFNeXlii8ytsySVw4nD06yNIXS1RaseTCY2s5NQ2Pwl9Vpeij08mDVIY8MLAThPLWnPQ9qVX9SBT
SU7c+T3qO6PcptElGPpZtRJ7Hc7WRRM/LhULxj5OGoI5JOxVJU80fqhGZGvlHc1BzLWt+G+XbaqT
FR+sI3/1+sK36AWPv57B5XBhSyCn6Sy8MGtWNqSh09au4uoUT0gc8hsXYdbXe2I9h/+2YDsYpAkr
3mqDZ9VYq3GSFXhn8mDUxxyZt6j/9s+NwOdSCv/OPbomEq29DHvBJtXJ4SCZjH7X9l5mF8KZTwYC
fDnHcxEJMoiGrzZ3XBpZXRlGcyL0WqIGQgo/juN/PltLaIHaIDIAxF6XlDMzL2ivkvaU0r2kWmTJ
1sVj9OvZOl903ExL3Iew2rbtpcb4PoLhudfUqi6RX3AUQvfcNvyqyy91l16yssznOx9OOqMcKgIr
VvJoMOhRjNOFcZwlETBNGAjY9DwEzdaSdflgglduKtsIJjp6NVuvxPA2NoMS0QxtCLUoZ4EErvK9
+MowRV3uy/IC7dCnQ7RMbDvuwq+umU5pZmfcjIv2NPbaE4VTF37XTPTSMD83A5/tcLxEIQG1GmbS
RdMUI0XT0IBwgYJINftl7zOgGzYV+06yH/38o2uDpA8o/8c7kkFr3CUWvIQNaYrVtqdOxSY5OO1J
l3h+WVT06o5fOlvru3ZZyPdGVk5iNgrHYhHSMIAg7Dh5jmwZTuxbK/8nW5/BzTFEneCjX6egk7ni
RUGVPrVOmjxQZKyDeU7a3dcH7Cyt9DYesA16qPQ5BOpnH1dsHopxIKahT7HrV/qn8zy2V5HzXScb
51mCbh/VHLfdoAjX0m1pzNtCe6GJUurvyayRYDh2ADQ51THNjKBqpd9AWcEICg9/Oz908bYa//Cp
FwPzu2rnkc3XX//ZdrNdvA6RXICXIKuXlOooaWqDdCfSvfYWCtZDGnxt4bPlRkKFQ+vENJGFXU1P
KlPLGWWGqhaY1q4qZQ772PIKn3SeJ5wBlZYL9pZN+j76WdYDkSSag6iFEodjflwPNqL0z6KqOw3F
dsq2MzLsaOqM/bjxvZ3h3bf8yivui+G2VrMwQcGq9in5qWzIyjgCMWdR+KbxfYbM87XTBJA5n7yH
Pt8MWWjNKFtdDWxTDCja/1X7ZkCFX1Bj22S3VRaOru9lIe1uEnUzRneyFYNCM8dkC/zDvEXbTQYS
0qOrwtnemPv0l4zTgxsL7ol4jC54EnM5R1/Nw7Iw731y087c64oOMa3I3IN0kDF7IMnGQ2hvCMMK
5/viad7a6jTzTfe9zNCJBBamwQnq3ZQEVhvqJ1Me6F9N9y37ido6F80xmoLkUmh39urAkjk4pYhK
4NuXeszHT+2apihGZ4JvdfY5Ib9Su7u2nuWrY+xs8OQ1+uR236RsLmz+T7amwyyGvAXuE/j01eY3
qzSPpkrq08D7WbRz/cOS3nci42svncmFffnmPFfrARJ5kyLDhfPgrJMWpmzSsrPh95iZH4rp1PI2
UMQKHATL9ndp3ha9aNFL8vVxOCdLxdwipkVIuwQbZ8n3wUmVZfTI3TFyhZq8u2GQPdBP0yM6LEZw
TdAQ8c2tpS5EUJ/bxfSivOG5/CzaNJLaZfMY6VNNtwpDhPJcz5JtH28y40r5lRKdGH7223j49vWI
P3FpeGL9x/DK4RSTLKyGxN3J4NcVi0XLLmWFzvLUy37FSw7eDLHuwrz9cb8SE+/Swkq6kzLR+ONH
2za/KXYZORRSRExEt6QOyfD763GdQ5nfrHp40yEoRbF7ZdU1SFSaLQ40/TXubRs5Z3DAkNAyN2m8
z/yI3NHp6AJL+mjlp64VRsB8nf3Dt+W/h/6fj1idmaHlOUlsbCc37wBrodi9Q2pWwMSo56/H++k6
gjrERI7QRaVt5RS8ePRYpTjqH/MfVl2TRl84GuewXwJgnoUUGM7+Ymb5gnceUpZc1yXD1aTra9zH
id0A8vTUWE9NPe/0GFbVCRwOXo403CRGsrMsvylNgapwV101ReSXWbmryk3VXviyzw7Phy9b7eFu
aEwaTTky4XLH6gNHwr+/S9hLmQWAYkTGpn7R1/NVLn9+Pedne+wtNcFwT3MLzx9cpB+nxKiszHDT
xUltu7CGWnkXgoXLl4ElZj8Sv/5M6En/Cy7Cr+2e6eSu7a7CXrDomW1WRwgK987P4k8a9n7tFyGo
cwN9IHdNaILYtt01G72BmuyxCQt0AulgviU3006GX3/N2fQjCYRyMFi6UCmlFkoDq1mQI2dOzdzH
wECj+M80zKDZTqF7eolt+Sx4XFtanemccdA8NrA0bdWx2ZdQbP9TgnB5Bq215etg8jdUJBu96/1k
14fpFuCuYPShzRoARbkhh3gz311iIzhDHK+/anXIK45iAUdG/LGDvMIYyN/uFV5Ux35TCyoWibIc
KPnK/yM01JWA/8QvEtgbY8s2zhbZOpFvs43a5v8GNnzAH7+Hrpwppa2/a7U7aVt5VSUxW4NffSO+
h68pF1XTX8+gHYtEC4VaIi643fM818e9sNqZc26SFgCBxSbFmB0AvRVcqxN8vefOGo3exoasHUOk
7AJJvLLjEWMoeMndx3kzYM7NHd/NOwATr+TNFBRB40v/Fl1jwRXm9cJd/ckQP1SHVp52MAFobKQy
HtNJAP46EhHbginUtwUvAnKpgf+s+33JmiND77nUsihHKefj8XKzrFIQG5aQP5vCDkxKVxNocoS8
LfxcxNvM78MXEuitwq8kvJTrPYPyv5l/V/lYzTSeHLKRSSHRaxJtueBiCoFm83/Ogu2bMN5aIrnp
IKCSQmnSFC9PCpwUl47YWTS4+oj1U9u1NNGQ25Mn+wmw2SDaqF278bsLdyhb/Mf7oHNtZlUQySmA
j22Ksarv8Q5Rv2B+Lzrs4xn8EFYwhncz+D6GQAnIbgicotzntwSiwF/v7re6wfo73leBVnNed11a
DVErT+1rFgL3DI0cDNp3Q+Yz39kUIb5qo0IqxmAOfj7oHR4movfTbXXkfuO3ARCSLzZEBgHz25It
bif/LyTl0Dsp0WnlgYMP2M29e+GzzwRglulz8DxGcYejMrzOpCdS9k3GlnrSxgz6wx7JJhBqd/cz
RNFYWIGpjVzpQO3rrdzE9w/dZtgsFHFkY+bwR6+ANV8BuQ4abOPuIpXu+dIugH4k+pEXh6I7WUUv
IxuBkCBZdho33q35UofFX3UnoUOThc5W7xow/xFIxdx9vZKflmvem13djQNeN3E1waw+dlvrvrpv
g27jhfNVtyEbdeUEWNtbdiEuOesPQy4ZhVE8X5DD9BzkKj66DJLiVaVikp/mY3uPNpga3WEiDeVm
FlC9Rbv68Xn75+7PH6BMb7NbQ4leiq8Hvtx5H3cw6h3Ii0GvFXsCpfSPX1AUnsQ7qy5P0Y9yY7xC
P/WyUzh3xLBhIsAniDywuqv7bVK0jvpmLE/TlfWtg9BE/CN5HLZ8ZzwAkRgOj9EzttR1RkSlAnmp
9rfM4dkI35WNViMkXioN5dklCCZJqDa2X2+TDYcSAwuqTXRTXrh13ioqX9lbZvxd+E2nrM8zvtjb
F7vifqQ+skJ776Y5oHkkyHbQkHziN+1Gg85Pb9PH8sk7RSHZdc8ONIFvjJf86aJbvjQHKz/VDKYu
6sRc5mA8IkVyiLfPFERdJVxifj1dCHs/CWg+1oNWNy8fq4IxpCBO1o+49odv2R++mQ/5zyGIr4W5
m2Ro7VO1V0/oCbjU9P7Jhv5Qi1odKQgQe6Nlw/atGVjhAxPtBUzDJw4KdSCG2iDKdvhjtZutsjQ7
s6lxzxZoVxDJrrm39YVTufyM93sIPxXNTkjdcE6XwtrqfuvzLoL+GOtOAHqzobhSA7lOpOeXib6X
077ILmk4LF713CCgoYBCefwMemIDiyF14yK7wOzHsndOvdVeCAU/NQFIKAIjvMNQk/x4Liwy52UG
yY1TXkDXG4Ad99L7cvHRZ4NArRuvXhRSzHUtw/YSoyzSBtTySEQa3l2NtGeMhqevPeZZyWZZHM9C
rQ5vSdyib8HJ+wM+u+0MMGZ/8pif7gCyB4jGEYURZvSQkB05smoPpUHoDV+EM34ywuXaRqIEEeY5
kK8DsMVtvGw82Q5aicPpuiJoV7rpHjLrkaNM1e17dm2zO16G8qYBUv/roa/PFkaOGB52l/Y+4AmW
JX438s5TSS2rejylaeLXhvY792lMrlpr3zovX5s6e0L+25aJJMnCh4XD9tGWO1jGEMcdbAGhiC4m
T95b/bWlhGdEQTWLGb0pTl8EkuUoNGyRt/J7/TtqQ9tsxNQ8J+1Vpr4N7SEH+6F5yOi2KsMIMAvt
2/SKHfgj1Vd2FdKModfCulBWO8v9rj9/deug72owGpDon7SzZxNwQQKUXvFD5v0FOsgzRe75+Y+v
p+yzjYnlARgcJQnbctcUYmliRRmEI8ZT5ga63bWh2R3Uob9iVqieK/o45X7n7fvshr90bXxhb3xu
HeU9mwObgc25qrLJZtQOmfUIrfkHC4pHTXtIpkhQ4qBY/jyYFG+vXQmqrkLtDRnSyq+Gb9QdL3zH
2j1jf1KcfdR8AG8/R2XXFTqXRu6SU+4CaIPLbdoMSCFeSqaceeg3M46NNAoqZK6zWt/e6YkTVx45
8WM8XqegWE9fegqSOKpEOs/hhaX9dFSWteDzLSzvOss+dfaY1zPMUYXM886pd20ZFmaxyMSkrePr
We0Sa/bbQl3LrntN6/YV1QFfTtv60kvz02/BQxdZ4iVyXF+A5pyVFV2+Ba2VqPDk21leN8Zdhpaf
C6M+c3eYZATlb/hO3EtkNckzry3o/aT0xNvQmu7LE3RxXOOheGBq0xwTIIWbKYi729GgIoJbyLLi
QvT42TKjYm0t6TK8Rd4C+Hcez3Yj5QzQwz7lw9/Z2+bsqdNlgIgdLcMnXl+qW342tZhWZOjewGPr
XHhhtsyLk2Xzjjdd+6051Kgv6PlCiHqWCFzOyIJqpYB+IvRf4wnLYe6mMWvpyWnD9qmA8FVuN/6C
xJZlLVhhCoZL9L6fXwqnvPIuvbU+W1aUlJdrFL2tZP38LKY+djlvoAODNEj+oJsGePM8sIZ7r/8x
DoWQ7dPIeKh5JsYsMIdTXWzQIvj17lq/St4mAS9gPEjgL1B6+HjBOFnVZYkFJUtmb6o8rIcnar2q
byzb9MNTipvla3NnhcvFHurpODdvtZV1TbrpuNuqDGJjdnWT0d0okfye/Lo/zEmghx27mfnOBL4o
2nhR0Kon+Q0horCz7WifIDdpx0eb+yNUD+Uckt6PM79ofnIe5PtqvJ7bUkxFqC51dp0FbejhZ7j0
HWtpsQd+7OMkoR+hMVU9W/A7vfKXyNFHHUdd8NlnaSPMjcfoUhJBvhBLwT6aaVqZ0tl15pNqa8Gn
Z6kfJ7mtLb59HvPUJ7QRVnlpAwDGhR/7IWBEcGEuyXC8S4HCc1fPotiMNF4LjXHKxrRItt1cdeSq
ywkOgCzN2gwrNxpl4CWxYd3mbcHVY0neyn3QT7xnFS2ToLEKhiBsaPg1k5mnRdnP7mPtMK/eEtY0
1gGxYjGIsoDXeBkpym8Bd6omDwAbhapTHBPNfieG6qvDrJMRuI7Ymttj2xk63gJZXZwih2QKAgF5
5RxmvD7afTrbaRHiiJPrwdCWt1Eaaj1HM7HUHMyT1Y4/0Nvg7qICvYd+ZRA24c7w9CHRLro7etcu
Y5FzCJEHaVPxR3QrVkaYWtFwhHCth8h1jDtv1zUdkFtN3RIaeFaW/HLrmvBAGq2uRdNA4FCktVXX
aOSZG4Q3sUZfe2wzdEmP7twX6NROAFW2rd5rfdRgmqcuSSZ5AOtgagaNZ8e9KIZ6ZKGDhmwjGBvd
KF/JhFKAFZzqm9ESdNej+VuiHEWLCp1JKepewpxpN10NadMZ13EnJ+B6NJ/RTIMkS/86Do13GiNi
3w+Diu5nj7cqLGU//u5jdAkLlgK4C6qAecblWWnzWzc7+dPcxdVTzCE7KNjo9WhH6mOkW6ooA+OB
2VZdFwzUqf/gX5jJNp1ZFocA1LloffYquxcACaKm1rWpp5+oUUxgeSt4coBYN3gLlNvHHtrxbXs3
Vt4IynHUqbCmKoc56ljpLzjkqNuNMcta4UQymgO0Cmd/3ajHDOQ8K2+ctu7RUtob7ZNSvOiOvcty
lI6ydMGGeaz43RLZpb5RE0VAcwKyWcxKQfE3KmWxb1UEnR/9MDdPs+0qEF1ExlKv7sCoJgqZesp3
aqleeGy31Nd11t6WQ4JW8sa2C0i7Rg19csy0mgLV5OPrME3o753bKpv9hABkrJXUf90O9RXLRltc
2CnpqF2RLIsk8xH0DhpAN4EK+oReaKrRIRKT6mH2mG6ujKiZQYJU2ioTmuV4wIDEgrd3DZ/r0odO
hueAKiMiPBznpOuPcAvDXS4dXu41t2MwBxAzo75lTViE3JHKCecOEVCg9ISuIqcbbDTaRIX53aa6
QsXTBEO6oI0ySr9CHeR6KJMZ6RAsQCPStHXvsYLtr5RM1mPe990Mqo+425d2Ir8lRe0YW6cri2ev
NI1m37vm0PtubuFjrEqPQcFrsD1iEY1s04DLsDjU6G3fJAmSUfcW4TELjLZgnahmORzGLpalYF5k
gN1mSsprYDYqezuPhn6sLIUgWhGz1deubGx2HDwW/wS2qUKuDvHRFuCMGAnuKZ2+I8c3AOAOxu2f
bed4Gi3ZXvo6VvPwmLoghMdhi9RD1zm69u0p0nddHz3MOs+kMNXI0XIPdYMi0E5B+q3b994MFEU3
L5X4sSv2U9W4wM9NaDAc3ViVWyPNsfFlXFenJiMm2VG7M+xty6fodqSZhUNf2fyEcBYy4plr/Rzb
ss5uEdf12i9yOOdHwhtzFJYZ1ep6bJV7rWwlC/gcp0qCXFP2ghx7fhzcWncBG3g8HUCPkCRBgpYq
cKJMZlmGZaw96udg9M99is2ufFsnoFGppMwjdC9Ezgl5iYGKHN5jPhRJPY2im4wJKPXZiP2c6Vj5
lA1W7OMIVS9t1pHHKh2SF1kMg/SppmYKQFM6Nsd2iOpulxXGeJ/1XSo3dUpSF0cUXkCM82SEhHQa
hcLFYtAkLtOIYly+Z7EGYsRkknjf5ticDeHGrEcRBr3kvXANPf+IOcFsRJh6R6ByZr2avTJMv0RC
6jrpVcE2SZmgcQA8FAM8eoG3pFYZR4v3WKe4J9tuih+Vir0sKLo2GUAXADimcJBTz6/iKYud+z5F
DkaogjhAlirSwxWhf8ANxrjikd8QBxFnzOMCiPfpbxsR9sMFLFn5WTsa84bmMUhO0GFulaFdssK3
65bejzwb0aCXOy+TlTt71BwcJQbTGbIgHwykIaCEa/bhiHNpHnjR4LNT4NxqX3Y5oFg1yW0xDSYI
E5pxdOAW4yFJ/agg0R6aK67p4wbQoLQhXhSHHqktHB84rddUm3YRto00LNGNtSODJpqSI4+KIRdZ
4SL5mNmjzEPX7eVr0VuAj/TMzoYtiSarDx0w6AwC1ygSRU0hJ0fMsYHjlsfgtohdWr14Y6pdPx/4
ZAQmSxxo0xNX77rOxWPWGKDXjduVZ9bWa6z6RuMkeFtTltWdV6TdnaNT3CCjA/UdkcCVorSD9UN6
YkxdCPe5uXb8anIhsAHSlg5VXqnTeatbNt9G8BRMSFNSN6iAqQfznu6nH3UcV3uAn5KXfByT0YeP
s18HJ8ars0FSajfVhdeLNGLYNe3IzeOQ68L0Qc/SuFCrTJLI1x0ufDVVA7oRW8eDY5sGe5dFUScD
0za8Q9/zOdorDQM+A+lTIZAL9e4SOlQ0UEUx3bgAXf91S2R4seFZ/zhFKfIJshzT17qD1stWT9jv
cw6Kig2FGu0s+kZn0P+hniaCRAbfjV3Gf898aMALRNo2E51bGI+RWcYIdYvYfq0TKBTc1a4rY1yq
indBnkh3y+KoBDSpLjqwPBglOoet2EusIJ9U/rtwNHBLcZzk2zrSRubbg9n+cSMPgqdx7w0x0Pv6
v0n7ruXYsSTJX2mr50UPtDCbHrM90KkFkuoFRgmtNb5+HKzuqUwwl9jeNdbDzUoSgaPjRIS7B5RW
K3L+4MspR6uiF9ecjdRp5KujnDGFzsRVqwClOfQrAFtcnpR1xnHrRMy7N4GjOPB5uIAM+RRwCSCy
KDpHpgN4EhTTgpDHj3o/NIO2RKqMGyRJG0tBRgyccbNHaQjAToSjV37o+Jh+zkJZ/OiVLotAVhVH
HcliL7fFsVdSDfUTvKIxNW7+qKPLxwM8VDfRxniMcDuo2P4Bme02HzO9aEUm7f0jBba/yI93cZon
8CESlqtGUvdi/dj0LJKIEj+k6lCynK9SMd0U6kBToUxKD8tUbd1RwVHC9e5W8AR+ILKQZbLKU3Ja
qvxIT6dZoiR2mxZtBIITWVqVmY/9SOlF8SEdKuFdampxxco1HaslcPe96rccToehVJoUt3NAsY2U
74RjrHBwHoIufxtHUdimNLTdSFQ2coDfylhL5rL+2Cr8sKlBTvYk9kN+wrrPn+tsKD/50ksN9Gku
gForFE9hjSse6lfrULRkOaiBV4sF7Ost46NIrgOPzSGA45urPRdmSAY0EROQoUHZO4kUHH/gWa2h
d572I3CJLrRvjuw4Fh8gr+IwtbIxK3XWLVxm6qE00xg/D55ymXMBCZrioOC9oOHRuCNPEleSion6
qcClOm2jI+UKFU06n/Fe4izrwD0moaw/KP3+kqW5+5wBDlOrLLbrB6XBuiI+6KwwZMpYbaMU9X0q
Ys/jU4d1FKl+3/MbV5CKArWNnfzF91Fql6kyJutspKlYq1uEuvW8GtkDtN25V7oUqQ2NaPylyGX3
PU2ryIkal/mUQ6opNWZQkpVI9+0DF6LSW+XaZDiWnNeDJCCO6IeOypQnBkcx9GqKho7UNCiSI8hP
ZFw0RYp6EhCacGpZAFAcsq7DR+hHEsbZq5hdgdMcRR71CG4lTxalJz8QqMcC7irQi1TNQfAQ0R6O
9HFVWa44opK3dyt61/FlDAdXCsBVUAVZQHDqtm/CkPc8AOpuh4JjUD8FoO7qFJAtIM9AFCnxHJ6n
830EJnMZW4LcAyuBsQ9VKWE7Wit8l3VJHUSxSkVc2OguSjdQoiqMwks0ZvG+gtRuqzKR1FiN1IJL
qfGjGCXRjNskqs+nnq92Y0tdGK+WX8N4zNlDL5Q8t5GFIXsVeKootTpwkxc39eMnZFG8T4h9CxCo
LvvCFtoMNe91xFSPU8AB+hVUnh6aZiwjtQHTkuW28DMN7GccHFHGL3vNzejkOCDcl5MUsaD1OGTw
ZfKJ+0INvYTe8/RQX0CF5L5muavkmpx6FaKQbNkQlC/yWwrXRTSDpodWF/giV3ElSalNxUUA/NMK
amKIAp/joERdnulVFZaHIU3oo8cVfqwG4VihMC5UYiuS6aRSKWBFVx326He/UYba6LtQ5EnfubLZ
RhVInlzwK7F6x+S4gElw0QyaG4dAlf0Oe3c4KMGJ8xgQ2AkRU76WILur1ILHRRQu7wDCsgGnl6T5
fOZeAjj0AeAGo3CRalcMCI7LNlCbGpkH4nvDMEAFVInilVsF6HYk1/0HsYolX28LSQFdvdwDdESz
DbMeoi5iSN5BDZj4EViI9LJuGTvKaSFXcTYUohUn7JASri/YUs16lMoTwP+kYhW6TTyofsmnyiaR
O5kyAJwPnsMM/gOOlKzvyKgUYIIr3DzEGYw4wkhkN2NZ4gttyuLwgO9AkjjnkBcq8m6EbzooqB9A
nm3TVX6JHT/jM1Ehg9R6oZGJuFgTiRsE3K1cln1oxx4cQqFLK0gJc30XWeg/0QeNSeb3xIsg5Q1E
adi2RGF7vtZiGQeyN2l3bbyKB6SrCmgvAO4hVEBHIoqhTI9voSwlHLsrStlHdOt//UWeyA5tUJks
FYEZCnxEqJUSQD0Wa2lTYtUEU4n3isUu+pUg+4C2p138FLGl9BkEPORf2yyvbS6Pw9gK8wGsK1yJ
a63qcVJd4XhxpbLX+6gdQyvBDe5NSDhQtCmN5O/g6Ij+YyqF7rs0KqlThcKA+shRyVAJ3OHWr3Ys
E4Y7OSnlTgsYPy01IYdPi3sTo1Bqz7aDsonKXBx0L/CrQO0Lt88W4pU/A4VIQU0MVoDNKTykMW6D
Uz4ukAzFVqIzMig9zrbKuWzNAuUojVFzT79HCX/UYCtTvkukeUVUJmrNOfS6V5oiC+hadLKEjJtW
uXQjccVD723dRwnqYSd/HQ0PC0bvxMEQAwXaGzlTMGjNsSVezfnZ6IWKo/h6pwq+pzbYLbSoOYtY
1uoS78a8kQjxgZoC/TmF/Gigi2Y9ChpEus+gonFJbdCFYfejLVCf9YLOhWoNDkoLt3yXXggyzmLr
P4zOQpnU2GXIuI/0hUYMlYO3FdE78FS5SymDxdbNsqQcO+QQBIchcO2NAfMBzIxcgEBUYHWhFIw6
UZM119RGXL8MTWr8PpazhMWPVk6x96uEBUNTck0NA32JxEYTnaADROfcaEm5T3D4/G5rtjB+2JpV
unjB2PJZRdOXGtDYVzcBa+gqAKkcA7/VEKkFtpZ5kPjbHIA0Eog4ROSfv8t7r5sWlIME7lP64iGK
JZuiCZJ1eCPK0QfFOvO2VLp6dxwnSiWEBqYY8TzP3+Ac6UPQW1xCXhdQQFhboa1wVjEcADT2469K
MUHeD4rL99+7dV4+82dDFRQyAO2BFSnMlscY4SbromrqwjW++wBBsc6EDJFPstRD6DPxh5cB+YkH
SuZCG+nVAfvq0KlunD0nY/kVMUlnVhKfHWMw4u3HjM1wZxZecyCYrd/f9N6SAlkJcGnfwMp58Vif
0H4Wu3hReDAN4F5gkco0Tl4qs5wn0787BNVx31WfiGnPGQYQ6mJdDuG9i8R+IhRptUZdBXqvhLjr
vUgdqUFvqi4WTc2mN8Lvt8DyWYIobVyp9hIAy9NN90W9o+DnoXhgX5OVfw5QWyqsIpeMX4DIHDqH
XujZ+eT7p/G/MOez3aotuzKTJ8x56nDr/BGSUGdxE+uQkjMDnywWyc1PgKmt1+jz2VIuujpJkOfJ
HI64g+qts0u8Zlb5TraWisNmG9R3w64tTd9freIQQcWi4YFzh98qGsUlStQe3va6+ze3i7mhOdhd
HOkcUC0YotbuNrfjvWd6G/8ESs+FHPHdsQL2DfBiwN+wO80mCiNSXOQyTOZ0K14HN0D7lj8ql9CK
L9IB+flkqWXT867TVhgs0CtxWA8cB2Yifpa2KmUJ/Cwo6HO4PYpfulN1lPdg31hzX8H+3y2nm9ma
M6f4otyj/iEuHN+OD5xF79nN/8OMuG7OvGylHqnG8ymYiNbBCrcJqzCax6Wt6s60YxUJJXsIeaMC
jZ+di4HbRmyUF4Uzvnev3M5/Q5UQ++i+/r4h3sFe0QBdgf4cyW0UwsyHhhWiGNQOWeHET77ar0+m
YfRrgjrLnUse1aMFtuSFnWJek4UBgkX4piCmmBj1Zt5GonRRgwha4SSgQCbsvjYx7RaqmX4gZwCP
uwG3z2Y4JTCZ6Gdi5SCWTN6Matu/4ZaLy5CdWiBXBDwlgKatha24N0rtCLE/nzRE0CYYggfEwRnw
vQXn4wfc4vudrgDqs1NSGofRlxE1B95BXjHr5KQZtAqdubWEQvFRXcWWuAZih9VUxV5YgT+wFnPb
s905bhHcb1Cd5iAibshmvhdQuk2bue3GBFX/BtjCISvSGUAgnNhNvwMH9AJoiJ1n5uevMBv3BgSv
LK+g+RmhHqGRFaq5Vtriqt1XBqr0jcx+zYxEe6A12Yj188fvE33ujGF3RU23zE4cH6AghaXbbVxA
DMAPGpDaIXES5JvK0+HwUVb1mG6VzdIcnzsA39auwe+zsa6GSIqpGBjRHFNqG56FrXUGWu/r90b9
gJVMjbo2M+vTMqlqCBEAn8hG66rdcrlqDYAFGqmqaGpHujU+DRDsCvUQWqcqe9KOMbPgwH87M7e7
++1LzHYqpKKllArR1sEMN+xKOAvvzNowtowmHkrL3ZjCCzEJObXkZCt6+KpDPuaIIOTLsQFE7Zyr
eEnt9475ZiGavZPEgs0Pvh7YwH5c2Cqlav1RbCrn6WX/BrwWRWq7IOmBIpD4rIC5mXA3QCxQOqIT
+qSXGgKMg3/jf1KAlu12K31Fk9VrbF04nYZANE3OPnR4A21ACfqfP52VqmjL769+b53c4NNn/kbB
FXTJTtBPZf+gkPwAtYL4HK28i6h1gPVxOu63hLJpjYFPR9nVOjULy19wEX7A4DCzbtDbsw20k0DN
L1OAjVc6ooWar6L+AEC4aCMAiIrqHkROSWakx0hTwFzHLqCbf6Bb5uZn+xXLe+mI0gsAb7f8qj3n
SPHp3srHKAGDyj4h596bhYH81++d/4MYam53tqCUxPUgfodmU+t8Q+2knXLqH6WdtO3N5g0ppe2S
b3TnAL7t6OnKcuVeInnMKomPnRk8MkaJ8EKFKfjZkvd3wKwwxhC1xCrxNAU/SzR9/wfjfwHoZ0u3
RDpX9PqwcdyeJA/RKT/7xmgpavbuY8R9kgSEeuacc6XTqLjQ3J2sL3T4Tz8ezb9Cl0/fXzUffPKp
xHVM7URf3Dv1FH0qF3nDn4t9ulQZ9tOhurU0m9EKlzdSKNG102+QDLBQqieux4u4NHOnnX2+81w3
aDZzxyHNx4BDg1Adwr6M6MMtYosFIKNretNvFVz+nhf6cHrk3KQw+VMosgdAbo7j5CuaAhpMAVsu
DvRygzjDk7Iutgz4Rb4SIzhEC7vrT7FL2Lo2OFslqJpmkiLBKsmhJPIMDsTnZCUIq07rIcgK3SPJ
SR49CMRUS8tzPlumEkxQpqFsD3XMMshAb2fL2Gf8mMdF62Sh/QQQoF6/ufsiI90mO//eqT+O1smU
iOJHtBNVwyiFvDXViA3TjhM2o9REs9zIprySV92DvPIsRks1UFTrgV3gh1EVM7PzXWP7Fosjd6l6
+cciRa0hCsRB4j/l9RXuO/pytURQmQ/NK3zt9HvlnJWkWvU2EhIq77gbZOVL5A5XyWbz3NnD2l8F
S8wlPzB/k/3rGt/ZVbvJhjRCRQoNv1UBN83DpPz4st/bjt0S8r55bLRRzXE6km5Zk/n70ns9t7+N
467KgfEL0WV2bjxMgq6WUsbZwupTQnjziTWh6UGMTDUnEXfAlE+27TAk0kdIuj/juMZ/r/AvsG1+
WUtb5g+03J8vhLmBOmDUWSszz65FqVtciC7taK1dqJnqvGxfnp62kTqqgJ2ahRbvJlX583m3Ox6t
6PH3afnjgJrMA8iC2YkabxA5zbYXSFtkklyiP4BL8J/GdWD2O95i9FE9fx2PCwt9flWDMUkSvlMJ
INkXv/eBq5mnNOD9boeKd14AFNIGbQkWPR0vs8G9ef7M1UkkCEEVFJ7PaK6mbJmFjXG+489ff+by
h6PEgdCo5jFx15CLebXk08fvwzGLJ07YousGfHtR1x3EQVwlV9AAdwt2CmEbHn9//kIHfW8NV8/P
A1fghun57JcPHudFP2vqgV8G4PvKevX8UfSKlAvQQ/6HHBLB7LZ2u5YF0/q9GT+uQ/N+ms3aGsxp
tNiiHQk2ECSaSbeDW2cTFE1lC4P+gzplbmt2OI2un3a0BFuoatAbHaRK0IvFD+gpYvKoD0a/s76W
toWlgZq+v+pI0MVHMSXAKPcEtgaXpJ8LPbhkYOYmBkOEstdppCJEKFD2BUklAsT3BpcU3PBw1SMP
v1u8s/axxUyoTkChRZ6eL54g6CU+HXgnfY4QoeADwq7lJWdp7rlgrK6NfF/ar7otosQq6oWed7b0
Nj0zarYC/8AhXKXqYnh1oT3fU/TKlNICGelzaA9dqJU6UUss7AX3JrmMLCG8MAEaDvR3DObKAp8J
ZV5FDO84Sa+doA3JG5yOkojT0mRbtDSbDBHQZDwFnIjj7cA99Wp7NmdGB1Cv7JYkWafFMtsgbto0
9epVm5Bhd8s0QJu2EINb8ObujshVf812f4DOBAjb4tlJRUxa6zZL6NM7u/PNy8+ncMNmYuiim4JT
Y8YPYM5b2td++KPT/P2rCd/OwlX3+DHuExTIPbAqIYWoemBNyQm0eRem1p1t+sbMzBcV05QpRx9m
1t7JeItUDmQA6u/L/c5ZeWNi5tZ4QtAXIUXzjrjaemtXa/XOXsoR3R0P+E3g1oHjBK/6djJJQ5a2
PZDCjiYA49iomfN7G5aePztlxjrJMz7B86uv8JCZI7Ku5v+fhWm5XI23BBESiJPBAkcYzTPLhcff
8+4mnr7/6aHZMSK7DFu72GAcbToksYucEAtYKebZihfGe56znVyXCXmu8ABp0sjJzC7eihjULmqX
sTgseyud1Mu5I+v1007bXL5+77T729WVqdn0paUCMqUNTGW4QLCqYSRbYaX6S97qj7TWvEmz+eWF
Acq7Uhe9l5CH40NqCwZjMQiSGb836O5auWrPbJ5lY152QaTAKzvGBm9voG5Klmjd75z3N8Mzm2l1
OhRt3KHPfC3XlYX0yN395KoBs2nWjVyH0woPn5yJhOxFJze13/voR4xgPhjTYr1aKnh9OgtCDMbD
A2rKyMQStjcStfYIuzkej0v9dfcwuWrS9P2VOd6PUJxco0mhjfDuZvW14IkvTuLZaRVHid82DAys
n7ZAkZHPSmPJ4hSelsKP8/aqGbMjawCmiKoL9Np27e1S23FOULXOyEJj7o+/wsH3AiEo0iK3nTWi
JrasBYF32qcUYdxPiF9esrO1MAPutQW0YuC2AIk2NItmVtysQyEaTcHjgqDOoSLcMbPFPbPytMpa
ypbea9G1rVm/tRlie3LmC86gyuagA/239RAmLxdclnsnzJWZ+X0vRC05NNvRJNZkNq4FZMNCom7q
k/n4XxuY+vRqGruVJwFWAwPdavgqLuzTe7gaFpbmUiNm22SXNwO2Y9iQzcACeNf0/k3CmWnpQxWA
B5s18sqQgbltBMjUm8btA8EZwS4GejM7HOGyLMyueyOOZJ6AsBAAyiBCvTVSiy2krFFkgyvlE6CZ
j+kaYGMVCbDjAzaX9bpZuhD9yKFOzUIBIAoOEYhCpc1sPg8ZQI4AIHDOw5MmICV0TmuCqn5a+zoG
xtfXF4ir8VNZsv6dSV6M1t+72d68wGySj7Q31BkKOhxQaW+Jt8p6s1+1O9WiE3IUtA/KQE3ifmlp
/YyE3rZbnnkKNFv7rZSh3ejp0cDR+vBQayDl1snhcDoxu/PXlBj7sj4WRniah/O1wCLEBWVIaDLi
SnU7wm3jM7VYhQiuHFtL/khX1vEIQpCFJX13Hl1Zma24HrTMtFfCCi1qezjwyL7gPsUsSXLw9w6o
69bMVl1URzUlxLDDb6cgCPBenOUelNOb8fLy0unQudPg7OHHmrKQqJYWD8CwIJ07pau1L4jgoZTq
k9JA+nr+Wl1eL4huLhwLPyoUvmf4VV/MFm7aul1C53hHsK+TpxB1nxcxJFZuDmS1U5F47FXXCcHG
gmJ9snSr/d48fxvvmcsjtGwQ1iysPzzA+tqAjh9SC7ZnPq8uPpl4sgMtNZfG/x63BLapv6bZbCOR
qrqh4hZmq5UGPlOy7U7NVoi1vCfHj4WtV5h68EcbIfoL6D44M4S5ek4NTIgQyd2fntfTU2xLCOZI
RDZpVcLQT/PPsW3+MDBEudDQU9aRCAQsTCMAPlk56G+hUKyFOsSL1ZX18TUFfqZ0/1dufn19LO55
PzlyprWPJAjKVycmYnk2I8I+AVo6RoCG28cb7j3bxedkG12UbaExumf46+JA2b+v+/v77JXN2Tzg
WC/OhgQ2K5095pv+STKcDBR4/mNpG5UJ/Kftvqcmp66CPRTFNYCcdGHhJe6dw6iinWpGUBYFT2m2
94AIu+LGnHfKDeo2Sa+KJFwtTr17HtK1ldmGnndyBqnugneUp0pN7dHueMDPQC3b6QtL++5178rU
/LrHAh4mJlLGO0+DPtrCY2pDer0wlZevicQPrhLK179kw9OWEqLczymPYlvkKuAT0DyHoq/briyH
KE4iiRecNdJGFMqO9qL69vbGq2+HzePj4/Pz8273urrQU7oGtd/qwjFy5/iCfQHZCxEhOaROZtMp
90WxU5hRcPwNeHSJaPaGYFRqsvXMwKzXnOka3CkxR0u0GT3bizptokviVXhprN9n9o8apAkrwUF2
DCREKMMGEdNtVwQKwGWxEouoSsszYtSFDnhwqlPPlbUUuLtrCwyZ7KQvLEv8nPSI8QFLAxuG6NAr
/1lBVh/Oyg4YaKtUF1o1vfXtngYECJD6KCQF6wq6+bZVA82F3NAoQICQ/YDzuVOfcJB+8qTQDptn
FNYtxqbvHKYTwgVBVmBOwArBzsZUasBxlCO652jrbXlw9saLsQVLMAC7Aar97D0gd8QxSPrqn6qD
ZVmqtdJ1Ezy1paod1ws++51N8vZtZicIJhej9ECsO40qP6gvw1sR69wjtxl3IC1pH2oEB8/eeaHX
p4f+6PWrLpjdr/2xSyk6y0VU3wR61mrVBcKRgRNaqlps+lW89fJVuBCf+mbP+c3o7JZNA+JdBH6B
fte22st2b+z3qWbsAdAlL8VUWuUguKPKgDvZ5U5Dv59Dor6y0Fa3jsKhIdbD771wx2eYuv4vqNPM
eyvTGHp0PaBO7rY5bcGxFQfG5hEoX90cESNlPuExRl/DSlpkALrT/6A2Y6FDBSUqXHJnJ+NIRw0X
e5Tk9FoLvwGsziBMjS7MaWJpRVutdOsurLSfLuTE4/iXyfms70OqC3pPdnJ0sqBfcnPJ1783lW9M
zKZyGgD537mgn6BNfqV8M/sGOqW25PERfCwWby1VN9xtExwLZLShaQwSzNvNQ0zKJKCkUnK0HMzN
l2y/FOj8FjaazVleubIw6zWRKQZ4FBWahBBUu/ZVRS/UN/BxaBB1BYd8YqCOjZwKs1gVZrXttrkx
NTgxPUIbp1gLrBBqAAfBBBmCHh5RTAnXdxryBv/KTbCTQ5jhEbRuarcW7HhL2bXqGa7q24XekTNl
LLJh35l6EHIC4Fhmp7n/HUW+ChJITMrUSStJTq3xKrd2D9QpN0IDDYJQQ/Tia6PlrSqTeayMksjr
DG6aTyAfDjEA4eCeQCVp02Zjubtu+diZenPW29/hZCBZIW0Jwezb8fTcyudLLpAdEQUztZ3tpjLL
FvIEj4Xdmu3O1X/fAe6476gOQfz6XwZnO0Aot0EqgyYFIXmQ2OsvpS0Z44bVieeAiMt9/N3cnWKc
W3OzaxzMJfGYhrLT6O2mMn3VkPR8PRJFf820wAhBlD9gXixhu+6csZMPDkCRBJUUJE9uu3UsAxmy
Xb3suCZIL6x6jYE1aKtY8FCWzMzcXk4umDz1YAZektXb3lExQwssS8+/9+Kd4DBuP1fNmd7jagbH
MmpNiq6TnacURUS+ER1dWzl5W3Ezmo2WAllMMuAqn5cqQu6kCGAYKnRIaSOuAIbGW8OiVAQZ6BZk
sKYXK/FVXMVaqUP7yRzO0btw+L2ZU2/N18I1SnW289ChWzBd6ysOV4CqjGADAYkw6uLGbiGGcd8Q
9OPQqRMUd7YGwDPBDG6SKo64pSzGoE7ehjb4hbnxM2yIKyDEgf9lZDbzK6AO63Eykm7Cs3hmtXGh
u+65rAKoD1DqhWo3LOlZM0TPU6RWLBSESOjXYsV+lF/hKdXZ01J58Z1DZzqzFUiOybiSzLXwwoaS
XZZpAB/e1/vwzH8wn80SevdOLm8qHvzLyMxBqyOxDQQXRmqfMDRhC5IdvSOzLdfSDvQU5QsHYjdQ
R37+PunuLeFrs7OdQslyiQmiFhTtIGAi3Sv0ZfflV2bUCxXid0fr2tBsr2gSlwcvV6c4JdQNTuG7
BCSUIQDe5ZPxVVqaG/dmHxDY3yHlSaV65pgwgYsAYZK6jgaqmPjQXWz2MGiqoFYbRkcgIL783o13
gq0YPvB+g0gVEF6kL253irSuPRC5wGCpZcQ7Ekn3De6tMkX7ccdCCEYB7T0YHxfuEndCcLdmZ6ss
ptsUgGiYpVdQV0DUY7SEdYNTzTc8G3FWAtVDezA4NdnnarPu3paSm98VlVe71jd29RrrPpu3EeVK
ldAAkP2EWksBpPuIDzyDu9PMzMQMGvUS64MVGSAh27on8DVr4jb9VmYBekr7fRDmMK4fONqZd9i2
btUpMXC0kIGJLNBvHVotPiRHUQ8/OhPuhUrpgr6RjMBG8ZqWQPGjsP11reYTMMGeSkBRAG1Qf77X
f9woIFX/9Z/4/J5B/jTw/Hr28b/+d1PV5WscvKZ/I035+dr8Lfv627l+rYOqDt6r/5we9j9//F+3
H/Gsf9rSXuvXmw96Wgf1cGw+y+H0WTVx/f0W3mc2/eb/7Zd/+/x+ijPkn//44/UjCVINb1UG7/Uf
//zK/vjHH4BiTmGg/7i28M+vd68J/tJ5rZLXNHi980efr1X9jz/Avf93HmQqcEUl3MHYqR67+/zz
G+7vMqIPEPCCRB4s4ZsU1Fv+P/6gOOXvLM3hKgMxEcgSopL2j7+BjfL7O577O2IV+AruLfP9h3/8
6/UOf07SP8cBHfLPz9dCVdOmcDWVgYyCUDDuS4i0wBdFhOJ2DUesFPB52kUOEjeC3SOXpJZjL4MW
E3wwVz1zx9R0lv8w9adgCMOIANXemqrkBprONA3KIiVrVKkeGxXUUkvg1h/BtKlF0OhEq0CkilTP
9BpXjhN6PE8ktgIYGTHSQxUqQqbmdOBGJlOImaDWsc/EBAwnsTXGTVOqMQ/fWO2iISpJW9AdR6gx
kHM1RdR3UFN3ACe160tdqyU1JfkmlwSZQqhOoEGvSlEAB/f5xFbNcS57LnJARVUX0oOtmohDhetT
A8CDSvtRB03LEhxwRjdk1WsNFkLXoEY5llRUMijPadYEvkaDEIHSf+/4HxcAdAno4xFOkwFkFvg5
jXszlFHOgUHNEd0dVOkqg0J2BQkKo2r1On3g19UHykwTl1oYcfHOkH/LhU/cDiiSnmvheNNx1Yt8
6iS+Gn9MOlVgbW1BoGgmuseDi3YNYpp2X3arVhMrUiFQwKm0PqggY+ufQZcC+qlgPVYq/5WsJL1Y
cUacEdR1J1t5y64innifBXj+AMh+KzkCjrPwCXS3nua5VuNBHXcbJ5Bes+hXEBtRMeEf5Yl267VB
9Kt0QMLdQlQhtmsIOHkLYM57nQ5wMmrRsfoR0JyW8PU8FCicmn4BGg1pqhvuIMvEfQ78ETxwckpr
JWAogE20VlebSvNa5O2/WcCCMQcROIoKWJnF4H+7+VfLANOwz+gWAHZONqvqIW8Ocm0KFzq+0I2R
LLlyc5fq2xrPIDoB/jbkbWaezhCMVKqkfOZUOE4sD5rCxG32XWV53W4pxPYdurzdSMDtzE/xahrq
tGCevO3ZNEpqxIkF6DSr4qlSdDa7HEE5DogspW0+gFSV1WG94R5qQZW2/hvYlcJNuDi37wzwzWvM
o/Ydq4xSF+M1CmJrCrF7jXqLyEekZ8hwU8QujVZDLjgrCM9r0W6r+USwKR1uytoGH4PGAiX4thd2
TzXIcNk1omSkNTIr0bfImIPFVPdyHXjCxnyqzL1M69y7eGRYJMJ4b+WayoabIuS+TMDKpfUIzGwj
Im+Zk6+CtRncEofYhtJMfRC/II6u2VhM+IVRC9Y9Ko0qOE7x5vELDnavyTtwx52rVIPv4NrF7pRu
8lrPHiQASGq8LvUuv4LzQETIB5y2nckZw6kHD+zGhQOWmAxcsO0hk3HT/9zSdm2YufGpACmeERuz
HLpjhb7tYDSILGCaG2jIqa4qvNHQLOr3BWnPe1n3VS01dAUYSlRzgQOGPAGMKqJQCUrlyNiD0dOg
amIDhQ3KG2hyg21YBW0eR143poWVfZLMQAfgSLCirXL01hMckhzlVaJH5KUzoLKlxm8CpTbgpdCg
36R8SmvW5mvIBiJCtTv4WoasNtjJIMIirlnUE9Uqfepc7UNQO2QWi07dvNJvibl6LNa7QhMe9myr
t+QM8tJUS5xU5WxKO7qr/CI5Qk4Q1/roDJ7IOnV0dbMjPAN8rLhrO22waN1uVpfsDURsgulrqtzY
gR0Y0i4mql6rYEsFeyi6DwXlIFvzSDRqLRK9em6dwSZsQ/Tu6wNaV3vr49I9Chwh/koTV4Mtn3pA
QCEKaJHyU+yIuYI4IgEpbb1VSeqqiE+GKvcO+m9w5xKjNBAq+ZSApQ93PKSAiX4G6bBeaJG2yYxW
5dTHFmq5qrSKtK+GQQmfVRJ7xW3V8bgLDJowpxJp55g4CcYXdIq7nY0/NjqS9+g0gIBbvAuifuh9
S/zYIaVDVBkPRU9Q6pOvpW+jCRW6XYqPjL5OiCFp7CMV69aHq2dvndHj4QA0ERCFocQv1nfWoxp/
8uY+W+8aFS0tYlVSY80MKl1ChZ5yYJg1CLu16PKJqAlSxO3G3aj1Kt9+mEjvQGrmgwYErbJGyVhB
9TMjJ+UD8Qb/C6jlJ9cAuwcg9vmlyaCHh/hKqGGh0QRkZ+pgEc5c2VSquR5mpa83arrdscRUhY9X
IKw65MhSNSKrBlyeKrFigq59NyLgn3egyx32kK3Ry4gQy0Z0tQBWVQdPqs4eKJXSon2OQgbE4lry
9emTCCncen35eEr2D4nRH/1t+KqlPW46NBZDE29XItq/4CVM96b5tgqvEjkqsGqANmt2qxniqmQq
ToZKRGIkg5ZJYMlUnz2brnTlYXCh/o2597vNeVRm0q2FauFEiwSaC1B53O7k8USY7fJii5q06tI0
D/ACPNyWQP3nfv1uaX5ng6OLUAO4VVDNC3PwrW9NgXOQBYOdB2bXXguCx4DDLEWcSeqMrLV80WwQ
T+PAnG+OAgmZPfRFR0H1R7Anq3ECkSGM8ggVxVwPAbEeV2V+rCAGkJ9/f80fYb/pNafcJxjbWAah
TNw+rr0GMUxbqBaWncOdqX2xiitM0Qpx2/8m7bp6I1W67S9CAqqK8ErqbLtt2ukF2R6bDEUOv/4u
/HCvm241+r47Gp0ZzZFcVNq1w9prwSn1XhVlczce9MwsIIyEr6stwJpuf8BFdD3/gFlQ38bjmJRx
3sGIaQaB3hCo2it6TDkxWvGj10ACppsUSj/gnSf5nZe8pcJ6UD+iQDZavs0lvGoZSAyVfC0FvqWJ
S8d0nub4/cAJGIITikLMvEKshMCZ5pXcIc9b/+v3fXAnq5sqR4kiB1XvOjn0J7YakWLumqUMy5Ub
AizohAgFHQz8jpmXQ2KQpMaq0LlFT3CTtUZoRwNct+O9kjKK6KHJdWhsommPgFu2CAujyiNSGhlN
R9Vues37hgSC9HV7y8il84UzA88LKgkMmhtzFJg4xkIudXHvJmA9oKbUvA7yNgEXa9MZepA7kDNI
kncxtlQJrpD2GI1fTWwU5JiUNk9e2Yee4FFixWciHWWQ1g8vOjiIq/KQk59ULqBoYIbyZ8zBrgfL
DkJ/E/LjQ7WJekNVFtzWKxYBcwEJiQRFFUS/syAxZ5GodiTqEb2ZkfLdPmV5YJCP+Imcbq/aRZ77
9xz9GWm2mYUq+aUsYyQwwEG/Gq6U/wl+aEiHidi99zBYAZPJuwWL9xvlzqwsxIckyCfDT0YOfzZB
jQh5DLexd9Uc/bgCuKMHGzymGdygcDvuexTgNtk9pyZ7lcHPFKw8Dn+OgeYedOhrhBKVKRNLJAiQ
uoPYmHGETR7NgW80fyVAP8NolbtEsxq+BtHo7TWbzPH824FxmtIVaKMHudi5cQLDKofQD+1c2nqJ
FaiwBOBSBwnviIjm9lDXzvTfoWYvQzeApV5qNLCwrchrBSoe1VLhAwkpyN6dkS6MRq8ZFQYGS4oU
PXI10uztK4uuAg04ZpakmE1tShRKBeDzmARktnFj8Syxk399eshzUNc2FhROx9dIG40ufoiyLaFg
LbA6MAVl27DaMB9KLIVZNo4Hyv13JLiTfOcpdpt81cFrxQ968G+Eami2HmIniB+ob+dpB0U8tu/o
vVjdRf3aW6I0k8m13WMT/yDUfy4RIW3CykLUvM4dTgTFTgHEQkJoxJrZw1qLr/lDX5jhW/1c/xSD
b8IVDh3dHelLdKckoHMpo8/bW3yBTJhuIH6BuwtMVAy8eOfHaZIg0cFDi7sO6n8b7fOIwqG5Im8k
kHf/PPXBGspVfJumZl8aBXxwZROFZrkFu66aO7c/5lo0N30L3hUZeQptXpVVxkZUaYGP6UtL++ib
XflQUrMozdoGbOcIjs/AoXK7cPCuD6sgVYUk3ESDOHtu+1ghbQW4oxvH68o/qvVT9C/1CZJMdtai
J2TPgi+SmJTxTXe8PeVrpha48P8derb8Gs/Ckg44D51+JwCXg1BwsHS2G7glRUvznPyWC9MBVWL4
eUipQh7pfK/jBqohY4mnEw83GGHBfl7f02FVp9th2Kv5SVvSLpzs6OWAOsqYcCwh7TlzpIZAjL02
wOxq9k9RuxN/z0azPel1seCyXTOKKMRp4FECH8ZvqvavxwZilorQIR7cWmyJHYtQvGjDMF+1vNMX
7K9Er0wKvbNA6AGmR7CY56vIFPCK6zyFHmO+o+N7AlkLxC3NBmoYUMoTH5TKTOIN2m4KS6Sr28fl
2tjqxCeMxws8hfOxxVKCvA6EDFwePIK30+J4KW+PcM0ITwA5qJHCRClzNTU/jzkFnHZwsy5yeAPW
YkTdvrIGr/nCQl5JIQEbh3IY5A5xA4CsOV9IqatK4oGEFVV8Jhre1s/QBZ89jRbuGhjoP6OHIgZy
hO8zHSGJUX/4XwCqlZVBi0P7HPVLycLLxT3/npkZQEMLNBZGOCN5rLMWsVehb6SGdT9c5AhaE8Iq
lNjEbnCLWNHuMgBVQ0PkZf0EbvAegiMlJO5wCh89cIpLC6t1UcfUUGlGcDYhKyALgu0/Xy02iENG
23JwdfRDbjNO4ncKnSKDF22wK4GiND0tDZxWTMsV5ZyuvQ4CUrcPx5XX4vwjpiX8k9AEfils/ULr
ERlF+ibJzLo1Wmq2YKm1EuZ4byoam4wmMfkzSo/QinGYBnUok7ULLtwFUHi+HDPfJGN1V8TAM7pE
xs4YsgRhnBZUN9DsHJCvSGODjg+S/tLo/6LWUcLHsHZFqBbUx5Q1C41EF0XY+cfM3NgGBKaoYqjw
JwtL2E9ngazUfE0nRLzYbw9RYA7DnepvwnqXmDJQ9MOnSqyFzbl017A5FKkDwC1lSJ7NDJPQgXwB
UFt8BRKFKtKf+lp9UrP3Wl/R3mpKVL2dtl0JThqbRbLTMocArS+fiLQV0Bmavky6AJUD6idx3Kkc
6cn6UMcbXppLqNArXzrxFf2ifpEUmOfFiwoKr3XUDy7BlwqaChHCY6NpZgR2fz198fTG5OHz7eW5
fGnRhPVnzNn9iSWoAJQDxmzkYyagOK/f0VIymnqd+YPB+IJo8BVjcjbc7KYMQp2iIgxbEfilG0Nz
qxyC9e0ZLQ0xuwK0GeRBTjBECnG6rPxEEeW/GABxBhxDMGmp6mwOuppXPgRNB1eLkZNFrFTl1v9v
hJlHUkGPTikScXDxtiO88pFtVOTP22NcOiHY+D+zmF3OSmi4r07LhLYmS2sQW3twfDLd1JMvVi2Y
gktH5Hyw6eT/MZCeIPc5NDcHVxxb5Iy+upYZaJRdsMMLo2jy+SgJ0RrSE2xMKL8LMiAEyIqFyCbf
Xrir5wtCNio6CREpz1MaNEwbVLYwF3BrQC3jX9As1YmvzuPPCLMXF+XYgoHrDm9aCd2bFyjOpdWC
x3T12uPzZaQyJJHMc3n9ELE+bMPRleXhS45Cq9F70++rf00hQsdv4oHzuuG/2R9wFuCZnzhp5hen
yWspzKtkdCPtM4cGnS5vBQiy3N6eq4v3Z5Dp//85alRPvAQ6JqOblCgTkE3LJbsgS7nIpVFmNxQi
pLQfw3h0y+LgxXdl/SAJS+3KV/cITiAF8mAKhmYz0UZB6BuxHN2WH6n/1GXFXuQnj3FbbmGhPcm+
vXJXDzbqshDFhSA0sonnK+eHHZ1kYbE96XusnRYVFZZ+/uwhrmnnB+mQYT7ydy48ltT9z78f+h5M
AUM4ekvmjctlJFdSXyujqyr5KwnKV+i6/BcnGBoigKBCHRyNK7Mt6SArMxaBOLrIoBr6sGnYM/RJ
b09Dmq73eXioMCSxcDnBrTnx4J7vg6hGqZw3MDBd1AvQpNGHoYLygI48IO1oARUA6Nl6ZkpG6A4p
EPo5hJGkIr/Dei6bhezlS4oIl2+FSimq9ahrT/woE+7o751Kk7JOGjkbXFRIE++tNsrhHrmugPyn
jFJI/mAgTJowwASVuf75wPWQcDGHN5JaIjMyZR2xddLvE/2JFBY9FHSV1Y8DntxqYWcveid+h56Y
CqHjJUFofnY6uwjSkTGsoBsljo+AqmrBe8BWcruhqCZK2xBqhTuvfj0J40NNnE5b8CqulFcw9//7
ADZb5DGFrqqk096l4UYTMwMNtM1K/iqfG+BOKJSPQZoLVG2/G20WvCr1gt28ku45G3/eII+gNin4
FMSUVqNaENSKH1W6Kj1oXRn8WT9U4FhfQwX29mm/NHIYVUVTHZIv0Cv/rfn8MddJ39G0k5PBFWoz
YXaR2wyRS7SJ+A5qdbfHunaMAcBHuCiiWQW54vNjjI0Xcq+jCFTJKqxXgmcPG/FFX8TWXhq6iXMU
sDUCWSXlonSoQroXwqKFiNb3AQEYWIkh1/WTWkgOBvlH5xn+aCG0CCEmsx3ogod9ZZI4vUSBzj0K
QXjgzycpNEJTdSoGTwZHN5LuTvE+xJ2qLuzbZayCOiy4IIB1wR+gdT0fBrWCtCxAoOWWCGwle3gM
+2Mtf/iCKZYrfUkR4Epci+GQwMKCAiCPxpnz4QouymWnJRKa9Dqyk9b8gacmL7gt6FaQ7vrRbpGk
diBEiysqc2wriex8qcp25bAqqgpGA1Aey9ja2RWFOKw49Diubtlsu1UoO7WIwrsW7zX1ePuoXikB
qYo2NUcyMo01z/nm0CzPU2+UXVbbYgli3pXaQwTULEOzAA7SVhNLRpP7whM6PfHnTw+oP5CHBzZx
KnLNi94+KAPjKCyJq0v7NLNzIEM68alYahu7MjswkiKXDapl+J7SPOXas1T3vXYU3cGrRpvrbLDF
VETjU1xDeS/iom50Yyjvs5yldh4oD6Eu+1YOZYC7qhrKhWdnerVns6YSvFIGwBby/vPDBRVIiQmC
LLq8OkbJVCS2tfzl9oZe2gQAbZGIUHExAZqd+75q6A1iXhWy28cump2NsKEL1u3qCMDJIp9MsIvy
LMaKczlkWcNllwbgHsdzCULLhTfiykKhigvwHjKCkG2bn39fk33aQNLVhYyUAWxCC6jVYvRz7XAw
ZOKJPFUikU+eTSRiYj0OYgrWgnIT6WtIqZviPq4gRgcUjbJv0KUMzvolj/7SoE2YZbg4ADZAt2XO
DBzVNPUbiOCi5tqM0AsEpMDKvY8apBkmW7hmlzb6fKxpK/88elJDezGBWrw7tFYWWGGy63d0E7Ln
22fud8vPD7aOPnWiSBTYGSzktJ9/xhGqSkjyzkMLk0WMbJXtQW05QqzEPwn39aZ9YavqBHVOeFoq
O/hIy2VOHJt+Yzab8ZG/J9AiNuLE9dnK+779aZeWVIdAO5pG8TyK6AeZWVKx7v00hzy0OxZA10J6
N93kFHDY1oNMaeKoinV7vMvLgfEA6UVRnekMZvV8JVKgQ+Ox1D2XAj0dKQirF2zI5fEB/QpMGSA8
ADEjIX0+APVI27eVOFGDAKqYoQoCVUujFO1YuVfihat+aaYxGHgGoTUM2D76J88H07WhzSr4im74
81olz7mwbbSlB+gyCjkbY16GSOs8l1sPLGO1bpT8Xvtp05M0Zkaf2ZU77BptGy4hdS+vxfmQM/+s
HEgNs4hpxcFRTvdtYw2CyQRj4VpcOQsTAF8laGAAWPc3/vpzK3yx4GWZEuZSBbSfDC2u3fr2abty
uiG7pCBox60D9fnMWxFzra7LlINCC7XL4i71tuMHRML1RS7D3+L/7Ibj5YK1xMMFcNw8INWizleS
gDGXf8l2X7pU3ih4wRoP9x0wzDftTddN0dvFgaEDUvi01Lt4peynn33AtBR/FrOlHpNB0grqNkAE
P1LuyG67FiHHmn5QAAIVA6LtT0OxIuHq9hpfcQmnbvpJfgJB41R2PB+5QLsr7TUuuAxBb+V4minJ
ht58t7tPJbLJd1Fumi/P+FKZMVIjtoposfg0WY3Z6p99wuweDjwfaq6UgguI8g+pN7IOwYhNox+Q
m+FHYYMMZ9u4C/OeTOOtQadb9GfFkyBVg0THoNAwVbKnOBEt/0Ehj6iN50VpcOFRzhZqgL90bLfG
nFm3Cqz1EI6vBFfznbgH7FV1tc9SWJXhA8shyMy3HXnLR9VAWTDNnbg5RsDF6r0RitzgMnoIDixC
Bz5ORLKt6DqO9kADpdl9q5ltvxGSqd/GLYW7YLTBFJV8p0s51cusCs4JnE0cFBnPO6q458vGxBzS
8dDmdotn0IxoFVgAPkWz/ixSq9SfBLExFL50RC+2ajqbaGqBr4RWUoBIz8ccSF8KXoNlq5I1q196
0WRk1z35ULfvoXqxxL10YT8RHaG5CCEKtPrkixRGKqppriuCh5gB1b5nnu0EDa/5nb50BC/ehmkg
hugPYqEygrHZuc+1Qm3yLBbcQjHoXaRvFc+WzV47NupXbaZQD++W+lUvjPY05BQDgqsDr8R8SMgd
xk1bMMFNfLvhz7myE/17XhuB7jT6SktMpb8L35DE7tpVpTu379zVwfEBQJdNFH6/uaM/Vy6LhBhq
6qrg5tJ9iw4tcTHDdllCxo9nyBhAjAtP00UMInEPDatNE5xk7Q4vu5lGGxIfufCq0MGUM5BapLYC
d9vznzPypu3IaGKyA98yEEJE9qh7C4f30nmcJgxXCXhkxGkXqCPoGpZ56KnBaRSOQb3piyPtTn3/
UsGmc1PLTRnypAP6/KvXVgbuWLWBOB2fo+5DVc0WmEDVhzrraPDkW+igCR+aY+50ygEV3rZDHLuY
wJpO3ZmRmj4YtXbkTqkqAw5yftt8lXtol2v9E3FUD3JMyStVwctWA0rdgIYVxDZ2Vq4K3xzwPKQP
if9z+5T8Eq/OPwDSHsD+TmhXXMHzD0A7dVolBQtOaVZB+ktLoRQbZEa26T5qanUf0K4frep55Aep
eKs5sBOKCdf7M89NOFZREVnMSaFv6Gi1Ccw3mmGonQsf42NxSnUT6GVReYSTHNotwmVmpyqU701p
5e11zdSdPt4oL3w0x7tw04AXFn3rupVvA8XxEif8B+3p1K3BauMjwE4NIhhNaAUfnW9F3r/bC3FZ
+NdVAGVAHzLZWtB8zhy5VA6o6g8Uh3k8IAEWAqz60ABDx0p/XQClcggBZUzAq6Shl0FYM++pBM3I
Y62YzRI06BJOM30LIDuA8ulwkrTZczmgHpyNQxSeaoQVfDNIVvKBpSy+WeQMcW/w2C1BNisB57ed
rDKEGSK0ZwQG90NbThxhozMzi22pfemEpX7xywcCXY/4hUMLkw36hPMTk/KoAJ49DU/BRngNnNxD
U+ha/KnAJHjnIe2KiAhQXOFr/E7j90g8ADYrHNElshC8XLqRWKQJXIraPCQu8THn35H3vVLWXRme
kuFBf8I5Zfv0BC+uGY4CGhK70UHTDtzK0RK1VfGktgvm/SJ6wvhQdpzaCkQ0g87lKso+qEYSCNEJ
NQ40EEQAEOUwJmgoyB9BbdfW1u0T+osIO7+qZwP+wor+WPRQgHS1NA1YDEbfmtVo5qqZf1feS24L
UAcuMqPag/imucNjLZSPfe4Uvt1pRv7p38fs4Al4YZ0quo8e69JkD7c/77IWgC4XMHgTdLwoSEmI
swCiAJH0UI9BeorkPQ8s5UP07CayCnGXHzzPwV0OXbFcS8QITnlkjgUAWMbtb7h881SEzIhpGe4v
WIpm7nWq8Lr3ojg7ZeKPDjOPOOz2AJd5HrSQY7eRcUFojunOnErJC6NY8cvs1Gqb5tjviFPv9C3c
RL9c5xbdCc3CKZs+ebbpSMlrqNshoYpG7NmqKh6vBUKC/OSVP4DM9vVzm/+nPQKYE2hWGIwN2kAx
v/OL5OmpL9dtnZ/w5DSDLY9GFrm0sqVnYQmHcHX9/o41s7K8LaKEjVV+Ur+6EqfYEHdBsI+jZ6G+
V16rxqxatCTbt3ftt9Y3X0TUapD+1iZpY2X2yEVNQTI9VPkpQAPeiHdGfY1BAyQ4vDUDsm8rK41t
8YH8FMmIbiWjjl2/WQtHX98L7D2UQJsiGYW/1nIDbYAssuTUTLK1qr7WwnNTbcbK1qpNG6KZcjvg
AdMMcYA7EZl58+QteeiXJwLJUpje6RBOrAWz7eIZaYOw64pTEFqMvefZgTYLvuOlacMQbEqWYq1Q
PJiZ+CSrPMGDCPnJr2qj759KdD2Gj2LH1sMmOyqPt7fnMirWNWSGiIKsEF49BAPnBxCtEWQQxao4
EQ89P4aK1sdNUK6C5g4dq1b5KD0ymxt6HMMt+acUK2HhAlybrj45YLgDKLPNfSBetR6Ruro4sdHi
ntH12iruiZXoupV9hLXJqqWuq99c4fmJxJRRIUHsA2FqZDrPp5zopPYKsKKfWov0To6IE4orhiTb
2k/x3CB/i65cOxNMT7SSzJZCpwHFADXHx0SO0cI/KGYGCtqPIjJqWwbMHPShkP8pNTMOzDIxR9+s
HvrvjJt9YUjNhvNPdC014wFNAGW6Vj7lymyFNWpRHO7cwxKp32VXDgp5k2IcihMTkc28OiH1cqiN
LUM7KzFEdLQk5Qu4nf3CKePBJN078Nyi96yDhuttYI89tWj3RL5VxOLM6iIz041qBKTR1tN1lNh6
pRm03KCmO8qWCO9dNiN1rfdomdk1kpXrDv6Roa51+1xqFymx2Sxmz4lUJBxpYKU8gWwg1C11fCLq
gQBEMe6rn/ETWWgE4d4q+84Tw38btU0UOZK68gZT1dZVZMbjVhZXgzUoVlSvu2yljw+JuKeCnXOn
BF/fIyP3+YP6Hj4SbofkxQeTESA50WD79/Sr9mw13ycQWXrphV25IspW0Y8q/ODvIlqVqSWEz7G+
quL7WHJGYe3FjszM8i5HmMLvhojbcQvNRpAjrZD5DPBTgq2AbkzFJBh+XxUo0jlSaw7dQ/AJQYZC
lxGJ4vdDhxxjwBaW84rDBqpWhUwPNAiOUOg9P/MkE5UU56I8ycf42d+17HF8o4dOM6vKUJq3cdjA
zuZWFG9zBn9ffrq9nVeyKefjz8zMUOYkrsD8eIJWm5lVP5qBRp2n7JGtsEZoHFoIRtllxmEaD1Ao
lICBh5rnbFkiZ12aYjxIo34oxwpi95lVjo6swEfbpYWBblOwLGzQN9v8iC8cDUNWgUD9rv4nRqb+
pa7TFPzBoCLIWzuKoYYFrKtemGja0htn+ub4vnMFadWNe8+swRDV3vmy0XxGxxYHAl3m3qJa8aXz
jzmpBGB/JDLhjczsltQNiQ6sfHUaOivo8Sj+KLlualmybuS9KIIvqQArqbrgW14x0BJeB7T0oBqC
kGg2KhirUwZms/IkURtNYc1z36Oj/z3Y+e2TsoTIvEwP49ojozHRkMOVVedgyYLKSJIKUXUKEHNV
30EtO0p9KPMXpP8oX4/RF2tDowYew9+iYzBLlho3rtmdvx8wc5KioAk6MY/BrxtvEmnipAANRLzR
ql2/dEZx5WbP0NlUZwuLggkZUoqpivFG4us0oobSLzzvV9JEeOEQVsOVQO3n4h4omSJ6Su3/npmo
eiuYm0AM+R4U3YasnpRhVzQrgTsqNKcFE9F3USMRYNf9W49i3rASwwVg75VIZfogFd4gPgdl4ZkT
X2h+MrQK1leFwWuCu97p8ErijUELRCLsR24KTDQhfgnbK3gPCXrVk23GzNv26NouwylFKRE04fA7
Zuao8WqFF6zGLlNUpAvHC57H/Murtkh49AsezrWxQIYO4DfiZYCXZieq4HHcdUpQnyLdqL9g9gWk
UBAkI8GF1MrteV29P+DnAkhXVlSIE84Gayn3uShV9ckDVUlnxfKhEJCziJBfOtbdRmtMKTZEyVTb
terq7cKyXgkxAMr6M7x8/swEatX2+VjUJ9LtNOlV+xFaGZB3R0JBxV+h88fUfLuo4q0cL8Rq1xzZ
s6Fn10lSeMrDjNen8kv6jAkxyWBRZua1ZozH0KyMBtoBTwqDgm5FAfQPwdNd7rSlCOHqS6dLZCqv
/ZrMmf+uk9HLhbqpTw3k1FO+49Smhen1B14zu9Qjs5KMIYa+ouIu7P10aOcG5e/Iszd+yNC2UqGS
eIoqEGJlgaGo0PQYbR9UyP13XFlj/ZEVX+nwVDU7Wd/4wwsgc/3bwmdMCbKLz0AnJkUegKhISczO
QBw2pMhh19r4fTi0IDJwem0KLIZum9njh5DvYrpRAzN8le61zsr5+vYXXLtwU90eIQVugDrHQXOv
kPWI4QNAVTmgDxiNN+mu4Egz++YiyQS55mn8HW1mSmQlDolcpdVJegUW8aFD8F7LoOcSbTHcRXZG
V161QqWr6p1h5xnlyktAiRN91/AGt2UJQaHwVVj1h8A3WW+q4QoFpnapP/bq0dDRKw3AKI7IHE3U
qFkcMMA7TnWMwBh+Z+DdZZEVqU+3l/6qAQDoDphninAfEdb55vskkloKYMMJYdxJ+FR+omKddY5M
9kpmiPkmOFSedXvMq9v9Z8jZhUuypFV5Mw25le47PwHpn52ZUXOfLKEKp590cbL/jDS7YNLYcT0J
MFKdAWMERn7m+FXxcns60w+ZDQK+RKAM0GPGZOBDzlew6UKfqi0D0KYO7AgXNOZvjCzs09VB0LuM
pjEKXsh5kqELg6QYBa86Fdl3kwMpp33yODRvz+TKxuAY/N8gs+XSS5Z2aSRUp6R7CVUQHLXHFqCG
0CEIOrq2XzgH1+cEOPi0dgp6Cc8XDj5QNNYKhmt0MwZ8FsQASfwfA/px1SVAv8FGB7AlMMHng3Cp
b4QhipqT74H1jxl9DYzUUkvKtbdsIs5BCmjCywL4dD6KGo96k9GsOanSY6iYebITum0YhxYa230K
Ei00wwiVk2qGTLrt+CqvFDN0npVhwXW5cuABDdbRLAtwvXLhJnmk0NpYzJtTj3TxKB3qPl9wWK48
FhNHwVSJQ3sUiofnMx1GWvF0bJoTAYEYHsma77xmnVQP1HNun8b58QBIHw/SVM0HgSOmNFvTrsWJ
6SsZrQKD5NlaiUR+zNEu0cZLnMy/jS9/rzCGmh6/KfsCEg54fueTIrmkVYCgAFlZPqZib0q94+e2
OjzpCLsVmxf3rYIIUngqfZSKQoPlKNwCDW0o4U/EdlEQfaXaP1U+0uxNaV4VYgqN7+T1QhVn/ijM
P3O6v39qGr7Eg3LwKAA4NJYdSRntGoTpW1TF4odgqMP/8H4iDke5ZlLCQQELvFWzqzOAcgjojlh2
E/RNPMVdmQEvyUpbJmhYuL3Xv0bybAfoJOREAddCE4oObYLzqclB2kTDCMiWMN4JJcIYdIKAoaSF
3nhvCOQQS+AN/GDyCVoCpkpW/T/R/2jWqvcErp7xJAFlgj+/y488X+vaUwfmv+IY+ruhB3UN6im+
1VRW3cOJi9BJbyep0bzEYChsbaWAnERq9fzUxzviLwBr5iYVazixUoK4CVeGQELjfF4A09ZpJleK
mwWaB0caeNBCxQmLeCPYSYjHNpA5POxmWLo+10bW6FRcQmUfNZ7ZmaasJ8wTSsWFIKa0kvsYXQkE
wPmqR9ExZHq6Uqs4OzJ9WAoqfvG7s81EXQtgBzSaTTdrFtN0Qln4EbSU3Ai0XB3Ka55niPGWZWi5
NvgB3fpNvp3QqNFh9LeRdp/p6MyWDmJnitIaGPgRbJWf+rAbR6dCtUh5kBrQbfJ32V/Hmk2QUJho
ZJ+Tn7A4pLVnht6qSd7AuYqu0yY2tZ38mm0ZPYra6IQg0O2cUtsT/O32qf0lGZ9PFPEhOvemPgmQ
nZ7vrkJDBtJ9iDhFkPqxutLPTXVIiNUU3F/zqh6ssk1kKy5JuylYdazBQWzFQ/HkK2ljyRIgbckY
W2C7B6xsmiP1ARWoyUSwIJOUGAVKykabqf3m9pdfBD1g7AJ7GSqyIMGbFNRmxpUEcqeMvpacSKUl
G12W0jtZUDZBkhRoW2mA2fKsnHi9o3PcNhho7rAUQenCZ0zDnC/glPQGUFMDhhIZ8Nm1b3NS8agc
PZdHaW7UUn6McGlp2QGBwo0Cexkr9UOgPofSgsW5cHyxAtBAhYMNkPJUW5gdUuoppBBL0T+l+crr
TLLuJJBIrLraCk9dvUUth3nfVF5Kp0zv43zGaEFArAksEJAks3SKEudEhAq2f4oaXbNFoVWMzkPx
d8jbYFWFUgqvqwJFZODRrRwIoHAIVKOJRm5pJPBsvSvq9cImTKd09knQZ9FR0lRkpF7nal20rbNQ
iSr/VMYUCk0RSEjFmAHdrDOnJPngNJwEVlwX2kr3xdGMoipz6jCKNtogLxWNL5CI2BdFx5n8zb9M
z/L5nfIjMeRNiQWSnjTQycaH4UeswEJqivkqggAJcDadnYU28e6R4Kx8R4VSPS2QH75P8i95LxMT
ecc0shO09wEa+29oVyxCltxWpR0jlq4/qyefmqqwtI5z5+v3y6fKGNobQWE5B6KkjLU+qLRwop49
BYxuEIIh+xSQubsCoJ6qfs2772EXjatUGZcu0nRs5ns4UbrBfcF/L8I42hRMDYrcB37L0e+FatUT
m6hb/8BQAavvJZvu0pfxlfhr9YiiiQ/SXVNkCytwEVr/rsCfr5hd54F0cuuP3J8wbjBhnuU/DgIy
70bAAWA35XYd04eaOaKH3iaw9x/BcvtM7aG3WLRDjsumskEemJuCA96zWsHWQYO2YPp+Pf7ZUgEk
isuvowMfPvvMaJMs8ruGaf6p6kCXfByK56ywe3/l5abifdfCvuWronnLRnCD0H0wfJWipUgrtY+N
nhlStoL4Tmt30b4AgbHI7aS1qLAahy2L7pLEjryHPDZpaQvxugG8J7HZkfwDYaX3pD/W0aYEMLUO
zUj4psoRsuhorjs027F+U3Wj900fZLxP8dAYYraFBvjCObkgRccOnU1+5r5TIW1pGlL/pBwqxRkE
sET2j6F/QGYx3obRS1EY2TqNX7q8wbNt8PAte4jydcysMdj7taOwF7m3hn+Kv/GFRwoyunyrDlYD
i61X9wrqDaR8hLUxsv7ky/aAogc1w+5BVRxCUYXwkEhqT+CJKrJ7JLwCmLthr6gOHQ8Z3yXdtgaH
oLDxNbAfGmn+nJUWB/d6j4peqB75q19Yt63flTccK6KAOwtOGmpPc89zUKvaFwXFR6bFUUAID3yS
j9qa3lpxDlZvOVwBrDcc8nolxXbnIurJrMTfKpqpDAdaLXzOtWfp7HNmMXiS6bnfVZ5/Gg5ACsaq
U8VWRzojEJHnf64HkyI9CTpNTS4Xhr5iQs5GnhneJpH7MaUCWocy8AhBybnkpl6hyqw4VWaUGdgP
k2xhzIv09+95hGQXfGTEzmDjPbf2jT8SWpZ+cKrFO1SRzGicEmuaUfGHYepFQak3Bq07en62Etzm
VsN1DIaNvkjZdhHCT18C4PEkCAThKaAbz78kjbhc0IYAbqWxzpAhtXfHGrlfFS0yod1QZftKTTQA
hLsHvxbrHRX+h7Qz3Y0cSbL1ExHgvvxl7ApJKaVESVl/iMqN+77z6e9Hzb3TCgYRxMxFoVENNFoW
7m40Nzc7dk6W2jUcgvssGXpb9yX5I9MpZTQjvNm91wOflbLfueCuTTlf9Yann8q4FygQQLDQFMxS
+w5BiCCp/MBhCuRYBuHWMkrGUI6Vccirvd+0u0o4pWG79bPvofAWl/dWuY8MVJN/3v54rmbq+SVI
plI2nNol1G5nx6fnqjLoaBA7+oHxRFt6N/bDA1ErUjeye5I1OLvlH9E37RQ6ty1/EgXMorhJ2gip
Mj0puPhn30nLi12uLD929OIxtfaldzb0YxY9Ga6j6L9C4yGpbDe8U2gQ67vKrLapK37k8mufZ0B2
GbBVmN9KPjrI7ofY3Zh5cIcpyMDrjaL99s2D1/orb8F56eRzs7785NkHJqmxKpCARY6sJ4rTE4/2
YVdVJ9+M5V1ShulG7TN/5bqbTmC+T0z7Ttgn4IYgvS/dOpC7UqMZHDsSRFzDW/fbUO7yR6Yy1rTp
rugFJp7DCWcFZRIDA+onZvhLdcIoEzdT/Ch2hniEJvNBHe6k0nhwm/vCKUZ112U/8uHY0r3TtoLq
vt52iM9y0OVCeefSiwbSPlHbXmVfsqA2ru/6TiltgWCFnR0NTMfv2/ghnTQ6KCqsjZxcH+ilyZn3
x4MpuFJrAaD3800kNxCySdu6+DGO2h+hlFbc56oeRoEefBmyjUzoTt2qy5NE6rsHA20EEKh2EOA2
Y2WLmbgROmNt+vCqCc3fn6IgLBlwgdPcn3lqBlFZLxlh6GQp6Klnrx03vZrYsvyH6ov2b9vuwFkV
e6B+3b1ufrPqPWApLoimslP5HK2CDK6vJhgngS1PgVmCu3j2e4w6D0NZiEEPCw8dLHOwoCTCd+15
0rCBSf2UfDNR1Rzs6klxLP2pRKk9PxVAzo01opSrdvi0NQoleIUJUA5j/nDOxT4ps7wOnVL9neev
bflcCU9Kom0Gf+cFtu7WpyZ0tH4LPUGo3kHpZpMIyo0MWmd32+WX3I8vWoTYFOwFQ+eXDhFlRd9J
Yhc6jaKQuFCBPpRKWG8lPxuPoVHEW67ztZfGklFgyyB0OAtC/yx71qLKlxI/iJzYN82jykTsqWt+
SHV7Rmd65DFG0/z2MhdqFfQGGcOjPgusBf6iy3UOhRtU7sCujuovdTgNhgRBDs8XtbKTl560uQp2
UrMz13h6lj64iSuBUQ96B4iDX9qVuyYPeS6HjqG3jDnED1GUeFujhrDp9gqX9hSeMZIPUlH+Pbn/
l8ipe4rFjV5EjplrxqOR9sImjCVkmXODR5ORUSUKk+Rw2+jkHfN4+R+jVEEujSpNJw6G6UfUP3xb
BKgXrtGNL90IsL78v3Vd1QFdLgQh0cLI8WmhS2bEeAFp/W8FrZw3Mf0xKDbkYFV0z1RGv1IqX9xS
3uIT8Bx1szn0fPR9aRStKnLqIbTT+JXOyNZXvE3Y53yPa9QCi1EBpAgZiabQd5m3stysjfwx4wQh
3+r2cVxCbVSJ/oMXG8m2DqLq0U8k4SA1OSCGcOL0Hnz0tsDS2qU5prto1Pp9U+m/jXBQzk0gBOdk
lOWVXGDxS6IzJFKQZqqPx87lmdcAQWjeSDhacm40yqPn0LVN5RF+V2W8a9R7sTpEqzD265IX4DDg
bzAVUOIjYl1aFTNtUNRBixwrqbbeUB2t4kUYN0n6Sk1aKffNJARknitxKwmID61xLS5dHojfTVqi
yN1Rj740X4uunI/obzhi1gYPQmbGdmzG8VPI+FLkBuK3dMzGg2a6CdN23Y/bX9mCH1JlQKYSaAUT
zPMYoilelPd5HTtNEO2G4awA2S12Ki+HNeLN6Q6cfc8QFxNAGK+hG/35zv0SRFoXurAoiBOH4m21
zcDgD2Nkx2u0QEsL+mpmFv8LM4uTsIsSJxlBxjR36rj15fPY2P1aJXAhQNFSZXSKHAQWhM9v7suC
tEEP6IOniVOKQJwHHQkeLxrS/e0DWnhww0n/xcwsyntqRucvzxIH7Rf3qem2TGWBLE/t3NwL8rF6
lcs7PT3etjr90avDAsiPlC4UBcC/L31S9GTPCvs6cYSItL8vvJ9ZGqQHt2mjDayNwqHp5H6jptnw
dtvw51TP3DJ+whTlBA+9DvtV7lHWb2LHZx61gUPAoGYDJ47abEQ9KuAKEWtqP3JlMgDqacVovkxl
k7c0CZp+I1QM6CallgOhN2v9ZwClfbTJs6zONsEQJW9iXCr9FnFWs9lFBp/evs+lQIHszKtr1LdK
wyhs3ygRdpEFj//eh1KIRpRllrRAtEKlaui7oQw0f9SDjaWWQrb3tNFrDi68RTqaD36OjncaM8BV
5D2OF1RCEG2kuPd/KkrgKpsmiM0zfdIWJn8I32C07iJKyanfZO9ZqhNtVA1AyPb2zl6N05IZTqQ5
KL/DyUXhevZlQKqXhnHIS2sIjw3E3vmhCXQ7ie4Y9gPdBoLM+GWyH3swATl7vvcrW2MGap8f6r8l
04FvLD6uv9ceGwHaMHkp9IdVtYmFJ/vlz5w9COWs1TRo4GKHl24ttFuz4mwO8sF9NqxNd6/RW2Uw
gl/id5vU2wj5Sjq3uE9oiGq0nUggKftc+n5XFOGQh2PsjOKf4F/xGN4LPux3crkPGoBUex0tG9Mm
+d4UENWU2ofgPibyJms3FsMaPUlfdHLdHY0qSODL6AS9AJxZCe5g2GL4unKqS/EOEl6uLhUaliu8
Q0OJVBh7KXay4Vjo5wbFx8jfUyFSwJSHyh/gP7ua6m7LJFQbfQypHbl3gYxSDegAWljFyVTerGGj
d4zPvw/h98GyyQnKQgBRs7n9Y5eiCrk5D0TeiaZizlI6wS+Dbgit2KGz2269Rs+3RTK4wOALuNLy
XLfjOMmOZSkMK4e6kCrDCIVeO5TJPMHnKLK4zFy44VV2SRe9Y9UrFc3mYXzUEqZmbi9y6Z6j9WTQ
MQSfyyz9pfvkRuFp5RgQrxVJRZyDIbzQyt4o9N+JUbFWMF8qKzDZRWHU/Bw+nw/nuKYfuGHRJE6h
23rxBI1SI57NPZ+qEJ3z/jCUh9vrW7yQvlqc5SsC2VLQtB3juck5Y8R7HzZ2DdamftWHPTXo4B1J
vsFfuQc/aQPnFwN6FZQUyRAnmrTLfe21opJ8f0ycoeVtu8tl261+ysnBA4grvxNFzSefGz9kenbb
VhtG07kod8LGCk/y+Fca7ty1ye6FxG1ikIMrAR4kcoBZQBULSQgaQUgoeFjtHcMUwAdq7UXmEnpQ
RMs/Sxmz/qKQMKwFAmzlBbGULH/OeZLQ0xwFzXC5IZHh+pEmMx8rVKhBhh/GQH9HPQrGnaIc0r4+
xN5zaVa7VZ6Dq4n26SbBqAxb6DSvPa+kqVICkqTFcgderXiuxBSma9rEITNKCaJwaHzq7219b/q1
7SV7DeUN6GLsJt9p/esIWJQIFVvfivSxD97MeBIiQMv2tpsufIYq7jJVAcjstTmZqDDUWiglUurU
wGMF5eRVrV130/z6bTtLtSgwNPCyTWUv+Dlmx8CkX2WOocwQ8S/YviP1nPr/psZBy3JbNYODCj2l
qz2kjAL1L5VwdqN7wl4c7XpER5tzlu+yNTGjBb/8+os+f/GXxFQYVd0l1U8d2oePkEvlW8Qn8Ibe
lvw/Vb82GrVwA01XpQmHGq8IvoVLPxTUjnzGx5xpnFuGAcL6yR3eeu/Pehd5IeW+MDX9lC8rQzqK
MOiz14N0RDoWijPxQXwTmY76Qx8XpIrQb/tsV7zI+j+3j3nRnb4scnbKSiF1XTyySFF51iXgH+G+
p4Oydp0vlSS+rtCcFVETM1KzQVFAIn1LxknLdVAObnuuurMH6TFUN/90YJYe3LWy2VI0wTDVJOC1
PLw/59++bG3aSDEjYBgO84fW3/WkfcImEvZg+GL6ymcGFNdehMufzhebs1Sv7HRB1T1gV5pwnlBJ
kI9Ie/Uo79WTkJW2MZV0o335r/wuaqT/5t4KH5utmtAbsMoV4MuyF/9n/bNbbXpzNMjesfHavRTu
6wGhkg9geFK5VrZb6CmCe6PfoYFQ/SRHvPTiQBH8JOjIEGLlF+RkvZJtdTinwhFShe+m+Vb5B17k
G80/cdYlY0tNuLLYhe6USRaG7DnQInohc7JAQ0V3IRXLxGFoP0QDe+AGf0BvdTew5ZsBso/9EG7F
6DCqJ+sQPZTfymKTHtS9bp7Se+nPmOx4etbnMDima9wTS5+aMdVSJ2jghFe+3J4u9Fq5i8TEsaTa
31IPkfcFEjt7PczB1tareAv+3CyvmMh6OHmVeQa6lZfmhlJSC0h9KBj0w3FM4pTp5PIZnPvhdgS5
GqPm1uQfZkgmj5+4Vi4NKUOUqa1ep46eb4yfbW5nwlPi2RaV4jfpBzPi4p8q7zcV2qv5XXQq0ZYu
92OwqX/1PWKqWyPcxu5uTLaxeucFRwmJ93f5Xv1eyE91cHCJRn+9ZEcQ9Lvn2z99MSp9/emzI3E7
JaobvyHE69uu5/vrNjAXxmgslpvmLIQntOiyY4fy8G3D18Dnac8mZzAoGZFyzCJEEA2G6xkEfBel
5XtLsinJbYN2+5RtEIG0M0TSkMaxi98BRKJuaA/tTgYYt/kVV9CnBCr8+CvHuBgoYTS1qBWS/9D2
uTxGUYBybygSCDbE1CtOnqrzEK1dJfloW0l8q4MJQ6sEA+p4rhykL82YiG+DkgrvaiqjHXh7h5Y+
FoYuUM3ktzDkOrsvBpocGvlH5jS1P+7FCl6wSE1+VbWovbSl2K9kOwtRkmYDtUoYufjPHPNu9UbY
aBWSdAYjQSczkOR9Th68NQQ4ipQCwqm4jNfy7AXoAwgM+ugy6QWtrfm7UR6kSMobOE3keKtrdhnu
8MMyOyrfoYd1D9LwXd0WD6V+VqSjgRJrySVirmz0UgldA4nJpLSIN8rGLNtXBn+QtbzJHOGoSw9y
CYODXdwXKGkNNrvebMVTpe5Scyc3+xHOwV/G6fZRL8AqELGFbXICA0FaPY9UeSoro0iRCPYYcD8l
rAqvhV/YNadcUGoAY5joYFS1TeSRbMMpNULUD6lAsym0tVGcq88AYCoM3dJEMq/CZPT5SvySL0Qd
deMR1ParZm9dVFppD2x3Lwg2Pfkrg5jzdPbTkgrP5sRmw6jMLAYUrtkyWzRGENtujQHpdWgPysFW
v69s7zy5nOzg0TxoKD1KgO9mH7ZaMuFvSfFrv69PxaOyrQ7+HknNXfj4r4oGhL0mtHcVVucWZy6l
t007tp4cv9b7/P4hUO4SaOpO8KuP+xrdc/d7vl1Z4xScvl52WOQGgjSRUQaeKvNWpZSb7iAFSfKK
JLyt3j2AWj/Vu+F1xc48TMzNzJ4EseEPSd3ECWT5ifPj5e8q6evaOqYf8MX70Hn0Yy/HgHswzrV9
/6jsQnujrSxj6YAutmtWe9eC0a0seBs4oH6Pqf3eswl7trcx7rhsVoLrVS1nvm2zR4ZotGOeV9O2
7Qrqry2SfY++/bIqZj958pUX0OiC+WEqHczxWdwLZhko07K23Q7S2D/V1m7fSlt//33b3+YFv88F
fTE02z+/H8Ohy4Pk9QO2lzOws12yXzuj6SO5WgzIHlEjHjH4pV66Ako2gxENGTb23zie0310//K8
liQue8IXK7MMKDSLAkweVnxKXvZeOvKuvgvuHSff/F3JtpY2bZqgJEkE2oKm5OWCehrRsRR46avg
2x8ICBmH0LOPx9sns+hrwOJgnIKm1UKZ8NKK2InQ+pTwhBPm6hdqZ+fNbmOuUYzM05PJAb5amcVU
aJHCrh7y9JWRGPVUnUR7ZR1Lm/XVwCyEhh3TQ+VYp7hy/9KyV+Um2HorPrZwA12sYuZiWWkphao0
9INt9x/lG2Rj8CAdNtUKgOqqsjrfrZmTDU0syEbFmSQ2jGP3hT387vZ3pDLC6ffK8U9/av7VfN23
WYTO4n5AlrJIX4u/Ic/tP9b5ZEFPs4tehqN8ls/e9u22xTVPmEVstfCbJuf183p2ydtt9MLTw20L
qy49+cqXS8HqxbbN2nLaPi62vRzCAxTshe3Ko2Qp9blwh1mYFsh/ATNV6etHfJo0Q4Wd8I+yeVkz
s3THfTmiTx68L8tJmc/qBIlvR/xrM082bpjyH+wV115bjDr7Qo1S99rSxxEQtYCrNrkTNsU2uYdc
wZae/ocHxAuYQTQ42ZgDgW9z/gKmZCxIjShmTifm3VYoBjhjULw45po72MCVB9toFW8Hcuu1Q57l
MLarkMilysdUpBRJ5A1Y25SZk7RSEbo8cfgNriu+Z0Mr/JZbJWjtgGr6M20r3EZB9MWyqZF0r1bX
BTCDZczfPjZVYfiHxKpycZO2EJiVVdpVttDHHurZleZF92pWBhEK4Yr0PmiC9m70KRPjeuLGtKz7
PM82iZFJ98ogDQacrq4AuUBatUxeG4LqKG2am7vbm77UN5luYDqaE3Ubz7bLryKOe7V0rTx3MmhN
9R1suKQZ24whjzzdCMVP+Ydo2cKdjJ7KU1dM4x4b/Wf3UezhYjJBloearcPIdvtXLdXAmC/j99AJ
pNSjzo5hgvKXDZRMjqXmB2Mn0Y7cS4+6cej9TX3nnbotjX877nfjmsTbPBChHiOCg5qm22DIBO58
uR9NnSeFYrnuq1T8SDs4oepT5D/5a2RM053wNcDOzcwCrOflHnRhUKEDAS8ahhbXhq2nc7tlYHau
vptpJt1f97WBidmLHytAxLAMwM9yVpI1Jcj5dTFfzey4TDkyjSjCmOHu1fyvBEudpq+8sKe/cbUg
YMOUDpAxoaV5eTBiQSRSykZ4ZQICGoRToZJiC49G8bPW3zttpQS6uKJPCiXA2ESj2fm4cqmOAl//
q6WhOVwdEuNNQdbvtpsvnRG/dpI5pUOLovrlkpRKzbQgdzGS0jIAT9iq6HX1BqoEv2LYSW9bW/Ls
r9ZmHqEXnWlUPdaQtgHWchdWCjKFMHCtVYGWfBv6/U9eJlAHc1WBUimUeFQxFFvMp5OmapQnb69l
4XgmAm/KfzrkqLxYL3cuj6u6kYPEc2K9fC+D8r4APm/7QbK7bWfhhHjyg79kObz75yAuQ1Bg9qkL
zwkC66iPaA1q4n3RS9ukrKEyXBuvXfDxC3Pz78gIu7AdGWVNq+xO9qRvrhZ9WGnwU4E9okjaPZTm
K46+uELqg+CEDZB3c8mscHrzy4nnOREdFXkXNNpGN49RfQZTtuKAC3cNQDV4vBkunZ6W83Kt3EZV
3auMLjZ3BUyQnmenyMCYdn8Kv9VP6VZzN5Vr1yjH2R5zbK7NmAWaov92yIZkP9y18e153k7Uuvg5
kx9/yaB6r9SitrKYpBwPxff2XpTO/yL0pmoPyBbc9qNPvstZ9KIYxmQHI9OQzs47KqHra60YxL7T
hae2PkuGE539ds+UaSjagXukShiMdtPE29hHDEs9t8E3SfxIrJNcn7udCB5LuDPSnaEJ2z69j1xj
JbwuH85/fuHcEVLFyEfVj+DEhxFEtuv3isGsyoYOJqSaoZ2yu8GHs7M8ydv4edAfildQ0f2/9Xch
3QzMNvpr6eDSx/Bly+bQFSqdQdBVbJlmPtTuD0mABNc6Ki5MBbXlaNk+g9VHocIrltsSmFq+VbaG
9ac0H8zWs2NELW+f4eLvAV8CQgiGbpgpLt1lSGUrqf3Md4zyyKTlUO3jbTr8QwsGKq3bphZK2rgm
rwikPPgu8ZhLW41UQ8k0sPZC3SvJRk626kv56IMTs3bdI1K6W8P/BuLYCA/jLqvtGLWN15XfIGPj
ymU1fSK8n1AS8uy+aAa9TKysYf/rw6gzECwqd6GHIMOmkFuU2MMT7eiDDO9oLFYbzT2u2F+K8ZNa
zPSZMi04t9+OvtcX6YBahZDAe/UWjbvE9QErPMsQnemqTQk7UGxN/gHs0xO2osHM/9v/54+YReQx
t0S/T0bfaYwXRsAt8yiF92ZvIwwxPCMDhvTxVsqCrUpH9CSTL+oMb638hqWDAP0NXxCJD8wk0//+
JU6VXtnISVwFjtC+IKYUPBvlDtkF2bszrMckuvd+C3fKGs5xyduBDWrog1G9B+l7adTKoxryV+bR
gvzg1wiKnlP5h6GcfSiZ1jZ5yRanbEo0nAH2irNNtsqkKJVICJys8Xaa+sszoH3e5WAlLWvf6E8g
hoJqJ2R/6+JPcZ+EW4QRNjoaNOUhRsPp9nYvpEmySAEcQjn6igxfXC6c1lhRBB5jM1Z90OOjJD53
7iFcIwRduHbZVNJZvm74QOfvzF4JFSUelNBp6ztB2dTKFny9/2SOv2+vZuGOm3htYSaCvRow+ixo
ySrQsloTYidq8m0PmxBZs9qcgodSOQYyyF41XEnNFvZPYeAJkhAIsCghzyqHRUpIqVG5d1RQpdU7
E0HpeBem/95e13Q3z4ITTBEA3MgvOSxrFpz8XE29tgkTh5nnnTr2dub9vG1hYR3TVP1Eh8ZJUQS9
9INObgypq5iJkXo+9/EUBLHdFc9rxcOFhUwsLkQ4Jk9VjF2aKVM3zoeMhZRt8maItbmXynINdHpV
++LrurAy/YovIaQp1dIfc/Q6xE1kvGjj32p8Dpk89l6ligv/tD48NX0mswO6sDhzvBa+Tl+tJxSL
9a1t75R7N4g3YfIRSw9D9qGMB5BmdrVSFFvwdu4qFW+nbA0bzDxSZoHVpoy5TcjDpgZrFn0f+h8l
7RmmW3P/eS2tu/KRSaeNZj+zybARMVR5ua2tIcdFpmepEwwhrGsxY7TeAaBxsIkjeeW7uooYM1uz
uKSaZdJLk96JVBnbsLWgVNgnVXsI3H7biL9uO/+VV2KMq3d6YfH2JTRfLixLjaEyAhAdLbqMXvuz
Lavfty1cHRXdcrrUCB5NcF3Yky4t+LoQyaUrMVu98xIG6YCvWTtUIKUf2msQ7G8buypjWliblNmY
G5uQuHOKVq2KIjnzmtJJrQdNP7Qfgkw1M0yeC/fOqkDQwMS+YvLqUpuZnHznyycXGrkW1UpXOkr2
IAnbMQGJ8g4wOdmHv0Anq+23DCG6RAY4BVzCloRog26atNHa3f/nL5kdpuiqeRV4/JJsx0w5tBR5
vBdh+PlmkCbTSFRfYQXMtgZikPFLLXyP/4xrl8J1AGI3wDYBHQTXRrFjdtx1F4ENQTPckbzviPzG
DCgZ0t0IlX13DLvncbfWLV34XKZBQaYZiTSgTmdxVRRbJUTUo3Ly5iNkpmyrty9Jbpvq8fbuLhwz
tJlTXQoNRUrHczt+k5hSlkCCHH4flSPcTOUD7gTjSb/2hpyi10VInZSOpglNEYamaSLx0qPGYrA0
t9NrBzVKP9kL+6TYpffB2ej/Gg/pEa78w2ido/qkjUcY2bpumwhb9dH8G3+U0YpTLQQIZN9Z9ATA
moSSL3+LVOV6K+RD45Q6fN8uLNSbJFfXrHxWBOZLphswXfBU40HRX5opu0RxIUDFzFja0lGQYQM5
BQertatkF0K5dPRb2zBsb9ypHVwnW4WhJECT7b9m9+4zH6qeG/i1/B+3D/2aKWqKWFCzTsTn/Hse
vchLwsZI5B62Blv/7gq74dCWO+VXtDWOMVBj78BM0JBvuuIeGZMu20nKtxgWB/FopNsuOkfFqTkg
9ZZXv1ECFHYQbIXZzh1/R/K4uf1bFz49FCEJtFR3cB3ImC/3cATnIUuNC6FR8VuqwZ/btXofNSok
MT+iMJ8q3LG39vld34yXRmcxJ1GsGm5oq3fq/nHQvK0eM9RpHRMA4LeXN+URlx6CoYnvhssEP5kz
8EhxLWeuHA+OJG/a8p3RITuD7P62kWtvnwZLMASlBA/iOeaUskhulFU+OMG4cytjF0vWyvd0HUYu
LcwOqazcTPfhiHUqQD69Bg+VUoJuPniSsdVgINOHNZDM0gkpsKUTHUWgxnOFFlUgUOuJ0DuIQtqd
9hyO/0AdH8Dxe3vvFu3QVCHwU7a/KnKH7jiGiekNTk6WPiVlJjTpqMNs3frvbUtLp0ShgNkTuG4p
P88ydq3OBmECezhuR8C3kn2UrXEXLXnbf0xcgS+qjl2Lk2RgFvyHK59rkZmej9urWNyv/14FkLbL
z9Xoiipv1HBwjKiFhQ+6ZwYzoncvX3vorq1lum6+JChto3kW3+PgNCriG0mKW6eIGhbRGofPmqHZ
vZW7St4OFobYWRTVNEDButzZLTnz7a1bMqSapKuAAcG76tPWfllRY8pqxgTvgBJAs5ViSubeI8x8
/xsj9AcnGhWaptOP+GIEwk/dC3tcoIqoxqB96L3l0lo1dsmVSb3/28hsJYNMq/zTz5re25owdZnR
ysTK8l79x8Is4BhdiHebLKOePkvrj+bE3v5/vlO8arm8/4tGY+bJUtsXDTKrHAcA9CrV9m5hngpr
rRd0hYuB+pOOAmkCXXsmueYXnG8pqa7V7egodukf9H+D6Fz9Iz4VLbPYh0I9Wk/Zz9srW4rW9AXF
CWpLSPucEf7iA6JUhrWSVaODBIg9pDuVqkrYfCff+CcKV9K+64eSxAgGdTFiGtfcnPQiHYq0qDp5
dEyGc5v4pZHybY7S2ocQPltKfpcUa53WKzTbtKEkzqgFMbN2jRr3GqtPrcIdnbbZDLqdtjv6FIaK
VvxfaWMlT8GTBMA++XDl4+19nZxufpl/NTwLSZnhAvJNMSx7z53g2dqfPDvE/fPw/badxT39ssBZ
RCrjthDlfLJjPQV3kgxx/w8x++Erh/KOSezbxhYTsK+rmuXKnZxGodmaozNGeyveF71o91G2TZT3
gClq8b5p4DrVTretLi6RwRUoEgBHU8O/DFNZlTWqNVijkzKw9W0o7A4XTW30u6y3Wl6rFl/HK4Qj
4bsn0cR54Ge4tFY0Tdo0jOM74ig7gpZvNGXtO7j2jckETODMMvC5z5UQXE0y3EgMO0dhKB31qT3C
XeeghhMnGvdZK+9u79+auVl8rK2+yiwZc3pyqKuDSxs7KaG7PgnRWgBb3rz/Xtn8bTxGaqVHNaby
SSDnW2H8T1u8fDRfdm7ejx8GU0tagb/v07R2EUrKHYlJABfRkmLlVlkIHZe2ZheX2YidUWZxx+1Y
2XUikvFtLW+bwJAeM3RjwJ4TH3zpW6k9xek5ydeQKIvHBixWIXGaFIqnyP0lMqeNnxSJwlq1gbG5
TW7+SIIchc0DjFu3HWTx1P5j6VP184slOfblXlWTDhZL+bGJREeQlLXHzfVqwN+iHYr2Hj0wUpvL
1YyFXLWwx5GiiTGyknCzQYm/EV3YzsHipqIRb28vaiFWmVTKqP0BwoOXbZ5CuVGWpUKjDfB73w3d
Ljd0sDaPFWJpBsNoRv0LWLKdomJ42+60kMvAj1nkQ0FygPaS5kgYvYZQI9f8EZrHl/RcFA6qLVHn
rxzZ0nYSpajVqujQcLFdbqdcINmVKOmImIq3qa1vrjLssvAsKMhsqubh9pKuAzAjzzIITchqoAC6
6ry4VVk2MQHYi4/6W44ARwBfTCf/rWhXlsVouzCl3Da5UOa8tDnzF7gcrdZLuGmk+57uWY5q8SYQ
mMErFRTjt/p7YTyvmJwKd7OTY+SKOYEJlDWRcl3uqdQhh6TEUusY7xpoObtCiByJV+uhddzkxGdx
297CEX4xZ8zR72o8anVcYW5iQN8P6bYoP4pv9ZruxcLhXZiZpa5NmQiFB2DYUe/CLc0EAKhSAn3Q
k+cf3DWo3tJHB4UTVJVQkNLP+gyqX0KJ1dZ6aGZ154BEip9ULXowO+bXfXfQdk1RCqcuTCRbZYqy
Cxv3oLiwi9/eVv36OUCzd5ruBom20IZKAl3KW9diweIhL380PwXpJ6p1eXAWIT8qtqjXBdLJ73+I
bAZ85/lDkT7nzJKlh956iN23ZPhWQ4quMXf2J7JqqCvvzH7Twzztflf5f0N/BYeMyLFpz8M/tK/1
fu+P2wQyCCTTzEOcHprc7l7GO4WuZP07ZHLtLhU3Rf3ux7907Vfafdcb9IRPWlVtEheahF1vnIK7
AqJgw683YIFX9YiuZ+q0aVvQxzAhZkXaZXLHLyfT9g2JTEleo+bn8aWSNsK+Ub9FaPYm8FnfNT1D
jjvFZFj3KU238nu/VqW5fmlc/oDZfUbGgyBHGnRO1G1pqCZ/B/8vL42kPTT6ykNj4dMCbgJL0MSs
p18RliV6roO5jnsnHXUOBRBzs8tTssYioWv8cdvhrm9PtL8N2ksQYtIAmgPrSO/MOOuK3jFqlI1b
Lmlb1Xt3RU/qc751Fp0UaeJPFOFgmaZZLs9PszJfdk3qtEac2Yxy72N3a/X+FkhR3tql4YwKuoAC
VMu7LtkG0EgO3SbujI06vOjlXcW0dVUKx9yngLu/vQNLvkUvCq2I6Z5lcHP6JL/4Vmh60hCNRu+E
dH/6fZncq1puPxf+HxkUBDk0gGsqZdXWBXNfHLxVyWv+/nxvSNahfaTQoFNAvbQ/ZBNt/CDyQoBu
WCMZ7N/S8XVMjoN1MsyVk/gsi1xbg9GA+53uxXw61fCFwuwMaXTq4gE8owZ1IoV524KqYlCYQN1B
kGpFR2Qa5Ve/ePRX0vmF7whKM3LCSeYXlPvsOzLKzlCLvufFFx5l6c7Tbdm8N9TWzuSNn63kGQtZ
MLy2X6zNLsU4ivQorwfqA8a+ePAl2/T+Smfv7JNDxe69p30b2yOMHYO4ssyFPIoyP9PwlLroqs5h
EVaBLpNZknTUyn37U7X+lv2rtcahuLSXkyoUUZFbH9TopeMYaQtrbyYPTpw/g5q0iq0V2TLyVBuZ
K+r2V7IQJ6jk8Q+DelTI52gc1a2ysZWJE0P2pwofK/P7/+bvE91hyQU1MAcSc+0WYtLXvRMYYnWO
PM181Mz45baRpVP5vEL+r5FZWlZ3Vq1IeYkRV/4hCK3xVGfZ38qTuz2ti3RlIHrhKqfVLfMKx82B
JsyyXD1VzLZo2t5pde3YiW+i9VNEa+32khbP5YuRWfDwBmrtTVH1jh/6L4VJB1tZiRiLm/bFwmzT
xFrogTxwMl72p3a3Rv8uQZzoJ2uZz3UUnGprE0KKLQMncOnMfRXFaqv0vZPn3sasf3rKvs1fKq7b
2xu2FO4vDM1SymSMgLLLQ++YUrVLUhqW8NrbSBRndkrv0qfuFAWkmaH8VwkNiIbdQ9vyynM1dV+g
oOXJ6pvVJyu7vPQtf13+zFkUjTqmJeIso2bFr9BmRns/LuWTWHuIvvtF9Dy06s9SMJX/cVHCZDt4
ZdJRAwE3V+1NmEdxNagJnSqvnzs52BXF8zC+aRCww422FpAXcptPFCnleuhQ+Txmp5wK5D0FDyO3
AjwbbPXShpQ1pY0Mk8r4W623qXQXv6PF1gLU6P/qyWZUQP2tgUKmQ57dgiCxpjIuNV3qZbNrCIkl
i8kmX3SKv4n34UrqNlZ2WfsQKv8a6j7smbJi7Gq0Pm47339t58wwdTkamNC+T3fT9D1/STaaqFLr
KOdisNxufBiK/0PalzVXijPb/qFLBJMYXhn25O3Z29MLYbtsEJMAARL8+ruoc89pG3M20d+tiK7u
6KpwoimVyly5Fi7/MO7zVzaM5EbndfEUgTnrHfTNyBMClAzd6JaO2oXs9Pgj17IcwTeyLdDxHQXx
RVE0dFukzLrJLJQod1OTWhyMTCmvjGiYGDgTrL0PQQWSvIEvpAWz/sDiG95nxL0xqNVaLy2W5Kq2
pDQgB+tqb2Acat8sp2Cv6P5p/nRG7F7GSRydSuF2ECdwXQirqIUBLVJQIvMv24o5jqzMtDIo9QhC
w6RQmgkzqjrAESkK6oy0lwCXaPDLgH/V1AKzmlN+JYC7pkFsNBWH9l4MYpg8NQdsP834U1uFDqiO
MgAcaWU6h7SQA6IpO3L4A2kKuw1S1aRg60xadxtp+piGE9HjtYby7V72nXuZWcloeBXEpFQ/1Rk5
DnajQBlJdICupwP+7RUDT7lnJqUNeTxkrP6UnaOOHst7EyiOxsbjx0UziwGMr5tTjKVyBl+tpI1g
SeEOcN88Va67uBsgo8uLz4ZIFCLqlvFXagIlTITaf+UGECMQdnEpeOd03iD5S6a8Q00TBkInpcsw
e3i7KOD65tYlTe3yjWi4B4PM6dVrK1Eiw1Ms2hZoTeBtscGbwWoC126G2FONLnE80DCBmAgIEVQJ
rAYFXqiL6s0AGZzWai8GXOmKn3DQ04RC9MNV1GVehVe1CvC8otzrUYE6zVhUfxKrJm0AxgZ6bbI0
vtGcsbjMhFlDloU4m0SSCKLyxpMcneiAUHpiYeqtTvNYjXIIyqMx/aqcyzEnbRe4InXAOknQpAOB
Q+YB9gVFpt5NbUyqG1FPZdTYl7oWI7QukupF5KoO8ipWszf8pyF8ktcDCh4sdZBsy1JNhHZFrRda
dD0ew50z1n5CSGL7DVD8YBsh019Ha2eKqNI10TGRUJCviKZrbU+OttJ7FlPAUyzbFJl3dwAUE2IU
fQOxB9Ec2kwBLKtg4BCG+obA37CE+t4ja9t4VCrqTnTsFZ3LgI+kjkS34DDmgSPIkPmCJTdKkZhb
RxP5lxHjjcC60jF8rXEkDVG7ipSNYljRXU/VUvNEnKCHCWz9xoNV4NuqHhzb7dDxI4td7X6sTDDm
OMwuP4hRWHWQpgQNFulAXdvnJMfrNh1Be+zZKRokgGZpCjC6qAkF5w6HVl3cRFgGclUOHMo+RV13
6sYe1Nj0lLLqQqTL8I7KhJH7FecmEJMioe+QxoCgsUysFPClqDP3cZVlncc4pPSghtlUQdQYWuaz
2s6FN/XWmGHejIFU7Nr0uqExFE9v9RrgtlQZdxjsYN5wpyhOfRWrYMtSU9PwgXO+12hXbVmq1ToO
I2n2ZewohR83xUTFOQBgkQ8CS6DaO/Q+MNPj6ZB/xtQ2n9Ii0cLKIuWAflwZ9b4l4grUd+ogW6/i
RlKCDZcbgydB4WQHndIAmKSVGoTZzH6ItmocRfJQJUS4vtVFzmcNkOJjASngr1RrqOqVtcJQNEER
wPQg+13HIXBtSRqqFkdrcA+nBy5ecxwiv9Ya47EB5fAQEJkz05/omPYoQAoSZFRLP2naxFmAV19z
XZSKG2HJeglyBV4Mn7RX1GcwoDvPFVWSYyV73HipjUy2hz6wuAPqpIw/VCbRa6WhvoKFqpLhCkId
o/CVSI2/0soSPKgsV77QocIdydIBhTrk43P1GMedDehr2Q+41xSr/3RlJ76yWI1voPHb3+D0gbcv
zhjaOFKrdCxf14UJWSzepXeNLsGMNUSi0nzalLbwlLGnqdc6KanxTBvAPdcMnIMtVQMyy5dq3N0S
KmKxkXXdaxdWlFig8uxb05OlBMypymRceobSpjem2tvEh8COM2XxLLZDz7ULFnsd+vF3wiVIUGWW
zbYg+K6twKyNYYCCHfoW/VR0Q4WeNAaZCbdP4iak3Oz4vhIZG3zU8Rw0J1tRdF+ilMpxcSRGEhoW
hz8eGwlv0xpt24J9qXQfNCm46om2xruJa6RDvxdyDyX6IspAJo7ADcaV8dhEKF3rcAgdrh1C3uQ4
/WSeZ53it1j6JNQrl70MlsZwoVawRJtK+Rgivav8zi2LC6pCn07lVX1S1BzdSUNWEn1b2YPuO4Oi
BBD8xi1eSiE0L27NGp5BdEh+VFkn700NpwlASSDGPbBgF5vGie27ZBRJg3eson/GjkpJwAaV3pYS
yZ0AyRxn8NJeoW+tcMarBDK4tEHF6YIhPQyia66CS1pYTiJ9VSbiIyIOpPNAsm73nslRXdibSoZA
mGcxGOQjIjmYgZxIs4+AJgt3izwccEkJH61tM7qJ5ncm2JkbkdHSp50wr9FIP6oI37Ne9TQG3vld
ppT0iPdeom2gOt11W0txRXnPEPiAJArOnwGlZ8tDade4JSEelysAwVoVzrAhQMsetUP+UlkZbYO2
YyIYS16Db35MWRKKqHOglSNHek27Jv3UKpCy+GWRgkt2VLX+T1Zn2Y2bsBYyg7mSPqKLCcIdLWVg
fRs7E2EL5hyaP5Ag1k+t7UR/Cl5pPFCystyJJOVQNJR5cYH7ir5KG2QvuAf7p0S0RD8oWkR0jyhN
dBED76R71JQK2iQtI7GgYkjih6IeUzcYrVLFOGxBodKhU9yqeNFDDK/XjDvAS1wFYUiOvW0bwngz
ESFeO+1gPqqKyR5duEKgKpMckNkGXJXHMR+lOCQEWoN7YfRw6XhS2W2oNrX+qOWWpuzqjjMLSbai
6vy4c9xToY/mo0PqMj+UrO4vgQpmL+joI/kGIB6nhEcdWhFYEjB9LRLgyhijAoSTg5I8gVWZ9mEf
5eAej8a0NH3RUfNoJbgRPFuMxh715oYGRUeNe200+xYHbYhfhyHWO18mSlxhf1fRha5ogFjDrSV3
DKQR4NtvI6A1ii6X6OEDZVrhuegfAWx0yPNDXBCLoQVT0ZDMAB3Fo1IWaM1U7EQ7KW5bA8cdVfqn
niJlcY0DCuxrPqY994aoyj+41jI0HIAJtTYH7bZwW/u+pDTdKpbevDv4vfTIaDZXiDbJu1MjbPG4
VrJP0x2tO2C0oTEjbR1iSzGV0XsPStkauktOFEM6ggGMoSlt8gZNGsgbgmQ5BV1E1dYUN3YMXJ1S
CAfiNBqLL6MowYSVpRICpDo+dW3RTxFpbHZII2bso0jNZi1T8xfz+uuJMaFM3emJhSrezydGXlNI
fLUAVSC7hX0HzfsDGI/z+/zY78Znpd7yR2dvBdpFAe3JS36ZmlspAxv1hHjrcIRBnlOFj8mmIF56
2+3Ov4AW3rnAs0y08uDGg2DFLJEfM4liKe3VU1RbjS/6GulVLbPApZkgfJARaAHHDp24UqlXMiW/
ezkBVoBKBkqAk9QVpubnvLhjnZVCEypSJZ5+Ozp3kuve2/BuH5ps62obChr4L7kVlY9cdHtFHxK6
8uxcyAghwwGA+lRfQtA3G7yp102WIbA/4ejBk/WI2vQamLUq6tewfn8T9/NdAJrrqZ8cBRNVnb7l
20MztxUudQ0Tjc5V9pS/gA/tMXVvk+vaq4EwvGDMm2KENGydMAHJ3Ao6b5rMuXnHQtJrElzDWGfp
HKuuHUdE5nBSmLZn/EIr1M35nbRmYbbNVVziRe6gQl7l8spBKNEpyCmct7GQ+wKg7Z9RzLIyvMLc
isYegIOCzAa8rLp3qnrDo/rhPzCEXLGFxgKAhObZL9IkxBwhfHbSkqkM4bZfbNyY5v68laX9h64s
JHDRqzeh2X7uiTqzi7RJFUBaq9uEXCrWBUKd8yaWZuy7ifm2g/J4DQjrgPolXrv2gELh4DUd0PfG
iqWlai0BPe/02gUltjXP4YiCxoU5AqugD5c1ApikulWdIAZ0VuBFSvgb7SCevMqouZDCglnU9/E0
AAbqb37x28Eyxz4DLRwbT7SlQC24F316wr6AoCJiLDztoWD42jsPdfYO0AjSE/RLgtrdjT5pUUOG
4etfzzeAFNALQ110kp+fLWnpapGC1kX1VCJjszEU55E4dIOAI0V+ZCj+/ZkDSB28L0gJTbSUs/Sd
0Uwp7R54ywFvgaBsaYwo3H05P6TfpEM4c1CPQBvP1EqAJ8vPbWq0nZOqCZCWuQI8NEhyuupK65AN
a1GOIw9kBKKp9SBj3oZ53Pi12yBx5QTWOqJ1YTejyUeH/0LH1G+2COijxFmGJMipuLIe49rXNt3B
bi7YJh33kZdcpZ4ifPeIUAipmPOz8Pc6mnnQCUo7UekaOKpzbKud57kFxRD11MdvUr9n+RPFiwoV
fXN8KyioAMRNwrNDkpn3Le33qRJt66mb67kjaMppfYfu6igo2rc6YQGJv8g4euoazGxy4/OPxI2G
u0xzbPQ1zzbEEON/8RIFNskP3R1C1cJ+UpWNNG4pD3Dw18S8FjDG6DbGpBCiTgHOvH5YMqfve81C
All6g536MnbDiEbhkF2pCnh7kkvU1Q/qQ6GHOuBEK2sy+fv5cJG7BQRhSm+483ajcShH6SD2Psma
THEcpCogKMSACg/ke5eNnjMRhUGXqf+I421VXSnatWIgsg5iayvMbUNDPCZN6frxamp98dtcqF9P
rbBgiZjduChs9XpsV+opts2PtKOhzvd4mYVK/gX6FktsIBXf0Q2aqb3yXzOwwiFCqgp1m6neiUTH
bB/YrJQp0pzqSUjFk90zknudCiUwL8sBzsD7FSkjyCVvGN6ySvWYpzfnV2Yp3IG6BzplUcgAOHW+
L7p8LBwocyGuTO8767mqbq1t9+jEfpKgr9K8NySoiPmU8NzyBL2XeExeG0iYnP+MyTPN98dUv7TB
hTTd4rNpwCxVFs0tFdLMnqHe1I+NG9A9TwIT1CjDCk5kyTlB8Xxia5haIP4SyXy7iIa6RsKuj7WT
y7fSekzRmAd32a+VLBaH9I+V2ZBsh4+myGFlEt6kED00kOxb6xdfustBIfCPldk1lvU1101Fwf4B
4Z7tvrT9Y5FeJMmtQy7BLtcDgLHGFasv+a6JqHtiVcUUzqkfOtUcLFLjQYmVckAOqXo9vybGsc7D
aryJ1VBWO6d0grzZqPUzKMeD3ioDM7qFaFLW9mHp3Lj5GtKULB3jb181L+q3WY0ki8r0E7LI1gA9
TT25habfoG9i1UK+Xen1ErUDUMq9aaIp7hVQJ5he3Mcl0sQIZaVnuj1coRmDKmtjxQJkvlC3yKHO
RqUMyy5zj5Cy4HCZqYYAJWo7hM1NY/QffCA6WIQAkvG6eGQ0LISS/ZFF3r0mKCAKTzYj/J7VQkfP
47XNfbNK40/wl6UtNN6GLIWIntDKrUZ60foVQlokdxS3MfyyKsi12uNeCgsjNx+ZVjpmMKBPDTps
hLZsWw1jsumR93tNO8xq3qjxi0WHcdj8H8hxaWo2UuzB1LQ2yKkUDNlek/Qrx3chtEMz7f/siDlt
wcDbsRoq7HW0YabG0U7C3t0aAN4VfCUSX3gGA0iBjl2oUANoOA/bQDvIiwrpqhM4R9RbqwzV8sQQ
xXjDsFJYXoj5gb+GMSAbVbRgz4KpXHYl4cCMnpx8G+XvxLpQ2YojWpy2v9SVYBFAvDS7edSxzWK9
J5OJoMXtktxAJ67v31E9+w/c6zdDsydfy0YBVj4YYhAPyj2849P4CDk69YbIPV3r3FiMNQAFALAG
lUMTABu4xm8ONkLrAe/1Rj/xZpO3PstRErlR+KE6UnY3qtLPW2gN7vgaS8jS5vhud/aGQuEuTlp4
9xNFzt7bWC0qj+kLg36AZq0E9Eu747up6Y75NkSro8QeXAwxAwQrLXcGec4/zy/a6jTOsh6VkD06
j2EDKqB7JUbtenyM0HfYvI0YGVoDpXnf3YN42JPUWjlnixfL9wFOc/1tgAwPXlF2MD5eqyCudaG3
p30YABa6zGfXzaFafR8uTyn8IWAseJrN6bJMbtaFnnP9VCT+OIXCgWMHsblrqmv5kG9IuZdtHDoQ
FxMHOLNVfMu0K+cxCJhkVfChIDQAwOHniHWOEic69PBuaP2mvS8rfwikT0KDHbR0q1pHbu6lGbg3
Ll3J+SxFPzidyPgA128Bl/bTshyaPIuFpp2QcxRZv4tcFkidh6LPggZ5TtreoLnAP7+9Fo2CBA6a
keCJApLlp1HF5AOqWZF2olDVZFvzrY6fMmffxNcEL4M1rOYSfNJCRui/zc17hGrZZEDjTOaGV6F8
KvZexH8svkcSfdukvg41bjVswG7+gqoL6jnnB7v0KMS8Ir4EVHd6gMxGKynHHw1UPw3bbPR1MBu4
Xj0+G2WoIaXOMwScYXNZZjtoy9ThvZlDtg6UptWO7MF9IuMvSLEC1/Jy/rOWcJZTihEoNzyJkV6a
nbJuKHrk1DVk+7i5EaCJMxXUCPhJdDvZXKbxpVSCpHGg8Cs2rL7WmjWNjoVN/+MDZvPCgRjRUAFE
PzgCirGm6O9bM7E2yHlkVjaD3o2ZMUDCFVmPHhUw4FWgJSPhpDXloo3ii74GcChqPS7kxnSLfc1X
MsiL4wRXGaDhKOsgg/5zt6ObhstOqsNpMPpXCfJJJU1XFnPhWeHggQ1+xekU/+o8ctjIRN9gmG1B
C9+tuxteOLsxRZSodsrK/bNmbHY3DG0DfIOLNHEHIirryu7eRPmcWysx0NKsgUfORJfYRCduTDH3
t0sglSoZQOOI7Kp1yOI73Vprm1rcG3j4gSsSyRr0vM0smCY3jCgZhxNq4w8s27FbJxDNlWncF5oW
ICHXAaQz+KtaQws4Nse2gKzHmxuplvmDc4zxuoHkIbL81U1JWmATfJFv8mxPgv6YXLrkKlrL8P5V
ypxdMODgxR4BBQ7Y5YxZzCAkhC9cpdBOHWuKiwRNKY2bO749jlbIUck4EL1DSXWU7FpVUN51o8G+
yEqLPVJUQvcEUf82VUf7qmegIrPHSmyN0bSvOX55tIvd/XnvtBCeAlk/yWdM5wbNbT9XvwZZeyIY
Ym0+hqP2bmgPg7IBKoEMK1fRmqFZeOqkhZFECOtPvX16NYEBoP1thSEBSHF+REsZUogkQ0x4ej6Y
yEf9HFLR9G6cF412qsC9mduXxPg008zrKPVN5etvb6Lim32NF6vHq4MWh5k5Ppz/iIU4x53k3qDG
h04VYNx/fgPRS+JIxAKn9ENjl7bWBJazmu5beKN/N/L3Df/t5FoZeLnNSldPKFO+kOaljj9accwB
SEL5ykiDPvk4P6qlqZ1cK3ChyO+jcDY7ydRKTJDXRerJKSmQEfeudmRFWGQg5fBq2QWNArH5T7Rj
Doqf89Mao8FCVgILCwAAMoyTP/mbH/g2YlD/4gXOWv1UNrfWEAdAxLXmpbtxxK7pPQfkh5W9cQMA
WorkjdwBWUBIYB77RzdDD95KRLcQPuNrdH0iwybaVAn7uchAqvRGTdBLnuc+XkE9ryAAcSOfar4D
jtEOTb4Cml/wpD8tzraVaDRD5B0slkrrWUBU0cQHoscn40XZ3JuW4qvAgqZBPezZeNn2tyvr/3tb
/7A/f8wCGyb7whx0VJU89iRvOHmIMuAT77LobXzLrGtb+PYfBomPfq3HbHnt0YAEdzWBo+edSJ0O
OVNSO8hIZS00TVu1BzjQ7nJUpm1hmfdZpKv3HYewojOooF7tDKP3RJkQsHdbmWF4LcdksUqMPgfv
wLiJuz65GIusqtB2KuQ74EbDG1OL8Q+z4/pfk7QjKkb25H8+f+aVxoHmkE9HQq2Bpr3KrZ0x3rEs
uQCMyE+dPDy/UgsLhbKfiazhlHg25mS1mtZWDkMfwYmSJ7PeO+lD0W3Om5j22s+bDv36IOya+KaQ
Q3FnvqDLHWGUQ6+dih4i0Dz3h5rvlQTkYtWjkQciL3wGheHzRn8HK5NSH7I16FdGYXPeyGu7HVDW
kIUDS0WToh0hf5N9oqzdINNazIcG+j/UDCf5VnUesZfCLOKIJvrJ4qgT5QcOjKt52SU6MvbRBqop
qccB7nS6DS2em3zbFbcFmopI+lHvzo93ClnnX4JIAknzCf7tzPmvSJ0XeaxXxkkD5EyptqrwQL1V
ViHQtdFa+9mSQ8MO/cfaLIBuHdvpMrs2UAIPsjfTz6+JPBJffYD7zNcoipatAeiCXTqVqOdlkbJF
0Oa4EqkPeSF7cGF5f2KyqdwAyW2RvI18pR63dCbcb/amvfXt8hBuKtta9voJ/Slq6fMO3akrJhZe
wBNF9MRjDDdF7Pn+VEDI22apoZ8S/bFVzL2hjUGrpeD/PtWG5yj7QnVetfKLR5tch7rTTol2gq/s
34VNAxYzADMA5ZnomWYxneQjARKvNE5ZsWWuT+mNcYiYJ97XewinQz7bn1g9FDmhPEwm9bqfc0oc
ra6ysjPQRp964tAboe5cpu/0Fggnz7zpmzt1PHLwdp4/Fn8fJXO7072LzCN+gR3up93WybohaSs8
9YuwQi+A60cdDXI1R2Ezg5KME6Duj486TsBTUTEvMW41G9jNRIQ9aPjyi2Q85Gir5GyHto+xOoIK
107uheabjW+9Ggnu0EDt/+R4K+Tb81+/4F6mrkewZegWamHzm8yWUNIFGAEpzNyzgO7aEPRuNOba
jbm0DdC2BBCIDSeGquzPOepJDZo5ZzROLblLXXCnbeNQ4jyXIc1O50e0cLSA3XJxG0C8EBmYmSka
teXYZZZxUh2/h66BuE/Fy3kTS5MGIkvEfpNaKzqCf46mQYWD6lw3TvlQ+5mLprTumBaHZC2oW9rR
Bn6+gXQBIEfzEFfQ3qlLdOee0gfIf0Q+uXcBs9aZp+yTC7QlxJs42Zwfmr00fd9tGj/HxomZxBp1
jBMjDBQ+egb46dYxW8BaSV1fuVDIPbVAcj+gc8j4VNKJTYB1UTZ6ppLYlzIeUUViyNMXIbW6UUP+
vx4gOpAhd+9ZVaa+N9UkzgKKJ0Dt61rhEDqOgdFGS4QVg2rTQUHMA9Fx8gGaPS3f9B1pNnWFmJIm
znNZkRGhVDN2L8hQd/uq6VBVMwuG4q1mfCETB4FHnVsPaAvLb3TW9LVfg76p9is58NJHDxPQ6oNu
BRwJiBg412R4SZndoKs9y8sdYn3UzKSolCsS9Vdi0Nx9Y+bpm43+IzcX40VSWfEfHbyysa8xs77M
SDteF2kqI29oqNTRVdSDTNbodeJP0OGvYaybEknkyNc4hy59xpUKPXXmTdmk6OoGSgI6aWXSvKk9
RWagc+xWDVBJzt4LzCgogIDbWyugLQRMyAegvQ3ZAQBX5r4yZnpRjYSaJ/dZBwe3ZzRbnR1Zv+X9
zVqgvhAn/bA1C86ISaPBkoV5MvugV25Hdps9mqg7NZ4KUXbfNrZOwC870J6uZXsW9zLoIFAyhjf4
hTVA0bdoYlmauGWf3eGy65HYWCmpLRRN4GRACAvOsAlnZs9uHZvIFHim0Tw56S7aJpCAe2Zoeqqh
Hi3tyhuNW9YBZc6OYo0FZckLoW19QnmBMAdEFD9Pam53hVH3unlKrfd6eBvYQ6G8DWu0XkueG3yE
/yXmBNb9mZUq0WtVH2zzpL4q17nYWt2e6QESqtbNec+zbAii5Mj9aXCuM8dj67UGWcCEnNrAsTbG
uxrtyjLss121BsVberoSZMD/yrQCYOzMdiRv0UjIVKyZcl/l7sbIn53kzgD6RZYhoFiprHyn3mKv
KqC4WIuIlmJNWLdBcDdVsOHXf64bOvKkplDLPBUgSoMs2xbQuDKxgyztUT50ApkG7Vq2ZOEkTPVe
NG3jHADSPLPJzDjPWllhcslYbcepT69UaOoPETp5z6/j7+QauDG+mZplIjLoQaYWL8hJ/wJAQ4ht
FwAYIpWVwOWXVwE9CQBEgISoUxrm77n8FkFno1qLnMTiVDp5HCQdRtSJpAvPD+ZvFuFHcDeZAWcD
uscmQpR5NEEoSUtgT8Qptq6i5kK5b/dGsafJBs2cfftm63+KwYfq9zHdMLbJks27+5abIVh6cvdF
5wBABsUd2IAu69PQ7TP6hFp4rvv5Mdk2kcd7ZJt5gHsJzcUP7Br9Y/3RBXriCW1XSQDyiya/ltWW
1D6HEgnfVfdWfdNo4P5HtVDx0l35BjKJW+5uIMAyFS8rVPIOtDtk6bHQAqEHhZ/hhYHmbZBDOqGA
NhLTWy+7kmjMhCYVKbwCHC9J2CpP1Qb5OssMk0vzPeWr9c5f0czPqZwzU6CRFG86x+5PBCX6R5AY
GS1g7UcN+Dt8jH1LlJAn4RpfxS+3Mlmd6MtspJXRODvzz8Vg1bxVM3EqWt5tuijPvUHLZMjEHn2M
kzAiWFwSNV9Lj/06Bn/twj2DPgUZyrk2awGFEvB+YOOkKVp22eUIrE52VVJtyoiiqc0A+lBurT9U
P1af6nXjBGhGgNLMilf9XYicfcfkGb6dk5Sw0ZQtxm/WmxbKgq4HdFiKmCZoPxjxbPSzosOAxr51
A2YmEJDZO/ahffYgM4DGeKj+0SzPZE8rxwpGf50qQBD/e3Jm7giJQ/SulxPBov5YbhTQJTVYiCik
JnAG14W9Sh20thrTn3+bBZ7QjtkULItgocp3WXdHND95j6sH1wdEydx3z4IeMxgvPW4FmXJB1xhU
fwvlYiGgejJdOmj3AeH9z08o9YJ3RUVA9GhdUHR/ow5040LICDRL1QuJSk/uSOnl+5oEHbj5/dRz
7zT6JI3N4MBlhLJEfziyhsIz0q0hLi1zv0rV/DuamT4S/0wIUTLpM/z8yCGiwtRLCx8J9fpDKrFh
rNvS3FvtNpbbnB4y8srdG2Lcn98Qv7P5MIpiPS4o7InJ/k/DBqIZrlggL0ngEegdR2f8KNGUUNOb
1HiVlgpEyKGBpi2IpxSKj3Nfm27lzM5dxUwufI4qY7khDRcaLg/RLR7jvnVt+Gm4cjuu2ZhFOSJV
SFyBofghoHefxfGwi1cMzCP7+SCme/PbTk/MeMzxJCkfhK/79bYJD4mXeP82pp9bmW1mIMkMQjVY
SffWYdMcCZpy93ZzZ5befXJaw1r+Ctjm5mbbMoayZxRXf5XIiYekut9sxoDsmgvIQLS+n/vnd+Pc
W8zNzbyFqGqlG1UIkjuXF+MGah0dnOZ5E9MEffeAcxPTPvm2TLlZghrCghh5uzeD9LCyCdYGMMuB
aFqvuej8npTbsze4Nf9rxcAv4szZ988fHzF3IM1tTPs4816NizSwguMpu17bzWsrT2Z+oSpBxuYY
mCfrgJZDElreVePv/sAzePXT+SVZtTV7FjTxaBaNgV0WQNnbvT2GaBeCLo35BCA6crRr2Z3p5XRm
C8wfPF3fKYpSwt08j5HnXnrxQ5t7h3tnTbbg14NjvlYzl9AZPNZUZdprG/D4ecyv3oogP1T+ildY
2XVk5hQYupsiA430D8+mr+3Mj9w39itLdN4EGkR/Hpu+NLRysDBnwjcPkeMPRXCNzI0PVpg3kL1v
7K/uqGzLcC1/+b/MIVLZ6GLT0Lowfdi38+qiZ0QMQ14+XAo0MPnjVQgo18Ff7Sb6Xw7WP4ZmjiGt
gH8Bn0350G+cbeGNG8XLtjxIr/Ldyhlenst/LM2cRBY3MlaUpHyowya4BLybeo/nl2v5LvofC3NA
B6bSMesWFtB75aHp50mGh+pyd97I5Pt/H6N/jMw8hIZ0m0gJLR/4Ad0s1v3KLK2NYeYUgHkXqsqw
8No9uwOdxMHYWpt0e34My1HBP2OYRQVR0sPPlVn50PnqYxo416c8XJmmldWeY6S1mohGjTAO+Gv3
Tmx2xspLY83A7PSrlqSoGsJAMUIkDQIcH+np/Cz9rTCeW+pZGFC6nAKRiP2k8YPtaXqgEU+7Uq54
oOIV23ghoObB3V32SX20V+iIrVY29K/4+L9c6T8LNU3CNzeQo5HDKFrQS6THiy4kGwcS9P7LeFn6
u1UY4+SWf40WGVrHAQcZ8s6znWcXZV7QnpUPg+XFsS+Ob36Y7w5fjwYupTUhieXL75u12RZEd3oH
zG9RPuifdew3hxRRoxtcyMvK3/1HN983W7MLSSc9qZIOIwMLpi/3mmfvQNgAoLm/EsgtRlnfDM32
ZFVxMZYKDCX75N6vN+f34+KO//bTZ9vRqV0W4dCWD4+vY+LdFR/3/8HPB5PnJEmBVP3fAu+3zaYP
tNJTjvtUfxRbcoAE4m7FwqJz+2ZhNgIQudhInCNODGQQgMf2lBYe4oLzw5h+yK99/M3I7MzYphjT
rMYw6qvYyx5KlBvOG1i+M79ZmN2ZDquUOp+eB+b2sQmMCyeZRkGDVUTlYsj2zdDsykQXgRhQkoGf
Dou7d+bfiEA9Nv7K+ViZsDmWbhjaghETw0EfywkUG5uVK23xtvlnFH85oL/tq6qqm0qDUviDs0Xs
tD2dknBlydcszFxXo7ijmsR4HibPqAvCk7RbdbcSba7ZMGauGN1qWA+sxXD7jKSrn3h/zm+rxeP9
bZpmXqpqKxds01gG7o8XbXgf3a2s85qBmXdCPlR10HSHdb7pfRGESrBiYG2KZsc7cZVW63RMUfIw
7rLtkW2a7fk5WnSw3+ZodraNqvt/T6a77e2//3gQ0AC2DPlfFbris7NW1FErFJCtIhBGIoP5w8ZD
T8SKkYUl+G5kXt3SWF1KdTIy+P1+8k7D2i5ack4/TMzi06oBLSd+Yw88NDbvmrfP9jJMAUt8PL8U
C74crPAECmtT2/2vSkWjOwJCDxZ7eN7UvvSMKz+6WotTV2w4s+eXWzFtbKvJRnSJXlvfNFDCwLXd
fP5/jeX/kvZdy5ErOZQ/NIygN6+ZJMuXXMm+MNQtid4VPb9+D7U706wUp3Kn70vfjui4BQKJBJAw
B2ypAI5P0PRWm45FX3l3NdxTYEtnUp6u01lQ37nM2EJgXBsdlgaCjo2W3bwl6+s/v2DIL36eMVGx
iu4ClAFzPLxdOSGoL5YcQ/ujyQsB6QUJxkiNQwEIcAEkvLfG6Z5uChcLfB3Rlp5o/BEQznVZPH8g
imjoNcb0EOuZqkhp4mjE+WvEcgXa0mPsfnHM7vKFmRFhLsyg1ZYRiCBSOurqEO9K6j9KX4/DM8eB
8JhhnFRfjOhJmehg9fm7tNYfnOzt67oCcHlhNEBW/b5petDAavXNbnDG40jpI4eRpdh9avr+z7Ew
SuAJnQ54+YmTfWQbyBi4AU3RfEICbIkWn3npUS5XjOOyaswOCpMahE+dUxFzE26IghcDP7T70WkN
/TZEHTODCjoQdLSsXHr5vMPsfGeoUwrBO8THYjNs06O3OnkoqYYHZZvuX/unYZ/bgu051w9vwTdg
OBSVZew/mlp8Gd9WRmap+FjXcxpWMj1UK/M3xzwsJZUuKEz+exaI5WmqVh1gT8Gc4r5hCzLRCeod
PBe0EAZckJkuwoxMIlW9UoptdsrJISSRff+9N/66sJZ0cE6EzfU0tZqbOkZ44eaiTZHQF3MzAvIn
oVOJw9ik/7sluiDHGAlPNQLNA1gmLq/rig/0I3c4FDjHz24FUGPtHCn6OBUBRPpLvz3fcyQ2fSLz
LrpggbENAARM6rEEC+MNGu0M7MoLaEbWT/la5pBacHMXlBj7AJxyCVuuQGknfnaYUX/lcLLwLLr4
fcYeKIKsD3ItQsHO5KV0ZDT0AboGifM7hVwnxTsUJqI9x95Zzw1Qar4OmCG2iyePM7i54BUueGFu
fS9VeZZFuJPIim5U55yQ9/UXR7U4F5IdDi27UO6wAC87hSMJ3KFxBmXNS1XxaDCXXkQ6cawMXPoS
0LSEAtKWlOt/eBxsPAhoyFYySzCya5FBfuw4Kw84PLBhIGwzYPUT8CC2tjuS9DM81CUvR8QjwniY
1kAiSgHSLWplMnX1/fsDb3aWR4G56G2GptXhDJXChCm2YmnkMbTtf3QvTOaGN2qR+X01IJEjouyb
2Bgo5BTHF2LZ+b0wmTsO8Dq9k5LJhoRbi1auzMPs4nlDdndjkRsaxqnAwwtiZZmKjkHLvfG05URL
nAvOTsrFylibngi77j3mpD11FqG5TT+un8dSiHQhrkknZj63j8NK9jyIS9iJ28NUYclJ3ruPvm1x
ZqY5xp3dJIthqFzJVFyS0wbI86vrfPwYbkD8BRA1aepTRO/+j276KlPG0Ldk8LE2iF0la8wbDW5N
Mtvco3PGQ/m9XWHKk+Rw+/FRX61rdK40z1/Ou3iz5eV8lnXkz+ewBidq/EQDlvB0WQ/+2t+qDyZ5
MGzzb5zAjAwTXaiNWYVlrSD0o2/n0bXoeaSO9nhdtou+bEaEMTxh2wEMHbuOT8aN2+6iNc+wLd7Y
2e8zZqcCPLtVAi35hBaj3q41Ej5cZ4B7GozVCb3QyAcDYrLrjOQReYdhC9119XemYcYKY3xUNCLF
2NowHft5Y5EXtC8S1H4AP+1yWFq0DjNKTIBRCU2jNxIOpXRqW3IxzorcJdozUd4J1/26PVPjzjmT
h4+GcihPwvoRDs4oM4EHLmE9tAJ4tHtr1TR4XG/qU/kSu+qvnbrmFbQXfdKMGmOfzr0ZVnoGPnfn
vQvQafv8dOZwxCPBRCAYJGlUSYd2pESyq4g8bzuicewshwY7BJzLee6XHmhMOKNUuN11iHI4B7MY
3f4RlcUYgzEwsqL0cDA9BIUu3I93j2YrDiMcvWMnWFWs3cmCiZEXcbUbvsvlmCnnDa3zbiyLOYS1
j32q9RraGNK160YfWeXS5OW6wDh2jYVMw3s+VAQRrKCz9K20X0O348TPPGEx5iBpglLGJobp8Rdg
I5XT2taNGxl2frrOCVdcjDUIuqgc1BBHj3dz+hiunt8zatzy4kMeO8zNVzwsEcWoE+5i+QRWjulG
ooBc5zydllKFc1duTXdpFpKg5TMbsLkEZEa3c7TA9kwbaRQk1gP5AChUmDmPYwI4LogdQY3bcwEb
A1V4QvSDKRiaexyuZOWq2USl9JKrCEAm2CQDrl7avaQ74f5wGpziFh3emDDcKk+UAjMf4pRi50vI
KTe4v354mHC/pN+bjVVkkw/EFiRAXTi2RF/PR/u6Il43c9hGdkkkEQXPSCVcW3RW9cTftI54f53C
9ZPCToJLClY2orsJgeRpfHjR7ht34JzTdaMAjJ/L3296pajDybtlv3NyA2sdfnDsNE9GjFGI0Bwi
qDVuUXK2Xax42AcYZ6Wcg+CdNmMQMMoH3MkSYoo2nWM+/ZZWxmr8/IdEGHtg6WYUNi2I7AyCewNQ
3jvSfXCILNu2abkd2ktMbKJjWMHuiS7NK2My09jWRl5a29+OX1/X1WrxUGZEGFbOaZuEvggiQU7K
px3ABHEqaOC8TmXxVGZUpq+YWTa1xGbXBmBRCNejV+VuL9Gpb9PgSIzHy/QVMypmaAFULjcRrzfU
fM03kqOvQw6NxWv4hxM2nhmyNBhKoNeesGlDtcWQlwr+sVvj+z03I8CYq7bXgcHn40Cwsu92oA0J
7p4axyDCTXBbbM7iqkXFwEbG9nT9iHiMMRYslGu0i3dgDHhrm2PGq+PytJkNbMbAK3phwOHsDvIZ
LeIS9iSRQF7dXWeDo2lsbFPEoS5ICcicZTumPZW26suw42VzlpPps1NibFkeWL6OBXp4C8j5zr9r
LPQ14g3wHBBhldrcyGAS/o+nx4wcYwpkrDECng2U4ruc4/7CsoANfY8ci6PdPOkx1kAwu2yqU01x
m/Ug3LQnYK+5emBzzMFy8mXGD2MPdLNLRwPPm5ON2bxbi6i0JtK2PvLo8OTGWISgk5GvEkBn6h6Q
6c1I0PeY3Z95jdXXLw/mNy8tT9hbgZeNOB8Zy7YIILYzXq7gx3TSpV1Ag+MlCez8M/06BytxsTIc
4w1b8EhuE+qcd9Vme6xOu2gjuOYW4+hI9hQrgFVzp0oWDayJbjdEceizVtgYZKjOODQLx9Y81bt4
8wj8Ho4GLtuJGQ31ks+hC2Oh60Bjp6+yvbiVbKwnUOj7X8U7WAaqAP9Rwz5Pho7epk1VihFmsgng
tzuMxfD6Qxcv04wCYyMwtzgURR+iPyam2G+BJgx0vFlcU7T4+p2RYWyDNZpjYUQg8zLa4/5Wv2n2
dznnPbfUVouo5o+0GMPgZ9IoJWM89fpg9QAZnIp+9hSm1QaQAicS/S8q8IcYYx1kI4pDYK5PR/OU
nEZXfPJJqDkBQobrzmLZDmEUGoso0C6ByetLZcM6TFMXxCLH22B0hyfADJPbkXovkvN1ndIknx8G
fEaIOaS+zxpBqUv0sbxMjfY9Ef5XmINv+zCjwJxQ1Y5DEgnZ1MjQulj7+o4HMcXmEAxPujIWiFzn
Z/mMZuSYMyqtzGojDZITMVx9g7UMpCApyHCVYcm0fs8bAikJgB8sKrFRKVahB3V+KlA5Ge3Erqhw
o9IQMmxp7UQhKmfYfs3JLy8q/Iyszlr0VsF6knOVn84gi9ELWuw2IX2dXuG89Qk/Riuno5vTYky7
kia6nKhgEY10237f711pr9NUc8jw8DfmdU5r8pizGFkUsCtwxLLsk0LGF6xBJjUZVy0SphyF/7FG
hGWK8RVxgtbPuAZTGJHJSfM0OIYLuMWX7j2g2ENNDJOKmpPecucoJI7GsLu50GcsGbWFo4sxnHPe
VEfJVt9VB83A2HJ07N+kJ32dUc59mOTGXvC5XBlLkkSin9Xleeokw0NtcKTp9rnYKwu7H7ocYksm
f05sksDsEK0xLvwub3LYRuCuwUEmqCBnaCX6Gxc2J8QYFW1oYLn0STPtdjOuMUmR24Hj85SSJzzG
mPRSK/RDCn6wwNnGgj1cuPsMs+3nY7F9+GeyY9tg8D6IsHIStFo7+ZAdn/zu7Gbj7TjvkEXXMhMd
CzvTdUVX6wnoAO35V+oE7mftZEeAAiIE4LDEUXi2ESbDJmYs//2+avExvE9Ji53P+189KW35NxxA
tS9PNf3iUOUoIYvI13RqG3cpNL61K6LT6Tk3FRu5Iz1LrhPby1QN+HAm1j0yNwuBqCb4zTB1AVZv
nSs52YrbL7fMyx8azIVKjDA8B9U3DQOlFgXuzCkQXvPMxFJIaMpAHQeKsglMIsarCKYq1InRTzLD
ENZ0b4WD9m5zl0hNHoO1RtgfZaD9QgT+JfvY9jtLqHwFGlHDe7lYxUxutdVj7H5c14ElxZuTUS/t
kAcYN0MYQUYjA0VCpHmp369TkHkkmNM35EGstQokzrasIdk22hl6Jw2ibVLycvDvsHiTdO6t6tv9
o2O/bzP6xTOCi4/9OZuMdpRVVmN1/TebBqnoCdupHc9uUWZ/FHfW7XWOl95Yc2KMyW0Ewxp9bXIk
mJ+Pkb+QyVfuXKexdKXmNFh7qw491AYe0n9H51wLeW7+GQHm3S0Poxz2QPRAXA2TjlML6PHrOonF
CPQPEzL75u5DVU09GadS7HPyq9/9Hp+2vIv0A5xlimLmRJjQbPS6cxlMoVm39WhKlN9IithYJuUj
+XdzP9ouUgq3/kbF7oKvaL21NtX6OpvX1UFmCwtBIkp5auADlBt30roeO0i48cSS/51zycRqmlQN
QTsRCU7C74q0JNwMrrWS0Cji27xhsGUb+G/bhN7dS6ORqX1lCgKI2cBYx0QHHWmMltqAXBccjwxj
OGo/96oBe85PyJ7K7ypJN9bqTHm+l3c8jGkwwtQEsCqYaZ42hVM7777NNT+TQP67MQeC3aXAklCU
01YEjbHdavnucXfnHxsikmO3gbc1OZHsosFVUHEAXDN2hrJPYisqpDxvxfz0prjjJr5VOQq9+DDA
RtL/EGBEVmAjvBSWI84/CxxX3+rYbU4GLJIGzg5c7jE702F1XRe4NBkRymVenOMUTOEpolKB+Gvg
sLsx1U8tfQ8cYSNOE3DtyubQXTy6Ga+T+swC9UhJ/Mgo4e9jOMgcgD3wH3gY6HZLRZeWNzzZLl5k
bEsE3P60n1tkZIsoJiuiRJ4eBu2pIlEAzAqFVjd3IdrvuU/zpajJnFFjpNoZet5LAaihxTuy48N+
C9RQbol62dDPyDBCFFRcsgFLaU6aDG9Suxo59Lk9rrBUnie/ySj8uGozUozfqjotSwEYjskWwGMo
TroHdOyZ1qspaEcH3S5fI8VKA556co7tWwIzNbEMOTRTBepZxWuUeQRSATH1t+TQbnR5LHIO7fvd
MqPVdoUilTpYRCXJjl4rGogkPwFJivBeQMuWBONPJsB+p4G3S+UPPEMV9EDJT9mt7fbAzKoey434
0L93JKJnu+HkKBcNvvKHHKMm2CVaYLGmOiUcLNKoRNoVb/ov3o1ejKxnVBgNOVtF45cxmLKT/SGz
S0CbDLbicE5p+tafevgfXn68E5I6N3IPN+tlzEhxLFAnz7ggSotPVOR0/31A7JhxXFuSJPngBT06
JQlepvnKvUeMp3rFcSpcUtMNmGldXBiiIE5iM242Lor/3WHfo5+NV53l6MB3L8qMTCPWwlhZeMeJ
Tup8JmQ/JUV4HnLxcFSgzavGtDSGRdEp0IQRaRUUbecdMPhGYfU4qvx9vj/Of0aCseOSMHRFUIJE
A4snuS+hTZ+akMZrZR24MjDxqk17nzgeT70X5Tejy1xZFNBVvUhA94wk/1v5eFvywIZ5FJj7o2Vn
fyhFUFDcxJbuRZKt7nhzYT+tOCDqMHWpSyJ2WmgaIz1Z8sazJivNyb39uO7Qf5q0y19m5NO02BYy
mPjlnnzyvlr5GSxc/jhjwPoCDQyxrjYnuO24JPFdvto6N/uB3FP7riH79Tv9eGh2dGVPKCpb7Owp
eXaHJznmdPS+TvXGwCeklPBazTi/zWbU/bgqpXSE7BAA8X77e2Pc5YW5kJ3OvNP0Lsj6csSH2yef
HDb2CEwm6vw64XUWEBRJM7ux7Y+QAlDX9igaEYlm098N8tCQLOf2cs6RnYhsx0axvInRDXYCcwwp
T4jMSw1w46be+lpzwij003Xd/jb312Q48TUznmEgoYd7kuHurSGoDUS2e/A2ZyIT5zMgD9epLSRV
Lk9s4nRGTfQtocFixuak2PeVDYQZZ+8jtnr4eODwxTsOxhoMBlBeBRGEekI/rjOh/nQFl0ww9kAp
9ESI5UlkkW1vXu6f/Tt187I62JuSmrc1cdYrSh7wX/TT4NmuOw5Uka7WD9HKxDjGmpfIXJgGufwg
xoYUCLiEVsUHxWSzw2oFsoPHeNBt4tKH+2y1e7PhrRzbwcinwymZ8VSTsR2DIKZhN4C0RgjhjNAs
lOMu+GKz9majaZU/6f1T7AjHdFX8SggV7OjRFgpO4uB72/uVe/Ajcy9hy555xv0FxCtQDON16Lj7
KVdbkWxdui+PA1mtnS+OLnHExybxQwslpHai6t6jmsMxG98gytd4YuyGh/HP+Nzi1w/uW/cYPppO
Sj9LEh3s9uY+sAWKfqJ1+ODQxn5YH1PYSN+1NhwWv4fcrn3FdFVnd95T5aSse3zFi20f7j9ubtYl
eT2VxN3lJHVQ93FdIDvmdNfuPHtjolDu+mSy5ZR+re566jw4W3X3kBy25Da0778ist5sP9efR5Gs
6LNCDgdsy6Jr07l+zX/GLJfKx5iqwK+ksxF+azbAmR3tqAGyFbtg19fJfAOmXBMPY6kAEZALVQI6
Ly7ALgg53Aj07XDyHRXlvfUxIE87RyQPT2sebNIk92uEGTOGJfZy1BYgbN/zeJr+12s/zRgkwWor
zKfh4krujWcfNge7wym/udq6QhiD4YbUVcjedh7yG17ijMMVO4qGxSWeF5bgihsG8n75Mtq4fuq8
37p8Gf2z37q85f/st6bv/nNXr/8WRwnY0VRtxP4lf4qIgk3lpofOpbzuVY71ZHulu8LEupfJ7/26
v+WNnPECc3Yg1TD7ohMmz/a0a103sE8RCmoZeT5tKuLek7Wz0Vbbp4BQ6tCPgW59m+fXeUrC3KJo
lLD2Z2IvpQ7v8vNEx/htVfXrJLfw2/aGl09bMpwW3siKpsho51KZn9YCVAHEXm8REoROu/7tkYcp
+L6uXBwiLOJsU0VIeSbfRETHfzNgnR+MjosHvRiwzphhgY7lYPDTOjVa5JcOZ4nUu+7FXGOeUrCr
He9MFvIl2FnzR3Ls7lLAvKdxr2uYfqaH+P5XSpN3tBByISx5srs0GP8KImsYwwJk7MQjSkq83yn4
SRD3XD+jH5uOgQ1zwc+lNfkXthpX2DAJQgZavzvnTfmFlYgaMAAzwFcK6BvDdiniPH6d3euEF4M5
NHhOKxGxH0RhkzVaYMS515vt6eUgofUXt/e8xkJfPKABi7Wu0bPmu93a2CSf0xRpyXkKLhm+OXXG
sUqFUgxhOVFv7u+n1fYfHPamA2Ld6zQhAvg1bLMHEM+Flf5Xo5hA7DdBQL3rAooZDsAurw4I/Av4
Vuy5c0Ogiaxaj75uk4Ow8W+qNbe48jOjPJ3tn29gmPQiQUDbPS7GAMhn9D3hE9xH88gbgFqoA1zS
YYxgrPajn0rgNXkd19pxRWWkRYOt/8CR6ZKxnfPDWC3JCypv2lx88ndFvlZtpXUFp9ihECDv0odh
nRw8BJy0INsI2UX9WBqEp7Y8XtmKQCTLpdUO4HX4RotIMQPYYdN2sOIFSVxKl7HMvwJgJ1dB9E1p
tGOnXpt7yXkof3EJTcdzRVW/n3h/Aop/hbqpDkkPNalhACzgE7To+UdT9HFqivbg1iKKxSdoKOdS
/lleuVCcb8s+oyyOXiwMFigfLGARYWsG3ju1Mzo0e7yuOlxhMmYuE4UzdmdNlFzAUd3qtrDywZvE
6RFZNtv/uXHfg6QzhiJsxxIC3+/gipqneJUA2+s95Nf3eHJjjIuA3U6NMqmG7T1Fo13Z29iO7WYt
wl4KvBc+x5Kx1SKgbGbndrIiha2RzimJRLyNiLZ5QCobAKzgvPKXPBKQw3RVxo4b2YJ/urSc6KoY
sswDc617wCLKklrItP/y9refxe65QO2U6OsBexwHDzmA62qycHwXpBm5pt1QnHPhm/QLdhbSM3rN
Hngu93vvMHPfLqgwZhm7uUrfB8AQes2sXfaaueG2XqtOeWfdj3eJOU1UoKhJCzjAfP11vpPXexi5
jGwfixWmFNBGbmPM3RbXFrfHYCmWuvg2xpSraaKoqTp9m/sdS+F9KzmEmu72L1BoMVs4O2fGmlee
HPrlZHZSImJqQXNk+4HXBbLQcnxBhJ0K1BtrHP1JmZ4sEtC4Jz2AvHxS2TJqg4kTuv7D8It3wkvW
BqtHob0q2iIB/cJYGzQnydFZhBkoncrJncZBYwNMaMpfirMURl2QYm5L1GN4oq6FFu3+3lZ79nd9
TbCZbOWIOwBXrSNCR1SjPkpMpIXu0/XrsuA4Lmgz10VuSrFUB7BZ3Hr7s6O6d8jfcwI1riyZ25IK
RtHoFYjY3moqvgDo7fHBeuU9Vrh0GM3PNNGPowh0BooucW+/fy+40faifZnpBaPyItolEi0AjcMv
f3trwpR1RHeuHwqHBptciXUp8sXag6eLbkPnt7A6I4TnGumf1Xbcqz+csPhiVqz1ZWWAk7N7kB1R
JaveaY81iuG8UaDv2bUf5nJGanKGM5+adlGHLhOQKp30aB3Vm+bR3+pY/qg54V2MSZop2DtmznrX
ux35atDD8JXdCTb+NqA3kFfoWSotXLA++cvZ91gjemtUAQKWbqQXEf7psDGIuZJsF63kb+p2OPjb
xNbhpuzXZkOzd22dU4HuHUUlMNoeoeVmGxwUdOTIaKX33ON23b5eV4KltPzFRzJmIfGlXkMk0gG4
EnOHO2XnO4ZzzN36sTjwlGFhAnJSBmBcoS1NnTCnLyXS6/qg5QEkMtDu/SXYYsy2tqdAMtx2hwSr
+chIi5E44Um9gXNr8K8x6XaWXdjX2V6qlAHZDp3nCB9M+ceSG1EWsBAZe0cQykYtuk0kUq4yO/0s
N7f9OkTP7isquA8RUXfoFLV53bvL3gbNeQZ2DCOcZAUhir4BWFIY4xc7dA4HeascyxfcCM0G+BE3
fF7ogYXcZ+SYF4I0Vso5UfEeenqTUirtwtMJsYRAGxd6dZtvCtQKlFsLk4DZgWP6l/IgF7SZW5kp
Z88KWtBWGhp/BjuabuDduFNR08/8uPwzFpnLNp5TM60n1YL1b28+X5N1bn9xlGbhWXnBCuOt9SAy
BCEEjd5VXDcHTMhbeJymohK7Tol5o7shxvqtDZWcbQjd/rhOf9nzzHhk7qqiYcrhnH1fn+RDWhe7
dlt90GjFA37lnhnjr/U0iMTMxJmVA3k7WQCzDalH0IS4vs7RYlwwY4hx2X7QQm+/dQNXsN8I97rb
Iodzncj0I9c0g/HXjViKZ7WA1ID0cS8/KHgac9jgyotx175ZJ6N+BomiIM+v0lNEdpK75jY3Lnrs
P+JiY1Q/LnQp80FGpOcPgcavKCj9Bfzfha1gobgSoCLIZgQieDw86WjvDpEn6U4iubt+LAtYSRMh
xZJEpJZ1RWGEJhdtILcePI9FMEmTiW5pYwcvzW+BXRIB6bq85eL3/5cb9B+a300oM5eMxclN6pug
iSJlFoC1R+wwcb86jkLIyzpnKKqOnKWKXulLRxeqYpg1RdwhbY6hZO/Jiqmyy2mNV5LpJmv6Or33
ZSLYKvJQ2tN59cFxcMt+HetF//0FjNkdLEUV+jjoTn2DcahNRry9Q1rHeeCc4rJO/qHD2F01SPx6
VEDnBQuGAVHob9ud5ZTfUw4REXfZwTwCMgq78LIV7/m01CuBHrFp8y/WnFkWW50Io6BRAu3cQVfV
LZBGQ5gRjB7SPsMqjkO4Vrcl0Ua7fm4iUp2wIGVXlHDnYgRwOf05fsCf64LXUrIokT8fxVYzUCo1
Rj1p8djBSoUkpurpMQ5I9cwR/ELOFoD0koLGXEnFFllG8L5mZmECNPDTsB1RiX2lj7x2ouUbaiI8
wjZzwJOygBUeUIf7wOsnTrIX/W2n3iU3+qa/71OSYf3Y2x2vyeG7u5O11RiuU3CcSEejO/Py3uSy
JWuCl3Sn8Ct+mvbyTcn+kO7d599HNOP4xDhIdyNV6EOwKiLCEemSfwcIIapdpqxrCguOEeZSEZpx
2Z0U1O4P5dHtAffqkcGmwkqjPPs3HdBPXv9QY6KJIRfzPhLTDn5pQI/o+RQ7wB3bi1iy1q8eePNc
S1opy7qoawZWI/+cJxwULxcaqEvgkYOyT4iWENGtKUeEUwjyg6kZGYap2hu9PGyr7v/ianmraD+l
U7Ao7kN2ZVIiAc4R42IkP2eMCYr87NyVmQnGznbvRqc6pb5BdRxasnbo/vV1xCsqfxUxWPjxN7wi
d6MYxqQ1bL9PJeehUkzKCk013HjrE//w6WHw9NWn4jopuehYy9cDN160dB3bEthdKmZ3HsZ6OsQn
gM2iv/clJqpjudmDBLC3rYoFqvbxXd4VtMlItLVu6wMvT7aYRpJnn8CYHaWV21gs8Qm7Cbu13XSf
5aF4znbjKt28Y1gFG0LXTuSso5V35GVdF+OsOXFGu4JQUIwhAnENWGr7ewu9Tj09CtwH01JcKqu6
/j3zIGvfQpiFCWPiyUlSDMgklFM6NXAabsPOonGd02AE6Ull0Q3d2KE+rO1SPITX8cFybgHgGhwE
W9qUv/5is6umzUky4lPNxJKlHGwd6tssplOGbAsPvXpE3pagLUmweTmmxTTxnCRzOz0vLgYvggux
J+j36g47CIFVgbkYqCd/aHrRpGooESuarlo/QJysJhn0LpXxqncNchPJDkAQ0bKQ3NWo8msRtylv
MZ5E9eE/BJk4L83KNAb85pQ9iSSkHKGNgFcgAh4AHGPDY42J58QxaYFZqMIXb9xQpJkN2AP9ptvX
b9F24BGbPvuHFZ+xxepmk2JotgKxJwOpaNTZJeC3y8CnSLjx46LD0PRp+4tiGrLOePwYT9ohtbQp
xsC4NJoFp/Cxp79lex04/x9tDEthE4pFMqIMTNdb39Pqs6s9GXPfMKMe7bUSWthQu1HotuYmI5ce
ANOOMG2aL8HgFPOCjnplFAUUS08h1h6Nx+qWl0Ja9AU4IkVUVAl9FypzmbOiScNx7KB6gBbE7M8N
RpkUABKoHdyQak8XWlx36E8ud/nubEeH3EGhyOao5ZKlnH8Fc7/HTO3OgoqvqN0piDmcMsxxG87z
lLA2na8HZPF4Uf/i02ZOk5GtpXRinBawnGc7/Tq0AtU3BSDEHVp8tgeRC4y+dJRzcoyGDp7WV0jW
ddh8iXf3DSbGc4Bt65sUY5n72M5tuNu19r8PP2s4VBnb5pAvxbo5RrC51nipWYlTgfhXYhvOSN+T
FRcQfSkqnFNhRJlFCAn9UulwG0ry60YgyPlS7DCpSf0Q76OdUXKTWEsXfk6SEWdeywnGusHY4Kif
48l23+x2r9r+bbtS1/HvwOFo6JLhnNObNHh24XshE9HyBXqHArD2YUE/x2OMTXfIqU8h2gc3ebbM
oIXkLvDITIvtVWjaQZCwLXuqD02bd4eSeDbKtsi0Zo5dPQgbVGN5TC4ZbA1IIf+myRgDsRz7EFMM
U2Ak0uboO78be0SdNONWppZv34zUxP5Mnn6th16ggpQNT1Td51vPRtL+Xt9FvNaoReVEwGIqsmki
xmYoIdsaxFUlTFdAychKdE081gserOlSbyiu2h8yzB2oxVHM9NKbAjHMd/fkoCckRVeLo1DpSdw7
8uvxDNj7M6F7gzqPU7oIm7BjGyWj66r6bbJZtzv/EuZqVFjRVrVnMNza8Uizjbg1GuIfkU58b50J
3VC76VCOuJ/UaiQGNd7CVXqQX46iu3q13jHovELRiLZfotvZx1fRVegdD09jAd0W0pqJi7lPVtLU
bVrgI23/3k1JtZ6QY2QnyEj7RZSIyi0GAoOD8RfdJRd0J22Z6Z1WNWZuRTimHUppPmmOAVrsZden
gXO+61df18+Cxya7tTTP80zrBrB5MA37zfyM7yy398i9Uezo41f9Puzp/0e1dCk6AZdICsi6rOEB
csmkMlRNoSV+f9KxiK85NofxaK3QygLTz0t28Egx8gw9QFMXA0iNrt2jHzoh8W1NY/dvYskZS+zc
j6FiDYYXhf2pOZO3dlPsVFKFBH1Iax4syWI0PifFRONeksZxJoKlqfMFvZTUd1q8/n0uOM5i0gHH
hMB/Sl2b361JM2W0Ml0CRBS0o9gfzBFwFNW9hILh4dYYSO5+mWs0U1SbaHc+dGteyLXoX3RdRruo
qYrYGnSpI16hVGqi4CKYK01GV/aQ4blPX2U0MzZ28zzFXby83LJkZzSZB0E9WvI5qUFTI3Z5j9Yq
qEvv9KvYvX7tFsPJGR3Gj2k+gva+hVxrt9kCKrIm5Sa1P/4ZEcavqJYHXNczmJG33sraJQQVm5Rz
SpPT+GHKZ4wwpny0zoBNaECjdIoPZStRxbnOxH85EiSCAE5iYJCdcVsosedqPSm7+BU/BtgWBUzx
ZufbAkda0iTzn6z8IcSwkgJNIwZA3eQfgcrufWkhCV5j5zZ5z4pdavOfhIsRm/6HIGMEA0tV4qwN
+tPLL78nAH1UbZRzu3W17m+vC3H69GusMTbQylBBMCMLvkx7DrFp696jFQ/VdTE0+8MN2wCTRme5
HgdwE369pE7mbkqA7+IxveNo3LJCGMBClkTog2kxCjGgDdjLvLzHSzo++usbgz6nJ0wcXBfZYlA2
o8JogxZihawxUZEPQoNyi0/EB+NgAvbnn9FhlGDMkyhqzkV/Uh6Ck44kRGmLLnd3Ao8bRgHEWOyk
xgcVax0D1bQnmrNXX0SOr71OxRInVzzzFu14lv2zBplFCDBBpHKllUkANHVdZIvpUdiC/6cBP+o1
aEorarMENwW8X+R6t6atbl6Tu27Na19ezOvNSTFOKE+LytdTkGqnTFt+qNf+Stke0ZC62f0Fui68
+owvxvuIgRdhkTSIeZ/KDZBoV+mn5WCxjivcJU5xQMr0uiCX3fuM4GQS5wem+GodmTiwRiNmQLUE
lah8pZ+e44/aSV8qgej7Pba8tith+2UFpNz97ytSL1lmfBRgcCLFq8By7vjHgN576xhz/LwXx2If
kq5qsgYEGVTdvhuHZowOIlZ/opW3n4onvvMSOgIVN9pdtks8PIBQx/jKPcqbkl30KHOqDHO1Z2SJ
VYFq/uUddrZOuxUqe4CB7J0a7YHW3fXjXIzl5/QYy5hpY5uIQdqj0ubv2tvixirsCHUaYyU52Jbk
ER11qZ3p0eDtr2LSOW3GjgEOG1N/CWi7yU1w4wW3rdM8i1MKwOOlBJfMjK4hsYnapShim+Sl1ma+
Lw3FAK31n/wSkLGCzS2MLDqZOQ3m6EIljSVgefanxB6OBZoqVz7enNtx4LlNHjPMmQ1VkIRJB0JP
HX3Zxcc3BW2TdvgIwOmC0Ac8hp84WrIUdsxZYzxbrIdBJ02s7QBP2j4bu3BTv60xR9/w6wZLQcGc
FqMV5/KsnJsRWjHQF8DV3ui2TiasRoMPLcxji3Fx59yPYl3P+pOtjPbZkQnaktZf3v8h7ct6G0eS
bn+RAIoUt9fkqt2SXLbsF8IrxZ0UN5G//jupmSlTabby3pkuNNCNAhSMzNgylhOWAgTC+yfIuTL2
ySx7cSUUBZiKiBlskNLD/P8nrwZ4bZ1hY7bB0bGtNb2vAZO5AZXltjQi6/29IHNAIkgn63Fmhp1V
rwxhefBN17isDaCE7+T553+Vgh5+BOP+sMrjPA1KyMoxXakk2szepAQp98bimS6qT/e4ZVyfd0oi
yZtSoVznduQb/vzSEcN1ffvTbXidcqM1ySFbjAUpNC+owxjU6v3axuLsmbFXSNAYGLg4fE944coo
byqKI5grxujYNdM4cD7V5TzN1NMUKm6uz6vTw9S267eCNPP9c4IqPg9ZbDRmQV/OX3rMWUZZcy7V
EPRy8wkI74VRfGwMY/fJyXiMdjkP6TCnqLV5HBdn0AFofbWNRat+ad4VIq7wNN9L6ON3zUO5PRjt
EikDu0OlBLfJ+YjRXCLWfQA+C8Ml8u9SaKWfL0Ig43n4+qoScRH5qK3t9/ueFIa/SJzt/PFkFr6Z
L4rDt7vL3neotxl/DKDgNpaPZiLjsIP74Knv2Itr+FnUMA7uPI60QomLGRRHcS7Lbn7fAlGz+Utb
Bkwzapl0XSnlWL6J/a6PqtXOMdCvcqR21MgNSDBClDTqtDhrYMBMCmNmngFiAxm6z8Zojn14SowE
xadMVpMcRMQz8Z3ZYYEtz7sdh5NxbR+wwvjyPAqDLovpaSVviYrpft1SzNX0zwJ4WussNHiv7VHT
jSlndarq8gx7rhmf7glSVjaSB4LHDuOBOkKvJ/T9m/P9fK8aD9bzC9JnhmzE7qJyOpKkxPW3wIL5
5BzvmBAOv4Px9Oga1LQYCwsej8tXQTGylkiWsdPN79yIv0zuePXV8bFiqWLCCyPJoiSj5/9W6LPI
K5RUa7vH4xE9Oz3A6QFB3rsYUroASY2siPUWYsSncQ6obzjfPsq0gH3iCBX3KxihasSiLhXktDFT
JClOQFSMzn/tE+Nk69bswQHY2kF4/j6/Rh/GGbunvttlS/rG4nWmjvbGDk+DEbu6OjV10VxwGuYa
GwvJNloAjn1G8CkTwQAMEFY/A04Yf77jdUsujcU7ipFnD/qNIQHYXwa3g/D89kLaUDk1M69qHycn
Eq/ERbNKrBkWwyyDVWXpeIJUjojRUV4a9bftuCXLyr9ybvpWBlmZeLgAbb7SSMzdAPfbCIKKpsgC
MtOKIrCJQUGSGsVTp0hvOsWf0va2B0SV7v+3Ct0SYVQoUUPRE1RUVWmr5ASYSouzQKSNuEUH2ndq
/GnWB3QcPN+nOnZ+M3Em6mhe1jRNYc4PCxnaiVKo9Pw6K7JOpuxgdBEzsPfJjB3gkAzD21no5RhV
eUqGKusaC4l5z0L6pbcWQZGGJOgnDNwg7EGGFhXUiIv11EF5glulo57uHgF6lEMCYd3rkxmOqrID
unEQpZDKVY3JegLEDl4a4aovd6ixNZ5p1KmhnoFau0hXj3pCtgVqqap5iixpfoR2L4Bkh13yRr3U
jMpUFiIWTVnZfu74JzN86zER2hvYK6xboWequxaImTJgBGAS1ybv6EeyDzdnz4LD1ZdoFnc1zl4i
8byw1tiQqFriXCGL3PEMjiyN5ORuqTEhSZxUQVnkOJraoFeBdUbPU2yfzrFnhZe24qgHu86lULvi
1LZXxuj+36VnY89PyQksRzIAlCFVpYhAIjpTGGeGjZknwYtRogFygYWFBt0nbcB0eRN6I9H6LR3G
XXW1op4nwIR6lO3tMTbgOW3tpXlKbF5E9w8C8cMR4w1KQQglvQBHpRUCyg4RcktmBwX4IJit8s1i
yeNt/KJ+CDJ2rC6xRjW6gCA6v63QzF2NgtiYvFh7JIy8PULGkIWnWdToCkpEMtZovZ9M4cXD3l50
MKhm9F+Z5h+WGIMW+23VdslVKrb+l/X2XS6f7ltlruAxJq0rklwOdQjEU7kr0MVjbJKtbxocKvQB
8tuU/WVkxuTqfQ/zJBcq3khrB05oJmiSRRah5TYAjwoBHr4U90cAhgWjR3ImnlUvR15mGdO9XCSa
I3vOawwaASSECAyoMFqkX6q6SmaoPj01KVm/ekYMG4cpU3OtPXgzdE8L5GRtFnuCET9HwEKHr9jh
ifsIUMftRzAKBuRFL470qxzqRFgDwwUgB7n7ksw3f4xsDlTVPS9UGHnc3NJkdKxNL2oRTdF2kJvI
sGFY8/TsmaE92fiYtHaSEl1u9yVnBK3jliKjbVOpl+tJjax2ejyjGfL1dFiXBjp54AcBXLEQjCkW
Hp2BW5yjeUf8nL3QMYWZrdnWi1LjP7Dp8SGaL+R565P7nzbuhAZSwGhnqfiin6eQgnB+Md+j9WXR
o3vFt4GcfJ8S5fGX9gwIsTo6ac5BqEcX1IqPMUxovOCcMkdr2Byj6pVpOYtwyIV1vKgEu9hig9sn
/7s15uYm2RSjIkz8Usb6I8jOq79DVJtjbm9iRgLhdTXRg79zXtcBt0GYVk+VU1YUuJj1bNHjqY/N
QFzkwZEjQwII4Gmaik7SX3VhPb6UWG1YY0KvB/ShUWFYLDvwogKqwgwjtISEf2QJ4+xX4z1gRL34
ceDRppQEbdVTM7ebJSw05qZi60S+Pd6M3UhJB682DINRJAEJM/SMXRPl5iwntHBFcRWmiC0jMtnI
VguYIfugbayNt5HnvELkbMQ53FBlDNlETAM5nUEwiu/GnCCTdllpoRmQtX08rSEs2CWBzyiAu2+c
TNVobfFhdrgYb9HhspktMdu6wn4pan99O3bUB56HHL3pwaEwNq+I0tmkS3EoyxLLR/HCXKNVuTER
4PoBVp1NjcRMHW2fVETY39f7kYopvQ8ZTRuIDQHbz4S5qVyeizSAN5NwF3TZfbTBVLxvoSFQBVaf
uji0JF1MTBmAbx23p5je9i/pG1BnfWkyVS9nDzUBwREdwIxMXTx2rMsiJ+pr6mTPXKwZyg5LUBFo
oZ0WTUEZfz8Q98jLm9qbgV2ZnOdTs3bwvCLyYgJUYd/mPa+uMwm/qE3pdmNRh2ViRz3PcX1pIhVp
ebxW1KUN8AERa4jC7XkJOPzNxMkty92h6ZJYxgtwGP9wA8kx7VYGH8BoG+Lj7FTRKkSFZ9sUbhTw
3ctojcTZZpEWRAI4zYbbmz7iS2aqgF5IpGnosnImEjtXYlRjLBW2sbMkEwuXLLKiO/saQ1kigNnx
0pNj2jOkR5V/cKdpcp6FWqpSJjMY4+eXBjlIk6MnPKYYPYkEFITjVEMKFHus1lisWxvAkAjn63Qe
zs+fFHwlV81grjq1mZIX2RFNS0sM/qjUmAQPuWVsxaUHyEMu0Q8RFzhfutFF3TyglOt/cFge8XE3
98jERSUwL8OAZn0j94LejRgRUG8XSHxKFFvAf0zReNobgCCyJq8h1qGJPsHmAsNVH6fcqZkrBh2r
SkjAqoAkEsTpr91ouRdiFiD0u0dhJ4PI9ECnxC3gpj6c0KTfYiYAzd4et2teHAkpKNjLX7rMcU+8
SvDkAHSfLsdXbf2KWraOgY6NSRAE0kCQ4oXcP/hReZYFWUOzNgae2A2iXihkYtWdOogadgzn24q8
GN77fRqj4jygwRiGPi+RRm9BI3FDUzfijaF/3qdAD+bXhQ0oMC53KtSdLpyDDo5FejcuDu+UeBww
F1MKCpLRBf19HNLE0Bcbbn5hhASW2GCIXlQVTOqzAyH9rMJ8ykTsHvUDTQIhN1ain02Z+06LFY0q
BhsE1Mkf75/bWFbjhipzNXFBIQo0UC0XojOzZLC3j1a68aWg4aXZcX3EiEGRaechuk8wroHJ2Vvz
6WMl2Qllzw5Bc/ZUO/U6Qaj5Ua4kjF7ynrUj/kjGYisJPfI4VFVlhEKbBFj363Xdo4+2rJPZcqR6
LNVw8/uMyVInVdRcEpQohN3p4TJP9s126iafPt4BGUdLR8ZPlCEtFgoqnmICsk+m3eNyub7WQ5CB
eow/HjODzMnHqrFW0Yq8YJ7DSK3F4bxOAbj8iQQO7ztG7+/nTNk+1VAPsKEZu5HQabC2230A1BCf
6JsLCQ/7vVTCVK8wLkwOQUqS7eFb238v9cfPJQ+LeKR6jvOQpqiVSTNMT14zGgM3LIdaoCQdzuNs
023B620/f0ztx8sSGQPHsVatmaOFpUK0c9Dn359P/4XaTBUdIAmCjB3P1+sakO/VvK+nfdZfc2ZL
zZkAGmwCFOaUTJwMKNe8F7M0Kssq4mZFEGQFwfOt3sh1VCeiXvS4/6PmvIafr7M/PcR6DmjGxmrN
l8XbYdG63wsAFr8AwOVPSHivt7EAU8aM6t9voLIxYLqN+o5C5PcwsusGAYFOmtX5UXx632Y7GzvI
V+qZvJz3ycOZdPNDavBAh8YvffABTAA/ky9VkcQlDuF4CYiPgZeHzlq/57adGPvAKEyrNvMCEHnW
QgREGpB7tkjI8RrorhNljLO5OQfGZpaz3lekEnfx9LTOV68lee8ywyfOxHDQX+8/YPl7g02SdHVI
CE/EkT3uNTAm9CLoHnZlU1FA5amzXre6/V6uL2T+FRiOFeJVezaywwGQhTue+o8FRkjoC0CVwJSZ
ipH9WxHoZ3oZhnIP1mVbMYQYjcrnw+NzImIys7JagJIc6oSoHC81AieBEuVMhAVEIRaTBAzZQGnP
KTLUU6jbRDROKMnYxTpZY+tXuJ38QTokJAt9gcm2hevW7hMnmzSWmQQkioRZHUxbCVD7W649OT51
SQvyExemZr19v2DCy+gdC0dNDjuXJ2FjmbgbgjRYHmhaoUVnTe5BEBiVBDWN5PVs+S/c5PJY6v+G
DvNAlbQgSXwsnUCrxXpmBIvChPf43nEkdizIQAIbGWaqNrrK5q8k3y+6ppCnj2oKW33azh1IKiBs
rIVx3y7/fkSokA70KWMaGo3t7NCTjhUUfZ9FiGbgkVKCha6H/40AY4G8rsry+gwCZrnrjgdlb97/
/ZGY4pYDxrZ4Wpde2nOMmGLRL4m1WmwOHceHj9z6LQ0mLhJy/1zKlMb0+PrQYIeXZYXkz/94FYzK
arEiFkFNT8ouSfeyMnouENNvn3jLB6OWp3CSVD2qyohFgInq4L4XKFR0ZMcdpvud0bulxOijXwT9
pFBBicLpFMacrDrT4hwY9+oZZZwIqMRnJa7laS2h7TDd82Z/7muHyA6Y+HmfFI0MAtGb/oYBZW6r
GJX+W8c4PCaRRQILpAaZxQbHJAPNKbQD4+S67ifXCf2OQW/JMHGIGCAKOFXgYzkhs5cN7vy6N5NH
ZwQP9ZYOo+xymOFVOQM7/XZ9rI3j8fVkuNvMeN+u7Rx9khc0827haHf3bcBIFoDSRdeRjkcSsoeM
6uQTUdXPQgZB0P48YcEAsefkQTUAif1sbQyucI+LxQ85Ro2mJynHxr0Umrq2p3QRGy3yOVhg6OoA
IeB20PPIMbqUAeFcRq8yIveMCHNla7otL3824j9vT5BRpU4oZ0k6AY3EN+TXBVovNST6S5dXz6A3
8Vvg/x7d9SYHfjpCQSUUM9Ax1xfMioQ2mkQMYh0CZNB1k6dfPMEQmUfART2papeDHB5fvb2ltzV3
zm7qrvBYx4od7JrkNaONAMjcHCULcoWt9r0uAOXq8QnrkF6vwvj4RT7wxELsY2C9JG/udtyq/5wp
o3WNEJ/bXEaGoF/WtqFzQsmRktAtP4yDlbtTG3VF0T0qf2REr/Yc+xFnpoMeO2AjGlwJ+Z3RuyXH
+NpSK3X/lOLKCmxAxBrsdrkzOTHDSPX+lgZjL06AWvPOIhT4tKr3qOKsSgD92IGDFS9w79P9ijxb
2RwzHX/QoqC+fPs9tFozJL5l5t0dY0rkJpXSLikhoMdos8bkxSOyluTk5hssoOBYyXFn8yMnjB3p
9UKclFNqtuzyz35Ld7W5+72/ritzv9pFvannAPH0KaDXfcr/4Kh/KDPWRQeuSaD4UImIYMvhurRx
sVvOpY68OW4ulS1hhx6yDnUOOT2aSLo/kjnyGmgiR4/3UrN4ro5nMNlatqRMKzWjPiAFRJnpr8vj
AsMxux3HYI509d5yxbjuLJyVnjADneUyIfA3W3s+f2gM56ty93hOLTDYpKOlj8sfvZI7hpptR9Mr
QHm2FeiuTdu2v8QH52Fl0Zb80HjiQftwHBybG7rMFMxU0BSnifUSmfGMJQbhjCODV1N/jyHGrnRJ
F5z1E3UF5tEuDfSKIAGB9b9YPHzIHcwBPN0Xet4BMjYmDZUq8M6gt0btGo9fpHhI/3Kfxkhm41Y6
GPNRRqXYTjUo1hJC/wqpP9l77F+3HStF0RJu/Hv3+Slw1hmPq7MoasAIBoItno63j+2zPFPzKINs
BBcivFTI2njY+GCIKu/OqGv5dWcDQgx7ghb2ouwlEAw86dd2YiF7O8dObOdlYWFb88FFJLT8vH+m
44+9AVHGTMp6OlNTDUSBBWipxtR5MRa7XcW7ulE/NyBD5WcQCZ2n/SSq6CFCHjUHln+LmLVCcrI1
jUXncnORoy+yH3rXHowBvUswzaZJQekl5Kkg1cqWVzCSKvIKGPy0ouOCFydzbm/GmK5YFgW5qUFR
xqq49plzTaPebMAPE/W0elHFNfXhS1OwZNdbbIvjn+YVbT48WzjqoweUKJ+Dk0PDd4kkCSgBNSo7
AgmKw8mo+Rv8PmOZ/NqfZGoIS4GWuvUWhumLviaQx8CQJc+d8GgxquuXQlPHNLp6wmJpWi5+jVz7
sXDmDnKhq95osfwcS64T28UrjReB8A6SUecq/o9ASIfAkR3OMXIU6ro2ZnBNjdQBztHDNel2uM1d
lFMAivzJ42EkoQuTO7gtRm9z5ZyokxgnKBFTe8OAz2q6ANSlqz9gMQVP9EbyuDfUWNBzVeuqStSp
lKNDpZ/HUwzTnDHDA4Rpo3wHrIr76R7+CEtux+F4OPXDp8w8ncpCrBM5hGtB2EGjji8MpcOvWIb7
vdzx5l44YskuddXTSRr5gM16VLfaXEZOmiP3I13vt+fIWIsLxlen0wC3RgFegeBCU9GGrVm8vT/j
Ycbg2BhjAezh1JObq3g8oUH29XU7R8UJ65lqzDEbmDDmhBm8k2OMR612pdJM4K38GElDVBJ5GWKe
wMuMyTg3gP4C/hdN5QGI1Lb/xZBpycbC5CRyeL5XZixEBywsQP6AGyQoiVliWdz5oK+FhpTc3t1x
76Rj0kKeYapLY/Q4qGs1Fs9Vh5baahU+vq7n5GJgRPdxs+HNf/+DUPylxS4YCaWo8uUetJZPgPem
5egA67GdCulquHsLLxSOLeQwxy4bmaZ6KPslIurjOtkIxivJQQlDu85kzqE0bnV/WGOc/DmVpoBx
xatrGbwh26ca4hHpRfM+lfEHOzJ7/74stucmn6C6di5BJbOO8JGPr7a5nK2nhdkafW559U7bGt2z
uXO/D/E6zAyEhZwjpeLwOxT9+QJGr7uTqgVChBM9m9iqpTout1Y7HtD8UGA0WZoIuRZ3SAW0Blr/
zC2QH33y5TgrgiYFrLimqaMSMHS8kfZxC/JDl9HvtImmQjOlN9h+iy/nzTdHqXknx+h0JGvtVE+p
CzthIxig9P3HHYfEyFQCNe8/PFAeB76/lmZVrTS4ndYA4s7KJ5Gzdx425z3yNvdF8R/M4Q8pxm6c
LnGLBxeOC/12r49wx9hUeDXsy+Sd5/7Hc29/+cJr65YvOU8kv6D5SxNF8zkFGqAVaySlaK6B40k4
nClsMUI8qUmSUB/5qm89rLyfodBlXHOWvG6Q8UDwP2eoCIzRuMS53GsXnGGw+Cq4yHr3BVoRGF8v
B6EP3IarC1awwGat5aSPTYFjk8YzQIO7YSxCM1GxNeEMuX7CGBja01MXz21t88mRNxpn/bPhUVjA
6k4K+rhIcVYT185PxHMxU0+RLXgqdF9NUeS+FbWwxPswDUHnbC6Pr1v78aFJUOjEOwAr4A2ONZWo
0t/jijEKp0pq0ynl6mKbr0v06cKoz/fB+usx3u7RLNBJ5OuLEKNEOxJmW/XV8hBhwbjLSwVzb5Gx
HBPFK0OP5rlMQJfkc8xQTRB5cA53pAFmaJ/Q4X57uM1E9AN5gvgWDTDrKdkih34hDhZFuDjig+FK
WKfKk8/7nlm5ZnEGNjFAM/3Fo8/WDOMTxuRVsI2dy0Ud4FGh4jugknUXPCip2CxfCzqhQY3UA4Dj
iUi+F8BOPYTOfYX4hyfRX+NxjSEHFCOtjMILzXkB3oamhJDEcBoK9mCdYRZtbrVA4Wgg22eqSb7U
nlscpBYR/YQm6mNnSB8JlmjGAf6PjoLgIQ37nGowBPMPuOyXxQKv94NlkfnJ9syPj2f0Ix/Rcajv
spXx6eEdsFhYeBHUGTedwDGu196SwfkgZaYmZxWfu0SkaT8GBMJG+gXqTrV7/yquq+TuaPHVLQ9I
VUGLqc4TrmJp2uaWpi72iWMHy1ekjJFbXZXmChZkahgH1wQekBuYu/gPr8jHMfds8Vedppnm0wd5
Py9Mj1AMrvtsjmdZfyz91XEO2Gx8sRLLC040IqiA7Y5o5KIoP3vMTpAKTnJjGcEDUMYOu+V/gel3
YzmuEcKAdlWdZo1Ok0OIO7Hsdq26W7Qbl+bF4d3meLF0wCZjpNRT+e+qWGlV5vKETkVtRRwMT9aG
8SnPd775+cRF/KJu5Y4IsQXhRmvC8ELfy0hwkMTyCdoinbezw0WxHq/L/rB3faQNTlJK9FJRVFB6
EpwjZvbW9Gnu2c+OtXmz8Da3TI56/EMK5a+lYivBhT/DikxaVKclBxADbqhiOmhI2CkbjkPlWUV2
7LlIhDLPJ5DRp+pDJZIOH+Okbo/MwzPg9XtjZgN4isMgR/NYYEQYmjC70ICxyIzcVUj22HU8L8Yx
vlfPOrg1P6qjthVgYkyzVUiPjkXyZrjGieNVeHHA1QYM6FR1qPQaarE0rQccL3hM9AfE+MNhiPOU
RWPyrcOs6yAOU+pNkrc1OlAjw5nb65ljI/O79x30d5CNhV5wLNJGXxaHOC/EZ5vAmwrVjVIB8c4x
kczZzkO7Wn7AddK+b96LlhNRsgXZ3se1Vf/KXaKw5z0AdOS+YeY9j9gibFh7/27EsbFyCD0/urEn
xtuCvo/+H1YccUwV25TpAzm5woIcWhINsCT4vE2O38UzcLpRheJDIXLcOFuADYVLpEkXaq6WOeBA
9I3wEoCrneDy203vpx4wCnkrk2Eue7pAqwJruLbS0C3hw1j4FefpzLPA15b9gY6JzUWp8ikyHBIA
rrf54RHBoiPOiYUClAsoiO/v9tqMyJESjglhy5XV6T9ymDneCww9IM/dA89R80L864tnwFx+kia5
Jl6ZOx63QD/Dxg64M92QN7Q1zPjWW5Jj8vF6fxOO+eeZryuIwoB6nV9OQn/t7VAWXkumO7xF5RZW
hKNyHJPPLheOJ0VdBT0SLXgkZUCngqDMOOXlUcGXgL6vY0GgiH2lt8KYKXqpqjlVM8BBz4MtRxp4
P89EOXXQdmKl4udR/yL7L9puYyGzZu3O9n1K4y75hxF2AqmPJEDu16BkbxML1qkhH+gC08gGD76d
Kz3eJzdelR+QY15il9oThIAydp13iU39dfLAIcE5O3ZPpkr5KejTq17EK4CFfUtLOSE+NgFugGz5
zc21jXqQAUtMJicQK70NZ6BnrmlzA3CtImOFaa2dC/RCDm+jkj2gxdjAWSIlsnC65j+OtYVIez5H
gh64dZhZwPPlPjWubNCTHuhrhc2nMcb6kKDHSIr9+o5HLOqvMSEvG1S/dkveUY6XIAbsMekdYJUj
Z0l7bNBsgHkMnKYjo7thBXlEjkeft5jAerrPJE9amEgnD7GfXKP+cqlgjr+c3/91nmwwZgIwdqkm
efTXgXQ53aRE2fPSr+M2fXBorK3oL0qh66DxtMbzFmcGuBtzj1F5/MG7gQ4PAs6wJliOxzk7njaz
JSNMWHuTCoODwDdbY7e2NXUAI8vzGpwzZMtEXeZDo+kDxUT70LuPesN8j+QFarxYB8Z96lEN+vXU
+zlNdtZECvS80Wm2IJ0H68tSNy5oKPumMXaIfzm88VhjTMcEzQBpVoGYOTuTSYT5A16Rbfy9POCH
sRiiP/VUn+aZdffJjqxHxfxCytxC6xVNeNSATrkv8ddMxr0DZIxG4bddJ2nX6zqeVwlZtsYMTcz2
7EXQtsXcLWuOC+NSZKxGHTdlEkigGJuvQKT/ugDMgFjBHJ1lfs6zwKNx2uA8GXsRK5GuB9ds0syY
7p/hJJEU5Ukh99YYuwEs9X9nno9LIKnQ0ZQvZA9XxtlwD0jMccSQq8eMCTn5cXzSCyqHyi5wYnIN
dTnehN7CP8vFrz0o3mVyKsMUNGSyvLj6n+idI3i0HnOPABNayFGRNQmdQFi+Jl+lLSN9udOsJ96s
+/j8yF8J0Nm6UCRGk7DTQQcbSJFZxZ4+JNxaQz/kW590Dx+t3Sz6hbT2I5RAXJfD5X37pLN1o6pI
RaAQgTpd2pk5BAlMAgPvynPOfd23Tdgueev8ZUFPRZGa3dPKXMe28OGaPLEbfdENTpIxFW0vaaf2
XyTeyXyuYu/iUgH+iW5OX0pen+Z9R48511t+tDxJL1kA+Vv3JtDueLzctwu6wNiFVFIjrfZwXDo4
cTwb7c/Es7o95/p5ZBjDMOs7X8x6cCERD+C3G+wOF1cL9xDw3sHjXS6Dy2FsQizqeVqKoFQb7cK8
0HVsH/2imBtLHlP0aH4rroKnFMCUVJ19FnoTRcy0FI9Se7oUH2Ii8swpPZR7BBhWAhltpUUIAtpX
bWKZNVBwufsMxi/mLxMzpgiuaVF7ljqEruJrjMVLqwfrZWHwlJ/DCNseW/aYuE08EJEISnT1a2hK
uSU+d1i6iaUCaHpDS8l9gRu1AjNBoPhTOuq6jNZMWymp6MDcY/+BRcSGtMAT6j6F8QT0gASjOdK5
CYpGbyhTmDFH89YWw2pzpByR3cQzKuIVkced64AgPeXBs2baa6dpk4OnCAQ7Y413BtLeFcHsACZm
8XB74nA4arMByS3pkj5V8J64JahJ1alPQ4BZLdeCkb+UwSbGOHanwkB4lppzw3IePVbey+x8mlFs
/2IfAGJ2f81dIeV46J45nI0WVn84Y6U+j5o+0j3sKljmzRJNEsni4LrqfMchM6pcAzL07wc3BtQ9
UZcrHGC9OGq79cnIW/OT13Y8aoYGRGh8MSCit6qntDOAYiXfQUSCh4XP1d/REGVAgon3kWxuYzVR
AMXZAGGlKg1iR1++48tzbtw/Gm4NSDHuW5S1U6H0VOYwlaB8RSJg22aBc/ZRMchOBKC2FKzuZAub
T3OnhpiuXsom59o4csgi7UdBlPlejBOVaowf7WPyUWHWFfM5PBMy6tsHzDJWSm4loS8qEIoQiAVP
DRBYG7MBBGKHgesz0aqFJdgc5kaDlwFNxmzpshBiGRYOuJXNDGDlm8On/IkXIs1ScOSfd5eM/ail
8+US9QCni97CQ//GO71RGz/ghDEXeSBjp0lNtcug9hC7WVa5+xFfW6s2bxmWKZlPnMPjcMT2bV8A
xBZkOl2kss4/5xfyWH/5xM5db2YACs2VHzn0OCyyrds+FqepZQiLiBFbYKtES5h8AlxXdfEmWQeT
1+88XsL6OVKZUfRITn1Bjan2me0bdlTRF3drXqwzcY3P+7xxzJZMlXBgtqRUCSShA6m159iqnXB+
nsrWr9hpwAkTo2tqVASzCrKHBo0IBdQXAMHcZ4CjvGyIcWm0Pg/pWdn77//tlxkVlbvJ1M8z/LI3
RwNzydlSdy2C3jsaRi0bHzjTWoCffzIpJGxmAffYzDbr17o3tAPJ5qtVbtW2spXPwOHAzmue4nLc
IgtEOp34qFNNYPbqM8F2meSQu+FT7x1OvILKeOvqjxSwcJxpUJVlN6Xbgsw4JwQdCSlJ94cDF+id
o6jXNqeBNKf6ZSIkGgg9PakEW1LMbls835eK8ZfNgBnG0WO7JjrdLlfjk5HWOgFEOFopdor83n1K
46nZASXGDEybuunUFsqzPq7bBe3CqlZpYJexARQrdJ3tDoZhvWz2Ti7zSHMiM4UxC7O8wZRCAtJA
lpvar3Qk3gGQHBLpgKk1TPM+p9d+rTu6oDBmAtP9QRtElNPYPFfEEAk4REUCuSpuWMERe4U6l4GM
RBOlOtfUYJztcu0haD873MHY8ZTY4OoY2yFOM8+XajDUAbX4uVgXDTGwhovnCDnmVWFsSHopRa0W
ERG2i7ViaA+R0SClgyGPzoQaL6UHbs2eZ7YUxt3XSZG3ekRV7Hj0FvPAwhvBFucYiaAZMzNzl+5C
seH0eZkznhVhN8UIkSTEyQzMqi5qExZBv6FrYP0dr4NkvIb/c3kq816YnBStmXqQEImcVngubO3Q
rP/MyV74xEjVxTkAyiP+w5tR4BkWlTUsxSRLG+orTydYLuLA6aPrAhka3lwQx2Wyy16yWhJnkxCo
unpFAo+UPJfMM1wqYz3ksptlPYVDpiFhUJLepVB4tLb0ejK1YOl94KGnY3lDupbC5Y433szRChbi
s1O8tKlPIL/1d0huYSkax1xxrCO7JgvvdNXvekjixexJ8idwMM9cViiScQhxgjOVsSLBWUnkuoSr
Sc3qfWOBxH1GeAfF6HKsB2U9oy8DANVMPmbGZZE02DN5nwjPFrI9ArQjplILnNbS9BYTH3266JmW
Xz45ZDh2nQUhzTIly2cBwpnMepp9V4s8JgvueO94UVtG6Roo0Jo+Y3tV/Uio0hlFFkdjtr+UbRsD
fO6cLFAjPfzZ1HMJjouX6eYSZe6pVjOtxu47Wgemk3W7aPmozWcfATY+6Ka7CIl7cHe886TRxW+f
/JdTtmtVLyeSLIbYdCgdbPs1fZy9RRHx7LestjjRxj+8d35IMQZX9bCwSW0of9hwIpLjzEHjxVOr
OYoN/TV3HEmZcThjDO0JQHf9mb5Yn+LVujN6GwFptu4CuqyH2yA7rsM/vDFBXF7N8iC6gFi+Sjbv
qYle6nK1el69wF9yJxV5xCjng9hGwJhHLWmw7E9LNFLb67bFdqAH7yCaAol9Y1csuQtPeIfJhG51
DsTFhMJ499ulPbcnRr/HNshvXnrtH5zyzzkyYVvZJY3UTCgK+hKolNu5Z2KEhuK1nLEUAohyPIL0
9+6JP2N7J/nUm2kZjjJRTQ97tk7B/yr1TPBWBE2TijrlCOPnqT3ZR2sIRWIuDoFt/jfwoeiy/7Fc
bF9sIRTVqRVwUQAoKon2sKLwjoC6ua9cHHFgG2IzPfJbFH8QWywx9xE83/91niVku2ErIIbmJw9n
dsZYLJ0VwJAxhV2lc3x4nOBtgrl68z7R64/eEQW2KbbxJD+N5KuIm0dxgW1y2IXzTsF1LpjgCowK
/Y+rZI5CagygHTN2uHuhR9+1KlbAqlMNK3J+db5jQY+Y5yFmP0vA46VWgtXPFNLyPqOjfduygu2m
gBjEMgmZkXn0rRYnpaMz3CZEpHnPDOCgQc30zZdiPmC82rfrpW8rm08fQJGaxakWjanckDyjENql
vkjBBeRLC6OGFs+NjrqZ4e8zbrSpp40W0BF19L97C898QOdbTFY0o+wqFu9tRr0IKzUDamzSI6rO
bShJ9DDX+SF8Lj7Q7OGXxidvRRrn1H7lPORCQ+UIdLBMKEPD2+mLIxXUQ91jhHGXUy/o+uKEgtdy
bb/bX8q8cunINuqTKST982li3yc4FpUOD47xmJdLNdOFABW949E2L4CxCAtyn8JoSDokwfjJqZqk
SpuABOBoljMrd4MHl7d0cNRjYdWlLCI9jOLntfFo4Iz96bm9NKIAW2UflzBVtfWavgSW+FLqJJhX
MhLILfaafruegGWRBXcaaLSzafgBjDq3fhUo8qSHZETIHa3fC4fg4Tx1SG+57vSBc6Zjr8ohNUZ7
y3YiI0kOdkHMWpuAw1Ye6ROWLqnnGIoxCRmSYhVZRC9QG4CUFJDwOSanXQoUxf+NHzb+nfr1FOi+
IFIbKiYfpxXRADh2hrHYTXLcG7eqMXqAMxGPx6kCOGy2HTKKMATfTkHQPL56QPZDbOPCP6vc+HdM
odUBISbc7v0sK7xsSm8KTtS2J1Zpk8OBNxtz9fWs4RjSYQxHh87BxCvB0NMSaxRf8wfVDbcXn5Tm
GRgu5sGz0OR8MBQbKG7wZtzH2phlHNJnDIniJ5mU5KCPlfTIwvmH+xIyKoWDY2SMSBZNLt7ljJ+P
EYoK8/r/SLuy3baVZftFBDiLfG2OkizLGmzLfiHiOOYoTiIpkl9/V+ues810uNUHe+clAQKo2NU1
dQ2rbMevubCS9Efu8ZAJrxVZEsbqCiJ0WfZJ+o+NTx7J8MozWLP+ccovys+JwbqW0hgCIBr8KtGb
NuJU2GC69pznlR+6HBWezXZNiTHGSV0MvZSh9ERjDQA/YOmfSuRXjhLPNmtMqTBGqY2KAuO7EHUb
kxbvSxJ7naXaD685ZtKtlkjLK+9xOZcbmlJkbFMfq1cZqxgophSm4E2olrVS9/clb9Z/LRCjiZpo
GNi7wGiWEsmhETULHKujgAnKY3ESNJyH21I/K34TQowKnTMRKzlTlYKOnBBuR08XDPWP6AJYP4ko
S0Jt44O4/vLtT93hcZIe4g/Rn9Bm9EsvcsxFagokpKGbCBwJ5U8frozDSx4ZRsMCwHLlokTJnAqV
9Ps39DZ8ASb2hcvMWbs7ORCjX3Esp5fKBDNfUhTc0Kjk9gBxMS3P8x6hY187nwfUPDszNRUURssA
AGymY6fjcNeVedtkO+4ka6ehA+xfspHRtMIoLwZ202N/gB08jd7DAQfSlobF02geExn96gSpTM69
jIHcd+UVPZ+qQhqHPDvYZJjhX2ggMlRvh6aKtUIqXmZ7tgYx4Sdbg1BHvcoTA/ZERIqqWwqP2fry
8/HrivRbxd/EMethvgWGLUSUfaLGUo2zvlwcLPwLH91N6ylnUsVk3L2Jr7sXXjPlbCVuekDGspR6
U/RVCpJ2bWu3jrreVWx5mb/I9opzl1xijHUJIzmVtRDErhYm7U4fiq3aGUbHYE/+nXSyFYnsjBmG
6qJBahyKClk2RHDUV/+TQ4aq0x2TxVYeLn2mBcYIu7xu3E1u9+uxtp4sEuGx/tn/D+NHXHlkTIoZ
mIkqSjApkHaAdvT24hE2jKLncFk4G56iyxbb6BQsbL35pEl0EAPPqAtM49bRa9npPlyFm1G09JbU
mx2qVI/asecNMqqz/PymyUSqi67OEkkBTQ2wpER0sBcOZfCfBllFFfn85AGgUW79eX3f5BjhR1Ru
GKMMcrI3PvrcAbX5mGfCQkbe00aU9U7H71cO3SxOAdlbd7AxDfdP5FBX4LawTlnWWeA/Nb0OXUDF
HcvahY98e37WMD3WoDbRPJfYk3l95bfjz96VbhoG2rCRqGJTc31vykYRxiOaPNId9ms7CPIPNjwN
F5501mNPKDHXhJHTIRUwokv7IqLtCEeDSSReEXE21YjFRH+dh7msQC3y/NwFFEcgKgg6v2JHcBam
FTzkDSkHu6yJTi4PeKN9rqP40ewsziXOKtzkAyjDJwp3VTu9krMEK70a94QNI3i6P0ogl1nc0jPv
7pgYSAvaiyjU4YgX4cvJjnfKnk4bokxn5QLhHIs66D+UbHIsxmTJmJZszAC3B5xDgIcKRPMjyZKX
fY1VPQNJXXpCWeRxk3dEJhKK6rEzYxncxExZQaTEen22/HbtQz45J7y15907IRMKKQ32w8gJSNn6
e0EUN7eB+O7uMQHx+gstGk/O6xvdqB2Q59Vqhc7ZE32fwv+hDvD5CdQk6/EN17xDAMoL0nhMYIKn
EEW91CjwZRvF1xDpPmI9IBA4eMvO5w3d9x2r9JE0Ed1FGqZKokYjMrko1gA5hYLPWCUX63k+gpgQ
YhxEKwIUSaTCBB5uio2skHAJOl/KU7HWHY7kUo2/c68s2Lecl5mQKNCS9emy6UjulwSQlfKe9ySZ
xZyamB6VNT1j1Bn6QDUfCCaGd1IA5h+mTvDgU9wP37cA7NsQ/QqeYgyTvsGwuAnTG+0aKRVu2nw2
Cp3wmLFD4lWJpDSmhn2Bfrd3LKB1gwfFw5QfCm90Y9QnjwHSrCOekGTsUbyIQi0TU1yr/T6uldY1
rVuQHT2rIeGiGNywP+5dLGOSGmHRSLICcrQSN9qRu9wvo62RW8j4xYntI7wJLEP2S7slUNDDiu53
2r3wHrw8+WJMFBLSctI2kC+FrF3T1UTLgbcGJhV32JHjWlgc8fGSGEM24MBBStxqJSZEwPPCc2Js
+PC1t5bXgs7VU8bwlHneLPKUmsT3i5c+hxvYgwNwbK9EeOBlljiHY/HEE1UPIbDUmdVkfdrIuSV+
lqh1Ygsk0WzuE3s25v+WVbYZPR2x8lURYevwhNlgK8sSgHmb/atBsHLDXH5ybBDHgrOt6K2A0E64
UFHFgxC7nnoSAtKeDnByfMWtqnlHKdgmdGFhFkEyQO2RrMCYk24pawFD7HbsAJt4GVRWAEBA94pW
TTl2QsvwITohdIVG5v9wMHxiE9lG9TCIMF8m4OBr1UOeRjqj3LoS1zGW+QCa6JObDOUoo8aYIDWp
E3nsKD1MwCSHYev7wPXjMHk+5ToRHsbyxHl0Lq8FmLyBcXU/cmSE8jVQLOODv+a+PziRF1veTcu4
L7QFjoQOgDOwC9EQwitGzmJwTK+JiX3O10WH7lBEzeP2aiUPC4zkwXeh6CU9ioA5vyy/digcB5bu
8MIuno1h+9nbq2zIbQ3S6P2+JV8BkfyAUtea6544SsiWdltJPqd6BWs2rFy3sswBe4WBhSksUcPA
Di2Oys/ZM0PFwhldMWRVERlJ1Iwxx1x6dlPE08k28QK+kstJPaMI9fKZne6Tm+12mJJjRLIGUmxo
XEBu8CrMJKxd9DgaAI5Hm0VINNOu0AVuiWvambpYLjCuFNwSz9xJ+dn7nH4I4w7zKI/zq3bTQHTE
xkB2B7wfCmLcCvpsuDqlxAjtQsJbuaaUAi86KCPRzzgcTdckPKyE2YLElBTjCIcqkdIuOI94mcek
GbFVCzPFFm35QWD3hZePiTVlnAfJbBZ4QpRN3YxZ0aGFBUSh+AJJgUftDx/csiJ9drMOY0qFicVH
JLeLzoTgYKCF5HZsvQ4wzrwczayFmZKhnzF5W6SR3EUNJWNv7KYhEEqsW8afLzyZkPf9fOHZaCrw
987FRONVK2vduADBk2IXGwUNrJ4fb3PrM9l84vl4X/1mM3rT4zHRdqblwRBplIsnuxMh9g8RhUnE
o/+TF0vM+QNDNUzEthr2douMppcaFpIYWU45uQEAz/tGcc8rbdMuRWQsY7hy+/7ZZlMqU4KMRi8i
VDNDBQTxWHMp1lDv90CXRTqPmk88YNbcjOz85X2fkVFtQZN1oF5hL/q4fQH6NU0iJna5Th/SI6b4
eR1Us4W56QkZ9Y7OghYLJZbRK2gHh2L/F3bqPiP/RqH/OhWr0ErXCcb1ShmZbSvAvvu7weOQmNfm
bxKMNouXEJlsFSTomPvJRvjnL6zrkTdpPItvOeHYzTZP1DlsijjPJCqEJ7c7JIGNgBKL1pAyf/38
+uIha8++LKfkGGXOVD0VxQ4X9HKC/7R1lO0BfeZjCIHDv7kYYUqI0WNVGqXGoIYeNjfchdiwFgPe
lcA+/UtCTHhwHdQxa9uSMnB8SCti7hKkJWg/uv3J22E0i7YwPRVjMjRDDHU5hjoBLUy0tpFVVKT2
1eNi9XVYvNEtjf/DnkYeKxmzEZpNKxgdRASR+BW4DgCfeqZFIt6VUZH+w9AbigxTaCLeYu3hcDn3
eq0aSBECkee60xxtZSWym3ncUHVWuSaUmBO1cqqGBvQLd6a9Jhh4w7CbsMQcPU84ZghpoqxK6kKU
JSwzZMyfHJ3zJmjU26vpWH6Y++tbXaHVZh1+3BfDuW633ygxlq+vdUHIDQ2U1qet+3FsXvem8+sn
wcMbSw0y60o07mN4xoFhTEsSJcPUadWGEf1AjIqqCM3xqOMx/CKQwqquloH9KE5lPx/KTen9Z37q
k2ce5+I4TdQlU0WlQxW128NuYrbiYThLqVqIdA4kWB3pUlvyNtiPPwCRzgV6uwHhMpL5GzXmGsMy
r7Ohb8VbgqoAsiz82A/TvZCPkCTuHmgn2W2r4tuP+tFwMaJZWphR89d4iN+/5jlzrSNSkGQZArX4
A9q5EYe47wHEesyeUIheLAD2hRwgmseG1x2i1xfuo3UuIPqNInP2oROScAwSkRbNNoodHCm6KGo+
3B3Tc+HJb5QYEc6z8wiYsRR32uHJvx1HW/589a3WN4+fMKcyxUqy0GrI9RVU3ZnrnRJmm+bjTivb
/AqmttZ6IzuVio4evHZEXKP/ZS4pKP39a5wLonVZkk2MqgGYZyEy3klOYQD1DuL7Ytsf6tv4ods5
kQCV2ZAOEBs0kbMOTM5Ldu5p+RtVxnsIl0C+ZBKlut4Mj/FOroBPG9lP6tILH3o88LBSInIGbGhG
Y6B9WX+G9rBuP3iHnzGKv30GY33lNlJroa1EmCoXaZdMIVKItEtvCehpRlezhS3tYc7dkHLDV/rj
midMZyQ5xRC8WHQl6BZkcNJVYY1+SD62blQSDR0Jj1lGChuhT+kdVr1nPWJW3mpj4O9QqaPPbBSL
DCt95WVt5goOv3GEkfzrOCKkjDII4Mq2fbPBhinU5oLdZq0RhUSAQinddGNiCADhuodtfxtss0EA
JbwsUnCMW3KgUdgdTrHx7TUsMlPPbjfU2Zsgsbu9j9cxd1pl7uU/Pfgt0J6Y8SpV03Mk4uDAetYI
Zn1R23ANkvCePlxCVCYnhIrSVDsxwN3jWSdaQuyqn2qMtpCxcDnirVItusc8JsStC1nBQxxnetFI
74J/7viAIVUHS64XBJeWWMBkw2DuBlMslWe8Geig+sheTc9Keuu69rHlA3v0rOil3Fvn7cHuuCVg
3vUy1qe8FKMZ6fhCfMQJlQ5MCmF5Ctd1zM2z/Ha7THzQRedrjW1f4ES7QmkHW582MK9j7TUO0F9h
0C1iGQ9nlWh0I7HxAUi8jjfUMpfG+u0jGKOXJKFZ1GaOj0BapDvIb+ej8/xVffyTzMFvhBizlizC
qDcNnHZADRBpHq/2A7fHYmeYs8/7/mPuGfUbLcaUYQY2y6UFNWU23fTohEBSeKAPqdaPPN7J6I/9
IdCKgpVShiTTCbbfdQfbNyLTFKk1wO0Vlv7zhVvanXUJExKMzmiLQNPUshaPwhbi8IbROFRVUdq0
OHyblfwJHUbyr0p/NaML6KxtqoDpqnXfIthcDpmZwBhAcd8cYwQ/NWsgFlKO6QvLln8FNoAe1RLT
u+1SsP1PWkSNt7sdhyr9+Hv3xEh6qwPGQzLpPcnOxYoRSwTwZ1i6ceBVZ+bC798OyMi6AWCwc9WA
VGvdVgYhDhZGTGF/+QCqwyYfHkNnnoa/0WPkPSu7CHtgcG8K2awldMZrzlvt8R6gPClk3PCilwK4
CJzqxbWDhOCdK6LlmTp+zk1xCLEBZ6IaYde1OE6PrRuvvwI3/EzI2FsZAiDu1giOWNyiwonrQ/2i
0YIAxFqrsd3hUVkHwIJ8ID+XCCZy4jebW7Yx23CTf1TM7wgkO7hpyHmVXWN6a52VbY2H1pVPzaNd
Pn8J9mfkcVc8z5vFb71jF5pcLrlonDUQRIT3/l4RdxmSDDBhB34uddbLT0hRrk+4Ko4Jmj/PIFXa
jUsXtcWVhclUk+hW6gj7c7werXr3NT77h9z7WtDOhReOFPEulrEyZ+Ms1eWCnnZjS/Zl07bk8NV+
wAlw99PPe1FVVA08OkUJ7+7fj5sGYV0ahkiPu9l2rwsHM0MHP/N4SaBZyzmhw5xJDPs6vgigk5Ls
KD2ifHj4vM+2+WfmhARjJs+pJlyumLM56qu6JNdN8SvdnJ9/Rv6qSe1Du8Vbek0LiZzrmo+GJnRZ
m1mJmdaqA57utY+U7pmkXyjaYTSL9hjJTm0QaV87rZ0eHaek+9eF3RXvYPLMbU+d1cvJlzDWtF+0
iVQ24ED0sD7VRyTAlBUSJ9YBzWgcpzQXOyiSLqIfFVUVDGL+LjfoJBIDTR9pnqZMLaUiNi86mU2J
KLKMF7OEv9RbPD7RxAyJPEPLDKoGWC3Un2HT8EY6hl7vrGIAjUa8+PnWaMbatSlF5iYzJRiTNFyA
fzFRPtJxJUhOjAVoK2O9cjwMHf0iDwF5XBEKl6nrq52NLMKnvgdg2I8QEBf2fYmeVc7p9zD3KQxK
omUXfM/6dIqQgCOvjyvZD7gL4Oa88JQOc5kLRQ9DtPfgMo8hobujHTOxlp5H0MgowF9ayS9IUMUD
ALgFmHf4zXYUCYOA2OZCbxjv4c1pe3RvKN2+CrgBFJG47pne3z16lA8TiVK0IhmGAvRSYr+/j2Tr
AV04I4/P/j9qX9InPGUbii5pGl7E5v+ldx90ToAu3NqzvnZXtEthLJ4jKnP2dUqOCbRloxYqibJS
PDv1Ze15+wjQsj/frAGtPF9WI7vcaeFZr6zI6J6QJJq5ZBc6dahxYvFNgLBKAEwtOQHRDuNkRU/6
ykJJi6cN81L6FzmVaX4d5DSUjSySji+DBzuL7fTpleg8ofwbs/NNhhGSfJS1ussF+q58zxKCDdDh
k0ieRYJSamjTlSM8BzJntid8ZPtfz8nVQFszKKJenNtYV4BFMRTU03uiyNcWLeBeieG0RHd4PJ17
N01JM2LTG32p1CausK2JRILleKZVYzzgUTb54oThsy7jW1xU9XftqwvjohQlRLQ5XG3AUKBox6Ew
m9OeHoeJMuQgi4G/Bk6u7V62ooPk6aeV+oH9tX645c+RzYX7U3JsxNHB2V4u4B4Cte6hT6zEt3YB
xgCX97V7brkFjMm3TDKOqbpcy2HEki5EaRSuEtDRFh1y3BsPmNLH3qcfB+za/uQOes+VJX+jyzig
sJH1xKAuWCF6Ztul6g9uaDmD+1YtV827z6XIkxHGEwWLougu1Iwt9gd0X2Jg+j4n5yr80xOxLkfp
4qHHzl8YEbt1BGga8tMeN4KfVStA86MIoKINhG2qNCutkTshk465bEcmRpH8aOevnldVSbhAWDOD
0di6+E2LkflYGM9IfOQSwOZigu03iaWeglceQtCs65xQYURdv/ZX+dKCim1URPyp+4fzK+dqqP7/
4Z0nJBgh79RyzNL6LB2vsEV+6BwvpLKM5eJdslaNzsWFmNsj/xvjGOHOcyANKki3HdcXBzPYZQe9
oqOZbUheAg8NwCT/2O9RCLQTVwNmj36MT5jrWK6caqkXpF3CkXMbAWZNyoQJjAIYctZg6wI+Cvns
1Kl9xbIBnrbjsHo2WvimwjZaalm7OMcDqNAn7mazTACf1hHvgS4f5yJ+zeboJxLKIukkY61XvYaL
bQfLFp8lWtx8LJ4sw+VCznMUT6fsnUR4XQO9000oHiJmWwyXMSZ6nXa7GiTnn3T/TeVHZ/yZfs7L
VhsS6VgaJL3642ghuTmQL/3MMf+3LfF/aIa2UPBMBzSBzqY/ykyqGix9kY5a6ef+o9WHlrpGIZqu
C+BVVGaf0cqEGHusNmyUNimghlb4qNiVFyyVfe73e5VgaV2NhytqiSiYKZ8p0Z85gjlrAybEGWPW
B1KjBBKIo+9g07kFwYobs7ORq1vz4JDmneqEFmPS4qTTAzWvJDg3oDFvsHd1i+fPvkFmqXZ6i5bD
fVvdc6K9WdXTVaRbgDimiQtGwcNzb+Rd2MBc2yj0X159zu/P3983AYMJk41Wu6byFQTs9fvm3T0O
FcHqUGJlfkTE22ZoHsn5h8CEJBMyN4EkYdNSKx2TzNqs3Y9Ks8rSMx5t9EkkVszDwpvr7tcxK/1f
HrK7RJM6yLWxvtCb69xcth5WQPdzekc2kda1P8cDRypnjfKEHhMlx3JQtucB9KIHWl0OV/0HnfJL
SxtlPQ6tWQs2ocWoXx4lqtLmoGUjIRc7qKBjFANNzNzFKlwuMrpmns1y1JQakrhJQlu/OqqMlt/K
fW7eDyl2kXhct0N/8Q87Njkbo3ESOgTPgQk5wS4Q1QOWFfBpktcSVHPHsjmM5CiawYQTmgLkjGDA
8dYnV3Z0C8mFPdaVX5arwxfQXTnUZg3X5GhMMFFQ5CldxLWtYUMQucTY3qy6Bz/As41Div7UPS4y
FmQR1nWRJSDVoG/PfW+WJrkgq7q+IvxzV/oHClH3Kd62XN+hyCJoyZfIFI0R91Y5tUsR80/5w2AZ
wHgtCIa2gXz24Lz1jvPqqYC0QGs19t6iZmTa9poTuczBpE9Vn107Gp6DRNfbQQL422aN3Rqb7cX6
iLFNeklBS53MX5VEdt+eD/xuf45msjtIs7qNTaUHF1IibbE/c7jV+tXjWPMfslQT7nGcsTiRtIiU
0uwl4KHgbYm+tKsTb8zaEjzrUq6wyp0rVbMB/rcAs4WAEdvpA7UBRdgdTbLEisTP+ZqCGxyGhhyS
VftRfNyXK5kjySZjgZoLgCG0C2hiFM6m2aOjRI7Vc2EtjQfvh2WlW/+QOQekXXitYVzSjCkqL4Oq
FTEl/WIXq2h7STA3slxuc6z1FDTSeBaCq3VmRRsgCWabT26r2HxUPGE4a59kVdejEF+QPxSArPi4
WPq2Brt5MfEtOrwnS4xpSur/3qxG6aCS5dK46qV7Q+vGJnfNvbb/tT9ioXn73PtChEadYqlfUcrm
WWSeUDOGSy4ate4lGpkAPqPeZm4OpMbTTbwo8Cr6kO7LF4fFcC+/vwZa5ZovIu0KfwOYrcjCVMvo
VcvLh8HNo92PENA5+zul+JyOQnYFpVqwh6cG6Mkp9nct17zBxvtODRgkv9NJ6jIoRgV03KuX+3Aw
4uN9nt3GT/9eWiSRsTxBJ2Hxo9TBkXXuBk1Oilu6xfPVdEwH7UTIYRyuH7lldd4KTT7ez8562j+d
vRa9Tc8REGswOO+Nnrh97BzsP80s/6W/ev3T/Y+cbVPAUkc0WGo62r1vhYXJM6/vIrORQpEaDnGn
kTwmmEE5bcQBA5ir9k2sNhhL5mYX5zItU6oM88UID7SiBlW7jmxhnw3EKlcU6+L+6ebueEqGuYG2
KbqoGkGmb60PN0EmGF1Uq3Nj3Scz+6qc0qEhzYSJ57jRgQFEj2Oi81m18sbqVrW1Uhxps3jjEJtT
kCkxxtRXYWZKFVB1jki7nbab8z4NLemMpkyV3Kc051OmhBjDbsZdkzehJB3ldCnsUTUcIysQuNNy
c/HelAxjvaUwr/qzOUJNMOO13VbWHrtFvIXlkBVCHzqvnVjciiiPiYwlr9T0P0xcNwfFewO23c6w
eEaTdzLGSo+9lFySDDe1Xje2rQFm5BkNb9vKjTR0E3Jf4VSaWXszYSTbMqO1ptzlBmXkCxo7tmjs
WO7J06sDKA7AQaz56L0cJrJtM0lXVHoU4HwBlrsn1mrVeT/KFbeTj6PFbI9MfGkWQjWATEoE/wXd
0MvevqS2FrtCRq5L8wWqRhsSeFWW2aLxlKGM+TgnY6jDUoGh5nazSTFWiXbFyKT915/8GiDv+hgj
0l+zDHO3oAaED9PN12hyxdIMVDjva/Vsi/v0VIz9AIR6qxYpPRWmscLKTd+jrX48R3a7tIoFAvDK
8bES8Ww/Oo+KtcodHwGcviCf979jtsKk65iN0TVVljQ26deE0aILYgXf0QUEeY7VIxa4ptvdgQ7f
c1OMcw/mKTXm1F0q5J2YqhLFdNrUiBNlJ6rd5HFdJgTBKad8Niuyk7MxprPWOwGQ5LJ0FFpSbbRX
wAu0VuyiZZ/DRBoN/aHzE0KM8bwadatgtTlNcgtEXaLGiVIPh8asYE5oMLZSUIQm6QXQsBc/yzcJ
EO5nyU5FG08JHpzebMptek2MySzKuDbiXLtlLVXvtHl/3y4x+IBlnQ8OUt3P1jry/t3xWMDMfBSz
JO5gNq+WnT0VVl0TOq665kJOce5qwUS2IrBiC6PB2dCh2R2l/Uq2n6l7u3+eWa/9fVvsjq5oUfWN
lOC2ooRcf4koL1qdzMNG5hFhLKNURmPbXqmrgbFSc0uDrXq5f475oGpyEMYeVmJhAlQC9qG0gZEz
2oW3eBZWcJs8+Z57TE1kjp3Ri6KuURe3w6zd9+1IKhwGjQKYZuemW3mkGLvQSIUQFRLO9LKuAxIK
aMRCVgD1h91OeODwj2Px2NVc0qhFkgLc4GMx+gtakEus8eMa2c8rNF4leJfzMndzA5a6jvLpgs7f
LnR2VCUczlc5BfYsEvKBhxBk6S5/PcWWh/gDSIsWVsVxky3zDP0mSUOUSeQ9yo0eNdkCDKV9LPGS
w8PZCG5yIkbO+6aXo+qiw/TRze1XZySl2ypoPUJvAregPvsomhBjBB4rJtUmCikxijrYPQyPApD1
/1noOyHDeMLSUK/BqIGMAOU9XZ3ykK3rF+Cl2BzmzRuJ77thhD2Wa02KKtyNvcCr6LSpnE0fAdVW
2ain87b0vnx+SDov9N80GX+I5TQ1EOJxOCoPtUyaiCyc7EdYkgNSXy+cE/Kkj/GMfXtNklQBtYX7
gfb+/X6Z+7RAhFaxAuusrPvk6Lf/6eu/z8b4xnN97YwzXppHIKRI+4CseMkAdY7CAsVRiqCrAlaU
uTGtX6QKipYyTK7spQNR3+Gqzl9Ibl2dzZbEm31hZe5xud8DELy3khfkiTULqNZnEw2VjuQ4OXm0
UGDhAqrO+c7plzH3Kl6jPBtQksbgqx28PZ1tAI5gAPQ+g2ebdKZUmPuUz1l0GQpQwXKy9wgbZfcL
54E4iMRXANjjUJvt2ZxSY+4zyaqrMlSgdtu9AnST43K5xE5N8uMH9inzWmBnW3In5Nh+nVQegZR/
BjkgJtluiDDu6G4XpEU5fzPs0LaxIFs6D0D2l7fhqdTIkzM81FgKi6E0P9/sqlcgvNxn+Jz+TD+J
iYhKrRfk+sbvGl0gJh8hd85+Twkw7qEz+/wiUrFBWyWmwJBeyO3lEeiJ4tvP5FXHCusS89IvVcDr
ROSdjHEcanPttY4yW8HCefMxc+4zbjY4mh6M8RU9hhrSc4vfR2XaRH1BJY7iYHUex4bPpgendBhn
cca21yq6gA66BzZHDPIT7CNGYyNcOqA1P82HF87B5gz4lCBjgoa8Ldq+pATdzcXKRKJ4/4+eLL1x
PeGcw10sTFM2sU0M/WXMJZ2lPsrkuJPx4l5vsP6oINEPTjQ+2xoxpcFcVGZgZjmpQAOviw0aCNIW
sFMJObt26TXW6guDYLuvGIjCHD7O5WamdJmLK+F767YA3Y3rQuCNt84XPy4f/5YMc110oiEZZZAZ
PNSdcF1oeEWYxzNes0Wm6XEY+x/IRqf3EuhgVvhY7EISrrII3fUEdVIPa9+sQ1mRL8DqCk+0wfeT
Y6tn6x9T+oxn0PUgLUtqSAqSPalIjdyGTjja9jf+51sgGY8w9P/1P2vb2J1Msml/NL7aoIEmAWOB
RurRSsi/kxTWL+i5Jmj5tYUpcaV1uDKtyo3dNXDK7tOZfdpPWMiikPZjqSqJiStUUDYbNsdo+4v8
pH1yFu2l8f3E45YmOQrOTg6MAIjqxRFHO52gBkDzWu69JzxH6HQd7/XDu7xbOWjyFBFLbUA5nfKx
H213iQYJ4CQchCfa6w7wd16ZeW6FNXbO/iUsbGfsaPaiaLagR+Gv0J50QyvDPiQ0vP988h7enMi5
tbtfuGEStYtsIDqlzNgWky4gWIRXqoyIC7HfcomOtv9hfoB3fYxxGbUGcBwZ6JSHzsEYC0VUuS+U
c0+U6UkYswLQ6KiH8MtoDnjZfKjH1OUQ+BsH+n1LjOHI5EWJVyRuCWPAgJQDs46/PCBUPDgYzuXe
zLz3/KbGGJBObJshx+jecQ083Pf33AaSnGN6Z7COp1z0p+4IAduKutCaRTA2IIV5owsJNw2tUfK4
x/FibBNqeh2HRaHQaMCmqx0VH/t7LxZGK94oqHjooqEBy6zvy8RsY8xEKHQmLNDqOm0NBSeDR9Pc
5Ue6wijJ+IDI2LRgPaL948pq1+paXmMa4j7t2f6/KW3193wGOinkVhpx4DWKxX1DrgJtR7KRkQKg
6se5QRMgfw3jrGk2JNHQFFVCZuBPNjeGmtEoD6hiKyRdL+SIVm17UIhmPYruysKQoIkOJF7KY1Y7
poQZVqtmchaClN7vZnSRMULjCKnsV81b4XrRGEs47J174GI+dyFrCg35RObB0WpRj7ZwEeylcJLb
D3KmoQPAxu7TmdONKRnm2VGdm2ZUlYGSCZ6KB1wZ70H8N5z7PgnDuTJNewXzjLeTSChMRTbdF/cD
q4n8HYpGnLCcxzdGLBWAcPaLRMI91U/x04ELSjmn51OGMR6lMmJlyBdg2BWVn9NmEyDDUTi+mTg7
HnrwbLPmlBbjVcSuP+tjCVp4125cyT5WWBinYdfeEg+NT16AzBMFxsMs6mAEvsuIezohoHO3e089
es5qdes35wIZzNn/6dkYbzN2wHnHjk4qFfYW5jImGIE77Gm3JlK+6CrxDlfswltzE9tzrnpKmHE8
xqIraiQYQLgi6hGOgBs/zsZXExIs4lJbVxH2koKTaKvLXemCNTdqQ+1iRFZA1rX5INqcu2Pz2aUu
h+eqp9y0YS1OmxfRO5luIllhQYI9MlAx1hTdtxx/Y4r/0uvbQ2QSRUqjGcpaRjWNjqdttujIRFII
44sOZgmxhunfWapbnmFCTkuqWFIuILe2ITBX98D5/bkAa3ppjOGQszLqBqwLR5Dqtu8LjASVPJ85
W3aY0mCMBwAZ0jrrcAbMIm823RIdgMsj9SMYjnl71NAGiAlojqOejb6nRBkrMhipnla3e0K3Zb0c
beQLkb4jpe+gqNM5ivWM8Q461H5fQGaHaqeEGYNSNGWUaldwtKVNswi98KhBkeUVpfrd178z+7dv
mUhHXlZKsoh7COPgRLFrSPyN5xzDcdP6CQlBkUpTLnB50RI9MvGq/loBFPI+z2YzrROe3f5/QiTQ
/3tZ6+wBBUv3SHofk1r7p5+vg2tZwtsnRzxmhyOnFJkIYFTFIRVrqsad3b2OkEEsYOQQmVsKg9GX
v2zFTTEmx+qARTWmCoicaMHI/UDHTwpf1vt0l5PX7wLX00kPMNoH6xHNhuSyFh4+syvhhVVc/qq/
R62dIAcXU8OHvGw0WK1tT5bez6cHgB6gg8Xm3ObN0LMvj+mxGX2/lDlWriqQytPppPiXn9objwIn
HJEZ5ZaaRZwGVLndTb/chmirQPUycPz7YskJqm7vkMn1CUVXNUIMTTZq0oUYG/zFMb4c/3VLqk0I
FPVg5ldqKoD1kwCzceVbPNXimaMbpMuERqBdtSqRbxGH5m7eo89wlz6lx2KJhcw77uQAT9LYHje0
WUahLOFmgFngZnbte57loHEIQTwtL3MYyCXHvBdSaVFnaOADBzEgsv1InbN/IRsShwQg+2oHlOc2
BcgPd7yHIxpsyxugEbug7XBziFFPwLCOrKO32CG3Cpim+0I42+Q20SZ2InLQhQVWA+GINnzJ6Cve
M8rbNvfmqMrcUdqbLZvISW/oaqIsKJn3V44e8eygwhiETks6LR3w262FPB8yi1gz3RNMKT155PUh
//EIiKTh9ZDtSgqoz52A4Bn729DP5GzZeaH3C3q2lORoLFPtICZfiIF50sgJpm5j2BM66bkqBzWH
VMCHAb0LmRCkNEOsHH0yHgh5eMOWDmx5wY4XutyIi4vCeVso9Osm1KN4yNBoQa0J3hYxyVzJA4wz
nuncsjrHbrFoKJLSpZXYgtKLrf1cR0vUJtHd1h1VzcoygLkiE8hti+AFdCoNVCbHk5Dhj6UKl1i7
JxTYoXHHDFXSwN4vG6LaBKVty7H8VLC4ASy1Ind044bKOyGd5ee6gsrTKuXppFsqkLoR8j848RGS
63P5ywuYWZQUtU1To6OOxz5JJ/GrIPVyixmSs6derRFT+v6qkMhzFZHd4ZN7uZyAjy26AR0pFgSF
ihE6NM5OhNkGnxMYzVZrJjaNxUfRLqM6Xgd6QPuKnYR413MtNMeeqYzNifpqyGTx9q53L/uLRbfX
np8efbg9zJRx4nBezoJtzOiGYJCziDLttOmBkuseDXvvkd575kWuvMTSrUdkIoxRFhiaEN6e2cgh
YzcmINw/QucN6Gc/HOuy5PpYTrDFbvprgrGuF/QFsIY4uu+b63673GPOWvAeG6v3gAPDEQ+OIVOZ
XEWu9eMoJWBm7PEjFJ4/ZctpnVGgBY6+qGGikarGSpI3lMoPOzQUcs4xHwhjdhu+xUDelo3vgmuL
/xtNmjULVSKjpBVg5Y/FCRBm72dChWHXwjjHYX4NFbQaXHamVTxhZRJvLnb2Sr5psGFdEioAbpJx
EtUSn4I9R33mbfvk55kwrjYKJaNpb4B0vGw20dMm/T/Svqy3cZ3L9hcJ0Dy8UoNnO4ntxMmLkFQq
miVrtvTr72IubpdN65r9dVfhFAqngGyR3Nzc41pzD7YdZStntjZmaxvsviBIm3Ozf5N+3JVgJgw0
Cj2PTZzcL9qQk4xud7h8DfGawkIe7epI+QgeHxdPIpMXDpJEL5IMEr8ONPnXbB7/+GmP+GpF6u0z
WVUKcIVEbCWQ6eESd/vUqWehI8dEQkIMQ/wJLcw4KObytH3S+7mSzFhcpc+EqFGwMsxKp6QdT39s
O98YC8AB2dXZe37lDdRMTiiYVxLpG3BlCo1xqFQx8rFWOAQ1SIILe/YuO/B65g7vmk3b3Sth9GCv
hKlRU6W5LiCyQauN52GIdPZEaNoPtGG8EJp7iowv1w597vsxVpYvxHG2HdbvwOhwC6fe0cT0fg+I
Nl4/N3eBjB3B2El90UTYEUBqAjMQnItg7HvSD7MG03+gKA++uHvKURnWp6uSQAQxGvY0Ib0NAhb0
f+2QLtPRlvwEb+7zE0e5pIxHvHETzi1kPbrEaqtQjrBWR/+e/7zyRgmms8T/lIX14Mz60gIKCAs7
NWiIqcnuBUB3M2T5z4SydgNOk3sbeDrDOm6hENaKIEHm6oReMNoduXgia5O8B5hU5eJ+8XaQsTNR
2l8Uq4WGOuFic+7skajf0rIACDTlcKXgsxzDNv3MIQwFypgFvhzGvFRRiwnyJlEQXAGuEGUh7wWK
8gfInakLDITn72+OwOkV/hPIWJfWCtNcrCEQ47bnxceXQJCSxKOEhuUZOuzgb2EM+AwG62c+jhTd
vbuIQ/0nmzE2Ug14gkGC7FW6+OgWmOCAr9VtaDDHrVRORjdXshhbM0axFCtU1sb5QMpmxK1fPEFV
lzFWh7VxQ7nJ5kiMIPzXUTKW5qxWQRZkoYL4cafHdOR36fRk3sEF45zhZDDzTxKL/lUMbRknZ0ha
0YYLT0Bn02IG+C8X+X9AajsccZytZHsuhsbXz/qvOPAd67PNxxc5YMLz/b13gPHAEzcdRl2tjvFe
tEIcLxeJ7iOFDa5icAUGnnDgXT2uHMZnASdYKweYCT+saP8BeorAVXVepcCyUXlN19Mvwn+pBjt0
2Jd9OcQWRDmhT6Tn5nX+w7P93OUwlsQa8izUkwgyJLhIJkwW+idoSfSxNvx/3JN/a2EMSGcE9WjU
kNPar/qyRlfiEu+Z8LT65s5VTLaxXl0pnTEYfWtmvkhlOSBB/PAWALmgSX6CbvUlBWujuKo8beed
FWM4zpdUTqI4hszNb3f6YGNaBXkv0f3IjukqOCCf12PYIt2iGyjmOLrTSb0r5WeMSJbm4XjOIR1N
MPgN0agFSL3jcBx2zirZ8UMQQhvNWMA8al8g/KRMChpnI3kKaTDhTwdq+zg8YykrYR/u/RYIyvNg
/xyJhMd6wRXFmIymzH30jENUkczPb1rlkTlm61/R//hY+Xm7xpgMqz+rUvL7eCbzoSfZIts7vE6R
SVjLK6U31FuX3FelPCh1qoDOV/uCycCsxQNd2uUFpGALIi/Imlzcz+i0hGEEB25I0mdaa56PTwlB
iMdZ83S8r5ngERQ10dTZc9TOudGfs4zaY9Uujx1JB7s0PZ4Bo5p95xxciWHOUAYs/qiCk/YQn536
sEcTKY+KcTpJciWCOb6obYw4sSCi8iqnt8ECta5SECLOMcT//VhTps3klSzmFC9J4INZOlcQBMiz
xkEXjpWgKvo7Kc25y1xZjOnvzMivEyulTmTj0fQZGj67lRmBsSDehLOzwxvZ4u4k8wjISdmbcYCd
HGarkz77yJbCheTIQ5a8u81TC+YJ0JWLktUD1hZaiKYAFdMQ8XvgTpxM+jhXx8VY/bH2R6k7Y0HK
L6vvBs3FL4b91ABf/h0dpiCXIxwFofr8SN8ZS5+U46UBWY9yiF51AWNtyLk/W4fsLSFcT2fSbP1b
HIsoWRZ+NAg69lCc6R+rzc5DbWHc1n8osTq35DYdcV9JY+x+6gtl1pqQVronZ/cLc/07Su/CJNur
V273GefoTMZwFCm4D2oF8hL6YBpgj0LrElrD0YmDeSFKYcw5uUn3+2qBjBlR8aj5mlpQg5jMjQ2q
JUiAcmTQC/RAO0zGfJhjkPWqikW10HnHCx0dfZbIV/Cu12Q4eLUWxnRoCgIWha4lIbU7op2N93rw
ToexFJZZZYWvYSEAqQRvpwvfqSe0mZibN7s/FlPSNFm1QGkiywoLzFoPg5V2SqVQRnPzuUS6uOWH
sBwh7FXKQVVpaVVNr1LniK+WJ3+3MpHnNRec/v5kbpZjMtdozOWg6S0sBzPF4yp3OQpGFehWwW5/
PHNrgApvWIqChVCeOiQePHFTe+V7iMlLjgpMePG3opj70g5VpAEmUPllIz7pFcayLbKDB1WTRbAU
91XuXmblOx244zUaTqSsbmUz96jM9VoZzg3sOpz5DXBE0S8XkdDJNgYmFFr0UsggYm4xVp9vOM/y
/ct1K5q5WnKetEk2QHTauOpoHwQ7NR1ttJ3/5UkyN0zyxUpuK8ihw3Bj6IDsOfVglOwVL5k6keK4
XRLzGCdiarYjXRKlyXT6eGHYlmHnOnG45ekJn/5WFvMid77la4AmQPiQJfPRM4j6HJZOJy+bzDHf
OHt4b25vhTGPsVSPQ6aASgMVk9eNhX7RF207fsDgBkjhcI0uRzNYONa86qKgz1u8kL3jAddQfRJB
AWfbnEXdP/s3i2KhVs9wqUe9hBjM1GMUTQTYK1zeP0DaU90sfDF4ikjv8QOTwuKrdkFSS+cW8jDX
vYoPau/ogpe+nhEs8yD2eJpoMTZF7i5CVwKQjhaENucvk+zpOfFaDCc869stZMyHoEVGNppY0uvG
EdCC5S86jNH+8nHxdo+jgiyWqmmoWSZqWFFvv56MnefIbt+6SHWMrjtvNI5y8FSQMRqtFAd1E3SI
/8nKOXfEXA9/El4b9kSb3u32Mfaikosh0Xus6VWToHur8UzEGUaSL0Dzr+Y25kvnc4NP3XTvc9yK
ZUxHkKpZN8hUOcKOnH0bo56J84POQN6Zcd5oizEbYy2pSt9T9cA4mmPOLJAb7g5kNot1zAe8cu7z
Y2kqi4Ya5lGWXqjOO2gL/OgtMInWgweoNNDLjgIv1zER413vospOLdUyZivCAiqCxquwXK5R9zRs
R3qyMFfK28jH6qiysKh91amdlFBFwcDKxUFxF+xl1jM6efGL449MtLXcLoyxHRYsRwYeWAhDTZeM
6yqEQ7DArErd0o5bnrjHF1sVGRtS1mrVjfQS1NW6cQZbXpYEb7RjbNaRjeG3C6UW423oYz9VFZn7
LcWCJfUtvEe07og6yT9F9CPNOQpJv/z/b/BVkbneQwUmHtWAEGB7iHaSu0WASeBhp7Z2KyHTwdlJ
jjOnisy9Fku5FlN63SDP/0AjF+DTAdT2MgNPyGKNsYv//RKZG260fhOUPS6Bgxd0tyHZpl/Y3IiS
c7N/U3BXVfigLk2/GSEFBOTLbCCoezQZIcJRm+H1REqPF8I+fqrV3zT0lUDDjBtdqHFyjrLbVIdE
IOMGNTFurMzR/V8n70rOMGoavNNfNcz+VkeOlvO2jbnIAiaSxzNdxeY1+gy9/inn7RPnGv3ayKvv
N0IgfZk+JAgWiRvSPiE+2vNy8RNJ/xuD9OuFXEmpwqLx+/43qIQHj+rNBUhmmyTkxHwTmeVbOYxR
CLNCbQoTq3ndnNrXj8G1yHhetk6l01rR3rV18g46sq3wvtqshN1m5djljgKozZ3/Qfrr9lsY26FH
RY8ZH6oZkU7a2d9koaQEEKDcN5qGWQ+M1N00UeWHiShC0OkSuBqp1kBLDtCS7WrPXbjhNrlMpMtv
F8ZYjOwcVmLX4TCz10In5jI627W5UCNSeNa7xTHB8vQF0xCqy6aGIWomS1AW3cW/XHoaxtefljdi
thS/0J/RfFt2vi0j0q/tAcwxlKzpJz5yXoBpT+ufeCaL0FlSO4TNr/jV5c3FQ0r4Ta/Tl/CfEOaa
D0bmq1ULId4O/KIzMPFyc4jTSvJPBPNGRzkghVWNruOEdAjG6nYHwGI9BYBVe8cI634JLowfznM2
MVpKNeWfUPpRV9e+NLPqMvoQeqJjfLW9yGz0tmzR2LLMwd/MUZVpY/lPGnP5k+ISV30ywJS1FOBI
eFZrm7ci3jYyl9pIekWsB7xjqw3oPTd27VAuap4YnhTGDdD1XNFHoJgdXs8i8UH2xlHq+8z87bkw
N7hrZDORKvz8BBxWiiNtoQHo0uSJmXyDddkUNRm3F9jIt8cvJGrfNMaIECwk8TrZpu/iX3XXLnI3
waDvPp7z+rd+J1IYU4jSsilLsqirsvmbub9SOFPDPIxcVjIypJh3TxfIlX8Elb1LUTgKtruFtHoR
bNASrIFR1jtnkgagYmnX9XrrHrvZnqctE7ZLExHGSKIB06WyG5BmYNcKmgC5ucY+jU4cEgtol2dw
sYFjGzx2/fwSO/rWtznnO7HxmoRdt1RZA+8Nuw2YYw3Gc2jRMiBIvuOD5SZAFgauX0tMu/L+l9IY
C91cujQoC0hzduVH9+avheXyR4mJ9sTxhqbyrJh21CywV4iYRjOYe1GkpYob/qu3ANcrc7eTyRgg
KFXQH/TS2SpGhOtxK2wuOulmR5SbeLNCU6EV+mZE8HqD1kFVNOYThuByqVRfQApoKW+/LvMmItEc
mU9DnGULQFGDCnHc9RzLNuU/YdE4SAUgJpiLow/IlV6LfZIJhi9ZB3iybreSF+UiJPLbM+8C0a9n
7o8lgfQNeyuiVc9kbqzfh74WiIp1SCNivSRr6MyesxaOCDY1GPapEI+ZZgHyYiGAxG5LcZw4GsmT
wWhkLFl5kwqydajdYLtJvWhZ2x/BXCDGNk1Jt43dAkM43H4QnljmGc+DRFPLs45TcuRl/6k4fU1i
L7M1HYzsiu3qp8LhJ00mjMz1md2l1VqrrqUAG7qKF607WHbXe9ZWJfUBCKK5YyslWcYFx8T8zp8+
0BSLftWVRmZCrOeXEppSOQM4M8tPkRb/q9eU7PQFEP2JQLLPDn9TNlJov8UR8gHKUqRzbaZBpCee
g/M7unn7QZaIQh7AVVWVQu7Qw7n6oCACqYCvJT4FeHj9+qKYIB1GRU49ICYOs+0SxcVxuZTs0QWM
yzIAhthjpfttcXv0Aczd0dG0aJ0rfMDraffX81amTSexAIQidSSbF7ON52DCz0M8DzSFYB7unkBl
ijmtz+12qyyzJ+TwnkHmTZbLyAPnw97+5FU36Bc8+EK2q/KCEcemKPGFJ9E9HEIb8ciJ1xs+UdXA
OWimaZkw1BTw9vYcxijQ5KryfeTIR6/riDYf5/37eSDpvNgJ79zS/73638pj7npQKk3Rd5aPty5f
RDUB2pHolsvStuxwG7yfyeW1suX548OeiEos0QKepqFoqi5abJU0Ks/mJS9ylQ5XUc4q1cboJlA8
MV74vsaBHtF4wDu+qa39fdXRgItOJfDe3G5tEMt1WmitCjqc3Yf+92VMMamGjNAzZ3H34QgeG3gP
/08OE/MM0dnwRasDb9xO/GgQbSkO+hLRlag668uyP6WYz+451+fedt7KZGynjBs9xCXWBqakjzPI
vBdV4P3n/titECYIMgWpE5qyVw8qRSEulqkTPQfP/tOCDKfc1d/UL+Hwv9xLJgQK6tSP6wgi4YpK
DjrR0ZlSOv5u+9mTwm1dAyPF+8/HQicGt2/XyRhnPQ99CVC5KowzbA0oLEHR+dd3Ft7mtALg2Pd3
MXf6bl6CLWu5BFXWs54R60yeXx9/x31AdvsZTLAU1rlxqWTokTkLdy9PylL4fixg6hqC50SRDdm0
ZBGEtbc3As41/jkdADCI1inH22nzw0IX0EILgGmKF778Gb7EFR2c4k+nT1jTG9mMvc+CNo/iBLK7
U/SpL7HHlzkEw+K5T2/rYrEFRE7IzSrdu/bY038rZs2rqhidMRoXFa6NlzsHHCqQWon7bvAu5AQ0
7K0kxtokQ1YII91bynuI1mRKd745EIHOF61eQCQ1szV7T3c3ysGMpyw4Z3sfpN7KZ6yQMtR63mIw
n+byAuSZXtP9gozPrps9faprirplW9xk2gRI4a1Uxg4JKpgJMg37W8GPwGQTxQMobSA0Z5tFYj+9
0VGg7XEfLkMX9ViO5Z2ILiDdECUVfowoiuwsUD02mZn2WPPZ8bR5QKQt5SmFrwIjz4vbJsbVb4Ux
1rCIAqORRom+YRSacAENfsH4s+4AKx1NI/kstxEwcivOkxp8tUbGIsrgvSnOZxF3drS7HJdG3L8v
a1RTnmkrgvNYiyYKtLeLZExhgfoeWtmwSLRzbM6epC7Srbz+Ng6r5/SD9rn/D9KxtxJZq6eWVXgW
cYY6mBm+BBiEhTTrAI47/2m5gzKTz+bVZjIGMLSyWJaSkS6P0rwB4mAEbKzpEPKHrHsHTi+o3rzv
Oa/7d9ryXglmrF+qGGY6FBD8eqII8J4nEUDfHwUgR/9Zu/Cvl3sB7O+pHdu8S8JRIHYSPA56aWxz
iJZdkLEC4CexAfuq2KGrvjzWHt4VYbGV4yate7WHKECYP+m2RDHjcD/WKCO4mNrfI4p8Njn8ltKE
R3ttBFh05WwwYyQ5IFSkbdVY4AHgw4sZUKe2Mjr+Hi9xIkd7o64svHKkaJWi0d3sHHNZE9l2IBEG
/glkgcIsnWee4AgOF6GUvh5MLHKzSMb4mBUIRZQKt8TclEsAWhEyw5weprwovnPuRo7BeU+mAsQb
iYzdMcasMMBXrKIECZ6GZF7OuvnlrbCtl78ofAE7mLifx2O1SZyBWItnbWcsTDd11S3HC+VdHY0x
SXITgr8lw4ck6EzZeN3iAsoiuNfRer1WQA69LBwUq8T/RrMgV7UY21TGeiZpCUSX7iu6pNDdW8yq
AUGnCHTT/5mv8s9GsCF5HCappbaw9KuV3tuA0JnTrD+3H3uiIHWjwmxcW4RJEiUNdElDOvvDmyUL
3iXhXEl2QFALAd3h+7gkSPt7kkk6VBcwR0qnSIE/xzFwPE1lYYNN8VyHQ61BQYAh07pIYNBR5EU0
kzIi/3mnbdLGGi482AQ/kUGDuX1sE37TiQ8uJ4vU3KFrNhVzfIBz9tKd1mzFBYo2c6A8WU6/Alw+
ugatd2FdZ5wo8L7wcXuSjFXQw6TNh1jFSX79SXikfhPdFbc/nbEADfjvdECG01ME8ID46S0uhJDI
hjE/AvIFxvyHc5TqZCj97wrozF2/WOAqFhMFz2S41nbJFtNum/a1WkvO1wL4uA15eYHhWW9lDDxt
dYLweu0as3efVBGd/k6+Hp/sdArh6nsYA9BolZmEJrYgfA/38reOkqnwDgoePgQ155VmQ7PL2ETg
CMDl14KVB36OEQQPoY3+GQHZeoH07QxefPMCVubSmoskP/K2nurKIyVmPJQ4DrQqbbDUpCKOQUS7
EZwX76A47az0CVp6UfZP8BudbXhmV85qP9/b7+9vMMOj/Q66JZ4R4Tx5bOhWK4XSA91fPcQ4fgIk
HgDsuZzzpef3YNHsKJtuRXEemDDwHZI2X9JqMQPDI2Aywasxj/CwGRz/mvqXd/IsRN4iqm4oizBX
Srw0gV4PsBSrKHfGleqMpuPwIpXpsOhKCqO1Odjv0lAyqJd7QmvvBRxgXxcXQ7mR89PPLQDnvJr2
453kLYz++1U6WfTbIIotCwvL19qX+geQKBwF5a6KUdAqjGtfykwVE1kniqFBZ39fjqAF54ODTb5f
/zaQbVwWOt8IlRHHJNq6Lbqzp7c3CfhJlI7R4T37E6hAMLPgKUTJVwHdGQtol0Rq28Z+oB2cVeeU
uO/IHWCsM1/Bw0I+FpiSuf387PAAEabdgCu5zH5eLD8M/CrUDmD5pUNZ/sJrF/KK1xKiTG/mf63v
1+ZfqQbqj3kpygL13xzwzyNDsNu07nnh1LZ3eAGHmwU+9DWYQtr1FmgTy58fwBHxO0onDey/5bJY
KENlqcDi938j248OpD0za0ahrAUnnb0+vgzTz8aVLCYXU4yNZA4+ZFnzjaOgmu/Ji4ubvW9b3rgW
7xTZFEhpAnAyCCLtd1ABnUzFiQvwy10O42ZUWicUfRJrcBidjZOaSGybxAYqArdcPOnQXG0cYx+l
vkt9ZYBOvp42J8NrN+Pz9khPyeaGjZOm/0oU42qAhA4+mwpRjuKkO7iK8Nh++hX80/k3d11T5pFW
4XVTF1XMojHr6tquVPw+1Q71ElWugugDEjnCa7RQT0h0wD385tFeTnpvChjFdEhTKb31rUVW1UL3
z2OhwXtrnDCig5AA6nT9Q0NqZwa0Ahe8XzAs3xzdnzrCa7nM41NZ5y6t4Q3julfOyZwZKPcYKCmf
V+FLEBOHa0AnZjIs6Voi8/Y0tdb5skxXekJ3jvKWrJfdEWhVPEv9C/jJvt7XghiLOcZBqykyloaQ
+LTREBGehLlYktFy9D+2M389OxkZlvhvBpy9+fG4dEf7LU/RMmZjqJz3PRNtDjcL/7UNV5Y1Vs1G
bYeMbjUQbdCWZP98/zemhemyHiyb7Q1Wi3YUeirmDL8Q4DkUWgbIVWv3CNwc7qKm7PTVJv8ao6tF
KUp56QYFm4w8tpe5xezyAtYlped1dfFWxRg1LQ/8whDplSRniYBg8lP6K3Lis8mE2PVi7u59mApm
R1UT+dSP+jPZAkN2lf1sThG6cBANO8Oajyw5gZF1qxjM3e+yRAtbeiMoJxeg3z3kq4E2D/4GggYu
jQ/RM+Wrqxgf02guHi1UjMAKECntJetxaEJONtZJBlCdFyBPs+eZlymzfS2JMS9qJ5hW3ELSuIcf
KKQ2SH29DrYNrU04RJphILgEHKM2Zb+vpTImxpKHzLiUF+0QW2RInGwmNkjNjCD5e6bgWDIKDt+8
vNfURVB1Sl1oakBtVpk9jauLIFxSTTvktVO+okgnvlv2et0iS40XkRizNxsE8fvweYw5y51oHLOk
a9HMJnctphyqAaJPQOaFT4FuFCKR0NMs5zwvK8cn4NsF0YPdzjMfKJzDjLPfU6dsoF0MHRHorZIM
5t6IVo6Fj6GBRDKgK3ab1+IleA5Tcjz2byFKLRytmixjXctj9jrL0JTZGpC3is/w1kLJ1p0OoMuF
fX5Dnxry14O3XvbEWmvAVCnccDZggmyu8KbwpuovsqXIqkr7P2Xjrn27kYHbJHfGIZhrb5jy/sIs
9PPrSV2eVvXyO/CGOWfpXImMrxr0YkIRtoxDir5cUSWh8dx72rKhVbRh3n89P6sjobRbj494ql56
s1Kq/ld2PquM0MdYnoFwDqCImEQ9gXpYOnyN0LMXdaEe/uTAnVyOH8tmMxcWP+Agf/wFU9ld2vJp
aLQ5BPEJ03oznDGbmqFr5dAnT9FBdlD7GVaZR6O853oVzrT3xwKViRt9I5Ba0aslD2keBWknQMvQ
AiZlgNPfXZxoLnaucMwWn8u9v90vXRK+/paikIJAAqIBhmmCNtTHnzLlM6kyUgCWjjlSWWPRjsdU
sBCQlsJBke1Ytv++7Gi55uxeBBe95sDenD8WOPUkXQtkq1DDqEu9mUGgIDqVA4cl/hYkV1uN8JY8
m5g7W9qIh6OIOvUzr+np3hfGMnVFMSVTViR0OjM6bramKIjVxT8Epu1tiu15r7qxZxgkRZZ969qd
i4SPne04u3yfzmTkMjpenc1YC2XIraVF81atwBcLtN/aVuYIup3DRkRFLvXIrPZmh9zxZsEshtcY
h4t96lo6Gk3yWWorT4+P4j5k/P0qkM+pMppWRYVRQ7Nr/DxUFbT+GX+UlfWs2csjbzTvPinPCGGX
XgB+yBQhBNF+Nsf9NshpdXa60NWfkhkaHs0nw3e1gYiYKfJgbJAt/wFmhjxyHrN7VadfgiZHWZc0
RbIM5vCtcuhSOdexXMVH4XX3taMc43Ht5D46W5fhhXPq94kqRiCzdLHUqjDrNP9wqeZNg8a67rvd
GJvRrbbb7DC6ILZFmkOe8+TShdz46YxcxqM10yIFiZbpHwqNiDVpRNK4wnP2BAOKS/VYie5fTEYY
80Ln3Tn3cbz+YZX8rE7JtiAA0c9J8uF7b0lEk6io91JnzHp6BuXFnif/zn2n8nXVUCUgZqO1nf77
lS1tg9ZqRDUUDit15j/HT/nadwcSu2iKsNUlsPnQgQJc32A2orf3PetowQD9tPufx/tw/4jcfgfb
ny2h+70oJMHHFM0sKUlhuPLaTpzIibyf2G3ABr3iUWDcj20wMtkLHAqgnjED4eCkBbCALmsv/XPw
ogQcXBvSf6gK+dS9ubxaDm/P83nqGp+fg/N5xIPOe8SnTsHQMOgLiJ1fZ+32FKygDGp/qAWMhHuv
AYKb8dDtwlO2Ve1kac76TS+RZerW8BjVubVsPmJQgyxLiTjcbnKq3Yz2W7KswlGj36KzwfDZ7Bug
t+PWUYq3LeyaewG0K5LeIRI6PKdpYt0W8iqSBP5ORTRYLJ4mituqNGKBZsSyl/ajS5Ba0Xfaz6fs
pG53nCNla3Cn0u5BLiyAtF+JZUxZlxhFU2WJgEjcSbBGNSbr0tM9eA48APf7ZAeVpQHtXsEfSE0z
MUByHsTLmEDW6wpcD+dvz/v42KxWq/kZUC/1LseJ6/Zu+HuoS9Ie3ewgUfe8fIcpz7kB5n3/PPM1
TACWXHqriAt8TUfrUc/d3FPm/TH5ONBbTlATBOK0u1ffih0Suuhs+YKy96vW5hVw7t1l+iGwPEj0
oIgjmoxxB02cGrZtj7tnEH+To405soPY6T35DyoRBQXO5IHrTR6FpViqiZqRpVnsyEJYt74m+np4
FGI73JUkPsm2uQzt1PGAs2eneENdlGVz8rRTnXSeOO75ZZl4n8bn3FhoTuNZ8z7g+5D37w2Ga5BZ
hAONMBWB/+3l9/MqFjslyY/tDHxD5pP/jiyq6vRgo2wX6VEMyGNbexeEW1SeiluHjnkdPvutvEuW
S0Zg5fkRcFEBGA5/+q//Rr/dXQkaUhTLNGSEYDJaZZlVFRHF+y7D4nhenBqZiPFKPwgzcVUNiP8e
L2jiPpuiBUEWXjLNRK72dkVxnPWZFF3KY0Dp8jDvFsAtRVmwJ93Gr23rqZ2fVeex0PvgHu3310KZ
i21cehElGQjdXA7y8cv7ivfp6KQraTbaywYlXs+1jRnGK/bawo47XiBA13RrpzFMiRSRoQE/VIY3
frvmqKkVvTLV6igv48VGOO3aWVaStLGRVHFGNw2JHhGRjH/PQDxH6cTNZ9UMpI88b+lem0BWgqAP
CoxueQDE3X5Heb4oShWY1VHaVV4N34EC7I5oXjWd0PMXvidt1V0K+NSWswO/XXDsDlxLZkxI2Qkh
hpAgWdn1P8afYltum0XoSWjCDg7Z2gODDwyrPXrJNiDGRpvFW0Dk4vk+puTNxuwl4EFEQOahOUK0
XwHxepxrM9mLdjEnDXOfvrRu94g5qz7R/RJZiupozWU7CuwLjC7C9ROIZ2USeXDuHGVRrHJbe/ft
elm4xUpZ0Hj1scpOGEB8h2lgos9UDN34DTaunD19zKtQMeP6KC43wi4+jJ74uUObsW5n84bWgWH7
GtpQab+1aCXPFriwJLVzu3E/z6T0ftLFHNBuGpqqAu8/79DFLpk0aYMQwzBR27/VpCLvC+A/1s0R
uKqLQ7zXAlK/G7O9iXBvZzjyy+PduM+cQJ4FtVV03GRR+Q21r3YjkcKLlhptcxygH0+YiFUdObfL
zRAT63j++DG3zxrMfuRJ9lFbZCvTjd2W1HNtIfPQqe+KPfRT8B4iSSki5czm6TQpAwhRXdXHwc4P
rU5AQFvY46x1hlNyGBahazkFx+e878BkZDJGs2rjApC9vzIttKmc1y2S3IqDF8FFyo7Oi6wVinTu
5oCxfrz1vykh5upiqBTwKLpkabLE0m21/sWM0EJcH/vlYKtu+7ckokbOTjsv3cZJn4KV8nUhKZFs
0evsCH8qdr/oXHFxQcXtsk32vNzG5CfBF5EMBbTTMtTvVvuESlcFRavbY+Wki4sjOerfELMdI0pv
FRLwrrmI7Gxh7pJFD5zDFwyxoYHRVnZwJVx1Dr4h8vN4kyZ8NaRZ8KaJ6PfAXDXLxWn1vmmVRdEe
pZyUs/IofYkArHYtu/Ya2C7DPpMcFTpVRD+Ko61XyC0anmqvOmRbL6RcpTwtvffW8UEKsDAMOG46
hshvt+giXSqz66r2uMpGMqJ3bNHtwIj1MuwGFEPGAA9NRrq1c15Km4oXqNJg7FplLMyzI9MmaXhj
dBGDwrfCo04yjVYN+mPQO81pcMXYVWbF3zpH2+4GifxhHaADyLR7Zy7xEvnsW2uphonhN8vQkOVT
TJafRcgFJY/EKj1WtZ2t6+I/dSXgkiKjghgXhKcazprZWOGSW36i1OlRBuEuCBKN1Gt89609RZgt
t1xKXJgsz4kNSEg328UJGebBTn+ReS3grBmi3wHVN2RFpbfz9x27sohyGYRiaybZUdnLsxG5pjfz
HVbYdAQDT4BQ4a26AD58P+4fq/pdqudXMMaJgaKBaSr511ZdCdbNutJUK8+Oxu67+pMRf9Ymjnq6
2Ma2XFS2srTd4YunUdQzudEoutp/Qn/bUa+EhooQd1V0zo693brBSv0cjvUm9v7GO1T5Ysd0KnCN
1E/6KmjsYYXRbZ4ZvDPBWDbmhiU6V4muGVRobnW6H/OuwYucH0ENH3rqz9kT7Je/4/YpQav/25mA
dbyObeHM8QN+0ZWYld/IpT7d1crLstXNcwK56boCwSjiUJuyN728SC9/KiLXHHN/lyn9XSfFL0Bd
U5d09nmLhjZt1AjyWnsAlLQc2V1tp74bjjM4Pv+5LqED6Z8wZnF13ikAsJTyI/qkgPcR2kAmKkkR
zy7LwgcyItr3vMh55oHg35lrZpFsWDUMaWTUZ8gdADwXzC+Yo1oUs3B/wfY6YBsViX1GAhGdp12J
Lk+0wH1nK78mr4/Xf9cHx34HVfurw806vLwA4chhpfGgozxOB4Vr+HQB+du+z2pnnaN4jYa4455W
pQr3sXw2Hvi/4gEXjfFkhNjsGIksj1Vs5XJ+xJxgcpRE29/Zo8/x/advjk6poanFkFgpetv3Sd6o
+bH6U7tnPMgasGUPtvIqOkurdSsPjSPPCaU25NlqNq79Xd+VZCbq6MX0LCVnSH4Fnli8C516E11I
kxEbaTIQ6NJiHzp6eyLlnGt0V/thRTNhhCUYQZAa9GQdr/0bOiOJ3BzUcma3yOc52m1/0k3x1Z/d
wEtqm7Nwhf501miYqCGLBp4GHTtwq1chaNTDUhrzY7zQn5PPk/qzi16Mlb7IALeImkw8a9wfiky0
zPaRpy22kh3sbMXG//dkJ9o9VrO7WhTdjOvPYdRc140w7C7Qs8ZzBld1h7/eQn+a5RiS+HP+Uec0
v+ahDDZrbV7kIN35IqoJBUdZWdbwZAEX/XYrVJCWG6FWFscvcIiXdvZRHBpUX6Kvx2u8K7lgjZqM
YgsdyTTgFjBbruoGMG7UvDjKldcUyyMdbluq65BAsb9feQEB/WrmgDUZuQSUk0QdeZv/w9l3LcmO
HMn+Cm3ewYUW15Y0u5ClNbq6+wXWElprfP317CF3ulCwwl0OxfDM4elAqsjICHePUSmiaDy/c4U+
heMcfDXcFusiVkU8SncArteqlJgZpc7sqp9OQ7dGgQ9G4ouAM1CEGN/8ee3yctglvq0/QzcvWW4H
vVpS6ivgrQowvPtSQ4MWdGr0dHmJlVWJTCCaK2grB6CfzYZ0I2iQuUOzbBBiILSI3qzA+Z6zn/Rp
BkEL4H5nfQDZW+OPlhEIK5ysoPYrjw4ig1sb5X4UK3TRghLP1nwnFyj8PX84XGn4VhE7HlRWJDHn
4MYT7h1Jn1+2R6vkpjne9cQ24uBey6A11ejld7YBDdO8pNry66NX1G6Fjiib4Ts8CDMkHeY+FoZ9
AQoUkATCY0kc2afazmkHLqUu8cI5fOFSbVY7JDA+t5y6FgD1nzkC90cNihdQhUBlRCF/J2+SX7dZ
P7SsJCcUdUmN0IgtGR0KV98upI3nkiMTMSgsofIhSOD1I6E1GlhZ1nzpFAoqYYIanlqDPVJY0rJV
PxjNSNDxQpxTC73LQCjoTkgj7IMfgbITYqPbwXV85yEfk7r21ty7KmkXiL916tfXUrWW4AgRGq2z
i+BHzzOH/a6kPjY9mlemEMSyamH6Gfr9T6Lx1Gq9lS5Qh4GmlWLgE94vZEuDoFi4ANHzOtQkda0i
iMxygQo0qswzSz1xqhj8RdStOE5EseR2NqpiYPKcYl1brw3meRvwWmBy2+47KIEpdmbeOgJZztEZ
JtU9xA5I/yh4+N9a671ocOgm8GwdzZeAfcNtTmTccZw+3ZW2Y17ZQK9Q+f267PfmaQNO6k47HyFj
uF6c+Xd/74NmvHCMTwnscYBU8+vMbMx932g2qK6i4zyMPBLGbQeVYYz+83P9hDyq9tkuOGruoN1f
73gKcUAyID4HSG7s0+he7PKEjj2bRk2EN0pruLIHZF6eWz3WHQeUanpmCSau0Z/Xl4CSDEkgi6M9
KDRik0RJ7dm9Jag5SIdioKapymhaOKfBMhE7oREoB/k0lLuRpB4nF8NsYKKhGjwbwaIZA+VbqS8c
hDyTnW3bsRnqqQmJTSzk8T9YR8QKNO5VDm2+xtWdrhTkyqVRdGK12JDwrqQ0ZwFivvEmaJ/puzDz
/Jm6HwBy/MveyI35pcQDYAl79UpHG65LcgiNaiMt0q2oe2/FgtsNK/RiLxPgLSOUdet3F90MZx4h
k+4FORMZbc1owEXGEZLvCUFXNKVve5xmPr9uvY/aKjW8q8k5e8ZVkSx7oEd6Q/SNg6iKau8jrbyz
d/KiAIjYPvdXiEDMLMV9gKMwZKsh0ECLdUEZXdth4mZDxNGINVoD3bRX/dZXZbSHAA1SEjTm8L83
x6HNOZAVDGpSoCbdepiiDHonqZXITndAIOrs108TzFUPOUZdubTvc416Jm7mG3ujh6/PNCCydrDH
avtq1Zv96fGA7rAquDM44L8wFpT1kI8ZXVdMHBdsmQex/VQaaQH6IuA/l2rTbIBq3eC2QJNrtAUw
DomaLpPEqJ4YIig2d03cOSpArQjHi2WRM0coMkoEZkwUNAzT4AEWq5GHGKgButbRAsF0D+x6Tc3c
lPdBOLQ0QftAcl5GmQBjv11GLssDP4z4DGExxrts0K8CF5L6JQI6PCDdCLcxM8/Etd9cTSOLI7+I
+FzsQorL7HXWrd8homSRHPhXYDbq0BsacH2fCy380Oee7vd5IRhGpRbZEwElEaSIboea+o4fBq6f
2zot6a/K2qFUx1RdVn+rLCWY76tNBjIeKIdyFKIfURCYMYJOCCg2aaQ2t1HvRuWDX4iKasvOHEKV
rNAjM2S+f8WQQax0eErCTO1/RqJ+rlGT7Xv98arNjWX0JnT9FILmHYzwVqoq6IdkCp42hGr21c08
fe/K3QqWCSBMPMKRiIfg3egcumwAMQVazLEjxVcZCK1XpdzVyzdIybZq1BiPBzZpjkcFH/pPKERw
4xtMrLyyyviisCvCElj7b3lqoj3tVUzUs6tDw2tOzO8u9MH4YAgnHN3GRIT+t+uVSVKDemlX2IXp
LqJ1NDegqfP1++ePzlfjx0NU+lVhI9teu9u61jM0ePQ0LcNzsRNmNsbkqfplbpwYpEtP5lKxLOzc
X2JrgPtnyjmQhS8dgb4fJEgIzqzYxF78YUazqBxhI/x80a8NDxfd137olHZXPIeRytrRVdhFaKva
smqwk1EMT9Ztqw4r2eQQ8jy2fkdUxfZEWY8BNkJBZH0nickqQl5TLVfZtFHjxn/Ha14y3ZVvX7ZB
AdGPtxWLux7tfkC/t9w9hOCM07n4WgO4DkDznIjtfeT38zkChzoa9NrwtrvdTS46ljdtIVdwMs1n
uH5vjUYvoEVuKvDjDJ5bakitWA+SeO3a1ddzYcB9XhiODblQlPKwFvj76P5AKOLLKZpSIrB+jbRt
j57HABt0+jsJey5btLa5+urLm2ChzKztrm+fj5fjDnygjOyPdnschWnIuHRnlygy4KlS6a+ItslL
c0BS2DcuyTqDZtw50nCa54wTV3TreuHV4eBRT8ICAOZ3O/ko6XRizjidHT8lG+7KgwsyLE4REqUe
Zj7X0C9TdT8V8BmPiEV1I5/bjPzMB4xGzwoDz/ul0NlmDGlW/bXXOrM2BuRO0XUCFKANos93FpFp
DP50oZI6rkavtRbfNxt/Er/1YDJ+guZfx5JS+C6Rc3wLdnmkhsawiJG6CgtUB1zT1dEtHZX22ZaX
kxsA6sqIxpFLJOqat2tA+W7K0gyFNVCZD9M7H16X1EcF1SNRzd7eOAnZNWfv7Dg1soA1o2bbRt2n
OcjVjkob0KQSWAM/sJRf4xZcH/1EZLe3Yb6PIDngq5dwBdm3L/7TOi2js4XktaCx7/zuc/ENcMnc
Y/oHZHk388i1QMia5sHSGE8BFQW8E8e9jTZI+62/fufMfLfHY8xXT9nasqydAZD1avVWLnc2gLae
SsQC5pRUhakNgKnmcHUj4YAA63YlmD7oAANKeyBcnrbbDq0r1DV6uj1voQu6v+TbC9QD9ITRTmjG
DuVTBwIGF26N9gWkM7thp4xqeyuiHqccFmeAco1kh6KD/Z1onzOX1qTX+mmXLmG+BHYcCuKl3KA5
BGYsg0gJKsFgryHPae5PWDZgwQ/cMVE3b0aqnwnPJ9Jm7N/BMYjX+m1/9IxtAa9j86TosWmDTay2
LTIve9rYm4ds0agnKIVBeP2lMV7eeFZ9o1V9Xg/prtLz8wlI8nLQ9AfpZuS4MyFmpTLCFPjBAuLO
P3JzkFE+oSLu26f28MGrLc5QgyrxDl6DzAPyveqM+75LgOIrgGlk0GoKLL47WYsoDHiuZpsB7/kK
9Uz0sFm+N5m+DLeqsWF1VytW0lumLeS5KGlqs4LvgQoeqhw0CtS3mzWokjSNS26AtwLPqsa1xWru
4hWivKZro3e6lkBle640zd290TFckqNB/wJEt2Dd31oN5SZE+2thsCEgq63NEkLOzSWHwB/I0h8Q
uqd1m9E+etN4OxIBAAA7LfAD6vWcnuLk6CUWn4HXn4Tb6/Y7mNzh/FZRBptiNU42qwXnAQc3BDP7
fNI5iwTjg4QErslxabysGR9pCY+2icgfZZwgd7p/fxWIusf7cnlaqhUIwNRs7u0+TSRISIWg8gKt
FOyvn/ToL588KB4Vh00A7LfKb0FurjZbU0Lq19FPp+60gdDYTmPxtsW++ny8oyec8a3p0bmSQofy
fRam1yhhkEYRMZ4V9KrYYNDhGijENUG6QCumhjzGi2aA321APz9RnT1EUAH1ObezvevuuCA4Wzfz
Mboh0sL1ckDi8FHkjAGSr0DGCAddTfbLr2TxcU1UFFh3q7ICp892VG/xhkYaKtgJ7vXx/EwErDef
Ms5MS97QhUxIPoWovKCMHpmXr1NwBeZrBbDZgjosUGmZMXp/7m6Njs7dUMn0AG2S1gYbPNy9Im73
9Au3WC6BRLcM2lxlqzOO2px7+3ni397Mt3ZH5wz9JYKYTWEXPehrVe/01+17c76Ex0u6guqlYFwj
hMmJSpsvcHVqzZA3J7ATs8qQZNc9+pCRuwtlJ8sKBR/SW3oAmQ9cdxDAQ3DiAgx5Okjah3x+SZcG
q9vfqIGkc9Km9yCZ2x04LqylisdSYYQPyHRn61gCtD6cBb931v1MTHwPnhhZGoUhRVGmXpzBEoRF
8rctt4GXUa0WgGn3gEN/dtEyYGZ73bvT22Umv//L3bBKDSRjErY2tXh6RnU5x2UiasTdVGtPP31J
BgToUNNlVcZeoX/KnJzKfe5yNOaR05EpKU76EB8g28/9N6tBOZ8hAuWxhYBG3Hxc+T3Y6bsdoF6q
94p9PuP15hzuuNgRxf8+1aTYsd02G+Dr9vtEj1E5djbWAbEMxOF2HJqO4hU6B67+yQk92N5jKEFf
SpkUuRj/E6dyewE+DuranoasbWzFGrukl9b1BbXVXbk/H/O5Ksjc9I8f4TW0SOLYw5ZjoaIDqA6i
CXh7Ubv4KtQQrWxxAMTwCp76GcHk9uhZcxuQHN9H4x/5mTCJc7cg99162xp7Hvl/VADUy4kIv9Km
f1iRltTHzzk02kQ8c7PxxzSYXmiT1P+5V3I0yUvV1nh9rS6K2pDgf4sJCPSTBY2yeLN5SQUDHbHQ
FY1UFCPrc+bcT8Qat98yiqmrto0kl8ceyEAdb8xngIUJ5v+rAvzdAFtiucEsLD5lQ5mzfB9K31oe
Hf9AVupOIacvN2JkXra8sYcnXR4MZoUwAzfqLI9xdseNDjxXElmCDCaRbhPQDmXpwZM3aosGUTjx
SGtvNjHgCh4aEdTXzyP3KZ5msRrk0rzbdMB2cmieJApAitx6vdz15aIKItwpRx6CQhqUsg11KQ3I
qjvmh7rDw+FMCI4zvuanwdcDu2P96FQSlKhRMHZB7Y8N8LSpSsPnsdp7AoEj+Bv8h1lfCswIcP7W
bsfqyL4A4YpHJWsWT5srh5IDDcANFIoKqIWyy2ttvgQ7gfSzQS9JH0nFLbUR+7lP/1Hpe/TpozhE
7qMyCBJMGb9dP9d47+WaeQq3J/nit5qFdsLhERyfas2d8CQmfY3QtSY5kitjIUPrszE+54Ah064T
uG+sH+HpjVUMcyfJfUXGbFJ4B0nEb+EN5MBxS8awk8EWhMBGAW21BA/ztfu+yOcrl+Rk3s6KDHaV
AsoOB3oIihW3G6kHfCocvKxHlERbwn5NuvxswazCVvb0fGb73NflwQn8bW10dPKkYdrAS3pbp1g1
/AoCLTD49ZHS+znk+316EJZIhlBBVZHQyG7HxTTg4TYdLAGm6+dqnqm69jjyuCOaKmQwOH0kA6/Q
aA50a8IvlSzsB+RcgHAh8I5XdOQCnGJQr/1ertWddhwS87HNe2wibIImgOokMuEgM40crZKXWRdU
7vCDLG+RWX7fn4aFqJcmOC3pEn1sAqNVvwNtzuPco1pgmec57FKCcoBew+1og7yQGq8RMNptg+Bi
jyAnXEN8FlhcQ1mX2ntp7dHdHBolwiICdHW/3BgguPu63auVZaemuGis1aqxdrl5rjT8e5WaZ1ol
HbSI7PTjiSIbabytf3/taJ4alvVYP8fXAhduZIlK4R24CVyNWj62M3EZYFrAkxR/IBjoMnQ7LQxf
5kqB7oQgS9bHnEdF9SNSiRIuSdp8QyVEW1Qmes69hVCxnLF9H3kA984qyB+BcwwY5+jsKk6A5FIq
D3ayodYZsI1YFwrRx0nS3pFCusqYWkeltnhjFdZc/puZsA7bAGOj8EEKEKMNgeS/CBqE0th+p9OB
JWRW52nUKr6yp/Q9f+daNX5/POCJ+o8MeR4GBtEyEWTcEbKKo7OKrTDdNpubIHVtGj3bcLoZ7BsT
zbKsaLmWPc0DPze2HRPNpKItpzlmjIDgLL12WhGpwKdQM8sw5Qduvmp0sURZRzVMj6+SHPNZcNQt
Kg+kAkEZzxQQf6W/rj1Ly+wZ/M/E7UG4lgpyiDiOKImNFqCJAx+Lg6Q/2hargvnaGs+6+x5C9HuB
t/wCCNLc1diXhlbjfo1/MhP4To2bQDUB2kCnIgnZzNutz+YNHHABF1ugAoJXrdMS/X1zP6j0Xty3
G/9QLoPVXMBHvOroZN9YHY26agdgLFnkTteViaaOaDe1yyHAvYdSbWx9VWgSYm4+JA1Z7Xa56rb2
/1r1Gm7/5gNGJx5zgdooT+6wMtcYCCBKjd69sS4StGf98YafeNrhBMEe+M88SoxjtXUxL6ik7JjB
9mKNe67fQuQtEbEcVFH/uF53jYHifKFKX+cCTbf0mameKCrAfxCPDyo4EZsbHbccro2plLxD5uap
11pDeA4+xe9uw5gSHtkCRNBf0RFPh6bIBkoib4y5vVh46w1a9obDl28aY/OCmsvKsDYb461fMgYP
UsPyOmgbdAr8Ps5tyPuENkBwEoh8EGEgZIJRdNGWULypBIZk9vMnqBmBvc7ssqdgZl6mVuXGzuji
L8IO1n0WW3C7F98iHThyW5VO1eLDsgwU+tFAigKYnL22s2duYvf/Nj3WSG4UDtIHMobIWjk8na++
m+vPJ3RES7XoSbFWbxR4xTObkJyo0YmDZKQE+pzEYxvQI1hUxFclNTQYbop4IwF9WIRrB16aXlIa
yvCoLIE1Kj/Her6nltLhk4haQhdwbnUnh/7rM0a7sXECp/dafEZcqAyQy7sKg2ZXw7PB7ym7eaeg
0IDyMzhJyzN4mrEwE1LccdxxEFGvAi6GJSgZ0Bhv/d0QDHjnd2VnI3f62iw5fdjwT/IqHVQRGadI
x9vHKoxwCflFybLPeH2hAzlhDQB1SB0alMghoWD2uJTndj47tUTQOwHqGHxSHNfRpwVsRw2MU3f2
0zO72kIpHzkA6+RbksbruW68sDC6+FaWER4Sc4HArPGRQwS1WWiCH+N1r8VgV2B69pn5k9/dxEvU
wkUO2uxnpPwf78yJxCZCYR5/IQKXsSSjA+95bEM7jUsj7UCTTgzlltplanxwrt7MZTtlSiBIW3RJ
Ji+KceCd9F3jJmw82DpzZRhNeLdqvGvRnflaz4xqYp9jf4G3AigxWMHjJjNcKA6FkyQD2FBVrXV6
iRxWh26jJ894PH0T1XPQLSAFiyINrMFp3m7osiYqBnRMw182OqgJeICS/1Ubne4uREtBE1AaCHZE
WH6jrvAcFazaBxmu178ff8lE3vjmS8YaXVnl5lXC4UsQRhDwp940KtwqMdcYLhqHQLJm5jhPgM9u
bY78id9Kdd3lKY1iiIlOD5nJL7VYb7ZzGMGpQPn3NI9f+TRAS15XwhDxG7gzkXx4LZ9Bk8z+g0j0
xtIoIvMjKREr4c9pJGu5RenPOqC8BGrmKkCVcc4nk6M9uhpuDI79TumynFuTOQRT6V3ZWStX14CB
nL33JhycgJItemLiv2hs19utKgRxJje8RNup6vraq1cYxXU4hQD2Q2oFubZa/wy+Hm9K4jzGYxOh
ZATIOyC6AHjcmowCJ2WLsqNtU6A05kRBe+fIzmkfzhkZTaAIBybkEYxES3CrNgrOn0YngHE/Hsvk
ZhchM4BcEwLKO1GsNlUKLu5bxkaKvHLUEOw2Xu0jU37e2Vo4l5ueSlMAWQAsN8tBUx9Extu5gwyY
LEsB36MmIhRIzOqvFx9C4bLuW2G7IlU3nGrogLUqFCY/50p/UwHaL/PieOlySYyFgeJ6ezg76IcT
vr2aKMksizVgzqcKmRJly9f4iB2eSUcgkz4fz/adtCYiBXAAoOnP4aUK1MFo6/iR38Wp7CBXwpFO
Pcxzrz0Xz/ozciYA4sQagzxx++JrBnpvgk7Yr892edBmD81EPAzJPx6EWhHIawhr3K5C5XNsCgIk
uUmE53jBrJFwDd7jZZypETIVc6/z+1Q8Rv3L3CgdIeStjMZlVG83hJwITToPRVcUmZephkBkAzCL
Yb84++sHI2Hkb+djrSqXxzM/eU2DGw7PDpAvsqqjbyjiAT3BGVyermtSldoMOmO1kD5TGUGX8xl/
O7XNCYgYGwwSIVA9G53eYRAhq853A1LK22cG3n2N7dZ9dKaDGYZ/SgHAQ58xFtRSlICeZsY64XxF
AL4U4hbBmRhj3AOR9muvogh+pzSeO1NPeyuiDMBf8fhoUEg2HhskczdyiJDoVSAkJEFrAVzt2+0k
pglVUXFF2x2jvsoonr+V4eaxiamQROTw2MDxJbkNYXRywEqrK5GtadQXCp0FftBfxRb2j0gEc8xs
kyyFjdmKGpgDHDyZVcGRoXctvU62vjkXiU0O+NfHjAZcVE6gFA0+JlYpRR0Wit09RfbMiKdWEZRv
AgbDkwJY1ttZhdJbn1NNwNikh5pZag1EggbTX8hfJqtV++HEqtWu38jAJ3nr+hIgqfX4C+Y+YHRk
0k5iqGjwGJtjDWXXuMvHP37ihkNw+df4RleBlwpsnoouY0elIYcqPUCe48rOvkKmTv5vO+OXcdmk
sRLXGIZelbhLpQWqz4geB60ncvSPxzT15IExZEeQ/ASUaywCrwyEX8hg0QRVAIMGMfLaf2qWEMrj
1TpA6oPe8AtPZRfRKji27+DD5STcm41hJzz8zXeMUo9h5iUp7cSMHTd6daggb7aWN8mAjqNycX08
5gm2El4KcHQwCNTeHUeL9qKu7tOEsWlw6yw3WjCNljK6cnSfV85Huc8GLT7PvIUYMoCxz/ltdLQ5
nSGP+15MGdtb4giW6HJHprjAU0+X941doJ1jOOPmyIG7NymDhk4SX1ARuz2QrOs5IFZmDIIHdpUm
el0arDfz+CCb/s6GDC0kyDAAkTh+EvSeW0dcKuDQO1aHZNreITdyiLJIpj1etilLoN1KPISt0IJb
Gh0/eUAljHMKFoUQPjaGzWuzTp5kRvdeH9uZPH+/DI25KHKXuk2UJqztKasBWONeBRGUQah3TDQ/
m9EKmFoj5PdolhNlwoEY7ftAKOMWUQ+NzKQCpoWAXMvj4UyFcKiJ/mVh5Pspti+qilgQPtBaVzCH
peKrxYZSIcRpQkzJgZ6fFmaas5SO/AIF7mjFrlkaMCMWRQbK4qGvjQxBNeN5ppYTiTjIhiHpAeWC
0eZ0KahiOm3B2G2BHkaZp7eZirKLewFucOZemHoziDK0k0HORG0JEcbtQehToYJGSAfPrTPvjg4A
E+nFdiREgseTPfVCBi0cWRy8Cmi0ABid8syR6KbPZAYqlgBxeDulN8qD8OQglWOE53W6nqu8TxWi
CV0bZF28hwALHs1jw3HN0IcKQyDIxWbbWhG6YJmaq/Onx2ObgMaA3ImSlYhglIdTGc2iLKWZlA/I
2PZWbwUbb+ktS+MVHBn8CxII3YlX3eUPRGx1rtXZ5O2EA4V5Eex7SL5gyKOBBrXAdFGHQiioAO9E
f5OCjGu1QIdxvMH+7PcL1QXPOs7Jt04Fx7AMVghwDWBmjMPTDE2h/7Rca5W+3e4Ts7R8A0xeFaYB
CKuXKAQfP+fglj9h6Mi3wtEhS07UDQFrH4eQmIlYERGUIxV5gZAREIExpO9ilIpyFTom0Jz/qE0i
RVktvjbQQitUpCbR2X3r6uV69jE6tdVuvmfkSWK5VYIiGJA5dBe8xvnqK3Lo22HXB+bMVpta698j
H621KBUMSjY/Iyd3JRDGZmDKS09vVDx2gXIFAAyesl2TphUzticc080oR2EsFVWCm/j9QDJ4iL4Q
yEYwnlrp1jk4hGdi7ABNCM3Cis0IWr4E0kKZCXpKzGRq7wUCwPn9PQsjZ8JwXVDQPL4E3I5ek7ei
RcDO+wsOWqQGT8pW2XZapX7E2Ak/MGydNbolAIt4ZnxdVWpVWaDsayI08ihI6c5pZE9dlKCWQ5CI
1NYIfuvWrTZ+i6654dDD9VQmvdKFAagNtMR6vCCzZkbHIBGFWq4imGEtsLOeyy9HQQMVc06x6F61
B9MNnTSiz4xOUMD8j4YDNgObiy2N4Qgfe3CNLHCL6EAfnpAdBwXUmWs3PzkyCVEoWGeoS4ljvCsF
9lPOd8iZoVcpxWmvfmi5SwUiMqE2S1WZyGlgdP9j604bFMG1zIY9Ao1a3T63Mqpf0rDVDWGOC/3j
DsduS8KIoD3AQLhxXMKRvd5R8pZBlpiWNSjoSxsFnopZxUtLPRFGpVmit3WylV0AOI9r7vLE754g
3lviIM2ldcma3X8LIlMeegwKwAW3axqUw5AwPEa9DZ7do6QxK8jzEIbnNxzkzEadIG1gA5Ew+F/G
Rhu1lSKndQuynOvBfH81X2urteQV6bF7OqE1ixqtD5cv42q85dq1sDo70tAxAz2Sz/ORyOSlBRF/
ZDg4QcDNNdrN1OB72UA5JLDUHUuiVR7MSVoPFjoclbI8pu/flA6SxLKGRO9cgmUyVoBiEIIEEi9A
Pmg07yKXem2K6E5KVJDj4ErrCLje4sWTVcFAqCegSnOQ15lGUVBqeHrsMiYHrxBcGccgc4uk9635
KsmcSA4rxk5ci9BllLcr+h5VwPAC0OS+7Faro0R6qzNz3KwpJwJHCGYeSEPYDeNjJscUJw0FkEz1
KlRBZC5bY0D/tgPAA4sjd6jVmUtiaqbBi4IWOEezIu6L0XXVhXLE+zFmes2hjNep1+Kb0HDAAlLx
BEs0Rc8hms4tnxZzL1py/YzOFgJBcOd5NGQAamy03XkxLTPP52h7gLLbau8fwwVtcODPsooLRoy4
wIlexO0TnRkzg56zPNrbMUtTYprDctxs+waNT/1BT6o5CYl7K8BCAoJBajW45Mbj8zOeiZuhYpET
ZY/SB8nEhIbFSDv62fHVhZjopeEYw+Hx3iXrdTursMqyRPMMAq1Y0dut27htGeLSZ3EnLKHZuZ55
b04kPxBLclgtHugect3d/ny3DGsxbGLWdrbZBXgPXTCWpGNuqRuyOhjotMxdHo9oIvUBkyTXyuOK
g+rSaKNQntzXtIDnV39MIaNLyBQ8Wsh22i7Uhf/gBOJ9ICFFACwjZIN/vPQvGk2F4prktxHyBABv
GmCQZJ/0G4SlIA8jM9C6VetnEf/w1F7nehhMFH/xwsTMIuECZAWuwNu59XuRcihsTNuD7KnGAj2z
gEj8WgLAA/yFylh95ctAzWw4/eXMHE9smxvTIzdQyQMfOyFMZ4cOrH0r0aEPb3qlRnuGRoF1u4ZZ
Lb7O6ZDMjnkUpFLs0KYUBcP0d6bnO05fuqtYQ/HP2RcGjxKRg6C9skJPzWl1ZtDkGTA6KwibADpH
FIqy0BjKwA6MAg52A+0OtPFAm2ukLOB3NqjxC6t28+ZcV2hpt5y73Kb2M4QISdYUkGmoBoz2c5Z2
EUpVCQfHAFGe1w5tgpjX/Dld4tU99xy5f42gyPnL1mhLRV6YZrQPW63WLaP3eumaGNPcRJKfMppI
WEGVk2g4ocnC6Lr2IzqQahFWAHkUP9EbUL2q3Oo7BculnHs2TNxYZEj/Y2z8nO4ruKeIGGs1PV7w
Feko0YG88NF+yB/owK4wqrhmt8Me1VbP5DKVPyVzUn4TO4eAPaEBhwGD3DtCglFF7wQd+YatYHzO
TifZAHfTCR+OSiVJVv6EJ79cUBFKMjKv+OnoS26W362FTDocAL2vN+d60cxJ70/5dIzmL3ujDVmz
opsqXMoBv5pcWM2MF0BMlTptGukLdqQ+c+zIFXE3PAD3US4EbBuaGfj9X8OrAdZm2rBloUcL1Fqi
SoG2g1SJ3Z4R4xxnM1xT5ojmJZHLAWxpTMP2sozJWqFm7ScdDRWaxTLUmgWN86BKBhBqyYld66WE
KDafSzlPFPEQyf0yPfKqQZsLYezCwfRHFlz6Qq9059joiir4KnelC8N4QaCl8RCnebF2zRb8ltna
99RWhVI7dLzRKopFmHc726Ljt0k9dGT4Oprz5uhzQKloYAqnuljwc3qT95kXjPiXtdGbvnMhD6Sw
sMapYPi6kD1hAPZDGfbYzgRxEzQmmIIwNEQnRQiqjaXyEMRJbhEKrC08l2/0k7Tu9ObC7ULjImnW
BgqXABR4x8I+nznbLkBluiaLDfinq/MR7NuZPT3lZ1m8VMD3x/BRC7+d5Z7qWKdPaRwh3e1V5Qza
37sPSQX0Yk7ewPlcQSv7W7MfW/1pnzA+Sb+tjk5Sw9dZGbQsZ/voYtFDIdBZiavmAlD0wdhsChDN
3oZB8xaCVn7OmJ7aVqTBGUTS0G0cWhK3A2YrV5ZiSiReuNH7J/eKOvWhBMihWahgWn5A+AYR2gfI
bZTxzpWq11vMzDdMZMtJtPTXN5Bv/OVIelks+0TAN3gbUfPOe6j7HhloPLFqZESW8DIz5Km9TR7D
GC2RaRuvsdxGiRIkDgf4r7cBuXMLkD9kbQEWfBb2INu+pZnG57oYaRqVWvrMFpvA8mC0OD1AeGKb
oeZxO9o461lfoBMeXnoLBYVXQGgIrdsx3U0DlP9qcf5GD70nNMyZud4n3Rjy1uC2AOKBlACZmF/z
3LlBFqBtCU9qBNv++5VoOfHGJTKXp2htZd/Xl/iyW9lICBwXuG9nBj7xjoKm0l/Wx7cT5Pkkzh14
u7eNle0hZfp4Xae30S8Do61MMRnNtQEMNM/MBsJJ3BUKHZLW788VMsVWMPOEmqCrYCF/2Rtt21yK
2TjLYS81tttXIpE0qG2OxBYgiptNvtztoN6mn6VABUv98VgnT+0v06MLieIGqmfIXK597JjHP3vq
noWUC+4ZiBuDcDj62UrXBu7QC4iJeCNcSVp0WjAzR3ByqX7bGJ2BbkhLhvFx4kMC6gTIGi0jjf6y
Aqro05kFdZLLauxesedJX1HAf9Gt9XbfJ9DJqZw64hHlmdmaNqF//7mY4xNOxrNwJgj1BHTpgnbV
rZUmG1Abl3ze9gvN+TbfczVx4FPelfV+CcUC7yQX+k7jQtVu7FA/P160iSIRLi2ZhTuhwZ1DlHRr
neK4JBJLDjuCaFBBrqA5BEjp5er7BcRXnHBeVTfUUVbbjVZpYghksA/oPgVIP2Br9aww5U9V6m7S
kVpA0o8o+o6pbZTrUhl0DAScjhI0C+o8mAOnRcvXLUgeGejU5hck05M1Opcdo29w6sMLAKnxAZAB
X3dNz348QT9effw9IFtw6NWLUB+ii7cThDa9HlVFLHF+HCI4CRsP2OXubGJ+VEgbbIwq14wFwfoe
9afHxifSgViUX8ZHnteJKYVxPRjXt622JfI9WyXQimu0jjfCyhPBbp09Y+Rn3g1YRrUbOCzwGcfP
U95vhpSXezLgrV4clKtEax46oAQaJDtmZQuIV7i3JqHwTKBRLD86Y7XfJ2UG2Cbu8Kdn56f5+hbN
oZZf7QGNHtINGuTtoJigPf0nmQei7gqtTLRbAz165K9cMcyEockFtHohIpXY6tbB0goVFH0ktudW
8s474nxDqBslFGTN8HwdheEt3nMCeng2drcPd4zOLeKtyBGF49DyNWF7rQxeL3WlmQNHTtvFQxUp
fEDrxgCRJkVep8g8iHLwForP2ZqduZ7vq1A/I/vLwuh+7rqsl3MXXePiXtWTfYWEzVMYI/jO187b
zHm4u79GtkZXddvnidAwxJZaRqqQLrjIEI47R0VPZXSHadeMdlbiGSzm3BSO7ms59PpGyjGFjOnt
JUS1DiiOi5+R/ddH93/cr/Tw544v//nf+PVHmvWF73rV6Jf//L91WRVvkf+W/E2ti6+3+m/p99/O
1Vvll5X/Uf43+WH/84f/eftL/Kx/2YJQ9NvNL4yk8qv+WH8V/emrRBuwn6/AV5H/5//vb/7t6+en
XPrs6x9/vH3GfqLjqwr/o/rjX7+1/PzHH+j3zcI//tdvC//67d1bjD/5hD+QFj6W/c+f9+sPfb2V
1T/+wAX0d5JWBpZXRgWGBMHt15+/Qf8dlwEy2iCeoYkC4WAmaVF5//gDd9TfoaWNshmyaf8Gy5Zp
/efvKX+H0jb6fwCEL/zx7w+7WZC/FuhvSR0fUj+pyn/8QbbWb0dFtD0JAxSNxtGZCc7x9h7wOi4c
UK5uzzLlBXvIzZQ6m0v0zGkaB7ugccFBQAsSMBEo+46DAY+uqLz1/h9nV9YcN48kfxEieIDXK8m+
pG61jrYs+YUhyzYPkAQPAATx6zfb3+6MRGnVMfMsu4u4CoWqrMyWPjB04Hgr73XsrgW/NfTuzbT/
7+jejmZ5kP7aQakaSiyosYK+9/1oqDfXdUUkfQjY3hboZSJJGV6I1j4dC5KciDeRgQTG6L2NyTN2
Ndc2fegfG1DyduDdoXtk1tfWxTYLLP5icTBtb0ydj/CbFwqg7tgAtqEPYq3ZD/qjVbEtT5H72mS3
jO08iHXW7HpqEt8Bkf6d4+Tx8DgOu8iLfejN7utLBNgfdgtSlD6oMIAPRUMeUi/vP4gyoQG/oP5D
EbDY7r7n9X/olADsx20C/BsKhcBKLw0MJfea0rXz04hO1dPA5zYeJp0nbREA6jIMKvFw296rqLj0
HFze2H8t4yycacMRmyyzk4Vb5so0Oj8FfBfKrdUfottJ/vp6f364Vf6xclYihXCPA3zj+wnMsrzo
qgrj83okccvVEJbgaUzCakNHs/ODM4uELfLN12aXrv5sFQVf+IozSBTe5L1VF5VfoO4daFt7TWL8
A/r6k66FZEqxsatXt77U9fThGCL2RgYD+laI/UEdvNi3xIHnHgWtTq23H6vb2fuVzZcSoB/HBLwb
qvhnJJiLKOu8Vd+cjVpWVV85Q31SQJ3P3U0TtomaVwTxrLp3Bb/wnP6489+bW9yWcyRyt6zH+uQD
+apdFTOWfL1IH/gWkP9Ahc72sIMDC5ytZ2/wZkSVE1Ry9Cg7je6dBqiOxL1Z5dM9cfe0tVeQXYqz
xtpx6WwGb12NAFlRmfLhTnd7H7W1jq+//qLPlhEnAtTj+C7vQzJscBo5OZWDMWedhO4N6slNDTw2
U8PL15b+7sB319CZWhlM6+hVPUs4LdExpV/NOXpEmxPj12D12UcQkCgM3eVWmTr1L26vIb/VxnPe
p8iLaR67lxKvHx4l5+l/+wmLFe5YJTpR9s3JAFXlJDPPu99V2Dkk8cu2/VXLVSAED9IiEGZv6U48
tZ6j/WRSefNQ07CEF24qoGhYW7qrYST16+j58lJT0mcbEdU9ZIhD1BmAf3y/SzyrJBNUCJpTF3pX
kVYPZKSX4Ouf2ICkuIU2wnNyHY/49zbwUJU5SJeaU2h13WaunDyJuIoubK8PBRrMOOIBgDTODxXA
NhdmokwH7Tx07Skb5XSMyOA8gfOGgnTMjE2b2JbywziPutysxzOcN6aGAEaf+Qo8/L4P3ch+vI/m
QFfJ2NXCSbIiGosLX3mO9N5fwh6KOTY6o86PqjBcfqXIgjnvwkCdrC4JczykBvCJ9eauz3+Laj3x
tRPdT2pXOeUDKaIYzcDpPJ5yWSSz2uRZ6pIVWB3irt8P+oJf/1uQe39s8G24ih30zmIClwU7y1h9
7ZNhOpF+2+f2ust+SgueoLrPCwCbzBbP0BXzgJAN1iUpd5mqN50dg9IwJjxpnnT0JMjeozGv1763
KpptXfxBU/YUguGKrvCv5QA5tbgE6WBkurjQiT+Dl6FbkWBFLMSK3ROh69E79B0qa9lrayGLfFP+
btRmYD/96imC6BtW9Gt38dH3Y7OgOQfUTFgP4BLf709ZElEp25tOTT+16BlR/sqStbWmVflnhIjV
SjnhLyXJpdaRv7ChxXwjfYMw/XyLnuvP7w3bZeaXwgqnk6e/Z57eaWvN8x1v72d+b5W3bhCX2WOk
H0vgFkURd5G96o7uT3/ngDhpbz1UQVqFYVLdaAgw5olnH4sxFmZHr2m49vzUPsxlkNr6LgCr1aq8
daJ1UIm4G2J94AC6lgkgBdFv51L/8AfmJRQQzxoXZzQgagHhMsupB6rZXGTTSZXo6lhP/Zr1twyC
8VCw7qJmM/v7GeB50E7s/Z1fvKhHQEYGcutZSSOeiEoD1MTCLZb+MBcrE6ROcwBoJiSpzRM32zI0
SLV+MgsIZYjiAjjoQ8Fo+fWLkLz1xinIBjKdLIZMXybjgR4juh39JKCbwhxkD2HNMg3uvMS/9vIH
Pzj0Awql1Sa8aVBOQ+nw6w36EQxhgzYOJA942Z150Jf3GWsU5HaNO506M8RZ7a4j8zgWVTyEMc3b
pFPDgwL1A00y71vhXHBZH6LMaGF9eZWJHswHoOI7WSo1bZX2wl1nHHlGuusETfxgOzDn2vSXRn2e
57fH469dCM+iudPyz9Kz74/HVM8ynEOuT2Je1+qKBGNsuNnaVbei7KaY/wzRusqrraWvPW9M+yi4
b2m7Edg76peQ6YVFWHruv58DIWkUtVBORNr1/edYvZpK5fT6ZPp0bq8DZscRX0GXlnh3uX07x07F
01BfmoWld1qaXXinErl3hMUwSyzw5tjjapCx0vs+iOKh2s7zExGPxN2FfPrJ07k6TnYQC1LGpn2Z
6UG03y5Mg/PZqryZhvPf38SVNM+dgEWDPgWvI70zw11vtpz8UH98lTDzgEek3Or/9Ej+MwlgvQSe
BDK9ywR8AG9CZhBwnPLhkWUPQQ3aYEck0SuDVL1/CtC7Oaeui2TXoWuuhj5xsgMZ7yv7bqgfbDym
8wvP9o89nedDcebh/OeLlrvB1BPvbTXpk3WFeCag98GoN7njbcbuRxU+u8G695ubqo478hCV6PPG
l407ZnauOrgAifW32oYGTnFy541Pj2HZX3gALMPtxZQtuVdVgftutDBl1eQ+dREpNuj/viatYy75
h3NgtTynoIqAGjcAlQCsLPylV5oudHNbn5opa4eV8kmiBsgUZJBaSwOH6E2hszqN5tCsW6//LfBS
Pw4V2i1y2R4QfmXxiKIVMkWF3Bb1cKEzbRl+nicC0IcAxZu/jWmLA1RFRLfAqOtTzVpMt9fSXZj7
9SX38Nl8vzWzOBd+BcoMMmIWGNmT5jlsfpvsh//Dafelm+RC4V7YVjdcPzjzjSEXW7c+cxNvzS+c
ZcuKunRrmAft2rRR2fVkx5Z7z+gLmZ6+dgEfux3PMwow1Ll/AxmjJZESwJ94PeK1goD+uQ6PwurB
baRWvNqOUBSqrgN/jie7PEomoHD17IuXGXGcaXegMUpC9OcVv3m/8ps11dd4JSFAvzftho3eTUiy
7RhOSUduR9HvhG9fTcDUzxcqvJ/dLCgwoI4YBTZK9Ysd282RB0wM0ScNLQaadryvVtAFQkAydaJK
EaPjljfzcGGP/M36fDgpb+wuAj7d58KnzNen0QEBokrLdlp7nZvQ7DaoE0bZeiLf7W6Tq4OMdlPe
xGEUl07sT15a+E8NGGxyb0pKOLf2+hIH7sfWs/OyBuCvQW4C8fAS5V6H3kiNCvRpoBUCnF815Ljq
tA5xse2QEQwmEg9XWX3JUX14Ev09oMAT4/0JdRdApt/fKDWhk1flWA2vUOsKeQmknq79DESvYZtm
0RzneZ2ihkGy66GLLfvQdadqTCFYEhu8LhrjXgf5uvVvZ37Voe3h693+2bQA54yiJiqbHoRoFidL
+VOLjEUoT4O+aaYm7sp7p0g0LROmAPqfT3mH1rH9JQFdCIl+9KtngjYko5BL90Gi8X5eNHcAcx4w
LyCYLMBcYVvtjaGTfZBZ6dxRmdsvOVXVax9y6sR68liKrIs6ZISI3zOAP0j+Nb35TWS3dcVcXg8T
liAth8b+MbS9fWM8OrzSQjkgE5JBfi0dQsLUI+JnyN3g2xTx7GgmETwO7dQBEgcLDvQC8/JqmGvr
2sl9M27bZpxPyNI7c1JSPEttadpTId3KSyofBYG4z2pQqXoWk5vZgCckzjQn9q72VP0dMRXWuHYH
XcTVRMUvZG7Kk/KKtCV6dnZC+ATVW6HKKnWC2jyazCHFqm5spwImsm/43O2rAYQ20AbPO3lVuPgv
6Tw7dFh1yAf8IrWb+X8IbYk5aMXnfq+rcTJrjgQQ35UyauZ1ZbkO5M1dQcZ1IWX1c5bEYyA6cgeR
Vp4yoC8vZyISZ4Qa6pVlWfAPM3PLIVYdoyiM+oXfp9ByrLwbykPe7Mao9dCm0ZUdi1ts+imtpdtl
yWwqzWKmRtdaKYjcWonbs7DZILidg80whIVqUqsL0dyVzKMqyzmWsyXK58gtpkonTV7KXtxUrJd+
0loG2L2ON+U64nUITrIh6ypQ26kiTzQUffwNlwV51LiI/0y9dH9LHfTPLYRrkXFUBOnwKhcBZqEo
5qSSYaFjR/p+EQeN7u249GakJ7Gg3QPLLIjjDVZrh1hQx3mEVFHZxaIj0wN8/9DH1J/o/RA46HLv
KIeAKiU5H7ZFEFrZteuX1l5lwrUTTuXG73yDNoi+m8DvUXd46GZlD0ac0lOtk0Sg0nLi1iozE58H
pBNl/DPQp5NwgL1vTRMSdgSJbk+r8nnKkelMZGdzGXOf+EPi9yGxUrezGcRcg6r/mele6FWnO7+O
qe6dIfFGhtHnyvNkmjFWvAIoSbtkFMrelSzS86qfOqyvPwUVMhysYE2sm2F0V6r17Z3QzIJIyFD0
t5DmCooV6hzFo2ylg6yGV7W3kaNaK7V8g0gVmSkoBjXz8EOJqEPvf91L9EkIvP6hJ9Z430KeDVWC
gwXIDkPqPS0yB3w1AxXgzXF9qUZgSuzhhea29EFOrcv7CLsBJ9IONRKFk5fjja1cJyGg2HVWExsN
JOOzOtrwHkmcMe+I2OpxZK95FtKrqGGRm0wldDBWeWvyOjFtY92FHe1vO6Y4XyGOk7ej52GJWR+h
NZNXXpbtfQr4b+aC3XBV5ZpD/62W9EB5hTdJ0ObjfrZs5FR1VEUvNKjFN1IH5sjPGP9knnkh46YI
rWsUw+YOKSOruevsYtCpw8ooT6xsXDsjVF7Xqu7CrZJmYAnyUO0tYNJVH3tTKb5HnYsM/TR5/W7I
MwrsS+jnv6Vl2JMss+aHTwnwypE385fZG6i7Z7XpnNvCCcKXjAXBt4jZTZH4YH9pElXgr7EK1DjF
DgvkVhRKqKQ2vD72nvF+EIBrxzSv3UquJNSXk9lqnSwOG2ey0rx08irpSajzq7oZeYgp7bujbkx+
6mvADOLKm6LNWHcj8l2KTxDanDtNj8XUTD9xseENPc6l+pOrqEY2OhutG8cmHjg/63HcdqaNXOCQ
hWvFmVB5Gk5C1HFZeuQ73IB1VQpSp5Uwg1gNboZnGMlH+0aFNvoBx9Cdf8nQK0Rio2BzMj4hT9j5
kAngyErftb20WOJNc13FmvDoae619Ti6uUbRj/j6jlaNRmJSM/XozFFzZXmFHODEMvv3EJDqNHRh
9mp5PPrGapYfnFG6L3bNnVupkHpf8YIi5B/byDTXXIbNzthT+CdrJDxFqTXdc1QD0IHr+OaJSctu
kjEy4yFiaMWOQ4mcMTTduvyxjVQjEl4F0XM1FOAWjhrfxIzz6UYVdv4jUPUIlDZQaHczyIfHVZsF
QR/Xxlg0ruYKdNae7JFC8EtydIqufDL+xHmK+crAy8kNH1a5Ji7CsagcfjlEIlvmNCADoznS87HF
6ymLfWP76L+WzMZChrKFem0fCQggiiK/m+wClVKVd3Meh7hETGyoqPwtcZnlw8VU/j3YaDsvdoe8
XUs+D79RuOue+z7r7iVKOE9Gl2afUbills/jJmMFqIAGiWLeUPsVZkJNHlQap+6n13f6Zahr7w7t
QCPSIrjoQMRZBiE2jTN6Mhky3GtJa5h/ZcaIvhaD8B/dMmDOuivC4Gpqe8VSt7SbnWcsDjYUErZD
Enkc+zcKMP8xdXV2mDITuZsxD7BKvtNVSJ03luwTMzh42rEsn9sErbFiZ9Gm/zH0cOmY7xJpqLYw
AdtRaYKyTVipWG1d6SmYJLQ+otmrnSQQc2H/qWjRN26iGhayR6/uWoqOVae1GzAilUT5t7JB4IC8
4Oxpjo45Lt32h6VQrF+5ruRkBec6d9eh5G11BD2ORgZs7IIZrjYLxcYmWLvYTAgW65a0kOxy5+EU
GAWFbzn5GskULxvxcpl7/zDkfQnPVjt1mIJA28p2qi/IEXBez01tKxvGTTTpaTpm0uHgcmn6Xu5m
PPmOcgqiLKnPbF2bsgRSa9M2fjTGtR4qCUKgRkTHAs/hQzCMUbD2cEMVLeTDBtwik631i+xEyFbU
kuTYltoG11UmCE2dSGRiVcx1maWFU/XjVRtZtZ9o5Kh3YPbt17TBrkQDQeSXSSNrZqU8nMHE2sx0
bXNT4Abo7JAhNJAc1/M8Ub1z81l9s5w2QzofjPAHVcOFPahm4je+KyadBoIRwBeL3vvjDW3Urqx5
sP/UgXatrWgEXKuO5qpOnKLnVVKLyPzUiGyjhBW2V2+h91zccodV5KYQjDapk+X9nQpm9oqbyGcr
y2/yLQnQOBy3dslBVDvms7UylpODeoNN7A5hQ47uDwJtjDwDP7NbaTQLZMwrV0VmydUZ5wyGQh6U
4cqERj410s/8uFGUHfU4mCQaBJ3TJgiLH0FZa9CItFze2jmK1mk+COvec6v5J65id1WIIuRxjegW
EjyWnoakVP5gp7kSyEA3ZaEhloQp0gBl8Bw4TlZ4j8PgodWo8BXfehEqeFPZDr/sAhWDOOppC9hj
ERbfoa8bOYm28mybsc55deBw6jQoLEMTJ5oLpJDdqBsSO3P9H3lg5UMyTS4aTzrU+3pk+CojV8Tw
7KVyHcSExua+t6Z0DG6xG70pDgWvsiTo2tFOvdwRd7ZspmJvl0ybNV4ENl3ZUz7lK21kfxitgXrH
suwiaNWoWtwF7UihxD0g4opF2RTsKkQADukLIvpXNrPsRyds/qwrBwFjqNQv15ZcxK2S3TEwpb5F
rMleKjN4z31AZRN7o8hC0OyNSqNPkAdDTAcIySTlWNbf4MDRw5S3hB1JYUU3nsZdnRSdpb+TMrB+
VY0XqqSteHTwir6AHPrsRj8qi5HvI8L7Lgm4JlcDLRi0ukVTm3XdcUpWpVeWwDsMveBpg87QDifL
cvqkqlzMbTBR55sWzFiIPpRlxyDfbB+czuM3QvqkWmnPVmeO0cHU9wD/yvnQz/3wRJtKH8NoBCWV
A8Y9sIObmt2VklfYtW2NUygMOEPTzlIy3w40mG4KP5rUxvW5+DZ1gxyTTMz6VkcE4hZI4e7Q4yTo
juRhixgoU+5WDNqbDtPYml8ttKHL1O/C6ufXT9dP0hwoigLOgAoMYBPhOXH3JlVbB31bhyNRJ4Or
3eYb429G3q9126zc6UK68fxIX6Q2YAt58TOOB7iXxSs5isBck9NQnag+dighq+mRkbXv7FV4jZfD
JaKkz4oS4KFGQg/a7iAMWqoNKEowbbarTjOT/EGjp2rVwe4a/FSJNWBtXQz/rkQ+4MHJp+CqbnEt
fj29n6TcQGGKWi6Ac9B0psu6CK1rZygjdboPCyeWkiJa2HDyqzZDUl/qe/6IQbfP3G+g2EZl7dxa
s7BWm0gSXC3TifnzOQ/gkfs6EASXJcsBGwBG5UpLJE2w8ecUkPwitjTK3g0vPBYTE/a/0Yg0J8oh
vyK0K12xjndrGVSgD0GB51qW4TfmFC4StrOf4AaHAE/W4aqLkBALgkis3CF8AWVQtyHgTVyTqS5X
dAajpkQYsKbWjLowgkDkrDy3N/95wg6DB+7I88EoCnDG+52sCwsaZg1DQbFuv3twdpT8DKY71d+M
7revV/WzYhs4TBz0QKIrykc1/L2tOhSIigs+nWi2iuiu4tkuQtmxhcvupj9grUvHpvk+j1PSBCSe
oV1x4QM+yafjA86AawyYgibn/Qd0cComAMLx1NN1psONBLjLQY61Q9g6mevB7FrwnJIi9umrJR+4
bNdh78d6fmqr/ELl5bM9DiAnWi/QowmI4sKFeK3xFPU6QAKyH718naMjAwWWHwf8Bq/CCwM/z+zS
hyBYQL0PzRw2JIHfDzwftNNxR00nNyOvbripsg3vkBPNr3g9boiZ01nqdWlDQ6I1qQNE5tcf8JkP
e2v/XEl44y/nwMMN2srp5IjqpwnqmAU+FLrKo/+qCFg580Q6lwgwzjv345gxxdjXEegbFottOiFk
bQuAD1C1r3a93Hv1gcmjdbDFqtQJ73g8dNd2BR8KAo6DuYRU/DS/iY3+ry84r8qbUZOpxfuvwhfM
ZNzarE+tHklOf1dCIqMN3MQ+v8hUsa48qGRsvp7xS6NfzDhSwn5V+ZjxagZXhT3u+ibae9K/0HH7
6S5+M8SF+xhk09P5fKLcgiCgQyrHa9fZLe0zaAawm6ClT1+P63ODQFXh+nVC11+Mi2RDSBRgSKhM
PveInNlDi0zFfO8Cz3GhqPBh/ZYo5UUxo2kM7ftJ04cn9tIjP3BfrOvv7SP27Av7/vWwPrcFv3QW
ycOG+es73+yVmpvIWJUL5PWjiyZ4mpQr+y44QDQs9VcXbC3d4N9xvbG18AaBrVE/yoCMRlc4Ijpk
xW7nJpUmydGTPgK73KTulf9q5hXqNl/b/lCoWdperJ/bGTlazKMP11PyFMWQm6fgIuRJkZaJTp7H
08vLH2i1SHQ7fW35I4rtjG1/M+rFVg0oLUq7gGU1bC2eqGNw76KVKxZX5R7ZhFt142fgMbtgdrlf
l+NduPm891smCqwrggA/DtPqJd8V2wtDOzuSt65uaWSxUS3amiAwDowcuodu9zPbsU10RXbRplqV
66+NXdo85wG/2ahR14NwGbD+h7S/26lH8p8Cy1H3ROhpQyoyxClYdiD0RZQzNmT0wYOKLDL522gz
xOzSyT7v8MWEvbNyntA3g1C9dmfaRPRhKFb5dXYLbY4N+eFtzB9UlIt4vMQa8hEzvBjW4siNRWko
3mNoeHgYTmsXGYRr65netiAukmkIisMBrcURUre3F22fF/+rsS5OHHrfhjbDy+8h3PB4r1eXvMn5
Hv3q9xfnqnMJgP8tfv/MyhtcZ3uxyo7YeZvxet58vfc+eEkcX1CnnhFLZ/8Pbrb361YWuXZKCzjK
qf09lQe/CJA0B0Q+bdi+hvhWtv7DxZ8LRpen6x+jLsqnuHGAkl8YVVy0llAIniCrNIfTyl17dFN3
sZIJuLCVtw2l2EmxLX5/bfhj7+ff0f7LMF3goro+CmvuTYhgzM4u7stMfzMWsqUdAkUEiwVe70hV
xFb5yEl+Xbe7aTog57WNUEWdRJWYsttV9IRSSm89OIDbaWdjAzCTAUnkoE5Ft6F6/Pqbl95hMVcf
2N/7SWjJMVf+mT8fSaQ4n7ao/iVfm/lsaiA/Aywt+M1cPIoXm67QE5fGHYHBQV5jXaxambgjJKce
M2+DimVdpDUSPn5zV/8cv0XDibTtyjVobI6yW4ccABbx+cGy3avhxpe32mwmd6sBJfn6M5fOH7MB
0hf0haEd58yptfDLYA4o7I6cZ2PTmCud3Xnuri/rdKYoglxSW/nb0PT2IP5jDfQMaAT4y/vy/nDQ
zhWsVRRBdvWQWWBLD8ZNjdxIi8IRKl7pKI7IvgdiF2I9Mo2sTQ/EbzAch2y4QivIAcmp/2oC/v1J
i2WqUB/tTG8BXlmPSW/5q7l9ya/yjYecVT2p9X8z3f+2dt6cb7x6VhrNSOMhNgTYuN3m7hTbVuyz
V6uZkF+72MK79Hz/TDjguGBeQRl+CSPwWuUAfo8Jbynd2QbVTF6ZvV3jfouVcIIknGb2DAD0b49P
wQk5HPvFk+0lWO3Swf/9DGDE8A0WKJvChYNXtJNos8Kwu/6ucO6tZILWsp/nCXV2X0/wZy94pKD+
bWq5nr0+Cxj5mOE+OPbtVjz1SqZzOe4tclW+Dl5aHTKU4bP20o19/uUPmxvn/C+aBZjVxVEaddtV
cwjgszVvw3Jeq/EaFNIAXMvnXG4GeZTXZ3VwNNrNMh3aF/vC0M+T+JX9xSXgsiwbBhvQ5UDyEDIk
E40jKEBf8mufmqEUuBQ0mtof+BN71N9MUwKZ6x0ViF0wIvt+bLYiOBh7A72gFmK6+h6UVWhmiZ1p
b9i9PawFlMWYTEW/Nl7KjijfJe1FeOqn2+zNpy1mIM/mRs4B0yenvtEiqUfvzFpHULocnqpqg+cm
Ogju+ycxitg1aGq4ieS9SGT2/PUm/HQn/MVTQa4d4J3FKYd4PChZyhLgHcWfyqj/BbB60bx8beTT
waLz74xhQ4ecvThTIVA9nl1hsK22CTB4QBVkaHFCKLXimdhHgE58bfDThUdog7osUhXoOHzvu1qU
g6dGVvqEKlR15Y6GvcxF1V4gSfl07t5YWYShOnKzOrBRtXWZpPtsovl15xbFGhID0cPXA/osVkOD
HMIlC/QlyK4u8i8u1S71uwJXNGQ7UI/SqKmh/Jl3dwwglLDfZvm9OPw36et3ZhcTmfWVW/oC24N0
h9L6wbMHBQx3e/TqWDW3nb25dGY/ndM341xsFc5CmxVhDdi2KucrrvWw4lINOz8sL0mffrorA2R9
/bOKGKhh3m8SRTQ68twWR5BM2XUFyu+kGzjdDyMKOwXHc5YxFVy4wz93+m+sLgbY8HYMW4BJTs7E
V3rroQ5P9HHYoqVqaA9evQJuQ00r0lw6E//PFvr3eM9T/+ZC72vi1VJ0gMNGgCCizyVMFNAZwAcF
v/Jn1QJOZT8QdeEofr6g/7a6cDC2RNSSufDBlieODuJIYGxDMl3wMB/yEX+vbVRYkJBGFzVSE+8H
Zw9EtczFvmmyFVrkRnknqlNI03naQctaJigw89Rj10CPxWKK5+g/z/wDePl/9nGlvrdPyqidBMEw
uzZHtqnhexasxLm4113KP38GRH1na+ELmsxhtsyxkKW1zZsIOAWK2ujG6csUbnXnaZOIbC0t3ORt
ngIIn1L7dmyfo/GlD3bkJSd/HH1NOXo8IRh4wVGd1/PD1Y5kg0vPSNkP7zud8UDZZzw/YXxdlXsW
3fR99dxFt1G1Bfbx2ljPrrlvrKtKbDMp04qMVyTc99GldqQLX7J88JWE9qGjhD4pvOAoeqTaDKKX
/E4ipPp60P/Pivxr0MuHWuYDnmbR8wOKrCn9HqGwSMMH0RxHz1r1VerhEncAKArTGgfMw5qFFLIl
iDqaAOmzo0ZFuC6vbaYSp7QvfN2leXAWW9NtlaIDrqmMPjnz1pfPPqnjYvP1HHz2OgPoGK7bBQ04
YPfvrYwiohXgGGh9uRn9W9cSMQPasVyX/KpxLtWePhvSW2OLE1CGhdAen+FUgl6/gOXovIWoToGc
tPeqabxLc/jZXfFPa5uD6hIYpd+PLpyF62iewb285PznWOysCVovfbCZfn49jZ8ZCtCCDDORb6Gs
9t5QRrwpdLppPum+T02Hg03kt26YtoaXx5BecpvnVVme1jNfPEhDIpQAlt03M8OTFmX++WR4sGHy
26SbdWNUEsorN7qOOvvKLf9EaKf9epSfXQpvzS62ZG4Ll3lFMJ8AEA/Gq7J/Ymz9tYnP9uNbE4vg
zHgasm7En09qfJrUcQB804a0PDqpQ3aC2P2Fa+6zdUM6C7Tm6H9EUXCxbqTMepdwMp+AC016aJ7p
4M6R23BCqxAK3V+P7WN4CzoSF5EgmPkQni0pmoWqvRr96fqE9gj0kNHMuiJ8ti7M4MdD9s7Kkmx2
DFlVl7kFTx5dieCHCZ46nsz3Xw/l47y9N7I4yXk46KooYITO23lYK+fF/cGdOGAX7ueP2+Evg4uD
0iWK5ihivj9XDfpRxqlHd9UQ7Ipwh+7wFcu/Q2wpsSoLTRkXEu8faTb/YYz5l73z5L4JtoDenS1V
uXh6ajvR4U9EPdqJJ70yJM3H/yHvPJYjR7Ks/Spjs0cbtNgiIhCCCJJJMuUGlhJaazz9fGB3/81A
xE9YznasMrPMqizpcPfr7lecew5Ah+6Yf5HDX8L4KdXujPHXSKRdBAIYqYJMUnQImp9B+Full2Q8
ZWZxkNWjnG99XpK+BfC6tg9r67Ow37wHr2v0rE+aP47Th+ZQbzvdzuWt7q8UOa+KVkBRoPDRoIKx
KE0oSy4HRhGCeLAYKk7OShcc6mJXdc9w7Nhl3z5n4j4znR64bB+j1jGCaRM3vh/TZL5vxGPbbaTs
e5R9D0hIpdpRDlZK3ddmT4yF5wJFFIzEqNZc7txo0ncyGZr3YoiT48nHspJO0x+h6f/6eJFgUmQw
4TA5E6cuLKTSy7pui1p4Ea3iBDfQz3Ly0ffM0m5XyMMaF9VrjP32pqeqdVGkWQyXFvmYloOgPveb
6Jg9lme/tL1tRckEbOvH4NR+rg/vH+2rgGM55MKmIitPS12j+iTuBzfa2j8ftQ3hnLvWdnsVU5Gk
hY9P4lwTBsBPtfA9QitJcUsU47n4Iv4xHHIn8DTUNrhj3x528TZYc/iWtxbUQjRZzf0AcBqRJlws
ZqMoQaWMcvAynsQdKdijtOtXLqwbk2IMTgqs8XApysvafCmDyYw9LXgRDubecPyT9wsOsZO0Ew/B
WVgxxpsTejPY4nrsU1MJkkwPXsL7B+lz9j138jVrmN/0CwOc1+zNEIs1i8UobPuJ+fSn4DFENC57
lD58je7Lo+kIxxXTm3/Ye4MtTM9TSpJrKoNVjnAQDpFrnspzhUBgsfMO0ofwKJ2iU7VKvr90p17t
4s0c51v2za2fCkNohZ0avARH9TS4w51+rF3ViXbj2mqujbSId7OgnQQhZ8Pi+xfuRvV52jDOuTys
7dv8g65XUoK9DoIyiy6oyyllipVosagEL2TCd/rJPwwHZe89ZGtH6rqoi30AAbVkKOABxy/TMTRd
5nqsV+FLvpsQiUaRdKvddXf6Nj5OGwWVvxyyWsRL1gSiriCa4EFNUbHAhCJ9DL3QYinbHPivV8j0
imAr/pN2CPfJH2Ov3q2WOK437WIka7GWqI5WftIxUrPtjpPtodf4WdmRe19xr68v+8spLUm1kNui
KW2eEs09/v237vGnQ8PkeXSCJ/8rXRQr3s7aEi6JSYsxmoSiYbwRqxc2xq512u0pddbqBle86a97
RclaVA2aJYEMX1pjHgJ3I9MfvZS7yk2ccpNsv3UOYfQhJJlGU+34KD+YD+VR24gQqI9Pw89fZWav
abuufsciuohSYriy4Tv6U3KEpmvTuOYHIHAguHeZ4+/8fXjsnfZLfEw+RffWHmKcTewYx9WdvmlS
bxZkkU4Mk1QtNVOBdM5tJztASsl8kHbwtT6v5oKv71Ss981QizciMEsTJ4I5F0hfwHFSb4Sn5vPP
r/Rbnqt96HgoYEUrpAjXtw+cejCRzmlvfMblpTAgKmai3DIbFiLF9g996z2nzt+/fpejLHYzTTKe
X4tR/O/qSbqTpW21EVcCnauC8my6b6ey2Kk4lfNOg1nupXP0ylbcYDPdTd7G3IoPpdt8P22iD8W5
pK3efv8tvOIkfx2Y5MW/eQkXb2HhSSD9R3gJxb168vbiqT9FCDPVTnisnXbv7et9dcDH3Rl7nSRp
7vSHNU7Pa1eQyUPUNXtoUJOry6pqP5lmrtO+8tL+qe+lu3Tj+sfyp/QxOkuP70/31t0HwTu2ghoT
FEna4g2GSgFGlCnNXqotPEBbiQfLPOpbdZvZ1sl7ag9rqM1bNH4UZCjmKTRmkB1amA+tYKogS1n2
UtsluV9/Z20ed9+L/cF4XHtClpE/e8lQ5DXAdM3kcYu91IyuLBovz17izeMqknH+zrdPPc4zlBj/
4ctYeGgctVKZMlJ420oGT7wlErGtytaO0ZluO9P59P5O3QgEL8dbTCbTMyPkk4j9QVY8axNyI+Po
FPs/2T7bZPv+MP7g9wGKev4Ujsl+Hbw531nXU+ayhk/bAFOymLLX6HrbBnBJkCIWNx6HwdtXR3ij
+DfkCZUDyCc4bd+f+JVrz0IDHv8PlHlhMN4gG/2otv1LkzhnXccptYKN+WU3fXyuDyuDLS2GsYge
/gPjWIxVCkWv1iOwijsNIbb3J7J8EZY/e7GBuoTp5y0/G44n19s7xpqcx400Cl//BqiwOMxNIUVV
olH2TI6D0720ZAHseNfu603z+KA5ivNt1q4/RyK8SvddciDvRkmSloP88OH9ub7yZyxM5aIUulhI
sxWzKmwoYgPG6pzGGU/yXt6Le++j4AT74gvAAWf4uY2O4qnejeNDvvfdz/FxdKxvreMfC3wiad87
2Z/gu2Zs6vbIn93uOUTDbe2WeG13uP7W/xTdFt9ayTSf+SFFxnzXnxpH3hNrbYWf+vP8Jdkf6Oyc
bP+veP//GO051jYnB///tOf3M1H57yr7r5ffFRueV+NbAvR//fV/EaArxj8sXjyqYBp4NXIF/48B
Xbb+gReL4hFKJNSeZynFfzOgS+I/yAzRWAMzLAVo9BL++7/+zYAua/xAE7rYmfpSev17f0GDvvCu
4NvFi4Z6FgQovom5lMecICaIDa2TXarudkgmIzzBPDFtcum+Ku8Eda3ivrgvXsebOw3mhAbP8DLS
KlQ10oRylFxRUrdR8k1Of1ZStKfWvuLzLK71fw4007vDGAL4eZmNT40qHMbOl12K7WAEoTA1aQYv
Vq7WG6MY9EyoCCnxj7F8PJKOQnSeghjwh467fPTovRFhsoyTWlmJ9xe3+DwhhprTpeBNWLjFO2XQ
pZ35SaW6ZS+bGwOKme2gBt6Kt31jfxDxJTFLXQEVTX2e8Jv0RZfLhUSzl+pmPbVkpdNeWr+H2LIw
C7R1a3Vll5ZR1OusOBtk7hR4nDD1xXimL1CiNVUIO8QWVpDUSD/mfS7B9RAOfshqKjCLhFoFEavZ
A1aIY7/63lbpEG/r3Ko1iKI1r7cFdaqSTWcUxne4/AvfkbSGvrMpiKKXfADPhTJx9Ccoqz6Ey0ru
vvqhIbeP3dhbh6iIY20XD/zPlektnd7X6dEKCRUjFORIFi6Ws617UfUnoEFKiPJqI5X3ahz624BS
5UGcjM3gCQ+p2n4rvGY6JTUZy7Iylb+MzeevILMBvBs5J2AuSyFavfBKvelYZFkRpC2ZZVu1mnNk
jjOrR+QIIr3jBR3TlngMqmk1JTbv4Zun6HV4qDwgmLcgrYW99nKP1dwQ4dOZNFelk3OjQD/xIQOF
V9XTToUnxA0jdQvlc7m19OgYC1AVaMagryC1bmzFTOw8izdz8yhXltaYcpQ2Yau5Mp1jX/Q28w7c
11+7LooPoSz3O4ii4nM7Tu1eKJtiJ3mhdKiHZC0xuTzHEpHs3IihoQJFeXfZ6iyqCWRFWqi7hQGL
mlWMXyN9WCt93hwEnw92tPmWXRKV5TBnwd/iM4hat+K2LHPoXnuzMNe6V24OBBcXWcG5eXtZPbZa
thSmRN2FKIc6ZJYKvu1PWfPrzfv6+E9jeUffgkCOaAdYMHctbxWFz0sTEieI3sIEMl6zrlNxBz9F
Vx466B1QkocfLHr6++EU3eJRREeIvtqF89Q2EBfkQWC4iQFfEKw7z2pgHnTt2/vD3Fg8WeExn2n8
uXVfG6nfXLawHfRQZ4SGGwilO4+i1NVKqW35QLFwsorvb/I2kdpcHn3KInqeCL7hdk34EY9iZogx
fpWJuQbNXz4c/xwIUS34Q0yeiOUhj4xk9MzYcMEI1rHwkmff6lSlBdZaiTjmiOLtbTIPpKmQQugS
vbeoo1+aQtCUFi30LJrinaW8ui+zUyGQUaCYJUQrFZhbk3o71sIOeqDqYst77nZDsZObb4pZbPtW
szNzXJnV2kizqbwxhapvRa8IIsPVc2vjA4au/AqJ7NJeNbrbI3EpkGWfhf3m//9mpB5mJWkqGUmO
QgBRvhw4VRE+4sVkd5lZrxzcq92iPZ0DCxEAjIn8Xqyg0Ete5McgfNsUuiZPfapjfVsr8QYf/FnJ
11AlV5NjOLIjNGRz0Rva0uuDJakZRq9p3VgUgHpbGyuzNrB3+mv7dXV0KcfxrJLJmtHM/HG5it5Q
y3okya3btN0n3xxTx7LgPn//fkC1jB9zYezzMMh9oEWAgy69tu282axWHgvYXGqaIBAbizZqO3ow
NtCU8iPxkqKBalPIC1gmtaZzoyhqnyDfM6193OmJcW5CTxPtKofrjwcfVix4twf9l9IUGjUwNAq/
mVokveSeKKF7OljgUIe6Ve+Vvgf8XgpS+ZRWWVzSIJVbn/IhUP7kY17+1Bp5ekgiQDQifE6OUcmj
A89j+TkuPoraDmqGlmSRoRTPClSP9+rYevetkkNHQLNq/xSNbfrQpxHEb3LbmecG3RcIzpS+/Cln
efwjHb3wJfIoRtpaVuQf5MSC2QkyLPFeVxu/gNcugRWorMLgSxDPdANe14uGrbSVcpiqJh32ZCIT
UgONXsQb3paoPap5hlKIkljjuVIrqPuDEGr6AeP9oXsRULUgh73sLNFN9EHxu07d5IpomtssFGD8
msTRh+Ko9FTRTtJeeEGeI/4yGV3+rTdq4xiJ5fiFYxAnthi10Hckkggl1zQlUrCr07wj9PZyaCiS
rgXeII+jsvM8qzwN5O2lLWC1Mto0TQbNWoLQWGqXiHh/rCdlaHc1XDOeza1ofY/BoN2bslff9aXU
QIcxjJG18agDfujEiF74NpzpZdCCoCM/LiPLsycSzl/DzM+nI7YT6rbWQcBxHAc/lVas9bXysjBW
giAR7B/NFhKPwOWZCOUoqGW4p1xdkrKBbvwuR1iWpG/giJPVJ1svMsSntsoRC0kTK3xu8sYIWR8F
xvxUgx0FIpBpgGhylNLvXpEMFiigSHblMmITNCmjXFtNgQFTZ9n693Khm90OPUft2Gli9bPQw9Sw
pdhozjxEYmqHI5lOGhpxFjYqZfYzQPB0V9FB9bP1pgqHU5qa30LhZ/E268wQVjQ4spSdBL3IXV9Y
3nPQJ1O/K8NsepTaJG0dHCnz2MCw+UhCMdbsxiKxDuVrMkDyiWLD04DLL26FUfOTXeqR4/vjRWOH
tGapGOEmgzdzXHnib9x5eJHomCHWxoW0DNn46UWQ6WPv9nP/Yr/XlcDp4FBJVnuG5st6scFogatk
HQhnUN9YRDOmkHVDK/qDa0a+9DRBvmdbVq07Y1SIO7Q1Cjtshwael8wUN4bAhdN6huDkxljaZLL9
Xa+WUbMSY924iU2JLP8MKKKBVV84HmCGYr1R08HFAR15VoRkk+j6n/dv4utnDDAzy2shacDrshSd
H9qW9EyoTi6wV8fsaK83mlNb60i2jL8t2sP+fjjKbDOYXCcpvcySTJPeqfnki26um9pD66mRYxSY
clqNHS81gaMSDuLu/UGv7YinjEoaiWmYmK6opuFfMvp6ECY3LCJrp7VteqirvD3BtUxJiDTLysZd
uaZzIxDpJ4irJbzfpVREVw85mxqIbhCFBvAutThbHYoa2tgJK8HfbAOXhju/0sR/3OdzCLgwXKNH
76eSI9EVNW88anr2XW7Mfg9UgzfVm6Z7mFLpwJKE0nl/TZeFode8xiwjRSBBzUmfk3xvvS1RyEI/
l5XJHYZyY5XyTjS7Q99aH9oIJKUKVzDg9IbnTTmGeT3Y4WQhn+JFK6nrpUj1/B2I15EMA5tKoWMJ
B0AdoLa6JpNcaALFTYe0PQjLXu/saMjKXUCecdcWlU6ThDFA/Uu+zIq62knDNuavQLWZ9t3vkob7
TSs12V3aijBpiNP0sQFU6chBWm2J/JNjVg3WISuD4jkby8aGlddzsjQq700/b57fX9zrk8+c8IzY
PHwjIBqLtS1CuajlVnSVYbwv8D+aAs7m98e4YaRw/NAlSTqWA7mEAhZjWLU4RoM7+U1zluXB22LP
4Q+SR9bhb4eibYUiLXhDkjRgzC+nkypdmAdKIbt5XNIMqTXjoU6ndKMOzbByHq7dSubDGw3khRfw
KiNDH2AwS0YobiWG5Z3c1OMOukr9KUuV+o5XHPrXVm8gLdYRwJrGbk1na1n+whznD8A/n39ZUBBc
zrWykkpTPEVxpcHR4h7WRCva9vEPQVVRX9jVZrFXp9ouxN7pfBitxuP7a337A+gyRq7PYrrGwnZM
0G7ws84rAPVjO/i7uB1INpYnQ50+SeLHUiqPUAq5kWA+iH1td+FaqHJtWbNKOMQLjE9P5PJJKeHz
1kf6ZFwxT7uPlaTmJ2JoU90EnidVK2Z8Y8MJVdnwWQqE3Ndiur2CmlKkNqKbikqV23AczkxJquoY
cd1/6sGu72q5ix04qNONMllrIJXrt4XkAwLUr4VIXJTFNQhdt+BhTTBr15J1p8G+utPzqMYP1ZNv
GbROK1fD9YXPeHP9nyQ2z+gySeBBqTqVoBHcMIPf1qAyf4JPOnFMX+4ek9hL7wWaNR/MHOa9Fcta
wHFm0wYEoJHNBscGE9xiqeXEM3uzY6oJBWUvtz6M0QifRGVHgLa1yPoQ5MFLDec8ZEgru3xj1gwN
eyJ5TjZ6OevQV4PBFJh1KWbziw1z6tc8clUYgQujgN9y/7+a638GnB3GN+GpEsKvrrYMCAm8LZRf
4cd1aiV9MAvBViO6OoLwlJWgr3pDWhn7xvFRAPLPZIZU0a54baY4UQh+S9nVUxPy1tiXNohPIUPR
afHKUEuZrXlLZ10Wai70dUjkty6nGRatDr9NIrtDnhMM29nQnsxMP09e8ksM6/tmzLZCXB6LMnzq
p2An/+j77nNk1TtfFHYeTKCQqdpT9EcuR+oV+gre5cbhArRBikXlDx2dn8vPM0fdgHq+kV0NvuNO
zzdh+S3K+k1crV0jayMtnijCfV0sQTC5tMVuxe7c6I3jacfCMrbvW9bNgSiXcD+SFNGW95UOVUs9
eNVcvbPu++pb1BSO2Wu2Jv1tho+tNQGO8w4pFFuXfTRaNAwSdVHZTaJkm+nf80I/KArNt7Gx4tNf
eyuMZBBmGpRi0PhdrJ0F23enqb7ialEDlwZ1Ll7hbsWHuPGu0VXBfAzWjeksnQgpFnTJT2LJVWrP
3/Rm2x/rRPKRJ9BlRAdCbdrp+lAfKtMojmPRtrsRD+vcm1bz0VKNbmV5ryeNaOB8DyogEOcE/qVp
NoGgdkEVi25dy9DX11NNjyqs3u9by/VdMJcQZTaS5aXQtrhyUSLg7WEj3bSLjpPunZumPfprFaTr
2xXfbJYupnpNwK3NNvvmsmvGVIjFYJLcWK53TZo7ZaEpdjvdwcf83SvlD8qazOX1KUBCD5VyEMmQ
wVLLuRwxVa3e6tCyQgY3mz5IRd1t48zTT6beTq4AM/hfm+gMlgOpQPWX7sOlUySQyjDzqcIpauTs
Lsj12u0Q2F27Ra6NAnEXeidIA8HUeRWLRJWRq6H4yqyvattGjet9n/t/f97oqsHJ1eYzR5lgYRSJ
UMVdUDNKoEKAHA8kK/I2NVeW7Nr0GMViDACqBM3a4gWcjDTzhoZ6uTl4pUtUJP3g7FsfyhoBjvet
fP7gyyAWM2Y0EeQHdAXLILamJymMkkhzwVlHew2ZDp6XTDykiaygVduNnwKhXXv7bs0PLVwKR/hR
OnZxaYKDZ3hpljeaG1Yq3N4B6tOjLZJvVW21zv01eMi1aQBs1F8RolySwGIuh8uzsS2mvtTcKS0R
4OomUOR1swb2vTUp8niQnWB9FrLLl6NYKIdMJVhA1/ARmZgerNhHq1FeuZVu7ReBKZyaHCUayRZ3
X6oWDfy/qe6GJszfpJSTo54o/cH08uBgNSmCHGbnrxjJjalRZpk9X4pkGgX3y6nlqj50VqtqbqwX
3dYMguGO+ApQvAQv8vv2uIT84xYZjGVJhC8zc+hys5RRiyvVszS3NI1kn6ejAGcabMy6VLVua1Tg
zBJ08kbYnDcqsOe7dBilVbYBmRktjgUZnblNj3wSeN/FJRkOnS92Hu2blpjhUw+nRvV3avZVT1w9
k+xcamxfJ3dvK+mzsepy31pv3nM6+PTXavvifBSVRY/WJGpuEBuhHdXBsFWDMbDxXIuV9b45lEUS
mR5jE5mqxYWG9ochtK1JDVyfpWk0pR76R4QsEtm2hG5YQ41cH0VaYsj10jQI9B0P6dKSEDwPSrVW
dFfIPe+lSoz6dzF44v59I7qe1DwK3gEy6yI+y2JSNWov3K6i7sqVWX2XO0txkLCBEjyM6zVd1Jsz
ws+j99fiCl3e1bkB+0mCzo9rNUFfoTlYw7jS0/ujrjwKNwcCEEYNE3wemK3LpZNKU8vqjp3isc4+
JZ6RHkRBLFagWq++3KXlz6/bnPImpucILvz+Gr4aI9dDz9V8K/9iFallm1EtPFR91Z3aXhPv/GGS
TtkgjLtINxQnjsR0DyV4+1RKyVGNUMcQYy/ZIVnk7aEBVr+JTdx8jooR5YSg17dd1cS/QNKt5X9u
7DqdgPQAsBVgkpYM8UZf8byFtecaqe+hAkamEJWCZ1rat++b1407isOJdfF24d9Ty7/citYYspjS
CSSaPF/IKohB8EXnrU52ZB3Cn2Wuly9q0JbdVtG7AHryuM8/dbEmrU15SU/DbWnioOIOYxEzrnMR
ROYJPW9iFJiuZ0bRtohoeK/QTW+2ph871OO9QycJ3jZOceuqXqh2oAnvw9SqHvqgj89JbH5Sq0i5
S7j4VwLIG9uB+4I/ps8KAdKSR16U2s5qWt90zRa2BN2nUpqn8EpNpCpWjsb1o0g0RxwAhgNniVb8
y/1o2jlHlBXxubfSjZ7+VBpgAWC688KyveKvLxeLHl3QnwbB8XV/9aj4dYv8SnrOzXudNgZpsnVj
BcNzvXYzvJfcGgli7qkluI2pUDiK5fhM2wRyNIP0S5W6CbpAMj7v2/JVNKCQ6CD9AGCIUhSjXS6d
EluZEvh5cvZ4TB+SOJwTlxC2Jp4WnTg6a+yP8y11cb0QpVIMmsNvCl/XlKCiAbKfevIZxTX1eSQB
su3Ulqp20CMY22ibXm1orgkU60kWh8x5f7ZX0dasQzQXG4FPsr7q4ri0aAspVdPl5y721XOUocJX
yMOwr4PmdywE4UMeiNUmgGXh+f2Bryx0HhhZiVklmLdiWZZS2lTxp9TKzyiJW5OtgFdUqd57voRu
FaUQyFGa6ndUDOPfnkIGfiVhR1oU1YwlpCQUorrLpKBAzzUDiQEP6g5zAvaa9M3Kwbi+FuexaJmf
u23Bny9he5GWRXKipMVZK3tvm1WF5TYDbpqUS9LjFIjBH7OLaBVrBnShDeTjHiVryA7vr/Sy39dA
lZeYCTef+th87cxn601E3Zt+QM2+KOBirPRnVQDEIWrDXKanxD/I7XSO+jFzRDFvn1OtRUooTOLx
w5gjLjdZ6IY1gmY4jWf9kMEcOpM1OoNeCRsvborv73/r1TF//VTy9ZQtSLYtb+8i7DQLlcXiHHuR
uktk8z7Dy94Xman8eH+kK+eBkbiHKdSRyaOcvLghKZrEki4gDz5ZUrgt9S6xSTCkK/fw9WUyny6F
zkk6rqlwLd7F0Ky9MtRLheKe18TbEjVLcqcVBL9NLUb9Rs8abTi+P7PrNQS+qQBHxIGd0xqLmRGL
jwmnWndLdfKn56yM0VLNQNiUD8WQR+Pub4dTqXiKWBbneaZyvbQurUWCBMUK0437FuwREquleYbq
V9RodAj8+q+BCDNAixPFT6D7kCTc5XiFWtWlMJqG68sIrtqeaEYdtDJW4K/gua8tZMaKMsZMpon7
t1hHkmoBVLk81y1oEpsgJ7f1ITJXLuDr3bocZY673hxOugQRtcxC0x3A2m3AGAchfLxx/Awbrhau
mOP1bU/oBsyNlBDAkqs0ignadko7AfRo2cl7Zao6Llskr+xQDSK77w2cBa1RERhR9HgFP3N94eOG
ktmgjDGDBF5L528mWoPPqXotsNzJHLYFeuThEFL4rl+mTtqXwsv7Vnlj82i20XUyAvRSX+Uq/WbM
+wgP0W3LZDTsURMTYdOYemz9pbtARGxwwlXaRXC1CE4v9y/IMgbQk+bcSl67y7jYtl1qDvtoiPxt
qurqyuledpwZrwNSJ6GmOoODlqQ+2hQEsyRbcw78ezVLn8zmiXqH3VVPXTXYRvet6qWjkPV773N9
7IO7VvuBJjZwrhVbenWE3jou84fQTULzz1yLg/blcua+1WVmn9eU63Xx6Eunpv+sZJtqizoRMBO0
oMra1rw7qzPsEqnkqXv0g533mLQ/fK1zCv+cqfohr76GoAL5D34N02n9MH7SBbr31iKUZW/267Ip
3BZ8DBgG2nsuvxZ5uS5rkqE505p6GtDgbdVjImMZCZSVDcweqErXv3XcSTFVT0o27epG26ryNtWP
fXFKKySC0/ug1pDSvCdSfNZGYCTD2qXzWkVarupcSyX3SDoL/+TyO8UKQUKErdtzYqQF9YReK2jj
qGtxI09ICtommEgV7mI9sezWN4I7eVaEtMvBbGHUF4MHc+yRmLbUSg5fymIcgKK3qnki9hyyXZtW
ElrRqE1uSi+CiJQWmfTnFPlZZhd+i3Q4dSdkOU2e4KGdom9BXKFrrMlVRMYla8zJyZRYOYj4bt32
/SO7vJxme+LEEkVwO9DqtXBFVTUE3sMzea5VFWxOuNW6P5n0rQlGu6pcc03dfvE083rg8xIscoTm
jOsy6y9RI+oHbsQzqEfMQB+yo9Yn5kaVoukuaTTr797J1/G4S415evSuL5sdAqlHXlQERmy0iG/O
TlaMhPtanLSsTL0Ooxq4L9IrBGHp7BlqbSaRGjFMlJdot6kQGXnYTRMVBSpuvfKzGZP4qev98SiN
I8IXEnSOctb3pxEJxpU3dHHpz18zc3wBGjIlEtvLDASqKxHwIbk+C+pYO2TWPwJ9eNE1BCgsP0X/
0Kv6v19n0qWE/9zLrPPyfkR93p9CRanPipR2dhYJATdT0N+p1rTGxPkKK3tzWF+nh2tNkhBo+owh
vDysap4qJNLl5iwE4GGdUbO8fWG0aBVbcUiXmR/q4Lq1uqo+B3ncmTtBKtB7zBXB/+lpsfalrTvh
Q9yOOBhpO1WcVXPKFBuZUmSIK3R9BzQyMzGwI90vVgKh5Uvy+vW42TOOn545Sh2XX1/1c22qNOtz
JSVFb8d+VFIwndJtnqP6atddL6AZjkRx3er5PhYG8XttUrOySeQIjlBGmZOJQntCcbb+pHoFtAKF
V61s5zKGev1K7gUicRaa9NvsQL3xG+J4ItGbGfXZSIb8Pimj6kMt+PJWHBKUn8ykdIS6TTaaHlgb
qdEFG0nNNRTEEtfHR0ACAQSCFnlSEFSiLj8ip+PUQIW2BotAB+82lT3N38rDJJi70UN+3YY0tP7E
+fZaJ+hqs3Wqairo9QMB/qPvPEVCUKQp+20ideWDmY7ws2nkEwg6M98OZRP5c9MfuIWpJejZjxBF
9WaTJRkpWq/zlRfYKmi1EBVQlLsEWccaXdNBXHGa5llcmrOEswtFKbk86jLLmKgKp1EHJdacc1nK
d1lVS08+qu1bgrLm9/uX/bJP8HVFaV9CnYYbmMdukbxtS8OIyMQwltAZW8+nurZp6ijYChaqsbnv
eR8HI/e2qhCMh0ppOQjy9DVRrGj3/pdcX1EIwM53Ms3Lc4y2eHb8vAoL4tv6nBsDeNw+fPH0JD5k
PSLKY2SHelSvPHS3RoRO1MJvBEHEg3BpTEatalWsTs1ZnyAysowx3zaTGm2MVvd32Fm/x79oVvzG
eT2Xe0tZk6YxousZjHg5aEggM1qR1JyzLqw+UDEOt3WUEa+V7bjrVEBLrRSo+2AcgVNNeva/GZ7e
fM4x/IDgYC+HF+soTNuW7dYLvdqo6Cp+Rd1JsgNL/RWndXrUVdRd4q6SN7WuZ5v393iZFZ6tjYwe
gT6B8dwqtZi9JjZDbnpCd9bFOnxO9BopIhWwUGkO+j4ss3CnDOG4QwOo3fgEUE7dlAJU1uqT0qXe
pinlcptnvf/Z6Jq1YuzC73n9NiIyYIqA6MgELiJAGLzVKJX64uz7gYQvqkIHoxqbqEaZpSS5/8Hs
DO+xSKy1vqcbxx2Pi9eZkjou/BIaWaH32omFVp27KIsHWuFqP9tYgt5CtaFy8FdM4NrhoqEB7oPX
EJDulflz3lzkk9EGfeQJ1TmP5fJDoiqFo+r1uDG1YmztuNDCz+/v+iIGfF1YTI4QHvwrJZBFAB/6
URBNoVWdBTmaHGE2vCK0pJXTfHNa0FPOxJg62PelaSH2DObbr8/t4OnpppE6paLvjutfeAy9ZMLT
E7xZpvX9yd0YFpUPvGXebbApS6vRwwlp0nly8vgN2NVWMNK7FFi/4DcrmbIb9okbRQKRVBnx7ZIZ
zCgkqyJwrs9lU22bRNsYerPTx2iLti+Ax3xfZ6sN/bPNL24rehZoQeWxpRdkuahFT0McPVzdmZvJ
+uxryWcQrPmugH50i3zxuLMGBR4C3FYbafl8Q6SPolioaoU9dJ7uvL/WNwyJKwNwEwUl7mt1cUKH
KC88dLm7c0iG7ykYfNTGu7pZMaTZUJZzJkksS2QsDKp2C3MtrEEsw1DuzrGaPrSW59BctR0Fw9Gm
I9woiEYoL70arHjoN+wI+B9NA5TKWO0l3GWQpiyjUNidK7/taM9De6pJv4l1cCjVw/vLeMNdnoVC
gU6CnJhpiRePQJr3Yll7WoeCWRM+o+nb6odUiDprEzVe9KDT0/cUeyY1qkDhnt6KRS2UG+j/ip+G
EkeO1tWGHfOMPfgFgvOUu7+WcS0d8HHrYxUL0mOnBNrK23FrgQDPz+UttLKuoB6+75XtUPj9uZma
Ta9ZnW1J3XdlKItNUSX795foxllDZYv0BAxZpIyXdLeF3iv0gs7v1FB1m7GaDDtJkl+NL38LOrgA
i2ncgC9/+ftRwQcY1IrZFc765c0ctXprtEXYnytde65Tl8a9LtnHFKu1ZqeRU3h/uBuGPiPT8KSJ
z3iW5+P25iEw+6gQhibvz3WnHwbf2PvmpyxKnCLeWQqMZL/o57PfH3LZIDS/BdS657QnRQUKC4tY
xxzRFIjFpD8bkwlMOx3NY5foZJ14OfaNKnb7Wg3zgx+OMX2i5hf8zGYndUZup1aw10ZzTfz0hlmB
qtaJveZftANdLoLkG54fpXUPJjSI7tBqa/Zjoht74JfyUUimfOUOuzUeXRgAGTh/1KQWCzC1CEK1
PPP/Q9p57UiOJGv6iQhQi70kGSJFRGZlZckborqrmsqpNZ9+P+Yc7MlgBJLo2QFmujEFlIU7XZib
/eKk4BpdBMXosvN+hVrxnVx0y1voRjBaTWQz+mJeq8urL5y1TmvOST2eujD5UQUB7JZ/SmP6EprV
Fjrjxk1BQXlB6sAagvi+mseESyiRnbg7TaY64QpSf+ma5Idc9aUvJ/P8EMJr9tGQtl7NoIAxPDT1
UyjN6c6SYwAXTmwkmTuV+R+oOEhrjKNTfm4YGIBrx3ajJFDdpEjHQyQ0dQ++fvNpeb3lueOAnoII
NXmFyMufv9sNTSFZdt2kwynRraQDY9SJO54O9ucwBEqCbgrOM239ScR2eIwsCX9lNTH8wcx56ULE
3ZcRcu4T6Di/rezpUMNH3nfQmo5Fn09umSrtXpfMwJWF/RJlieRHTsc7R0HrPeMU8tNS3Md9r1Gg
bcXG2XklPMiDmbTBAkZFJXPpJ14Obiya0qmzdjhVaVf65tzFn+G7hbhRjMkO9H6duVGjfSnmfvLa
WUO0zZrGnTrVid+jYb2DTI39Z9O39/UQBfd0zng4y+NwcIzQPOSTEbi5HItdoVXyLumKfwkx4tjg
94MIJq3jgc2Zdfn7a7jmXWAYwwmR38BNBkzf69aSN06n6+1CFBLIBaqjayD9LqNA28nkNOcs0Fup
9fNUmWluFcNeWHLvWyOCTR+fhreWnPkGcOM8ADy1/J53S04xG4za5mg8mVmveqltDY80wGZXj7R+
Z6VF5LetXZwHYWwZud2KjMknVRRZAYG6ZtymPcjvoOQUasYyOMRq+CWZI+EOvaF53BfTY9tqh7LZ
FOW/vnIWwYoFX4cc2lJbvxyxmXWmZA/1fOrbAxmYHx/D8ZNhNveKdJhKb7NJef3EX+KBWHkrRMJ/
u4xn9Uk15Uk8n4ZyOKhx7GqKcLXwU6Xo3pybG+vn5ujgIaELRIpyReOYumXCDfr4ERR4v3aqykuR
yWCnG46rTNZZApzrw9tm85jmvLGabqxeCuk8gICmgjJYn8BtqQkAxf1MGbH92WDCHoufg/knou/z
8bK9MakEWoR20KNB4X7583fLNkhaSxnkZj4F5Tmqn+TkbHRf5HTyjE0U2fWtwoucr0etYumVrpsD
EYJhpryoWIRoIcSoQfS7OPKTFDVJL9S99huCWm6tHnrT8D8e5I16J2nRgkugLLWQoFbPgCAo+hac
xXwywwYHK1tvB1wyB3vPhzQenBGIrWTgelsYUeZPViS8qOrjjVfBranmtF7YvvAwgElcTjWALkSo
dX5EF8++DgyEGogC+inyOJE3PuuNMwE5C4oqVAJ5z2rLt3j3WWdlBHBU6PKJKsUj5XLEIQ6qwT81
tLTa72pZb+Sf13WPRYGRLvgSlGNwtY6oVI9wfyflFBviTiLHxoqFFmmZS81Gif16GomEXBfQUVAL
WJBcDs0so7JphkA5NbObqZ/s6ndv3sstvZ8p3JjFW4PiaKPCtgC6rmBraq3VliNi9URTtn3Iazty
DVvS9l3ZSj8+XqLLdXT5UAWK8HZxLHoYvFYvR9VWSm2FxqSdkj5HUNcyOm+c7a0BXR8rIBRY/9zA
yz7Ul0Pv3bIYrRxA3CCrp67XP6tRcZBrB4XC2auFfvh4QNfnJ6HY5bgZ8ia5Uu8iDzfNKbbUkxJM
GKr5sIWrWd6Hk3wIHbz9qHFYnb5RwLn+YARFmo5WPk8+cqTL8aE/PaRO22snIw68IKD0Lw3xvnfC
LVnyG28fImE3zoamlAIa4jJSXs+hQEdfPZVmq5yMvv3Zt2WMoptZ7rMifFb00vHRIZK83lJCP1Uq
AJwYryCsUz1VcbvVi79eP5T8AQvTEXzDWq4OFwpjiOMEsnYq09ytsz9a8PXj73mj3PvWVFgyTqaY
C/1yxLYR1vbcKBqtZBmPGqXTmoNNw/tY6BPnl9yo9de4iofcJyvnFaAZtVD9rhFh6zWx1I27oWtH
yYtUA2iukKM88ZyuzTY20o2zHr4P2f8iZQ6VZO1M5FRjBKXU1E5W2eiuSIV16NK6fyhCp/InKDWe
MbPqNS0AnVDZf3VSN20swxvbDA43S5BmzNIAWW3mwUitbqg7sJ/2L627Dyt0JRys6QJ149S9sclA
iVA+ZFND1VlXm6dAC6eka/RTV075Tu+BewhLMt26FMXBkMtkV1aj2EuijQ7QLLaMJK7U6snglwNF
p5iI0u+VREgolUmt9KN+gp2JJScsEjl5ntrmOMrxQ5hmPn67evwrBgpa8SDGId0vs2eoURsX/I19
j6wemRIZBoBpa7X6rcAYu0Wf4sRxva86BSt7B0NKR3n9eBPc+rC8WcBMUGFAC2D583fnpyOnbZ2o
pXFy0BpwmvkwyWI39CEokY1IN0f0LtLqfFHj2i5CuzBOMKF90X6Ls/i+kX99PJzrq5TiFDxG+hV0
LK4Osbosabm2o3EydCqDBvpX3khFIbV62xUd0u5wnur/4lMZbA2Quw5QpzXoXM+DhovRNk7jQDF0
mCyAErbQ92Vbif3Hw7vxtehUoBzBMxBE6vqhKSLNbPgfHZ/p8tkEtA86+NGof1fW1r16nW5RAkO4
D4gIfThqYZfrYirjyCmA+ZyEYd5L1n2pxX4k526l/KXVf3J1Y2A3SgBLyQ3xZqxqEaxca1Jomt2X
Hbbkp8yY5c7vyRzQxHGU6aB081h7YxU5D2HhpN/tLFcct6WFd7CkPCkR7qmK5jgok3GuFCeW3d7s
09kThlZHrh3M0Aozo41+62oWpf5giaFwpXCWHyfLKk1XS6z4r48/0w14DaMhK2ZI5MUUNi5nTwsU
s9Ni1TjJk4cNsGsFkyuk9FCGP0bUuBKl9kv5qUtBsQ+jy8g30rwbffPlrKa6RnT+ZS0+oWtkX0sZ
5GSFiCoVwcsgErdsvmlRcm6/WfJ91g1u2+5FhGHlxuCXdPUy8SM2j3ZgxYye5XM5+LFK0VjBse+k
jr/i2fDUOviZNs/g7GmsgT3UEs9Ux9K1thQwbtwdPHQol6LNTT69xk5laWONiVGZpwARJzcYw34X
Za10zKEOHCkpYHRdY2fuSojxuoLe0O7jkd844aCcABOj/A+dZg3jxqxjJr/qyUW7WvPDscAxK3FK
r4q1ZmOS36RiV5PM3QBdGyUMBE7WEPggmg1tisjWkjnZaRLy7c6PKg6e0rJ0A82bomaXFp07hIu7
zWuot66Em0d+LI1zGf4R08EBQawEo9tQchCRTelhb7XoTG1azdxYDrzb6Ftzn3E+riEcAXap/L9C
O+nKD2DuftU4v+nb+cg8LGWAruz39agdm7TZOFNuIJeWfhzCkAvwiqtxdYYFcyHB7hpNMtrwqGrh
IUBlWje+2+XoBQIQ1aNciSPCgQdLa/0AZ9gYC+x83NdGdBSR+fLx8ri+m/g5C5tk0U2G/LYc7u+u
2tpKcdurZfMkG6golbMU36dJre94VvKKQMKGsoH9ry9dSgQ0I+G7YXBC1fAy5qQldhkEsXUqmhms
bxOUfqJCLsiQaz5+PLzr3bcoMhi8w0yIM1T1L0PVcmmadaub3O+OVwrtUw3ResiK8zxqSP10vMhM
7v124/F8M+zSqljyUvbe6qhVpVxMcmibJy3BJLEp/ygAIrS8e0oG/RyQvEWh6Q9bGnbXFzGD/d+o
a+e4MjLQ7KLUdZLy16l+jsa/RUi1cusWvj5RljCwgsj0AL6uYeNtNJtWlIYWDW5T9hEwp/raF99D
+FgbZ9eNxXkRaZWd9VFXV9aiU4vuPoWVyAwforGs7oTIM99G5GBnl80W//DGy4bxLYrYNLSX2VxF
zdtgMoaUNZM7v+IgeLGcI/vZU4V8zNWHtL7HjTYq/6tZJUMEzYvcF02hy5VqljqAkt7gXECxXIDq
Vr4iO7txBd/8dP8bZK3xp4q6ySUI4idtxL7MMt0AsQjIax9vuptRgEvRQoNtzwvxciihk5gSItWc
KU4Y7hrKVV6X5b8pN20REHX+pssLh0/F9UZGwxfjjbaK1JdjpUqRdUoMcG+mklReSS9948y+FQWd
nKUZxGsXF6jLKHYl1ykALTRwINLc2YNCfw5V3o3b8zq5xfKMfiqp5hvKTLuMkpozONCgtU+5nDW7
OqtkTzjCdkfJae4xS5ndoaj+EpH1LzXBaBSxj3FZZsEv19K6pphZ5jRJ8mifgmFGldnMzL0SFJkP
qW/ejSjOHZVWbQ5Gmm9pvq356Uto2rmKZnElLnfxqsiIjBIAYWmwT0b5OstfozaCVoONfSbcPP45
AphMlaNuSLveuO+XQgL9KxtjvESfXKcpjpHd3COteYjl+N5qFszZZhtwWayrJWawxMgGFpcK5NAv
P0uYiaS0Ysk8ma1I/gxhUb52khyQKQTVky7pBSAPLfUXh55Dac5U30zyHhsiSY/GHPoaGpLAymA8
0aaSvTrR7S+JM5hA9czK7xTprzGb05dYlraso2/cQbRTYGuTbZP7rnnUZVfqtpg4xqxZ8ZLJ8BfF
t/5bJN/Nxd9t9awYPz7e9je2CRctN/typdN9XF16UzxhVRHk1mkypG6nCOtn0IJ5+jjIldnXsmRg
CHIwczqzbFans1X1RdFUgXkSU3UqnF1mPVA5brMoc3ECD51oP08Idv/JFwnp6Cnsz6i9P4TmWaP1
ouTDPraHh4b8u3bTYVfbr519RCOuaPzc2aUR/a7erDfSgTdE22oRMSk0+blNVHgiqyxL0qmlB5yK
J3lWCta2qIPPilk7rzH6aJk3ppp8UDsL+Zwk09nguho5IdDNfEIQrhygx0hdEh7ysg5qN4qq4kdQ
O4hRW2qwGABYIgeEOkhgUq1UbX01k6pzZGTt3+NszJKbD2ms+Uo6638PXTQpPLJm8JqqFuey10Ri
wscdklHtpwV0yJ1kpNmAz3zSofRYJ6nsR/nk/DSqxrJdQ8qqU2CjkAPqMlArVxWG6HZtqc6Crt3U
3JMQBS92KZTvepQGvHwblWdzAWm140QLJMvthJImXp5mzkHYg/4tnDWMdZzRqL9QaUyOWqnYD3Xf
5N+E1fJKCNERIl82nA7F/rBMfUB2dN4DVQo9U+qaB5r4ya8+KGm7T8Mgwnuzt3je1FCQ0p3RIYFx
yMLaLO/mpC8encxRRySKJEXdSW1c6AfTmKqfBQXZH2bYZ/meaUMbzeryeTiGBdxkV8wqkvhCK/PP
cke/YuNiXmc6gNeRDlSXWhc4HyDdl6dM3FhIyDYS5ZpYLg8o0jh3SjkmvlMsbMNBbRExl7fwc7eD
Ag6kJIBDgbVs6He5v1wrsVz0sXma0mP31S50fy52SrNv43/7CF2GB12dG5TzHi7E6p6u5WhhFZVk
po7mBpH51am6O177G6K16wSYkgLnDzm3soiGUGu7HFAWl3opZzKPfGmxxfDVALni4aBpWzD4q1LG
EoltzJnNO8YG93AZSeRlMPfgqU9T8ntsmictqQ5Dj5Zo5ra98TTa2kHOP7UpivxDvLFW1gc7sYHd
ALRb1gojXcU2KmeW5oD0KpjaQ6Qme/pnkKSNeytBwCLmvzW8uY3sZJ3TLUHfOG5voqUkqKsBO2aD
NgxBuypxozbxazDvoT5ujO0qIyDOYpkCGgDpLdybV3Hw2QwUtVZsjFty+yAaWz4PoFs9aDM4KHet
6ocCyWF1rJo7pFLm743ZIPzYO99TBJcfpmxQTlNAqoB8cAmrqdVOkmkmrtSmyZ3eZ/VDYOTmPlCi
aOtmWtcUlp++6MlpDpA4MobV6ovnrtB0JHdOsQhdLZ1zGIrZF7Sn9nKApMuh0h+c2vJkC3JVID0O
U73LywkQUOeVmW9In60h3NWISNQ0xhN76/dd1f/oyFOYQQiLJQumYk2jaOs0lKlg4omj/IEyHSXV
Xmk+pTu9Cv1cnnf1QPlB41hXmscCPu7HF/c6O1iiA0ayaGPwIOedc7mA1BYBda0RwSmDkoPMpITk
aWBupCA3x4j6CdXaZX/Qp7uMIimRVdahwUU7VP9oFi3eRD0Gf6TA06RTHDSvRjjsjVDZJ33mgb57
/XiQ17sEUW7AM3Tm6Y0BUbkMr5lBFNr9JJ3UeHJb4yCVvxWU6/+/gqzxoFGhUtMnYTzZeu6GcraX
o8RvAO5/HObqHcwXe8NWy5SFKH6vu16NMHV8eRzpVNvpQR16F+1cc6Dha/yo+zJ3RYMxdYko/iQ2
IBxXaOslNCIXUJ3pt9H3Ws1jlrQSAPkkPAfKoS4tX9KtI9EN8zlAhR+HG3fWjL+E1n+Wuva5y8hr
QpIanexkvFdzk5Lhcyw8e3r5eE6uss+3Hwa2hZIpk6Ovq6kRRcnUrLLw3Dc7bThbDXQJMz5XxV4Y
dxZcXGgMYf6SqaVriH3rJK5avKBzjLif7SvZUQE12CVfkmLnOC9dvVeTfFeOxyTpqfzVXlze242+
oV6wTNb75HP5zVyH1JKXuQTScbkoweQkWqCW/GZpP4E3JRLNhi4udkViebbM1JU2RA+InB/P1vV1
vAT+j5LT4u632oxRlOCxrbbh2YnV82AN7mRVZ1U3d2kW3f3bUG+dNUR5UA3hfFuNUShWqIioT89V
gCVPayX7RlfmXZj/BIi+UQ54E4u9nNAlGFAukgDwD+vLH9iNJkk8DM/1uFgUmfhNCjdoIAN5qpoo
o5t2tF61VgKpLEnkIXrkiGdLUoFvR0jQPBRVkHvybKt7rQdR7iq9Mvx2ahF+zbKi2dhM118BSXVE
YskWkA+7kknCHtPAe3wW56qkb00D6BjmwT3NoIXKtrE/rpfaZazVvrVUUVZwRMR5RseFdRYMfjFN
+CE09j6P7O8JJpz7SE7ju1BO/sda+O/x/4R/iuf/fID3DoA3B+qQ9wHPpH6/XudVwOqn0iDOUvIo
h3uzeBR17DvdVpvjRvIHQHIpbilg4IF9rRYbtds6c7IkO4NV9rpQd4v6S6n/Q6FgN9MKFL07RIcq
l3yUxTYy3OtbFMffJfsjX+YNvOYiavYoAgczrDO/rP0sKl15wBZJ+/TxblqXohDFWYwPuEdRnMCA
crVxqzkIbGtMs7PRB/H9SAvHAxJZgjgZ1ZjBydqXzLaV0B3rOtjYXbdik1fz1tJAnTHYy9NKBIWM
HGGTnYPFjzLZyXqVepGUeP3AC1/VPpVa+f3fDxdUBWUo1g7/siysd++gSulUyem07By2KKPPrFnt
YCXfmed92rQwO79+HO/63QWogZYcfIhFkXTNf7PVqci1EUmOvIdHTJliiELJL4txyJ9rZI7Ug5Pa
c30EjpLavz+OfWsBmeDSAOuzejm8LseKtoyommbOznMGLWueWtprmr7lA3UryoJShLHBgcAauoyi
SmkBaEXOzmmbZxzFsvLklMqWfNONbA9wA8hL+O2LpfY6TQizQc7SFqsGGlyuZUQe3laT6I9Yanvo
2u4lI9y1phtl9mcpQJbE3sqR1rr/KENApQD9SU5Na/2Kdi5bYcZWmrJzDOrdlc2k3VdWdpat7Jdq
dMG+G+fITQuL42hsAy/X519W1R6TWsYQr2ngAbTidWSreSnvOnxEldALW7XbWdqbNeZ/c1ECn6Bk
vhCJFpDi5Zep5jqP05Qf3DrS3kzjp5GEpKmf6yDa2MjLrlndkovs4WKHhYQGPcbLSNBFMN6R++ys
dkH61YYV6BfCGJ8H4eisBkPdfbyyb+0qRE7ZV6ijqDDRLuNZnebkJm44Z1n8cZzUBbCRkQ8M9znG
Dx+HemtxXY0NzCUvvsUreD2LZmTlQIwlPnsslZ9QER8e1FCRj8isZphV0UjuWxg7coZIp5NJnJyi
y31AQskhMetir2mZ80gen3igRDXPGuLeF2EtfcrCED6x0tjHyWktv2ki4yE0qvRAA/EprEpppyd5
eRgSLbyXtcF01bbq/+g2QjNSWwivkOvKLSmn3U1qw1u5sOw9tbAAdljaHj+ehdUHXsrh9IzBQVLZ
pHezVh+AfhnKpODqY2s9wUaHlOYH41bHanUdXAVZnVdhhp6HE+EnYT0BM0X1Jx694XtRQjXZWD+r
3IXjCllUC/82YxGn4rV6uX70qIkwM6vbRyH2RnX8OaWH4Nho3qDveEp8PHVLhvBu/RCLvJhG34LN
oui37nvIOdY2I+aNj46xM8HIBwcut49DrI7gJcSFI8myXd5dahMMsU6rcvVxP7vlxs9fbbX//N3v
7ERWd3Q3h1mQD9iJWNGulPzEcqXnSDx8+XgE6yhvokp4biDwgpAdYO3LESjzhKiEhahSRXaNFE3g
710UrT4OslrEC0uKg4jbAzTIgq1cvtS7aRpR54itGXbNoO6nkZLSqa9/blkAXGWMS5T3nITV2ST0
rh4bHJVOuepr34JXdBJ89q5vu14S/ruPs/TUlrYIyvhsHrIw7XJEMYW1jJK+eUri3WD70vmsTt+K
Lanx63m7wBqsS6308vKsgyZ1AvaWHkfrZN3bW/Xp1S5ZRnLRiF/Ohnffpip7IxsX8AaoILSaAE32
OIdvgIhX++R/gvy/vvsVaAIlzYhLnP5e5ivzEYvUf7fAlsLp+2rtKhXSIPulApWpkxb9isQXKfIM
TJU/jrE6uv6ThSz8Jci4QD7XPbFKdlKn0pcspN6byn1zCHfxcJ/AR94VW4S/1YH8FovHL7INZHbU
QFZLuRdAz2nB5OdOmv9QNHqNEFlTFFydGl6UTehNMvD7j8e3XmxLlkUCoS8EMVTB15XLTLIDtR7r
/IwExkOtTO4sPepRfrLaHx8HWh05DI5cksyYIiWsa6gNlysubdsY+UEy84Lnq9zuM0X4LWlcOltP
WT+/fhzt+rPxvMIFF/IbdXwKx5fRgplipGOW+Vkz/+6t40J9y2q3Hv7RQ/GgacaLrm8cqWspwbcB
KtjFgIYCzs4QL0OGYxsPslKXZyPqF8/gbmoLN5Vi53eLyteMFwLJAn64Tl14FKuh+wyNkJ60aCy+
yWlhfFFR3ZqQasSn2UVaXuvcUk61u7nN1R9FF5SfnciofoXAyrB/yrIQfq9RGj8bcwz2OljrjQHd
+mD4DwCQewOwrRnIfYiEpZQO+XlRacxL2aWHCKR0ek1trNS6pNlYibc+GeU/UBJM4fKfy/kbEYVN
qdkVgLjMO4yizVOYT3vhUOsP5KOjpfCX842Y1zuOGwoIN+A8+D3Uty5jTr2pDvYU5mcTLbzSQTD2
Z2UX9wCwmijaOVRhP16WV7fVsgvQ1KFotICtSeEvA9qZGluQKZCMlKWW/i3CF98zuDT34VAGX6Cm
2b2Xaan9GVNQ1eS1LOhxjX0RVQicjNATPv49N8ePSg16bzpP17WICxbZuK/UVc5DIk09PQFfEeW9
5o99mgO+cIpPoY5snRKgzPdx5GWg79K0t91Co40MV8crHrrx5UR0TTbJcsoGtUfd703JS9ODFsn/
uj7LNHPEQddcLDfXV2mgjN3YBFN+HpTjIAP+Sl562uNDMXuWPEDhSnfUw//ltbd8Ywos0O5gVbGU
V0NTnbQX8jRz9gwI8OhPLDv/308eHmYLsRf6wZUaaJWHToDrRH6uUyw0eIXjULAJmrq1/yHYoS3M
ZXQthR1ZgYK7c5afw2r2UuhQlfQyBp8DspJwfvl4QNe30CL9gerHwneiSqReroY2HCttGjWmTBO7
udcpNXTeoraq9s2GZcCN3guSH9TrkXaj9QJp+DJWFU91G1VVcU6l4iEIP8vll8VPKYxdLvb812T/
bJwtucLlk69XO3DVZWUgXkSX7jImfPoG4HJBzGwI9o1lzH6C6s3+41m8PTQgAGwp9DyoMV6GmXoy
YU1tijNC9l4KD6F/jvLKC6bX/GjJpV/ahptuZRC31gm8KYqK8MS4bldXLSYytaXVYXl2DLHrUtXL
rdLVyq9J0x4Nrdio0t46sd5HW20uaut5H/VOcW4WK6zobi7Re3DDHoVEDRbyxrq8dUq9j7Y6rnut
Ta1ZRfRAtx7K7FUY97W8VfO+tTYAJgKzhGa33A2XH00ecPWSeipthgHMLmnJ8+zQ3oJV3NhhUFkt
sMVgAgEOr7ITMSpVO+dpeQ7NPN81s6VVsFQ69TCNWXzM0V3bmLobw2JM1CnhAsO1XCvOzk4iylx0
5VkqymgfghFykbHS3I+X/I0oXFzgR6kW2YRalsu7d8xo23Ey2X191kc1eOo7NMiwP90yxLzRlnoT
iUCdAsmn62qoBP8kLaqxPucp7bzhtRyjx1R+1euBUmP5LIATtdp0t/wTcbmdhmxPpLaHUK9d/IX3
9ID9INK3tsIbmv/9sbKwLPiaSI/RLuWhvdrvVaTOuUoN7txqdR11wReaVFmkIc2qtrxbkuNsSRUP
jS+2nRT2oc4iY3hMejuKvdpJjeYuGPVcvctyrTX+IJMoTw+g6My7Fv6I6TqFZv8Y1V75HtS1Jl4L
bbASV8azfPAGdcjfGjTBsJNTC6ybqueDOPT8jRC0plzG76/OaC9ESnUf19Yo+W06zbPn5DEQTSse
6vtG14val+qoeFQSEDdu2qd4hE0jB0iNMO+xgfYqe7OTF9M/dV/M2YMtNCXfh4WiPTUasK5TJs0a
6XBVthlneMcfllGtCi8cJ+wNqcHn0T4NVfurlKh9502mKV5BEhagRTj/J+neiZ3e/lYKdT6IagbR
P6sz/kwFoGQVV91Yt/ywkQvrYGZDYTw5A6gDH7GS5i8l1tCVHaZBIB3FEjWPdifaJz1JHbyOJjXY
m4mOLIUa5+quDNDJ22lFNj+MVBJNcCpOYrh6Xie/szRVcfrqSER386SV494pAunTmILAv9e0vq5f
DCqawqXrmcj7IJameAc3Vf+r6UY783K7hddfSSpJep9n851a2clrlYSBvtOdjj5q14v2peqK6aWf
xRjfcZJ3uD8UcmS6ZVnQeSLHVr9GpWU/S2IaT2k7mD97R8dyt9Cj/mDFc2C7lpk1P2ZUSDUYdiKu
9lFlovbnYOSsemUZt70LfND8pEDXzVytMS28xSvUNAEQ9DwYkLrWv2BTLBApKsYgdJM8SCp3SEOE
XEG4WngcomMODjMolNQzxr5b3opRc7BaACYDgky/6nYwnpO+VT/3ksxTCjkK4y4Wg4pI6pTZiqek
Lb9JSFkEYrFri+egyqLe1WmffheRVPzCIULibdWP2YuOhJvudxgrjDvY3/UnjJG0wK2BiX9BxT30
S7QT+h3o9R16w9XoFYUMwavGB+FrZM4i9zIzkjTXVKPgayoa4xTnqd547aSXuzEvclp6apUMfjT2
8eD3qTAdtodef3YCBw5n2saT6TWYFeeARUvnu9G0aG5OeWTYnlVO/8xzWf2eaQN9DuMecFagVGjR
B0M/PeGxGfess6j/FUK6mtwoFvnoKuqU3zd5kpr7QcmTu6AZppT3ZDqP4KGmgK9qlzzkFEl3jknZ
GJ1boXTwPFRt8Fcvuu5brGTl8q3wm3BRFtZfpSRAzMFQuvKrpgsa8nKm1tDq6kyafCOP1V9m19jn
RlSl4XLR0FWU7La3vEaDUd86cvBJ0aP50W5n53WyUVw7JClQngVRR/YqOgE4foyV+lMQlEays1Oq
+y71euNbpyJneaisMTosBJyYT1Onj3Tz5tTV8YS5twyuGU4zq21/FXrS157Z5+JudPSscGegn79D
S6PEqbFRvpihkrfunAJemaI5H3aI/zaOlxYUVvxIQXPKM4TOO8ExMTX00JjX7i2RhQlC+nH/N3zY
VvfyGHyHP0HCwJxHzTrId4rWI74/JLnkyfmcLbKl+pjsyyaQn6ugwllnGEc+sV2MfPROl/EUQme1
N9w2bhvQmo2FNriVOC9pHyT/DKVT5V6Yt4Bj1aQ1X3MpL7THJtOKr2TroN+cAfSdlzfCLg6j06rn
MNJjitEy0h5qh1Wuu1R3900Wxy9jEmDzhlEFKJEqbVlvOnJ2KNhVsVjOgKk4oscuELibgvRzVNHB
xFcKwyHQvbmJSZ022X/3KdrWO1NMxoGJVVS3y4IBLI6cPme9GJ+6EF4PO17rCq/NtPZ7Qc/kcUim
8PeEEWzlNWpp/WqhTJ6yVB2eM3yz7zMlKUIXgmfwbVJC+96oDPsEDJXudz7OqrPr0SDMPw+WU6gs
WFs51XQrv6kxRm/+0Ftq6lKlKB6GvGwbd0xq6ZtayOodJdrA2jWaMYm9ZabRLweHh09pOTJqfrH8
qqmI/HlNiKCPNw7a+EvC4zffT11dfm9jE8ooV0BFw1of5LtRKE2/z+quuR/UScFOHZJl5SEwVlV3
aYavwj5BXP5zYeEW9DBHQR75UTR1EgYFRtFkB02KAVMnSuaczSwto/uucdrUM7VpWYxJ1c9HWyvl
fh8g9X2Y2xbretke+EM5Hi3hGko6fIM2iRkTPrqahjBiGs1eYgLBlXNugUQ42beEDau782BI1U6d
+yx9CKV4UuGn66C6aySNup3JCpaOdNPCP6OCzYHbFFnyyYlavfZUKSkUjztC+aGLPjcP7djE8k4U
A2WsoohL04trxbrvK37wXjZm50+bB4jMdZ0y126H086PRDTj6AZYyvV+pHbJixZJzmlqAN8rLQAB
txpU64B4BR4Hxlzqla92ZfLDzKew9pOc5r3H9d6cc5GiLhQaM54zAH54nvWVXetuFgN78SS0sBF0
LUxLcdPabJ6McYxeQjUUsdsA7//DbspVT+gmFdoy6lHscIx+ws4mVvNTYw3FH9sJ/y9nZ7YbN5Kt
61dp1D17cx6A3Q0ckjkoJUtJWR7kG8KWbc7zzKffH1V9upVUnsxTGwUU4FJZwSAjVqxY6x8wRwn7
uP1MOQZ0VqfqfNM+1KPEiTiev1fQcO+jMcMhbzSikrxH7fNwQxGleog5Eb9VExZoW2y1hvJ2FMqi
sdGxAB6XxVX+ierAUDlTM7X1g2l1A7cHUIVkXSXAvI0eqSaCUW0NiSCQs98o1+q//HRZxBnN28c4
yBDnGgba7DmqFR/6qkaDUGo7QbYbedkzkaimlGUineZkqEzIss9g2p8Ef5x/q0kaf0g73zhahuBj
sZCG39RYk+8k2uME/iVqVlAoS7D/qrLN+zTfh4jpbYY6DJ8lxOacwW/kDeGBsyFvKxmbiCaZI9sK
J/EF0ZDmYxz6Ec4noUVnvk4bxOoH2Te+hNQ+dsiK3IThYML7SEvDmXIaBDb4aZxS06axHuu2YFHT
fZWe+xjRVBvVBk4vzjyBtQ7K6UedN/JuaNCpcNm9iG12cQ5VoZ2n3HC7XiAA5pOQHeOxjiQcI4Ki
t+PRGJ6mqRs/NVqhFY5eaW1sG+gsc+xNef3g161w7AokhG3B7LMfQKXL2zQqoET3kTpxqJIHZc4Q
CDJMeaWJ4WfIE/qDlal9BIM/906e0WW35aw/+paPA3mrmDeoAOvxPs2MamFZZMFhmIrGAf2/YM+y
FB2AzJhFcqSwzX4gq6M/Tmra4CsnGHkCltyUPgVTnSpuIpZdYBeGxZcgVk+P4zT4hl2YvS5x4CLd
6KRoNBLnyBN+lYZSPgkG9azBEsrIUQPB/KHVc4qtgNrtO5jNoa2iZxXb9HmawJ1VdfDidhpUPqky
HTp90gxXTmrSOjMbWmGD8mgZH2qeHIFLzCdJV0oG3/Q66DaHI9LotsrYQxPrg0Q8dqmxbPUkfe6m
OCuwzpSV8SHDRa/8lMdzVUNCiQ3L6Qq/eQ5GFQd6QW64HBmxJnplnwf+57YZuvqoKblVhLZgDJXs
ak2XhRtQO9rgdsv7T+J+QLWyJKI91LoYirtxrtSAxGuU0CWvB6W7NRo9Em8xK+kee8wbvQhviHaT
mEKgOXFXCt9BskuPoj82wKONvvGq2pCGTRZMBaDxtO3uMyuVdDtCGxM2nEl24spiWRePA+IU852m
ZMTkZMBleJcAkAt3ZmRUomukBQwePYVWbpc4x4QQP0m1QR21pdulgqZBhUnyYzyb1M4nebJu26gR
I8RllCp1465qHnH9NPcGnZ5HaxaHJwWiPwU9qZ5ye0zDJoUNYIWQc9qZNIJlZwB2jYWUL4Kswc8E
HhdGPNDKkbzscpzPrLCKhF0R9EqxtSSQ8PZAz+FTNmShYPtTUt2idjT86BWh67blWIaJnfiV/JgX
qOE6Am4jIX35QpvtCS8SWNy+7B8VLI4/z5B7KvRwRKuwY0msZ6eCLwEBbvD7+0ChiazOiIYonXoM
JT37SM2ZUBVqfQx8J4SBYwvZkLMiFNQkWB0qpe2UgrhoZ+3c4zQEFWopc8+ywWYM/J9BFuaIe4VN
7kVxZIak9lqIbVRkWY2jq23x0o2kIFS6zPa50MPAM8agCWzZiBoMA9o0qWhaDF3JJQ2HELtNcgSt
Qc3OW/SAMHMYs6mx+9aYt2h3FJNTxeOuGoeO5FMurF+61tQvcb+0atSoNP1ti/PG9zmeu+95WgDn
5zQPWhhTZWHdCaI8W1sRc73KbYeEMpEVhxFZqqkAtYvAnmHm0ipj4EAWkF7Ad9TZri+l8FEoa3DC
FVnp99QwEPJTBhUybEyKHrkzDi+F1/gWhvOdlinhY9+Vav41MIVEZXH7YI01iG/6vsMxrd75mT+K
do0xF6zKkqSbqfcqt4IZ6dsi1CvCXU/m6SDNoIxuIDVJ6+CcF+SwPwxNvRFbPZcP/lTG0ccm8utD
mErTs68KQ+o0ddMhbzGHs/+h1sQ9dchx2kCQpKiYc1NobaloM99FRHRUD3mjCeCEu7S0HLLl8r7s
WC52j6S5tPWVoj9ItcJmr0e+CzXsZPZvpiioHwQqjYguGxn67pMUK3fcgkiqhQgct6tWMFucWQhD
Y2vJc3fMycrCn9qkRqObjAVXawlqpkwKORSCY6b6EKK6kuh3EniXcDcMrfrEIU0il8PXE3daLhfP
eQRde5chtq7vUWCbe079ZtgY8qgJh24mgrt4Ys2zLSNELjl1PXXfZzRzsg2+mUpzJ2UJtqECohZs
TPgwP4ZaDsPtkFlquVdLJWZrqcEgH8qmoMagl6X5wmUY+7CaFwshmNLqTm2ttHbABMGxybs+vO0T
U/E3RWRqdzXaHdzblcywdt1o1cI+TanxjHaYw7/Br0M0KzeH9PsZV4N0IhGa659ZFPYyyXyrdZuK
69PnVuyhp5htawhc8Bo1PKALyMYs5nIEazs208COqbuCt5chC9rn/bRX8NNmBVXiHDmzrwCzZ4Lp
YMeIHu2pr/Sf4TIUz0nfcslDdJPKhGQI/5Kb+K8TDHLzz//mzy9FOdVRELarP/7z/3RNW39Po+/5
3+yu/vW9+1vx+28f2+8EzTZ6af57+WX//sv/PP0jv+tfY7nf2+8nf9jkXLMmr/tVT4+/cAVqX58C
ZPTyf/7//vBvv15/y9NU/vrHH995tbnLU9XRS/vHv3508/Mffyx9IWqU//V2hH/9+P57xt/8WHRt
+Ld/T/TM3/31vWn/8YekSn9feDC0E+lmgCOmbDz8ev2JbPETCSVUBlPRuaMUnAOuCv/xhyBrf7cs
nNHBKcI/AV/H32qWEfmZYv4dcB/tHorEwBchYvzxf5/y+GfR8c/PcR4xvuaZcAou2q/AVBCBpaGz
1kpNmkKtc87To4x1rdhaTkMlTMV6u3/UhyepuG06VtDkdMbOlH+MVXpMH6zct7PFQK/ca1Gy1SAS
vXmX/3rKtzj2Va/i3UOt6vlthIMSF7uJRJCgMD5FVH8sq7Q7rgjSNW31VW36z8HAgi68JZCMawXc
MjdqDTDXdDSCxwDyc13/ujybcwPweemZ0UA1AKicFr8L2ayBdZTTcQC8B+7RLq5peq47Sq9zeDvE
0lZ4U1/n2NfMiBrBsewtSAd3ofoTEbZ7NdkMRWnHoXFDwOwr68p3+n+MCwIZvokETG3VVDJJP7uc
4HMEDdOXzyA5XGDGTmU9CObXTvkxdg8jHYzL73PVI3mdLK8Rf0XUbRfs6elkuQ1NyGhF81EoTWjv
jVMuobEzP6jXembnRoLJtgjXAcGDk3k6kmnlYwIShSya+sX9iJrBZiL6Ouyn9KadLNP96zN7O97q
MyJyiaNeUIlHNaB009WOH98MDfWF7orw/tmJIeWAZB2wPyBypxObTFMM1HQUj3KTkLNS5jxqDeWz
7ObyhFZtQD4V7XyN/scrnQFC2+k4WqCg2xQzIW0yHlot2bXVExd5B4qX3RnysS/Ej5dHfNXqeNNs
+XNIAz8fbl9wPPVVBw1JubhRh0k8GkWJ25oq/Gh83fyU4Wiwz1KcfFBJKg5NbIwHFZOmn3I/Tlu9
tUynj+LmHlLLTFmJXNFeLB5uRw5RW4J5f6Bgandt+a3tG+5lKRr9/Rwrdms2piMMwn1mavENF41w
uWldw7ede5EI3CKOsgBvwKWcvsjBspB8AMlwlIaP+TNS1hbJVe+29X15ZWmc2dMcLWj+MQibC7TZ
6VCQDQX0miy2V5hTIZW2pa5vovkA88YpaSmMDd2UucLY5hqb4X3YX8LIIg3GsYk+3hJI30SxAmCR
SG4/Hw1dIGkEPa4I2z47cLOwG+UawGBZ46cLhdEWLVtU4RYk32qhQEmoGjKg+Rg09GzKKrwNdW2P
m9dXKTPcfvBFt07aH4U17rKZy4Iyf728VNcoI5YqT2CBe+PLsjfWrJtR1vq8aoX52DQCy6v+bPhL
r88dYu2GNPsbZZQUFj+cObLMK0H03LvmzKcxuQAKOftO33VoKWFbd/rruy6W4u7O78ZDNqOpPah7
xcw/X57stfFWC7iLgjluqLEclbx5Mg+NQYcx/5jNv81yd3mk97FtQf4icY0iOTopa7fHXAGaCVxK
PDIi9RN/K0fKzvLLR/Mai+n1A62XEIxC7jkcRxx/qwU7FFyMkjoTj4LRbOt+F7W1I+jlhzT2n3y8
RyR/A1wOVdCadrdLl60ThkNkJZuyV/fofVye+Nmd+/ZxVseVnNJLU1F/OEoPlU4NPX2JmycuEjEX
LMEv7SoVN1VhXAkYy29dvwTiLd39RdoCdvvpShrloi9GvRW54aXRzurH35GSDPsxoXB9eYKvOL/1
UGAwNJCp7BtYjqdDzTXSZ2pKVWvQus5GBkdzkKrZq0L+yUiC+0FWBCdWRyyQai9SwttsVj9m6XwX
00ZyGhRXNk3GpUnrpQYRU3pluaQ4gSg+BHm/DefWCxYBYRF6q1uAG+MKLT4WvvQzNLWdPJWhU8n+
Ru+HwcYV90o8OrdB3s5thXfK5FwTfY2Pp6KdkMzPZrr3W6ccPmlpfeU9rtWUXwPPgt8EZbJogVqr
zWhUcYRpdM2xLGuL8md73yXdF5oFsZMh7EHpJ/+hSeNNUanfhLz+QFHnkNaF7OiRss+gbVzJI99n
yLBO0DMCDEVAhHZ5+l1JvvhvficeW05Te9Dk2GnoKlwZ5X1gAHqCJgp4F+470HZOR6n1QcJKI5CP
Zl1JTinfUb6fkbHFklXcX16pZ4eChLAA37lKiqvAgPnEHHVY5LFQubXEVAq1r1OYof955VO+33zM
iURnIWEv6J31QKGYzvrEQHOHNZIgV/OuBaK6CwoluJLLnR0KSNIi7rDwy1YfSZCmrOxIk491r06/
zTGInAAk/Ise6S+X3977rcCklqQRxDvp/Vo7UlEnOJUBI+V0tnJIjWl/0I9tFtlwN6+gc9b6+uwF
BuOiDQGB2/k7ocokVZMmxKLtiN0DPsSorxqfZkveq8ZTa3zLBLo40WfRQhG12SfitlGucTzeL35z
kVajHitxFQdfebosc3owc0VN/QjCGS/Eqs7QIsmuucyc+3rk+uigLeB37muno9A4k+JoHOQjqZ9o
BwhF5L6cO/Lj5U93buG/HWYVodWaLryVdDJFAALFQYg85ZNajldW/ZnMiXf2J8EHuhpp1OlsygYb
Al+Y5WOs/JoKKnrJU5vhP5Xtk/RXKoy2mn1p8+9i7V2e3vm3+Eoseh13Nb2p9EsI9pN8DMLBUTP1
1hj2UtluL4+yFIVWR+rp9FZbTdFLLEczST5SMKIO6CtuoavzpqlLlctImkUO3hM35Mr1/ZxM0QEc
RvYhMZLoDiux8crTnPmkSFiCvSc+EzvXym1qmwcsnMA4TsUUcfXlflSBLAiAk24MoD+by5Nf5nZ6
xqMLjBQiBC7wiHCKTz+tDxtOx9NOO/bxN6jhLhUVUGKeXC4dMWMBj90CfriiEPF+UFQTdNRcTWCk
oN1XOcwcDb2ZN4lxjCppL+T2/DFVjsOEo038aOoHS78y3pkvDEcN1ga2JVx34JefzlLx41EpzcE6
yhI135SafeRVyY2VZrTwahuJP7fuPsHXcwwDBKgiXnnLa9o2YQ++9qIiv0Q+crfVYWglcWuiIRl6
Wfddsx4Mzl013iEtt0lGp+tpNR9FGhK5lLhC5om5M0+QjbbyKNsV3YFOz8BQ/LS0yr38+c+9GQRG
uRGhFa4vJKvTN1OANJhhEvvHBPpw69+IDencQandHsGQULpJl5Zln33Vt0jFXBn7/fZeLp8MCuJ8
yTlWy6CflRb0YRB4Qyd/LuubMnFauqmKYkvJBwNjEQuIUi3ErmnNuyLD/OUoAdSIrklkL3M83QOL
gBMXi0Ufm02w2gNlrrVY5+aBl+TmtpqyrR92jqV+03GzLnMabH5x7bUv3/vCkOupi6AYQxA1gder
kqton8WZ2379sXjBOzv5MKC/WAQOHSl3KJ+N4MqBf+69w5FXAGvCOoOXdfrNo0nERE/DYc3waWXK
UVHZdPKt/Vj1+ZWFf2anL8nFK69Apuy+Wl6KmcyTMRmBp3+gVa9GN/l4bwyWnerJpqieBfPKeO/r
UUQTWInkna/MgvVOhxUm6/RQYm+e7oN9qt5MwQc1/o2yMz3zp059MCLIvQi16cF9OlBkdKTxJXbL
DQAPWdhZwm0DXM8HUAP33amQd0A2DBBuGkfO5eW/xJyTJbB60uUrvSm/DGakjVoyxF4zPCsBavm/
Lv/+dwfJ6vcvP3/z+2eVXp3u8/vV3ncHE7tOZVtF3/vu+a+PgwodpTJ9gdKv68PAzNt8mqfYa4cv
at3cgzSP3UyfvCgYhCvv7F2qypxo4egQcOBWYP9xOqe80sBkJD5zAsy0E/EWeJL8imvUXBb7Zur6
myCIriQh6zGRXyYpZqPAIMGabC1gIgLVSIE8Rp6pCOJG9EVH74KRAD0HTiJpvYN08TUPh/XaWMaU
qMsRkyBOUjc6naeghQISrVbkFe0Uug1ilhtfludrm2UJsG+X4OswRD5U8ReXsrWa9VjrLS/UjDw9
PTR+6goTzdU7TS2f/fC+68Fr5246ZsAUX8YN0GE7P3Tl7NJMbuUPAjYCdqdccT56d0FYP9Nq2ao1
+t4IGUSe1n1th19tWTlAuba0Gbc61lvD8KVqb8Oov7fi+6i6b8GWX17Pa8oqTCGky/AXhQMp42Sz
rtZjSdAbAFgjb8gAHERFPOySVJIOit82n6qgVoAnNtJhQDQVRV+I3ElZtG7bRPJWrOPsqIZmzJHd
tsNhbqXZthI/dYSyiY9iq2YYJbWfQ039IXRlZldWFG/CMJR3lyexOtKQJNHoLqLzQMaxXOuWBfZm
8xstwoBkPYNX5SgSco/CoKnaokjggv+2/P3l0dYXhHfDrWJZJ6nxDHx28NRUdTXMTnL66z9m4wVk
F8w215x+TtFWi65wCldbk2ERmKOusjgdUclYk2PlUos0DRUub66rbSqQravm8FiPAmldk9y0kfj7
8kTPDbi4V5hc7bjZrWU0Mqmue51Gvqe1ll3l+j4VPxuLy4oW0c+4ptB/bjTiDpVV2tMEvdVblQdq
5gPSxHAeotzRGuOHn0N0qOn19Ut4hRVyeXqr05rGlEQ/wMBdkt40ak2rVYMP4tB2lVJ5kb61EjoR
8FeCx24Crl1vJJQYp+ka1/ZVJO1NDFrGNJDDIDWGiApzZ5V8RcAtR1UvGy8UHoLJQ/7RHdWH5e5R
1YfpS6gD0r4rSAsHJBnceNqJ1w7Kd65LyyPgd7bcuKB2058/3SxFaYZhZLWN1xmQ5dC1QVLgW4oE
cliIW0kTHN1AJOk+gspU3RihW2VHWfg9T1ho99WDtcvrn4FgK6bTCT8uf5D1Nn59soWrb2mwQJV1
H2rW2q5WG6nxlCZ0e/WuEn63C+Pja6tbewWQ5uXhzr8JosbSNjeppa3SNbELNS2IB95E5cRhjrVU
uwG56xjCdNPMhSuBqUxK4h8gr+fnsbpTk29t+6nVGuSiXb84qGjNIoUpqw9SkF+JMstyX68U9c3D
rVZKW2QCIpk8nB7Ayg6xd+V+fM2FdH3+vK7HN6O83uTeRM5CMzO0TMaG6P/bgLoDKsi1+sptxI0u
iI9JskXgNfczQOH7fP40RtfywrPTNMjLCS9oa6y/eSGDodfjufFmFQfZYD/6DRW5m8tf+twgCGMv
qkMcdEBeTpd8B0MQb26/8XqTjm0T1Xsoneku7q1rMeUV0LH+bMQuQuayuWhtnQ4F+SFsu1JqvV5s
v+mRvwnGD3PUuK26k4PGmVXDVm4lZY/DSqOA43tUxoPW7aNjdQv9bcdxeTenH0N5Cysr/BY5eKH7
8DTgNVY3Rb8roJFIgB2BXV7rAp/dDoskNJnmwihcq24VY6KbMyQaD4uPW476jTD09hROj1GggyNW
nQxiWPPb50OFICwz4wc6H3YTHYcI4CaeEkm6lb92gWuBfIVCA1rjGnbnTMhGNWSpsANNkpT1Qd9K
caDp9dB62D9k2L9mjjA+KpPX646Ufx+6n5fXzbrp9bo9cJWm8MxNmTrGKgOPCFY+d6fO63637UYb
IUQ+Zv4jaJuxtnu93EfalTLBmaXKicuVjq6xqqBbcLp+RiUY0hzAuqfq4uxm5YAEBWQ1pxGN8MpQ
q7R7mdwSabkbA69Z1KBOhzKbhhOimUdvSL4E8Y/ymtfq2am8+f2r8Cr1clCXrTh6fbsz0tJu6Zji
VHD5Ey2n1Wq/nUxiFSbFwqpDaWISKEa7JRwCCWeHotp3wbe/OtCiUcHWJlHWSThXMUSVuzQx/HD0
4MEUu1Ark9t2ECfXnKelnCYH7uXx3h+GSEcAVVBZB0uJdHm7byLz7GsxhKt6pG1o7NuHVA24pzeb
bOrcOWH1BfE1RYn36wHpFU3CwY+VThtr+fmbEXugT1IvyqOHnlKwiSEs2UluXBvlHY96EeRBtYnb
M0klq2/1IicYJeFSDfCKvjJu6jQzt6bRyUj1wVGCL1zuR0FI9imsHruZ8t+92U1gpw3EqbIx2Ih4
Y9l9nfSYMAsBPMEx3SlBfc16fJ2Nvj7lIlZHf43C7bpNFPVaZFVKOHlWCanDihAbhGyD4Jc5bGPr
Wqft3KsnxPx7tNUqbgCza/JEQthXBVRjkCJNfuWid25CNL1QncVQQUEC4vTrTpg3dIOaTJ5SPBn+
p0hjGX3Qlc+i9Hh54a5vlMQVQiUbBTAxOk/aukSSpH6kqVk3eWFZbMP020KREgAKts74UAOEhNps
fgnNwa1GyQmnb1H8mAW72LpNuLZJ+7R/0cBiG7aJe506/rj8dO+DEvoUgDE1RFkWsZtVfB0MI7Om
apgoiAd3EcBJ24IFVoX5NQ3Cc58UMQcEZxAaWe5Qp+9bL4CgDQKQ49ls7xEB2ONE+unyXM4OQXeW
10zfgpb76RCGoHaNOjAXaKvk8rmkMRnxWv98XTR//Z7IiWhA+qjNUJA6HWYqdPqGWLh4hQ++HeZ5
sAsMqXVrrWidsDOnL1rU9PtcCGsnm6ZmoyO+e2jrunGyFv7W5Umf+4BcXIA3gV9mY64+YIqTa1nH
0uRxQ3zQWDhplz2kTb27PMz7c2W5EiLii1M4JML13TeFB1FOiCF40RA+5lbvYDixqevv0zWlv3P7
Evgu3RouhrSJVm931hpdxuFq9po+/oURmpvzL3DCmQuX5KlqG/HKC3yfQzGzNwOuFibU0kAxh4AB
u3Y3SLEjlS9q/pSKN1Fpy+aL0m8uv8qzC2jpuKPmTe+FSsLpAgLIaGZZ509eFh8wXHdl6eDrkAd6
rIe4bwbqz6lTt1QYHwwxvoFJeOUqdW6fLNudf6gPkd+ejj/EUqUUdT17hpHOEPeDcifISnhlmuuu
1+s+AWpCCZNsiqvG6sVONX4kVWRwqzcSGrduP7l1ZOMX5dNwjz8qsF4tcztnu1KwdmVXucos30YK
6MPEjpJvg76Ps+pQt8rHK+9/2RKnOZLMpKmqgMJfhIFWD5bJcBRy6ITeKDzo5SP1CRS/N5BYpU9K
uY20b0P55fKQ5zYpL4KqNXAAjvvVG5fVJu0SVZnZPcFG8JUtJr03mHZeWcrnNukisYX6C7gDejun
H1aWc2tMxXn2xhHGXahSiFTMCnuesNyEQ/jz8qTOZGSvtiOAmxYPNn11grZhmVhjG4geBCdxV0TJ
JxN6nyMGSnuX5XG2y2rJ2PTqOF7pA5x5mwyMDSOC5twozeXnbxKzTMwUqYwZ2Mrym0rTt0LabcPJ
OP71+VFsBqdCB4A65bKN3gwz5aai+kUxeSiKWfoveYqdWvSSrLRF8wn6++XRzoQhMPbLAgFovxQ0
T0cLwlIcYquePAPzeSNcnMboDZruZGa2KD7m+GMP/tPlMc99QRJ49EIBMyHLtjo75HpGETKTmWEA
A9KbhBuz2Wj5plW2fXylWnt2rFcTZGyb6KmsVotv8smwMpu8QIbH3uQdsL7gp4QAg8UbjQeGvga9
O7Md/lTaxYRoGXIVZ0dBGgQh4qAegxleTX8jozoy6AW9QM2+/CbPBbuTsVaLBeKlkZmIonqTZWyM
rngohtzVELzAh+8mSe9iYVODthuOWjTs8rn9LHBF939a+r2ooang1N5k/uzml8uPtUSyVaTD4AQl
Qwtzq0Xc9nRRTXkAK22OiDut6PnBrvTFjRUinf1D0zeXhzq3KVVwQkDwpEVqbfWyfWlO+lopZq8t
8m4/+Oa0FVQuNLEyVzeXhzpTNV7Qd9D86dAsQWBVhigmvQnFuZy9JP1Yy5+z5FdqvLQPZuxG831b
f06FL3l522Zua22G2zbeXR7/3FQ5PvG2gvaw0MZO36poCs2AngZvVR2TXZY3L2Y0B5u5SdIry+pc
UKB2RoxbLl2wYk5HknFftSaJc2MYnexR+VhMD8rtLEduW22D8NoiPjuvN6MtT/Mm4NXjXAZCoc+e
BnEfrZrdbEabqguu3LxeNXvXq3IBOWHrxr2I6/XpOO1Emhmowkxv2s1mR6RoXHqW9ZzXpZ2hAzCX
m1jb90LtDPHPunF97vjJ0VfsODngw1bJoKzvghT7m/leg7CGnVAyGB/03L38nc+FLKIGhXD0VWhv
r96HP1bqiDzT7IUzqhlKrRy7GGZwn9SSg3V87zaZWDuF2f4vah0Q2HgxlNrAm64TlGpqysYAj+kZ
X5Mad87GNVErmG+yanSzv56aLBhFazFNWHwMVksM2adg4gojeqEpWRspzCS7bItoU8NR3l9+n2tI
+ZIRgrKBB0JqT+loDT2JcaIddGOQPNMInpAIyNzCJ/9DiE+mo16LG01A1X8E9LOdZz3b4CYqbTuU
p/YBgeyxjsb8LtGxHJw7Pbk1yeG2Rt8PWyWi+1anVvchRnLNNVOpviuTwtzkdVem9qz70lelH7sN
BUxlY3JDOmKYHj6ir2vaYgr+K+2Cax5R56IUqKblXkZhUUV/53SZZyHQmrnHBD4ztosPxsIotsV6
E+bFXorujTS14z5y4IkXarCNv03+bYduI7Jwz5ff+5lz8ORBVmdT2bVVHCKE4BXdXdbWH7LpaDbU
prGuujzQ8otWG5uBcKOjGg3Sfe0009E8qS2LGYtABxqVmu01vsn6nH1F05NH/5u2tMSwNzEKFxkJ
Cm0/H+sXlI/b5/mn9FE8WFsOWle9kW/6wBZJKb5nd8FT91Qe6itp2hkOL3U6sAEcpwDX9Ndqz5sH
IGyFk2rCmxoOwaPqSLeRagv32qPuzrvy8310zLbCjXXT7OMP2bUAva6//4mffoOqX508iAWMmUg7
4ogGkF0dhl0xbOKHloW0dMCvHD7nR1tKQ1Q5FHjVq9BA+TNUytmXjlJN2rSNXeNbeI9+lHjXfxqv
jbY66haM5AlWbBVsVYRrkB+zAq/sMM+16bPmd1iqgIUrXTW5NrXVUQfp7hQottqbmhX5opl0sVd8
Dp9BwJnH6lf1adx0N+nB3Lef/E2sXhtz+Tinu2OReP9Ps2a1dNVpiqsMxI1XoX0nucm+yO8iJ/U3
PRjUj8ZP60G+diF8B81Y9zSW0PBmtU5ow8I+oR2gAefB1LCjwLiVHfq0s+5W833/uf+L8tLE+JPL
2SrYLKbv6kR65kkf5UP9NOzkAan0Q/tbugY9W62Y5TQBzvef+9nqG6qQjawWHrZnfkgdKgvV50c4
SkqIK82VT3cuEXh7T1olLGlgmn5qUWMTHfG+sPsfSEvKt8WVG9Ka4bZM6CR8ribUCtk8Wjn2aol2
qxf3Rl3YAjcJ8LE7Y7wbm3tDdNGB89PprtUnR67BJW6UFOLy4/8mjlOw4L5GQr9G1kgJmh2tXime
Jgp36Nw4oN0/Xh7izMpcJvufMVYrM647UWrbUvEmJ1fcVN+B2kkdY1cfknpT+W769fKA58+m/4y3
XJXe7AS5RxU3zZhTxCbQoLe00s3lEdbxku9HVJHglXEnWKzIVtdpZazL2cwF1WvGm1H/3ahfWlud
fmHokL1UeH9fOYpWMezP4WhLL2IAZFRrwnzTynMdarnmcepuoxxrrb2YXkNHv39tIK6Ra8EMgJMA
zMDpa8NtrdETa1K8IdRbBMnaejvThHUvv7r3Wxm3ehLDpfXKv9Yes/jvGUGBdaXXbvWqtfv5DhJl
5NXa109SfC34n3lvWJ6DjxMpxC3kh9MppUmPq0IUaB7OqnfVsAkFRGL6K0TNM0gShEYo79I4hPXH
vE5HqUfE9BWjYUp+WYPAaxGsjdtgjxVbcpePYbSBZQLgPFlk+Esjc9LOCO8NpS12lRwUe6zk4ysL
5n01gEd6LflyoVkKoKtHmuNcKvpS85qNaXzFEbnCyFbba8KV+/GydU8POlUGUSoiWg+8hLvT6Thy
O6OAazSSN4cuGFe7eIEno03xlUXz/juCbOQAoOJg0oNe35LCBSI8ZbpE3apKd7qYwsKtFWtDxbu+
cnNZp53stWWsZV8rgADeqchbXA9ErdEkT5q/RI31RRnjjQwqBKmzodn0RoRmS4N4otuaMHaEXaTL
ewQdCxCkws9Qf6pVNyGl6X9e3jevBYD1q4YIjDXoAuQBg336qiu9kYqI7rI3KNug9e2mG45l9bWp
5h99i3QlXYUULU2s0xwlfoiLiNb8Q119KcThqQLLha7VT2U2Xy4/1vvtjDGeyosiGtKLWwcNCdJu
DaNYRvT4YKA5i/6fnTeOWYfbYv5M6lhOV6L7mcvWMiSjLYuOk2W15uBM5RJWHbKXPU5YNzecIHGR
xhhWI7zbcvlaJPz6e0wP9UR5CFHo1mLH742boO6ubLMzRxueqQt82wBabZChnH4UsyqSfphC1Rtq
39rIRpJtK2w39v1UNV6hlihwFoIP0FHtbd8s9D0yWPlmkof+91/9DjwIVSMcCMCu8yVOH0REqV9B
0Er1EgSaZ/R5BbvNqJU5mXUQkmMTXqnsnOlsnQ64RIY3h2xSN5mOxKrqGdgSa+HGEJ5bo7MbEyZd
smnT+9YRbytUgI3N5ZmeHZni+eKSjNfkO3kH3xTQ15pq3QvvivCpm3BVFXaCF5OHCgNkthxJTbux
lK14jch0JjYg3kG4A6yLBgqrcDVpJfOFAJl9TzHwy8gUG/LQgGd4RXAQkZWPuJnJ27rcKI0dvBAm
inpTpntUEvaT+iGKYS2kG8scr8CZ3kf75bHo78G5XURMVh9fNqM2j9VB9wRN3ivNTRkUbjdLbl5o
CPRfyZDPHHfQpzAsgbKw8CTWDiJ9KKkD4sKGh2mQX93V8v+Qd17LjWvXun4iuJDDLcAgimRLolqt
7r5BqYOQc8bTnw+9tm0S4iZqrX15qlxll5etwTkxw5hj/GFNccXRw2EThs8wsZOHsjtmqKCGw96Q
FpLJjzcB/D42P0VhPr8+z4QUUxpTQRiNp0kBzOnyWHWMHBnDEQeohUvn41PgMtRshYt+ppd90BlP
eu5IwkaOvoCOpjNzNOt92LdL0zr9ucvz/TLc7HxvupTurNUaT7WynhStdPe5DQ9h8xy3v+LiZHzp
1zW6dOF2pLmQv4KmHPoF+uTVnzAxBEHJUL6bd1HwaghrsVaMJ8vYBvlj5p68+NAtnRxTHvlhoGdR
ZpsIZecRNVjVeELK1RnyLz4deH0Pf6Ldq1m9o7wbgr9Co8U9Rs1So+/jfTXRxRS2CVh7eEWzWQZk
hJwfbkEnE9VGmv5KlgM7Mlz0vajuh8XKCiWgHkh1g7oK6ijKjkUl9a9B7uWFPfrYs++MoOm+F0mQ
oM9YmMZu6PVyFyZ9I923mJKDq+F/7ME2j9EqaQM/de9QOxJNJx/jEbHlCBj6qvU643eb6FrijJU6
ycDijuAEvVS+mFqXfFX9QXjLxqncyV4YjW2oILPE0TYa+n3UeEKzUdWcPkgu9KHh1EI48pdrIXa6
qI7fMIcYRkcQyvS+xcv4N5Tfrlp1YoNxehro7eeOzmri4H6GuqqitFjtRXqSfUW/qeFFpmXCYyJ0
MorLQBg0h9Ix5jmdF/fWrod+BYXIbxKEHysEEWyj66nUukM8/CiTDlUhaNR9eIwC6/vI2ffaoDo4
2mqlxYdIiuPCyUsXm0oIN9FKa8y4tzv0eg6jqHiR3dFNqFY6cxWtOm3sfui6X0FNSloe/miiaXQN
BC0x10hjDuXWS/0gcZSEONx1OWeS2GhZsQkytUXYIMla5WWo1PgwuKAlF97xV04jk9zH4DACUGrM
++LcUVC2kjA4SZ7+GNJC8aI3wegXUr9pQ8w2jAWYDGQFDEvA4vLlrZNoSYHwjhWeUNR9Fdz6k9kF
SzoGV7Y+rW/qjcjdWez+2b5wFan11F6g8p5giI7ES3dvWv2qbD/fvr2vjoVI8N4tGC9zLF7fk7y5
eRidxBqSy8tYvtz++1fHcfb3Z49YAe5WmkdxdKpD2guevzGDverC5liiJF359AzgvwOZBnqW/3i6
0Oosq+jUm9VGjHkL1EGz6S1xiasxV5UhwQVIeBZp+iVnkXJtyBRFT6JTZJvHsnXAoFOL9jfY+yLP
r9uaU6h3qXN7Hpe+0zTPZ0FbBO914L3RyTKiH5Yo4AnRLMCKrxRRLgc2X3OFFguKQAz9e78ZfruP
6i46NAf3dfx2ezDXvxWYct4MvIbngEQPgXMAiUV0atT8MIzFXZ7IBdL67u52nCtPk2lE/w00pRTn
s0aNJkQQLzrl5kPy1n3iHquKVQyyzdbuAYEe0+1gr5qFJ+uVO+0i6vTPz6LyNlNrF1zwKYwd2SEB
lzsbmVr1gJ3C33TN/rMYJRAWdEpROfqgWuEWOQgj1zCfuNseRywosCyxG0W/H+qnOvkWYB5xe06v
LUSqzNMbU8PHcG7yhPJ16tKys56U7lky74duibdyNQDPaQ4k4PSIw17Oniy2lS57rfVUWQfVfBix
O7k9git5JP0xOq4YyMNWn9cKG63u49JwXTi+Mg42DwJ2L0GVbGCe2v2LWohL9ahp38zvC6C39K0m
x17+0+WIpDwdFbnwhSlBTwZbh6rZBF/K7gsmGrit2H2xappnK9uYwxc8ZTI1sV0LZ/LcCbOF4/jj
zqP0NjW2+X682P+8n8+WZpa1GIflvfAESBFHgR4QPxrt4UIj4sqThPcImGYgVRAawWtcjjgWCqNw
09A77X8Mp/Crpt+PW61fU5L5qbpOlbPrbn/Tj1sOoaY/WAETaANDvAxoYPGl+nhAnfSacg+bDYGo
9DF+9wNp46WbYKktceWsNLgwwff8qbXRopsFFMS+x1EgOGWKhldSslWtV+unRtVNchopvh8N/zj+
7b4g231qRPLaJVlGMmoOVQsNJcv0pg1OFd2eFSSpZJPwRlmjg92dwGymO8PCYgKmgL+LEHl5sSZp
jdtz/XENTb+BujcgVugnc4dFoU0oC1ZjcMqDwXQUAb2/oM6EXa65SyopHz/rpLlLmoVLpQExfzbL
SqO5cdqG6QlvFVNY1zgRV5qdmk9Yxe5j785UpPXtwX3cq5cRZ/mK0Q5dK4lTxGevsjf9fXj6myI8
fEPU3yC1QTLkyUzH/nLptF6QmIEYp6cSW3gM3iw7VQ6etcoap1VVWzcW9saVW/Ay4GwWsXIZgwg3
rpMgOWb9ppe2hrgQIPI6v0syp3WhUO9qDIaUUnX8pzpwkiVo+bUPeT7m2bSi2S4pkcZPUM1VIo42
qFhZW4/RPfeTGX+WT7e/4pXCEBhjCi+TWDQ1SWuWyiRVjNOF4aanqaeBXP3wqRXeXO8oNZ+TbN/k
P6v8h5XY5nsvgZoDrYLZUIVAidIHewR57NhL7sdSXNg5VwhH08/i01OvoeUozn5WU8ZRQCmVn5Ws
BO+AgnXyTXoDA23Y4g/vuUrscqsdu121kQ/j32zzT+uO4GRDBtqAsMZmF2tYx1Jh6GF2khoL95pV
w+G/7XNShuhQxEfjbxcvCMfTZXpUAEH/syrPrpq0QQ+wVIT05APpj06ySaaXvGAov739ra9OKmp9
VOF5+jG06bw6C1RVZT2Ecow7Sv2GrQyuJPtuxb5K1t/ei7X1HrjHGNSwdjCCDObfvlh4dH4E1SG+
SsMWKhlfFf/K2YYucy/tOcXUE2azu3wT3Sfbep/e1Xfhpt/3d8HW2wHhuPMetJ38pDxGm2wj38nb
eJuvFqZiinSRacx+yWyna2bfF7Rl1FMKY62tnoMiwIwWKpPBvz0agWzr4YOFlwuGcgsH559R3oo9
2+JDo0CfrpiFYp0fsk/xTn3Sn+R7aqz35m58sr77p+6ztsUcflU61m4JBPvxRp7GTgESuBfFJK7I
y2XQQTfyBY+x69JRzd9U+Z63jK2IO5psSnaqtQ1VkaWjdZrQ+aCBN9NqE2nYQ5q7DFrgnNEXQaGd
MGJ6R0s7XSVH7wAC6tG1s4d4aal/+L6KyCU4JTgTgJM1dRlOHEy9amRBP32NH7zvauo0oa0/5Ede
u2O4WrIrn06ji8HBUidPpK4MBF+Bn3sZLYL5FHlxZJ3wvkPhJxb2BW6qtqAsgauuBoKeBhVoyt7m
xY5oiCECAPPABvHdfRK69x57Xpi6/hKE7EPqP43oLNDsPVijpA8BhRF1smiHWgs//EsHiVwR75rE
NvSlt8zHs2kWcLY+qraosC9hZO1du29f0+fiKH9zN93BvIsewm219g/pb3WpJXBlmLTypUlLQsOJ
dy4w7uZiaAxK754azQ7ulH3keN72k/5y+7SZztXZ8riIMjt3pdjNk27s3FNib16d23/7426mNnA+
hNkLwmwyQRSxHDs1nwbNNh4+d48uLqm2zLpYCDUdDB/GARN1ohXSYp5X2Ys4lHuhU9yT+CSWtvDT
2qTP7jdxxzJHe8x9tR7Hhar3R7gR7sXoGgDtM+E5w62/3Fkufndqo0neM6p6e9DM/d6y1siSb56b
O/FHeTQ/Za/aSlu6HqbjYTZSmtXULGWVdwvtycuwWldoo6/6/nOiTpjFCpA32Gp8UW1wP5tq4V68
sgqRmsTXZWpNTS2qy2hFaVpFlwb+M2jCLY6iHfyyBxdKzULdavo7l6P6k+fBWONxhGjv7FDUsygN
RiGKSNgju/+Vtc+DAF4Gx7nbC+XDKQWCY7KjAVrCc4R+xeV41K4vPNHz42daALRYT7QTZeXudowP
c3YZY14qwDXcg13mxc/SzzS329dxcKoDznztooj6h1U/izRbC2Xm6oVXMRovts2t/rtEbu/Vf8Vi
RD4EG/+39qtfaDR9OC9mEWfJySC3RozyYvzcPlpr0s7bM/ex5jD787P7v69VswgV/rz/OftUOUBm
P0XYkH1dJSuN5jtt8HrhkJo++MXCm0WcFR0ssR0NKJzxM357Jr3Xx7DBuc0ej9ajaiw9HaY/divY
7LRtXcX1qpFg3fpH9xKjUb7SntZmfe86v55cZeFQvDY0RKHIaulfA7qZDU2SG6uQKplvhduqh1Oe
XfwcGse8o6NvpAufDvrBx8FNaDpgPhMujLPxcmsNEtawtFT4dr6OkV84tupXPzJzTvyYwoAdd4GM
g7epeoODOdz4qpSFpaKHPPRShh0rMDzMgwuEmfRHXU6lBI8XIcaNdRWpfpEoPHtBr7/jIOwyc4Lk
WaOJzt1oIO/FmrGiXTAELQwPZJ33SZonUWUjrIYHZfMsdeiaVaIToJxLCy8SMx1TlGfBCxq5rJ9b
TlxhcKzYlGJ8533EGZSiusMCD1XVQOiy7lEvPSHcRq5ZYTKSG+EEOJP16E4oczV4VMdi0Dd6Zco4
ebsB/vRmG4yYtjYiHU6ERGUTyZWmNm0tFXMsq/xeyxHE6TzdqWuvTVdim2TqVzMtwhDDSkniEsv1
gL5cMpQ9b9k8x9o568hVV2Gt151TCU0v8j8taj+2S+TzhzcWcmB8hR031p+wQUf1pywkM9+ooxjr
ByuQB+E584exQkYhqN4FHQXsu0Dqg7VbMXBHUzGeDSzRp1Ge6yPS21SDSnxVlfeh0ptPUdDmyPyP
Icgnmqwa97hfoe1RNyIsy36ohGgtNCVcvSIKcUPWhlaCENn5pXxMGvxWHSuX2xN9XAO5G98K1VVv
SaUH6kuOihX2H+9+ZsDyiBSvL52iFdN3KYTYYnctvidOq2vusB5VKSmdQO+NAlH3QsXYzhDLxg7G
HHPGZtR4IfqDFe3zMDQ3qREHn0K37B+CoUMwovHL74FQxSczUAPobVbZx0gnNe2XLm0kNM1jv8ig
3o3mYxlquF4rGVJPVOOl4Xfdyx2oJ0QfjqXbYHcyukMgOnCGe3kr42OerlS1ruODgfBvg1unmX6v
VVHYJxm6OKtMlooXSfCib5JYm6/8Hg+T2bZqg1Uq6K6x0sJsxKoG1t4K9wixsAdQIYYt+4mWb0ol
jb296VK2XxddKQckNlZ6VMtYf8vNTBvukyJqtqFqVg2uxjFTTLchz+2BBs4zhqhpsCqydPiRh8pn
HX/bYyTgcbLVOkmMV/gwN3uasS2aygXr39Hryvg1xjCI7LxV5G2fGtHPunQr6BoYYvp2Fzd9uyo9
xeCUBp61xcw1wH2zr2Njk4Y5Jf8uqOJhoxnu+B0jpYG7UMxzdFRx6esc11A8EQPTrjgNnW5B33fb
OrDbJunucJZlUmpdGjBvq3wzWiliKP5qm9LiY5VJHWO7YyID7atquTEqVjTuie5bHXv8XrQBJml8
S/Zyp+07zbXjPxI04H1xH64jN3qUrSYBXlNHDVQ0zwfLaQhmF+EpiZSxg+OgGh7z1AVwB+8756k9
qLni4IxZ/cz1VhYfCg6eztHcmuqsn7Kvc161jorPJwBKXj7CKfX8DAOiqGzDe81zS8XWBYhpnIsJ
mu9RF2NE69XWgC2s18kttjluV+zyvIo0p0tS7M45Zx+bwYwo7jQ9UI5OwAjHqcs8fLHMNGxXcZwW
P7S8s05SPqYVekVC8qPuo/ZdQLflexQnIeZAlV6kaCxarmZTTRse8Zy0fsYjdx5E1jHhMO5L9aVC
VGG0vd5XqLK1bWtj4o4ffGtgDOsEQy386v3C+xHLpdzzz0ZJWUt96G1bxS2GlYC5OS6saOz8TMBE
fA47NeDKRhyls12lI0jgjjiS9nj2fpsIg/Fd08Rf1EwRzLsUBaunNjXQxNd1udrWldu3n9K+FKkr
WoL53FqCOgCFUKpJ0C0nZzPFomNTYqSCP1cI24leQdUEW5+DOXOKqoi/N8aI7V8bu/XrmIx1sc6o
jp6Goc4oQ+uehBW6pA+xo0Spjjw9o+WjZLht+4Q3HL+zpH4lASOWAGQ1an/nZpH/6iYehtdsZ/Vr
5XXR57RT4wznLiCEtoLXbIvIojiEdqAlQmVz2jUZXp25hSqyZDU/JCnR3sSwE79JQYkkrFYOGiB3
A68vOzWURl5Xsas+R5pX/MBVtN2XdVNtzVARPkWx38JuI6utHSzWqXNm3Bz+I5RAkKpWFQ4JZNOm
aNdVqdSPoo6nsY3lYap98twcqWbXyqRm1xt6tjfHmvpon6WYhaat65uO71dVi5dKbup27lUcIaLc
jFjSJ26drCFrYqea15LxWcwqQUDodvJXbQb4lwA0tX6w1T6EqcJSUzCcaSVcez2M06VH3ee1tuIo
bYDtpNxsK/AY/qHVBljbcpvh0u4JQqMCX+m5vMUk1kxHTqitP+ZDOCirRJWjzx4mwj8zXxJ+ehXw
ohU1je635idcCm4q4OiLYk2jbnP4GNugj7z7pI6AveTSKH/F0xA/AlFttZNfpDUUdrdoESkLQMZH
uZYZk3n60GBLHwUvSW5RHkny8Xm0qooWnySFduY3rWPizf4kWV3gY7mWpeGuGWt9Z9BD+4L/edg6
mZ6p0jpDoOAVYDWUrzy2hjtjyExtPShNKtpjkOV4zWdICthCKiLlAQKFIkZRlkClChcB8ULwcyRU
WKDySqjUJltbURDcCV6tj3astiYnTQmFnOJfqb3mvo99sqsZhceo9DzZkVC5L6VooL1SVoH2XGNk
/+ybPEmopcqiB5hGr38JuGi2dtS2tBGsMBYYUplJ4trQa/EhdEdAKpUbJBtLcMdPeheV9dGlEtwh
8sFrA8cftXmM1ZC8UsAtG0Bd1VB6kZMyfo2SLnb3ZoyxhVOFsbhKQjRfD43vWcHGSsr2nUpVNTgd
oKtjgWDxz0xMIJlmQheeYj9DC9RMWuO57FzXt8W0RuAlSAq32ISkuIoz6mL2WSuStrrLCyEhyYjy
wFgNVpmeJr/sdp2KafWeSm3+I/CGjv5Aq0mDg5ZARfbVVeazpXWcDNKAMOy61ZLSWPPIxWfccrGq
zc0A7yAfh29vZaRFgyAHhfHR0UWBMIql5ltPiqzE0RCy/iVmdfUWCWXScJbnaWLr0H7ue7XEtCkc
O/W71BXV5IhRmePK6lUsC9zER2dQb+Ruz5mJacyQ+e0Dt0UbrfFupsspcYgJ2wGrd+yfOjcyWTgt
DlxNSBq0z1OBGiW2BDqzTH1xE7ThL52GYrKpxar6gaJIx8uZQY4rWtkDjuydWuJmKEYsbeyR21XR
sKjWSSUOv0eNfcDytNJfsSsM5qYakMu984pKR7hUafRmbch5OhFxcp5HURpaO1BhaorXb0J3I9HF
0Kfo5mXDqiiz+rvv9Xp1VJoeh+tSdt37vujML+DEgsnFOMNxW0k0q92YfHSAxXlitgfdb7uR7NPD
g1sZcj3bjEERPdVl0no7pR2q2klDo+4x+Ba9X6glN5+DVlLeLIwAsMLxig4xUa81PlEugUrAf5az
o9GVurDTtKqVmS0IUibswdYpBrfKjh5Vt3g/dpboHkdD6R6jjsQaxwTE98QyQzXNbUzYr/hcK1u9
1TAwxzmB27cIQnZLbtRVfyfJlfaZJyuyugFNEhmEXzHApfd77jRkF7DxcnscEDRFqEbbGAaYYFBv
u+axzavC+5lbg2ncWeQAyUvXNkL9I0Y8LHks2ziOj14lpHCbQfU1+kMV1El7BCOZ654d+2pt7KAB
yQlY0mwU4EbIJDKc11G3EsUk6B0LcfxqNXRKo2z4r1N1P3RpRibUGPJRdMnzVmiXjD7oaqn+1XhS
+FlR8viUVN6kGJwHqsC146Z4R8sk7utCrvTkExy+lDTE1ajOiNb3qNUl3K/5fD84doJfw+D28i6V
aqu4q/KY1SQWmpVh9+1rilN0SeQ6imfGP8tY2vfkkvnKr7My3kqtobJSaJr/pDZeHCqcv7/9KS38
/+b1DGGamsj/7vX8+ruqf5fp/+L2/Nf/+3/cnv/ydMb2C58sbuJJkvB/3J4l+V9gkSiOIW8FHF2l
cPBvt2dJ+ReJNV6bGlUFlG+mDs1/3J61f8HegzaEfBxGLdP/72+4Pc9qJWj3oq5L6xHHQnRKwBdf
lhNyxaqUzsyEvR4N+hZZmP555DRcnc3O41+1l3P35nmN+k8YmCb0YaZu7gcMCLy6SqnkRtjzDOWh
ct8b+S8rEkab5r/jh8CZOwn0V1EGR+/5duxrI0SZGn7b1MvlG1yOsM+kqCu9Udib0n0pxXan/72i
6jQ26tKgowB6gPKai05WJrJvGAVZe+MhLr5J8osZkee/3B7FrKL6IcisoprFBq1oFCf3dYsDkETO
oQrwKUs5XIWhG92x35ek0WZFyHnIuSJkF/le22a6tffE7136pkm7Ln66PapZMWsKgWDJRMWGUYlA
61TjPetH006rIkEN/AO8CCf0TMeSG6f3nlplSbjqyiq4iDSbv66CVSiPvn9oJHeDgPa2CfrX24O5
8okIoVGyQ/oVl7/pn58NpjBbuU/QsDh0eeNvWwSFzMir1qmn7yM3H46VT9ZxO+S1URk0R6C9srDV
ufZLGw+oZuQ1Ib1yWwzdt1Jf0hdbCDHvo7alNxQZ1S+AISVe5Ubp2bm21NWc1VD/rAPQSxKngwXU
Z86Lk0a3KXO38Q+yjABUe2+SmJEH1SyD1NqbxXNtKqt/MHUYCuOagrg/8MbLryXlVmi0FM0OelRu
1U5qqWYlSwDoa+t7ci3+d5Dpn58tiUYcCjlGXPzgkQ548rS0he4pQIf79mBmvZC/5g9pXu4FmrYf
sG6wNcpAaxmM9KCna8q8zRA/tGRMFAyFYkkj4urXOos2G1USocMeZIN/SLxkKzfJvVSKvxJ/sDNL
WbnI+ZUUYLRuiT33B3VzVtf/MMrZBpMGvcVYh7ilfxKLeltZzcor7vPQ9mX5a0uBJPI0eyrqBk3j
JNHej397/l1SuVSXv3dIygQ/OxzMRq8+el1rd9maVxOowGhbKdq2xyElBWU2+XehcHf7C11dCWdz
NjvpatEo0J0R/QNww40ErYYpXPWCYmvJ2+1I146hSab532thftJptd5oA2vBb55KMf9UYMrmla9e
4MsINVQLjR15uj4/fBSSFFCWOvX1OQa5tRqhM0YsMNFehsp2V2XvVvVdGpE/GppvSmt+xu6I58nX
yXGJ+kz8FFLp88thlY3Gqknvw/YJAp6jUP41jY2nLamTXbnGDOO/P3AuPeuGDSUF0+LkB1ywgSM2
fmp60XfUcVi6Ma99ZIgotD51DeXHP3N1tt2HVvddSgEs0OCtaspjJ3yvB/U+oSFz+xtfO5TPA5Ee
np8rgdjrUt5I/iHO4nLVAPSxG1VNdv8gyqSBhZQQVbo5MjCMK56tPfstEj+jCr1q5XFhHNe+DdP0
nwizXRGIvN7LlgmD/GVHFrX08mkxdboeRAdZhx03OvCzIA3+VGMZjP7BlZ68QbnLxMIRlCXZsKtR
QLahTg2U5ANOIQtybMZrlyOYpS+0X/Lxe7dE4r0aQwfQPMkWIIc9G4msZyJCOdT1wvTojooTVdtw
2W5xSvnnOxpK+H+izA4QBYFbzSz84NBj82EntSqvKvzqdqNLXSUIZfTH8695QG/M075pFYVLD3j8
wvV87RT7748gQbxc4b3mKS5NV/8w9pWATblqrYYe2d1g6DXwzSjKZ90SJvBqzIl3AAITBfk5Mt7F
dJDeDp9wlwwtXuI9Yuaqo8oPw+n2xrp6TpwFmr7z2TmBI0VTtsZ0JLUNGLE3TT14XFIjfPD/W6DZ
TT3xH7W2N2GbW891m9u9iaqMcm/mS6DlqysTtAceJLwiPxCrudssBds7IFrCixca63J4oZC3/gej
meyGJjS/8kFnskFxu0N1LziE8ruBWGoUfrLMeKXWS6Yqf770hy1AbQ91BLgZ8pz70TepYFDYDQ6t
otvFUK/MZFt0x/RH5ENkTu96RwxBo6/EdFNZgS0sfLZrz2XQTjAzJwgNtsLzjV6KddprjFSnQET2
aNzrQ7DON/UQ3yHPsBXiX4IpL0zvlW94EXS27+mVhQGKz0yv9VIrLz6vvqUD7Mq9BegYIV8JWhT1
gOknnC18qmIdiaoXHEy3ewoLbQVOeAl7dDUGaTBhLFQ95odkowth3StpcPDdmN5VYVujsZD0XJ2p
sxCzmXKNphaqNAkObqNtePALSrQu3WIhyrWBoNcA/h21kI/+R1nR+r1o1cFhNI9NWm48/HL+9obi
oQo5BRwwGgz69AvOPofV+rFXp1VwKMUvgXzs+uzky0dFjBfw7dN8zLYT+D0gg7QOQK3MUd/43JlS
GKvBQfXH5t6LlMJpUBjZFvj1JrnxGlpV9CSaxVMXRktPsDnYaXo1XASfEtizQaIOK/V9pQcHbFMl
favd6YM9ImlC51z5nQzgRqSt2iC7kTsGdki3Z/jaSjkf+SxRq0exEBqMew+V+Wi1X0LtW229/99C
zD5ioLg0iwqNbav/VpOT0L3UaHbejnHlwrqYw9m+rWWla/xOCQ4RvLyB/pn2GiQirpE//0EcWB/I
HHD5m/Nig55Kgq/ABzukg9WttQqSWok7UFVGCvoCqvkP1r8y6aZTQ8FJzphdj0akov0vcxwZtNsq
L1/p9X1cpKtAXprAazeKCcEDaDiCudRqZqsQiAXt7ZDDdSxXxmsilCjBItNkA/Twq30TKnbev3Ro
PCLM7eGVMwzqwmCvZDcXv2C2FHtVLZrS4BeUkk+b/AmZcUcPmpWKLVHSLABar657uEToEvMvNCsu
N51VyBJtbIIJ1mA32MK4wsti9fDqsXIWZHYMpxByXMng+Oo9nvL8Ch1rxM60S7GFOCFZ9GEKBStY
TD+3mZtXp9uLda7m8+dkQZCeyjJn20eU65j4piA25bTzalsQHgp0coP+GCZfA64eq3w1XjBnJZdY
JX20oJszTeD8SAX/Dw0AXBEM3dnXbESdkpXfBIcvQwZABzBW3KIpGe0NLJQV4x+8biZbvP+Emx0y
WRh6AAcJJ/axrRlPcfl7DL/cns9ra+Y8xuyQ8VShN+SeGHl7n2VvQfM0LPm0XU2sVJjYkM7Zi9CM
L9el60qtYg4smQqzbRI8EJsA5cRV2Ai/Gj8/iOnogtXYoZ6yRPSdIcr/Wi2wbfha052uTvvz7B7K
u1iRsukSTHJP2ekj4o5W1/SrQMrNLXYKOGUBA9xSrZIOSll1Wx2I5cKquXoZkqVDAZvaSyTSlz8C
lFFQwJth/PJTpg/ZpmwMgDHajyQoaScH6GiOu6kIpuTiOha2bbcL0iWW99UPffYjpgfo2UyImAyh
a9AHh0I6WmVpixhZLjVlru4PFd94WOTk8XPuvalVURujEH5QSylyUtfSd5qOfhlqLtouyhvVLodh
L2q5+vP2Kr52zCKDD6OEOjbM/9nG1DsV3ZaYwHUei/dSq25DCWCDmertyvA0cxUU/bC7HfP6Z0Vh
k5Sa01b8w/E8m9EmH9owbgpOQk04NsVL1N7JClCseiMJyAINTmN+cSN1HUhoeKniuv12+wdcnW28
DtAimJLVuaN96fu0Q3xybiHJv5JqhdFzj6IaMvlPbfAzjhfmeNqlHw6/s3CzkwI7cLr17ZR/h+7R
gMZOb8e5PaKra/QsxCw1MMNA10soGQcx+zLmhTOKR2WR83QtrWJxmpN0DfJff1S8zz7b6LpqOVg5
QaDQIr4Ux/fUTv1k4aK6uiR1khxIlzR7tdnJA0zMLFydJdmbg11bvmNo32MN+2vsw5f23dUhocaL
sCxvdJRmL/e2FIflEPfECnvTCQLZqbP3XB6AJy8dZVe/kAGsDQ0pxDLnrhNWF+d1ji3sIYsru3d/
TZLRzcbU9mPsOjvLzB1aR6jL2YitTXhaPW033fDrHyyTsx8xT0Fqg8tEYuOF4ZtfBk4d3I/Bj9sx
rq72P5rcKLqLH4ygIl3qwiDhbPbj0AmNJ9ddJIRcn8tJ9vuvELN0remNsOzdlnpH6Dpy/xAB8Q6r
hyzYTWX5JrjP+yyyNfEUaslWU5qVD47TYz4jfeGzLg12NqFeii5REPNVa7lwdPf7JF12ezqvnlX/
nU5ltkINJcR0ARTrIW2cWj95iYu5/biJW+A8X/AaWjhIlsLNLrvEzH0ReaXgYJGPauZdH2KfWDwi
72TkG3dcWCsLH3KuUeW50agVJTUDDY5HWa6SCmC5/3R7Bq8GgTg86c5MvefZauG5bSi+yJCgediR
CwX1H54jZzFm66CAf9fHOiuyj96kJHJiQvmYebrtEgN0YTTzlGhQky4rm46XmfGS+Mo6rX5IUbK+
PWVXj8X/DmdOJ5TcUi27gOGko3ZXyNk9jQ5AAchcvt0OdHX/nAWSL89fM02bXKkZTYhrlh3ov6Og
XNpBSzM2S3HGUbB8Ix647YPmvQIBvht17WvaK9lCznx91jTUTOBvT4Coy8GIoVolak+gRIq3HdqG
QvI+iP2hDhYCXR/RfwLN14CCEp+lesyaUej7RPltDuZaKM2Fk+d6FHJveE6wPcXZcLK46FpRI/lu
2jdRwh5X/533+cJ5c/WyN/8T5M8L6CynyOvOyAaZIL2nGXuZV7ENCi2zQ0lbl3Eg7U1QiAsxr55x
k2LGhOFBTXm26HKonjz4R14V2XsUQ8Fo79Tgdys6pb7pU3F3e4lfm0ZNnlR0sabUyTkvV0Vah01o
9RbFcT8Vt0UmQPRyw25bRVm8EGpOSv/zaAOjNJniQu8T5yOrmqhsVMkNANiMd5UFp4GrKYrXlZ9t
s3xr1ZvpEdlF1TrCONLAlMponutGva/E2okEqBVjPWxvj//aroCrDrOW1GdSV7wcv2y2o5VF/KYg
6FekclL6ntaCjXHQ7TjXjhJNBRNo0AqELTw75rtwyOvejMND7J0G752Wzu2/f23VnP/92ThCHyC4
KSThIUvBqei2gsBN5L3mkCdLUow0Wt2Od/Xxr8OzJtNGOUGcl/v8SFOLsZ4GZHX/j7Qza5IaWbLw
L5KZ9uU1lVtlZQEFVLG8yIAG7fuuXz+fuDNNZpQsNdS1xvoFMzwjwuXh4X78nJKhvVjfT7GJYNeQ
W0e/gBGuTtAhL5ESYDpjSD+P8+zc7R+x5LwzWgugE9XAl3enFTe5YbJoxX9W4TunxSKZz7dtLB2c
iZ4TnDIGumBiEhBnU9tMah6dsyR9qnntb8AhFSvBbCnO8PMZkKeOAEJ1/hEXcQYmj3HMxyw6l3Wm
u60cdK48Sy50xcwY1HFjO+aapOaSx9BgRCmQViOFv3lzL2xSr61GOR+j8ygD3H7qjMSN8y+Kl7pp
+jA6+coSZwcUn5lM+tBt5zWjgyC9NhcmDo2DoI3OdmQ9F9pGbb9E6nHIjuHgvVOKdzwIV7xj0SL8
7yqSDAwViGRwObwwiZSY0bmrdyQ+uZ3xbhmZRNJ9Kqkw05TD59JYYykT+fmJctAOaHwTs+wrRT4h
Ja6NImVU1ge78MPa68m2TBmacNvv3k8qNMh9O8O5HAHJuZ186uLTZNZuAFjDXy+TzzfF9ZbzS5ij
RiEaCe7fmOjLEx4DGfZiFcAckwIltKTbidFf7505lney8dQPP8escPuqhEvNezO2a1SyLx0M8xRT
eYrTrKKUcn3iZWGZYzDVwZm7YOPHUGbT/+2Uym12jf6FRsuKh738iGB84AomviqUcQ3hI0qsIquy
Ng3OpVW7Yfe1Lga3638k5j5I1/Qgl2wZSJeg0wiVGl3Y67UlhZQy9wPoQGP6VE0/TB8lCwUThkv0
FRbHlzFOh8wQHCIgKCQvNOEzddrACuKcC1rSf8UR+UcCd1m4knO8/FR0wI6AYCC8IxSIGXWqNFI4
pRRompCKf/pUDpHrfBvNb1L2U/3k9CtvnoUS22wPlbEZ2ksbUziqKrCH3h556UuBdLRspjMnb+9Z
xakOT1HsPTitsasL++j1zV6V8y2D5C5p64rDLPQcrn+GsLcSuIgwq3ngKWayLzzFRSnlLgmsg610
z0xuMlv6a2q+SndJ2GzWKhELn8fVHgiZV5Wqg1GPNDzyHg4HSdpq3ifdg17+zs6RrFjVDZnjjhAN
0CRELEGegRg0qK9d1pLRnTDmt7PpDHcqFKS6/HWMnsckPNQJQ0zal7H1N522drctODCfvwNsl3om
eZ9g10tlaA/yJDg75jwb221ofdAcXnNhkW1wjrv0jai3A3+n/idml6S26P4mYKun8R/5EMgQFowu
NAxuoCvwf2+ejDvzMHXHTGIWdqVDtxAOCLMUxyE4pYMlUsERIORy9EPqEtYPZagR6fpYVT+d6F0U
/bidjiz57JUpYTthgFcKGg+4TVxv6jeBcQzz+8g7DN+RGwoMfcMfncnM6rBieMF/rgzPe3CRL9gM
q9pSj+Gy/xaNP3PjTYjOi+m/ZyBfN0+evc/zT6+wOTfknLkoOTdcr20ygs52Q3RGte6sdz/l8lv8
s5Y114/hBGk+6ra/T6W18sJCexkwnK6RFTFdMyd+11btuJ5Ufy7gpVPrRtFHqf6UoW7BS0VzflSK
mzNePsr3QRG8U9X0EDjvvb+VYPjtzRe/QWzee7lStePAI3qodnP117MdN6f1oWYrsXjp8+SdSeEc
TlmAesJih9qbInk21EnQdFZSX2w8CziCqUX5yi2z+InyZuBLBZaAMwmpEWOME2KzY3j2h9zVteaY
FG/9lBbosdQRfNTtZ0Uv3MTytpae7uYunprE5yCadoxlPt32reV1//ktyvUhO8zjzC9fwqESPzmF
ve0za2/3P29bWbhYyXf/WBHyBFPtIq3NsZJRZy4Y+vacbzE0FyZsqxPzxxFiMas17kWjzLIxBQRo
yxaRSHVhGowsOISISTlW9kFrnW3TmFtbr35G9nbSNTdq5ePtlc5xR7heeLrQfmHOiNktcTJMzSXf
LnvKFqqUHJpAPbYlVN082dc623NucMuQkFbmGbo7cqBQ+ElA/3eFLrmpprUrucHichQCN6x9dLdF
fZl0MLrWayUOjkLXDvBYccgN65fOl75Xat9eyfIWF0WyrDPRR1Nb/NybybD7MteZ2RmBsUyPY95u
X3E+82gd6TEaEqJQ76AZftXMV5Q5HaNpX8JVkMNN5a8xYi8UBuiqXBgSzqcdpWwaJAwpAdSnabAr
A9VFJ+eOPshWqTsT1pthLzvRD8oCX/67RQp5ZdzWIAdn2yhluJrxoMj5TvJPqyXOxePiXUXJiD4t
jenr4GEXTKZ5SKacyacYvH/U0ml3eyUL2SFIfhkCzN9ZvzjEpSUVnASNAc5ezbY0MT2SRFP5nDTh
vqA/aw0r1/uiv5uWgoPwPwRxrleUOhldQTCr57aoH+xoPOXBz6H8pEbV+9sLW4q7jCj8a0iIiKOk
dRGjg+F5bN5HsGfU8MCpsI/ctrK2HMEJ4X2WVSkHfd7/ypt4Y1mPjBBMxbfbVuaU50UouliL4G4F
Ke+AiBGXNMKscVLuyuE+Ht4MUesW0YpDLO4brFuzFLRDDi/cnUCGKsOfn2i1UpDPKvODwTG+ellp
vCaSX1gSXKGNpU5pZD6iUh63evmsjNpDLSOiUq3kA4s+btH4AoTO0KBYE1VAKA5TBPLA0uvpbZ95
8iEd7beNpfysais8ZOn43ZSnfMXVF0/twqyQ8VRpoSC5y6mlMI6P2immEfyxieiH6Xnw67aHLPrh
TC5HsKBQ+WKJtZrqQUsH35KbfGf5jA3kmfch0w3ms4NoWHH7xbiEHoFhUSh4GZfqSR710sBcYlGo
NGD/2XdMc73CFSn7EiSYd2foXviEwxi2E3uGc8TKqTGgFnIezHyNKHLJ3y+NCF/wVEGaVBTJf0By
fL+N9vj/uKyWfGEG0cNNToFFFwlRI7/VmzEjP4PDPD9mUQlzi5J8Taoo3SeJEwFiVcatX03tbnBa
c+epKPx1nhRs4X0yd90Uwy+amNpRCUKHbG7yT7ppriH9RXnJ36+By58p7Pjgq+Z/sC2VCmdPD5yg
2Q0+c/6acbT1U+vda07s8khqVktDSy51aVo4B68oQbI7lClqSys/KF0JQ5MUrQlhL58DiCfkatGT
+d06unhcakYia+FEJYZk4R74nL2r9GxnGV1KHSh4q0/hShBYTFPm3A6ZV9hwXpQl+pF2lD+SrxpF
AS1oK+XbtJdhB8r6eBerVbwpWz9zM5sHUdHkxZfKyNfElRZ9nA+VbEmfP9p5Vy5WnUS92QaeyqWr
fGXKzYmqTRB/vx2Bln2HlAw9SNBKsPxfG1Gc3JQzjQ8pVOW95bnyOJITjY/0HHZdU+yl6muqjeQY
7c5W67vb1pdCPHXw/zMu8spmfqz2qhdj3NrK6qnUavQH9mn2lV69X/914xnJBURPNSqZTKGLXZRU
llS7nzAWgfqcyurtHJVav1oZwFj01Qsz86lenFpj9JGkTYS/SP+RDJK9cYJ4W8Txth6Dn5Gyv72D
8/GIOcblouYb5sKaNEzSaPWEdL3s97Ea7tEgrsf2GMkfc+3ZGDarqeDiF3+xPsErvW7kC5VY34A4
n6LmUDmtPRIWHd/gtcNcNWwioh6Fp9gdVOF0f+nLlNH3KDr9P6YE5jxF3DnSc1DCc+3xBY6ypbee
BDJlnCRq7yGPc6P042SC4mzMTWLpG1vrmRgPeBeH7WFEG2UlvVlaJK1eWnqw59MUEj88s9TDvOcJ
aai/4CzfUrlvMX3bPRY+MP519pDbmGaOWF3VNGjnshwjVUcfR4O/rz0kkbblPb7NA3SYs5UvesEf
McgYHRAFQqfIrg2WYIQ6k1YlMDo38qK3usx9pMo7f3SeDSM8tfKpsdZ6eQt5FEhcojSMMJD1il2Q
Ct7XsjXL6Fw5FIxMU/pYh/FDI6H5nMlW8vcnRxRRGLggbyNTFE4u1+Mh0Yf4d7M+oS9WKA+9/Xj7
4BaiyKUNMTIaUQYy3Iuic0NXbIRKKrbGTTA89O1zFdrb28YWvWQujsNUbvM6F/IHrycD0nxkZPXp
d3M3bTaloQd71ZOTPcLg36TSz3lUmj9v2134BGj/8Y5lcoWzc+a/vwheORm27CSw7Tm9/eB7zT3l
y274a5QjedsscgZmm+KTLETI2uxa2fExYqngKn7m1toE69LuAQcHtOGA+EUe7noVjjVCLGsb0dlX
7vQePhApP8/Pyfg5hmo4KaqVT+y2PRo21/aok5RaNVosaNxLXZVtEln+PBgl3RkFEapdoq3Nbi05
458VGuLrv9Yyj4cKrfIwgbkj2av2nXqE7XOrR59ve8TSh3xpSfDETKfALMt6dNacb4b1YEJnWAYb
ZiT+OzNC1jootcFMHVsIg4vNVH+4N8E6Zt7722YW/ftfz+ABcX1SUacZMC1r+PdEk9Lyare29aPc
pr9u21lK4ugq0Vpi1IQCjdjcmmIDQTXJA8uQgamx0i+qpt7JffUmypsfZbfv5J8V5KIUiaYcmavb
1hf9kV43qEHomJA6vV5l5XXw3mkS2CIbWFZdZFtTyZjRjRJYBdVdOcEh8+O/MiliCCEUgns3xWSv
KG+TNtgOWbGDV7vb1PWdnhS7wM9fEZDnjv7/rlLsgU+tnhWdGsfn2IzcIjD9fZVqsND3irSpguSY
9l28YnLRfciBSFvBi/AGvd5YpI1rrZqxv2qyg8d2E1Gqqs2V0vKiEYtGAOMsDEuKtGBwyBeMFlAv
19tvoOyC9mm1h7ToIDym5okVCFtE+qekCKKkk3nHhL3qxiPjQPJ3D8ZPCSAailPeK65nBp//NScE
fEcqZca5NUqIyl2mM9tl2juasu9uu+DyN3dhRsiDYykPsqxkVUUYPULYuZmKkz09KOG+U+udjKZ3
qt3FyZdi7W26eGIzGGy+Mskbhe/NblKvDgcTNAa1USuH0rPawBR8e3kLWT6XsoyUJJRawBKFCAl9
mAVBJ0YiQznHVXLf6d632yaW1jFDoKjwoXoKjc+1e5sqhNQkkNSJwJuP2TfdeYKw6xU2IHABpc0v
dsR0NDPSvDXCkHS0OUnMZiE9sImoxN62oi55OBDRf80IvmAOieenecO1FfjVnZQYaAeA+Dk2bTDs
qrCAEVprrEdZgmit1FNEwNXkse77L1ZvBbDPT8MhV/xwU+h2vg3GsNzIUztthkAO3aSyP0GezNBy
zpxyjSzEXRmFvwnxg4M1NO25AQMNox+Ph86v15gRlm7ky6XNS7/I0Wy/gwfE9LnDqsdMm3ZDA2tX
ejIkYyWtWXQHks8Z2EwHWBzQ8goNtg2KnucpilwraXak1aG1dln9ZgYUnn3z2B7qaBpDqS9Krpo3
8VjyAaYayR6A6snRRtfW03kWwdyNavSkJh9Ufcapgu+pHgMzelai0u3Md1r2vY2C7dTnd3X/xpHv
UvsRGPReVp98SXUNhCuTNxI8Sxucen/bwxbA0YCQSWLpnIJph2rj+hjSiFl9GSLts1ncR336GHbg
Maf8zggQWBun8xgFD00KqjcrAwclimmn5+2hrOtNboVb9BdOY6juYAOWXxFtL36Y2LSPNTMqagOQ
rdkO7hAVm/BU697x9vIXoxGDnoBfZy4TMYcvy7HkMCtS7OF95EQQWK/EokUvvzAgeHlQl/UohRjo
ky28iJy9qn6I/efby1gMExdWhEOs0FDiBAgTqvHGkrYDIFNY/CrJoY78D8d229pS1o5Kzm/wBk4j
Fk3DPrSTeH6mat5bGUAFKuMKcyqGs6tIy27bWqqXolT2x5iwge1kxxYc5iwNGIw6ub3FSOKQAoZ5
D+l8VCn3PJE7fsJtu/OOvfiaL8wKO5p7kpJPPeWGKtjZ8NzpZJybYhpc2PM3tea45qBsWqVcgysv
BisGSfFFa2ZUE67HyDLCTq8oODj+Nwr/DDg/5enK3bV4fhc2hNfDWAPaR0uBpN46JWh8bGKFAeek
O0JkT+FtjRd0MaEB723BLchTWRHvSqdKdSMfgGCr6BW5ShGcJttVpm8eg6Up/A5+cyhS6Rmmy6yK
nm6f4/J+/rEtXKBBJ1V5YYE2l8jmSa+T/NACCHzM4ildQxwu7+sfW4KrZhNU+0PPOvvknTfWx0aH
x92w4Mn/6YSvqRVxqZFFMdhBT0x4rOM9Yw5ZbHROreKTIqFLZFj/yI65vb1/i2u6MKNcXw9TCytY
2ivRGUmmTdPYCD4gqBxte4ie6QDdNrZ4WBfG1GtjuhLkVd5TLrovjNJVC6hP5WGlWL8cUBgdhTqC
YWpoY66NmG3pNwHCU+dCqzajkbwtPOO+SE9dnt9J8fSmyE6F46bfby9t+SOwZ5ammffvBdR5aOXM
SmF+P5devc0jC83pJ7382HQfByQdNPQhNLpBh6lcQxQtXnE0JcBI8RiDFe96vRK3fjRNpD+qklqu
FQ7DXe/J9eH2+taszPfgRTbnKcx0VupsBZJJV7KKcevFhJbbVhZvU3r2cNFQE3iRrOgl2OV0IOvW
okCdK8GGOyUyl8IYuOjlKK8yBwEO3TpqiSIgM24HI9BG7h7ZcgftlwHBUPMxytKVvVty+7kmq9Mm
cwgfwgmpfqTFqlqTOVo/cjSxe+9tWa5d2ksHdGlEOKDR1K2w77lYEqSweUuMgb67fThL+FVe9NCQ
UXlls0TQgRQOUiL15AVVfWI6cvC3dhRvHSXc6jwyRsS/HpT0KMnVPvPfp9kbRKNWDmxxJ0Fi8ySj
qmHI6rUX6gkKEU3KgUmpfcesqau1xYOUj8fbK10KigzY/GtGuKTHeOqCasKMDkUx9NOwI7X6rjWN
bRaaW3RCnm7bW5pbYLRH05lihJOEYvD1uko/CZN0YBisRYyish6cftwU5YkSjqtYHexngb1JeS1o
2VYaIOP9iBLM7Z+wvLP//gJRYiCM5KLLRn6BnT23lbGfUgc1qb9noNRZJ5AVRtINHodCbI6NGk2k
ac5+wuLo+fa2GJTja5CcV1aEe7pTO8mIG548tqd9D3wTSSfUj161YX+WIhxZxHB95s2jdRQIwlI9
2caPxstWHHHxVH5jSGAkY+BMSALsroxyBJSokJolY/UttFF1lwybSZLS/W0HWPR5BlZpS4HjZDTo
2gULJS9GP8JUoJg767M0oj2bH43e3+mvWhV4DBxeR+tBnBhB2cig0jHNrT7ZzfyvM5qyTlfKk0tX
yQz6+D8jgqtpemMQ+MmfHDU0N8rUR4egH629pqcZvDvaGo5uaT5PYyAQqRBe2rNk+/UG6gFKWU1F
zX6qq5NaI5OkyIdRgcElz3ZT59xZs77dN71z9kPo/API+o1l+GczejfF0UmTHmeUxMye8IpzvfhZ
s4tdXNyhZVfcszIfgykplLCayAWVH+wlJa62maNTdA/79BVve7AvMKMyYcacnrAXRlLXo1E6BFCZ
1J+Wj/OEbODh9soWP44LI8LKaNuW6uTYZMgUY2LrUOm+a68yTyz6Ee1a1KUpLb2AFPR+JqekV/EZ
7bQtjGeeDM+QM7pTt+Kwy8v5Y0iIWrxf5KjuMFQgOab6ztHU423yCrJLQvDFeoS45eWMFYySFP0u
nsadfpKtZpOn+Up4nH+t+L6+MPM7S79wO72OpBk/wOSxp+5Jid4xkuogP942D/OAEXjtlbx/afug
bGOWmkngl2NoRd8H5SQTVIL+QzD9HLuHNlyrAS7aoFtL1dmZpWSEmKLmRWxDjEoil0XHINePTDBG
RvCKrQO5xRjjnJLysL7+YiXJqv02juJzWI8baFF3Ma1aKqeKlLlSOW2iaGXrlkK/ofFmmafcLKb9
rw1qzNFpk9fEIOvbcJO1o/ePj1iwa5ed7RYOFNGqp6zFyyUHAbwCr/wMdCcBvzZq9Fk1ZH4Vn72u
388zV4G3r+yOcWo+YYTW/aOsvSYWXtoU0kdvSBy7Q3rrrOufi2zP9XqQng2Ev6piJTYtvkLZScrF
zL8CQhZu7jH3hgKJx/g8VghCOooP7G98aFsFDSUXJEqwQXcVLcjvYDBXgu/yzv4xLexsV/Zqrk19
fG5LIJ10u/JD0WjJ3eTE6KfEg7zjLbkLkSVeAbAtfR6kDnNZC7YSpiavjzRLmG5TcyOGEDv+NGTj
eKeP8edwNP2VULkUkxlocWAYMBVax/MPuQguaa9CkhaRRiKwuKlBtZTVQx369Diebl8xi8d4aWn+
JReWxjKw8yQkldT6Ypd7xj4M3C7O98b3WjPvu+I57Z1tbf+zYnZtgcIXKXng2JD15KWVb7Iw2ZUh
8Iwh/Qm0JvaoJFjdPpYThAjp5nj95zY9RMMp779NefemX/PlpfBwuQdCPFJHfk2qk+nmykPQ3GeF
BNbzw+CfNJS8by989hDx1oDPnUkE2pP0WQQPai0/tYKcCptZFVt0Soa02N+2sOSjlxYE1wlpMUCj
gAXY9rZtbO1wndUHyLLbgKYAwkGj94Uoh+xZZFbhQIYbGIeEMctcZuqAzMvztj281rk2IBjetvdS
sjYMuXhaF6aF07IrJcy9iTy+SvYK8dsfNkiNwiXcuL25Skoxh7GXB/ZnoUI2YVupQaJNdhk4T4D0
XNMP902NViM94kOtH/oBwjZHfttE0kpeu/iJMMZEB4opOoBa119mEcL+H1cAftAZKKrqrZUdjCDf
wVu6YmjRJy8MCcUAxYss1TdmLI7/zfZ++f5KjFleyCxJBm8gHUzBI6MxdoZkpAKrq/luSCaEh5TD
lO0lsLmv8H3yI7hSZp4kU9iyQKtjukhsmeQ8eDY9beieza+3bSy634UNYbcMlHCDeMa0Nans1kno
2nawC2t7V2rGtloDoS/uHakLXQfmRUCbXDvBpDpZ3cGLeNajD4281bSvEUQPKwc0+/ALH78wImwb
TwIzKCTeGTiABAEvHKCqyfD0T5piR0mL0Hlf6zQsltqAFs8QX1Duiti1RW00qHoNXFY7fOyNd5JW
bWcSXlCse22KNrAxDMgzWcXOyDUEuhs3zcpdAdXfqUjXFD0WPwAoFmaEIkoHsnCkxdi3cRvzmIvk
4FDL1aZWlMNtr1k8xwsTQtz3pEiJkToHJwjhcjOFD6h6Eyxh57LXyuWLDsqbFDYkHqa86q5dBibX
oDcHnlla/aAG9hYC501pTm4SRptVkqdFY+CwwFFzmTH1e23MsdtOagqMVXXwPJinRq/2kt8eJMg4
CuQMbu/i/K+9cNTfhBj4JGPwwi5qpAVNzNAA1dFHz4rdKjuhbf+aK5oxX+C+gMtA7F8vqeqLOjas
MGbKTfpqRNb4TmYY9+3tlSz5A5Av0O3MW0DRLFxijHGWRqwV8Vmesk2UPjBl1YBRAXeetSumlo4I
uipgxKY1U/4J/tAbaSFFfRmfLWUrT9ohS4KtnYyngqIUYiv72wtbzAygwaUPYIIsQur0evsyefQl
2rGU6ZMzDKebAAo6q/5UguGBImuv2NVmKH7W8VpEWfKNS7vCjjpl0hlZSxAbZHOT5mi6Ro7bodJ9
e32LB8cLnC4B08vQY10vD7XmFKVLPuSsO9U9DFTlpyD9J5mi7W07i8thDhX+LeZkYVG7toNmJ6BY
VOtndvIirnbMQATOmsLPomv8MSISdndBHodqiavHGc0ucBbJByU2a3Dap75Z41tXV5Yk6q94adb3
7TjHinGfSajvGfC2+q7ypagPZq6ex8l+m8gfzGRy/f4xaIB01eUdM2ZToG5D/2taPabtHegJR+Hi
fc/IWTuXdobSeP+KvafOYoDa5aIRI4Dd13potgBa5crbNk6xneGl2bjSK166dYFH/GtF+C7DTPHM
WueEs8R1pK+qKe2M5h9kDBFxuOOh56+BZhdP+8KgcM3TYrGGUGZZTfszg4Reio+y89GItkmxpvg1
fwVioKYNDv2MBvMWAN1r79UA6knDSHjrLO+HEx+7evjxmjP6Y0H43CNvUBq7pPzQF/muqNIIFqjC
jRoj3N02tLhrDAWjsI5+Kjx810upSgMREQSCz7BcBtGxN6wPuVRvyrI9+E24htpZRLPNM8j/a07k
hZbzsPcNiaoRNd+h61GBuB/CezguDkXV7cbE9ZLvgfrUtpk7DvdOXzxYkf8IBfkxGwcaGvXKPi/G
u4vfI3hpkNZ2WKuUzpzoq0d5M+5PvQe5z0rBYzE2AIJmg+khw6ZzvcsxQHlT6nI+BgdsfHmqumnT
r00Dzz7xwisZm6NCNsO5RSMoIzr9NEwxber+cxnoj1pY7+kImvmWStI+Ate7kksskU7BCYF4Gv8x
nSHyXUyxzYQdw85n39bcXjp26clDhNSi61rem3m+1XUImRiwaF3T+nLbc5eObkZh04Lihc4M6/We
ItpWS5XMnipTeQoyaQ/bc+8Y78jHVy7FpdO7tDT/kosikhPHaRhIMA6FE8rm0tfKfjdk3/671Qgh
hXJYY5kmq3GShqHt8S2oqwcpbV05jNcYPtd2Tgguee+MqZRknJr0Tpq6Oydnajxp3UxeUyhaBN3a
cwEV5gFyWhFyYFSS5MtqR3gZbZeKigMqded4W4kZIqU2//H78SEZqoOTpu/GSHVTK3u0kvzdzO2k
TPKx/la3yVMcdXvfV6imW4e4/xL003GUa2fDMN5dIDXThqkAnh3yWtK1uFEXv14IjpRKgzxFdv7c
9AddD+79+iHOSzeZ6pV0aPlDQm2RWW8ZgiZRi7DP/ATxAfYp66enyNCQAzhU4w/FDlzbcGspvkd/
9o2R2veB32wY+VwJUIsrRVKSQRASMkP8mNq8LXq46HGJ1IsPSmSbd12eas/apJRvKukVUpawqM1C
7ryqIFcWW8goWwwRTJ18UrQat7rcmvsmY/oQQlL1ePvLWrqsGZCCkwcCKnQz57+/+HqboBmKsVTi
c8LIuwt1AFihTl0rsi4+DC7NCOGoM0d60hIryr13nVQcJsvO3TwpPlBuP8n2+GT71c70ur2W1u9u
r3AxPtkWNa75jQqT0/UKVcBj5HrU7Q3oXIlP9OjWey9LHsKLG5QL3knXXwhQk4d0YJ17pLdZczdZ
2V0QV8e4besNcKOVQtfSkc0QBuiVmUMxxSwhj7W6tDKJh7Aaf7Aov6p5Hb0iqF/aEG5+tZEyM+jn
9fiwwg4PzZRtV5PgpZNx5lzHhjeHOVHBSFHqXhygF3EO5QM1oE0MYGL13l/crQsjQuI7OpyC4dnE
WO0X0gQbuft1278Wj/7CgHbtXzDNRh7zw4RB6UFLKH1UD2MH/2q2/+/sCF+qXaLhbSQOC2mGfeJ/
LehUBGG7j6C3vW1p8VwANwCRZ0Aejo3rFRk9qk1ywbkw25LTogfFvdpEWDyWCxvC2YOOisckwIlR
6+1qVGtQtb29isVzYXwKD4OmEQ+7XkVXN4wIpXFyLuN8V9XNodEey7jZ+UzP3ra0sF88dSBr/j13
9kL6ypKGIUKDhydjV7n9cGoSc7M6+b5EA3llRdgxuJv9MnNa4lgd9hs1IGuUpLjfKkaHKECr+vF9
53syfDaVtNW95rM2eg8tYkj3RheH21yG8tMy+k1lS+bKJ7D820DnQjcKsNARae0lv0vboQUPAWvt
1gc6EPlPPZrZmr/JvWd6xOZwkqxuo/uFG5rUFxjWkTfBK8TcuaChVjJIaQDiia3T0FI62cqpMliV
tG+knROrrpY//f1xXxqZHe/iyhwz3/7dBzjPsoehhoiGHW8a6xXUkEw0MbrMNIWFuKNwbyXBEJIj
0M6XImuLgiM0B1sJV4Y17++/FAg/qHfM4EzeYUIE81KjrkwJS/yOXQlLU9AWe8W6NyDx+futc5in
BbtuM7Ak+olTmGljKJQGwGJuCm98n+jR1o+U7W0zC892/dKMcBujOqI1UsO7lcI1U16NfrIyIOqT
VH+h5pa7XVj4KzFgIdr8HtdEqHsmgbGEaBNXip9Nyshp9Wq/6dDFPJbdMWjfGkayJqO6EDshGyA/
nImfeLCp1w6oZF3SGky5npPAzDaZoRru4FRrz9eFqHZlRfAKOSmQaaQ9T0qzH9phE89iVcMahdWi
FTZNg70TohKxFo5SVIk2YZSckYMNmuk9DWu7KVdSwIW3P2jqP0aET0lNgjC1UQ89l7nV7wCPfIAE
wNgGUWNvQj1Pdo3U2ttoir7d9sPlxfHwn1mCZwWh64OKgrYFGkktXFaGcCuXNXqIfb+12r9/n7C+
P3aEJ2siOX5oIr94zoro6GTPgdVvnHxwrW7ltbDwYWGIcZ3fs5YMWl8vqK9KOMWqKjmjX3D04CnZ
qvobNVGPnaRArxgHd6/YQEYLfkuWzkTh1/Y0p60Cq8pgaEvVPQ/krYTaU2KtuMfiqgi0lBDApPHM
u7ai5J09jl2dnDvvafD0o1IjS2zlbjbs0zZf2cKlIh+EK3+sCV8vY/+TmtTsYc+IAd0Sf4NY9s6K
5YeAOdWx9d709vc+sj77jec20ykwgcNAGhF/hFIXWoInO1vb5oXgdfWThE/dcALDo6KSzLTZHc+j
GH0R7rQOjoXb57n0kocyELVEZmN/58zXWx2odcNqi+Scj1Lz3KZJdFf2CqgjAFeulKbZo13Y7fsM
2p3dFMXR1lYAFfd69Fh2mfP59q9Z/DxN5CFmxmfaOsJJmGgj5NGEd0EC91GSS64kS0b0x1+5jpa2
F+jhTOcD2z5A9+tF61qd1prNicuFtkup5qZR7ZbpE/2klft1yZMvLc0rvkhNZpg9gjhsrxx/kvKN
rm8Qf9WML6/oxfL4/LMiIQXSpi5OBhWHiWreIrTugyHfrU56/h6tFGq2V2aEuGZPajM5Eh+mNyX9
hkpfS8A2smqjF49wm++BFB88vT10cHN78kGPf6X0huMPcfI4BCtBYqmEQYZL5Jt1YWR6qdd7W2g9
N0zY09gcPAiGTn27m7RNPuzN5ncHCxjPpiuTFd9Z8tFLq8KJFm2V+IHd8sFE5kYCPDpLb64/LmZX
f7HTF4sTDrSJTMeXZA60Kx+tektrk1g0GSclulPrbSB9kKxdrLhR9+HvP0EqJijC8EgD6yR8gn6d
jnU3laQyUAH5NayA/TrbxeJXQcsW/JEM9E58zzLaJ1VmjBtBGBlo1SHmTVDDS4JgWbIG3FqalGTi
AE6tGe2EDrEQS0Fvp1KnZ+nZ1ttdoyp34DGO/rRvzA9wI3h9t/PLnVF+jZpXeApARl49TLUjgick
OSHJtW+FdXr2ije9T5cGGfpkzcjSVs4W5jHXGboguKNRKalZW056rizzn7aXP6KztR9S9WMBUmhA
U+O2e8wf+JVbEmLACcH0Q+cGdgrhmxsHLmsp8od7yOpo7kmysg9IRWvl3tf0g18PK3u4ZI+lEe9n
cTYECK6/cTtFmm3oh/5ebZ38R2aFlUuA8reoCUX7LjO+0eixj3nE/Mvthb50G1YKpzBPB8ZD4UcX
ViqXpjdUct/fNy0zM6kRxO+H2PwU6pNzzOL4rayV/7SNrJ61LOrOAUoRd46WqX97f/AriG3Mps6f
ywu0Xp/BkdlIwXCfthqVy69ZZmwSpzw4xb1Ms/r2ml9ci5Y802IZPDphJ3zRoqo6Iy782OJwhzfQ
m+9i3XgAQXIMM3PFjRYsUbunBkRdgKqm2MZFUH5IKwST7kcAWGOfu44d71Qp3qTBGqpiydR8fMzS
zJ+hKKc1TrXdQuA33g/A0Z3yhLTOTISYxc+3N2/2B+HLYIICePis2wWrtHA1WmluKmPUjvdq9Mkv
P0M9f/vfX3JIWL2A3M00ErIpdvEd+k6pFtvjfV6Fe8l6jpTMBbPkRnl2thPY9TOy0cJyJ/UzyNvD
betLqwPIOWdlVCUscUhEk9sJ/XpnuOcFDM2CnwIBTMo13u+FszKB/M30XmRlmsgC2gxKWMUNnfRa
NnZmIz9WofyQ11W0qSi33F7RQmSBP4JaDq6hzJIV15FFVScIFmqf7TT/h7Tz2o1b3bb0ExFgDrdk
RVHBkoNs3xCOzDnz6fujGudsFYtdhHcvwMsXtjX55xnGGLPodk1H376u6OGo5XL6MzRC8R6tBSp6
af3PuuNos5HIxdtWJY7ZEmwZTEY4jqk2uAWdYQKpmbdj+c9yabMR+N/cH6QklGWySlSEXErkYHRF
WPN1qTkYkeWNcHp1vdBPJQTlWRCXRkb09ZW4DUe3Tf7EcWNLeOxW75j720t19cYxFlCpiqm+Vc6X
+tK57KtVi4q/m+i/DOGgUclJkjvVAu3bbUE+5kd5cYxnxbI5HGKXsy8ut4WmCI0XNuHkkgw/poX/
qZvSu1H5G4myI8uOVH1u9eH59vjmR+zKpgb0kHIY+JWlAM7QZ0LJpwxuo0e2pz5nZrIjgbCx4ddm
ket21oGFTHYloGcBFAny0BjdAlBHLOyLWvmTjMVjWxhun2Qba7ZyYbyVwmjYOMvpLZ2fXFSrKq6m
yc3Ctvpjpknb2WDJzJfbU7e2AxG2QW+K251VW2T56iHR80jVRjcMalr+6hZ3hqIpT13MbZ9LjbyB
N1+7NWbpXn6R1aZGe7k9lEbtLc9QJlfK0pNYuEog/OoquzLiQ11OB+Q6N/yQlf3Iq0wg8KYtAvXg
0mAdtRYtTgPRnbRmH0jTPouBOylf9PqYyvtB3VFR2TC5MqeYRFJEhSXAFbUw2bRRLaDjRWewMjg0
VroXBtS6/ijlxlyubEjk+aC5onyAI6Avjto4GSRb9FZ0vVqiW9cYqd9zVG8PhR6YRyFRkydx8sqN
h2xlAUndG1AP526xSCpezueoa2GdGfLkhsOzWbcHL3FjSbMtTyNyDGzI2rc36Nog39tbBAHjmJiV
l6uT22lnI3num35vyUc9eSiaZGNoK9cIVfW5XoD3YejL1zPTNCPLx3R0QecchRqUatrtq97boG+u
bA8CDW6qGUY1W7ucwWYom2xUi9EdBymyQ696huIXtZ3bFFtlrDVTb40N0N4wcUvnyX2XPUnjuAqz
NON9KZy4iT8LKh3dtFremTDZb6/T2uS9N7XYF7kxykorYSrRXqRYsrn1vWnjslrZC+C/KOtorBKY
7MVwNIIcsYmG0dXb3JbUJ/VX21ExRtFpK8G1cvty7ZLhnkVZecoW1xT6enStirkWUSu0BaCK8vTn
9nxdZ18IrHCc4D7zoLAVFjlagd5o0qBKDMYvnvPwg+efoNUW4rnq/68YcmjcxeKn21bXVgmSCvfS
3K4IJ+pyQ7AnEf4OZK57TRhtmr2eFCUObd9v//1Jhu9JXp31QqxnGaBESqT4vcHo2A6+VyIMR7xr
bZGS1ydRw8Qc4mFncTuYel+NusA60cRsNwp/Y+9HfwifMqc9d8LjuIUjmKdn4WhA8J7lP8kVEtku
j65PvswQkslFznTni4AfU1tAyiCS76pxvAsUYX97vVYO8EyPn5vswIGRlxhPT8ynIKmLyVVpEktj
zfxzGFAb90B5H4pJ/nXb2rWuDSxkIFMmygn4BFfiCZbsB0Y71JNblmp/pxj07RsoczlG3PenAgoL
CvVRaYc07nXjcFBO9NbOnnQj0Ss7HK3GjdNpqznKylGklIuDArsKwQB9cRRlicYXctPgCLWBiP+I
KmRXFluswbWJxv+BSU2/JHzx+c/f3ZSNaPqqmPf4JZFF16QYTa5EBM/fxGdlyDdO4co9RtfjWa+I
vBPUi+XRbzniujEyJH2wvTrbdSP6S1zR9bRrp58bi7riAWFtlgqiww2y4Ysz4g0lq10ztMpo3EIW
T3CfTqWnfxrbX0nypHmf4Xs80JHFmHZl4ZbiXobJXKa4Lr6Tai+pGIinUIk33OnVGScKB8U2K+WY
i3UNJn2CC9hOrqK8qPJD1Ee2Oj1G/y70Rm9uGlRAH4OjjJDjYrJ9E40XWePM6v1n1fpoUI4tk4e8
+qtJzZcoVB3TevL0O8H790gIw2+9WxFwJgm1uGt9usbOUpmc3fpnSb9jHyfN7Bxd+1N9DzQ7QFns
9kpfLzQsOWpRvCfI2pCsudzDo4g8MZ0IJlcTs0duE8pdLStY3LcyAP/+HBVSv0u00blt9vpNmc2i
4MzmwmlahuO9hS6n0XBp6MmroBwb6+MUblxM1/cuJsA7WshdzFnv+RPenc6qTWD2BJhAmmccw93Y
K4g0fLFokil2+cHbQneuDomnGdYXoARkIS7ttUZSC5rKARUTWT7lKkU9/PDgu1SEG4Xu6+Ip25MH
2ZrFfknkL0tpzTipA5fu5Ba/sjI7pkK7a9X6vmoGuymDHWLzh9rPoLYE7lA/9k35nE4INiRO3vod
xdXeURNpY0XXNtK8YTkvwJ/YKZfDj0mJSLM8kiul30D72+Ohpe4mn2r/viFdtuE5Xl/wRGccUfC/
M6JhmRIn1155sSoxA/1rN/1U/t2thyMBWYFCFwQo5vpyNIib6xl9OkUXUPABIRfORdB+EYxwI8F4
fatjhwGA0JspH0uo1mTS90QpQ9GVA9mOpPZgWeEOooQ7+sHOszbWaG2LgoOBCUmkKaMDdjmqatRS
rTHnWcuinZcUu4LSyDBuaeyvuASMCjw/kSwwIPKXl3bYBZnHU8Wl0kQHIajv5/Nn+dbdGB/wHBOx
+YLgxiH0dggCx40ziFuwsesSO0fk/Scol58wFFrF20zIKXAC9ZBudy0t9sYM2fRy1we/M6v6KA3F
Ux/7R0VAYGRLq3F1rukAzjzLc6uqxVx7ba32XcMHiMWjSYk71+6FZoPXumoDxcmZYMZVt+S1akKX
FE1HnKv3P7LpBerBZkpz7ViDTWYcM5NNW4pri3PDpqbweJB0+UEIpqfEi/9AQv2iyCfP6z6B2DPo
M7CRpVi1injgm9TwnPK5XD3EJkALaJHoDp31pfDbfT50B2i1TmHKjhnLiFQbhzSPj//+KhEn/q/Z
hUMXCUkX92IsukVcO1H1IMhPNBbdOIRr7xJpaMqjiLbDSl7szJDmgUHel2R6qk+68UFHLFZRn5jZ
iP7aY/X670OC0UASdy4gcJlczqScFCMVFKxZzfC1FnxXGOp7mqOc/wszsxdMtQL85DLIGUtVR5KI
e0yTyecEPv1WXi0umNtWrt2/mY2u468ACQXOvPCOrDYrayC2omuGpxG0f6c8GWS/u/ifsy0E8fNQ
KMuRMVjSQapMScs26EW3f27rP9KslHiUt5DZa4f3vZHFHq88xY+quuOJiSpHDZD/8gNbin7enrL5
mrmMPhkKnjKhEJ3P8Bou119gXYpxVES4QY8ZY1Db2hl8x+rG/XYef+VVnrs10hGEI0Q6c/FqZoNM
yDkInTuh0uY2yMvbERJgH28P6e3xXYwJA7NAG9cSb/TimMYYV/rO69wqP4fiWfGOWkY6wpalO60+
pdGriqTqVwGR99E7eKkTfsqFD8UBunolJLb1MulE4P59fJrUvWz9aeRjpd9X04PPP85t+RB8jl4K
386a8lQLd5kJE22yvWxjM1+TwUnEvh/G4oVgCcQqGhlGmbql8bXPDl6O8tK9KX8TpC9VufOiu/GP
+gFVyzRzQzjpyXhvfgyFu+BEhz41tj1H/am0uzo53J7htQf84tMWBy2KrcwzAz6tgeI7PfR+ZCv5
zrD2mXIOkG771sfPqnIKPrNlb5t+a+xyY3Hfsjfv3HY9GAyrHPzeVbMP5IYHNKJocqf7p5kvP9md
k38OfqV2dTa83cSpaTM7ftJyR2dRSzehRBqcQuNRcGL/dTR3aHI2XbCLoy+56JS62zyFz8PZv5P3
KqIuVrvvKsVmlas7Kf2YH/IPwuDI45P6bFrPafQ5Fh4H5C3t/uPwpZTsMH7qHvXYzmV7gEQg34ve
k5XuIOhbgXN7It7ik1sTsYhBTaPn0zqrc2sIpeEdqvqmJ9ly/7mRdDsmOWsYdkTg3QaHqXcCmtc9
1Gl+8IWXMDrGABej/GwOX7UiOKuu5n+Vyg9ZttPUzG4KFb7ELpliR2tpCvc5Ev7WvW+HELqjjWGs
VNDZ5dTnUT2mPQewjssLqBhNoR4IOVy0PoCQjGm916tyOqdljpTnkMlulCep7Sv6UzKm/ae0bpGF
GcYtit8b5OhyPmWJ9498n0rV9ArVISVd2XZ92LsTswSsx5G07lNHZqhqZWeqGtf8U9LZs6IcmJfS
PrH0vSKerfE7/dPsqFf2g2aPxFiNLSB5lNDpF3WU05x+SQIa/oqI/wlOc2z16mTOOTC4UGbqNrV+
ErcEmDbHsrgB5TaXy8IKwMkId8imG1+1k8BuyJ8U14/p7myC6doPwwn5wZA+WmmA5CNJ/PwcS0/R
k2LYqnAK92F3zGPHk3dd/js/BHckGAzlOW9trnF7q4PPyp3C/AOiwD8gL6ktKyWhEuArJ2nvepBx
SwTEU/nYmKBAc2dOzQnSo9VN+2ZMv7XKfV34D5MebKVX3tIZV5uAdq5oi+PTXnFYzaiKxLSNekqX
45MgCh8QM6FNW/Ahj7W7DDHRQq7Aq3HAcrJso7wTS8fzkmMuWy+tOX0MuvEXIfZDUJm0Vuzqh670
TqQgX2jxxLw7oaTsfBgXwsFC9Tqb+n2jHBTTNdqXPgMBZ+iOL2wcsWuviIkFcgDZQ7aAnC8SD4Wo
dGliZr1L43HANtEuTzsyhHuPROHtO+kNC3w1fe9MLe6kopLUsvKrnvdKf6n8DEYTxdFcf4ab/VnR
wl2SCUD96NesjA9dn3zt4mKXvTTBn6RubAjlp84U7Vb50Vd3Sqo6sjYc5fS08ZXXbggTMpfL8A/I
8i/V1jy/M/M6mHoXyXXjMArdIcukepf6ur7LBHqm5IL3CEyQ1yVG8l2gx2OjdtFOqEfLLpNMcqZa
UDkbbXsoqVweVPjB94GfwQoesmwflqbNRZYSwE46oUmjH2pZbV5uD+NabNpgGHiI5Hq5Qa8EkgDZ
wle26t7NUZQyZBSlWkTIhFw7q1N3rLWzaR6H8YcqOFbwgBDzwbTsTEJoVRrPBa90H/+Qyy1J9OvI
DEl32D0w3CQYHUvukkxNap7a3u1N7yWzjk3+LPnqoa3TE/insnODqdnwRlaWE5OwcHRkeVHeVi5f
kKGEjGXFIibjypmiO7SpNlyx1UHR+HtWrKdD5rLlQNEYvdAkAB4zXI0gODbyoyEnTt0dEwoo7V0+
bkDxVl5FppGEz0wtJZ+9TLtWljD0ycCYJOMU5dGJR/lBe/TFx/pX9aVLvIO/1QfjOuycG7XNuoAg
qCzqUJez2PpqjEqs1Ltm4dnp+N3yhEOYvihBd27T792/J9Auzc2L+s6Ny8rBylVj7EkBnbr2sR7c
Lvr3asCFjeXFN8rqWMYjk9jRmC2ntbP/2xDuEa3Y2IDXkRp2WCMyWgCUyAhejkUYwoz+qWwPUHJ3
Sc3GoG9UtoVxX98TM/iVwIknQ1043Q2EyhjKIFNGcNLJ06n9amn53shcM6YXvQhos/hmWZrTq97G
AXgTnlpc7JQnZ/1zNKlVdaktkUxNXTSexrtYBs9qcqz1VyPpjmp2P4lPGq1MW/9npdpqBAFepo0l
7UB8t62PffVpnD/O+iZaB189bSo2rc09vCcySsAvr8v3Xph3yFAl4PbCl6L/K0zfx/7L7Yt21cR8
nUG+p1awLKrTrt7wCwkT4/Cjlh+H/Kgaz7dNrF0w4In+18RiB2mwrXl44gHM3kfDim09Eo5TQj1C
P1biuW5Om4T/FaeAxCN+LvUP9LffmlK+O3+1kvZG1KRgR9Mebkb5JA0/A6F7hHV1vD221emTwfUA
LQZ5v7zK5MhTGznGkoZ+2WMiaLZUZBuOx+poFJiyiBJSZFhqLI5+Dg24LQe317+KwzEIJDuuBrRd
Ns7Blp35z9/NWpxNSahbGXZQzuv3iobaTPkpbj/cnrItM4uYKBWHrM11zHTmSag+dtPTpD6OW6HX
fMUuzzQgVLJlIEWoSy2u4NRA/8Yj+HIHK6Jy+Cjp5cayzN95bYGfTa8eoF1L3GbqC7paacXgmmAZ
9C+p/7H8gGqLvZkrW50wDpBBLo7M3zKZHspSQvfNfgB/f6pkW+oC24rv1K2bYKVqMAN3/mNncQVL
nkqbLVqwuFF5Tj5Uow+O51WvDn73qZJ+l8n3TupQW39uNvMeq4v1v5YRyrrceY2liaHXi4Prm7m0
KwXaPxaeoGz4Hav30DsrC/+9hHSYqwXj66pXVRZsJdlPhi3/ysJnf24ZOm5skNU37T8TSuRwOSxt
zOPYbxsuB5DeZ7n7lopPrUQHVc9WCn3Oo+TCk0Jr7tsHbPU9e293cZAR+5fLjpQ3dXQSSJZ/Lyo7
pT5HT4MiOiY9kc3xObPOfvIa6D+tYN5OB68/h82v2M9e/exzNHSPzaicxi040Np1OeMuqQnN1PXl
K596VRDRvmtw8xEp7eHY0aiuH19uj39tN2l0qAEEBJ+MGOJy2qNCpdmvLHMwvY9e9FNA9/a2gdVR
/MfA0vUKcugSmoeBRPnit6Yt6ucm2xjElo3FZh3o3plFtcK7LN9ZheSUzbNM7+TbA7lWYTao9+Dy
AF0iI0D2+nKqesAvfWNICAmGn2GTkLD27hqjdNpU25k1jJ/6D/S1bPxYlBWpcxHietXao/9t4ztW
7lIqzfNX4OtYFKEuv6PyfLWJDJXRJiE9/jpNKX6YZhjcRfKY0KAp0fTRDnuRVLeUiOlHLyhUMNCR
JA3nuDKsUweiLtkJainG0OxS807TsuGeDkmtT/K62Ko9rn0vGKvZJWY3i2+qbu+eSjMyE6Hp2QFq
DaAta1PhV16WyZGuNqOTeVrgGpMiHG/P0qpRJNCgK5O/kZZezSAPYgiYZHDL7rPc/7Dqc1movG2/
C/XjbUsrm29GPPJ8zq4/ClOXy9Eh65b0CZbiQVF3ahnop0iuaJTbtNaGN7AyKHpYoRdDRw3QsG93
2buZ9JVCaFWRahOycWIZg6ea7pEj9YSHUU8/3R7WShRIEYhMEa1pSYwspQtGq1I92iNQ4ezEV5xe
Up3W4wyJUfJHMZp2wLE3XN+VpxsUBVrIMz56bte5mEiCUoCYkuhmleUf0im2diayvucWSl+NstvG
Dlk1N08kvjxQ2bcs5LvJDDIzy/tMpN4Ju1whNhQa9RiL5h/fqLbujpWFm5tuUX9XAFsi4345tNBM
UZPtE8lVcw9dhsoJhsmh/91BV6dPVbMVIK6tHXwchGPYktyv8+e8G1pZBIbeUIKFkTMdwvHU1JW1
CyNhb/rGXW1kX0td+nN7u6zN5kwTYCaphMKbvzTZGb4oeqkpuvFfJVX+pk2JpNcv2At//ws7LBkZ
JQnU5hWgKawMtPBbyc3iz5kaO5PbN5Jdb/arXznVXB14qjTsmKFni/FIcqllcdNBnM2Dr4ZVHPpJ
28H43tiEb8/fwjEGvQe8DfklBZd1sVR5Hdc62UbJlYVieta0tNmleBkHaZCGvWl1xn4cmvqPaUUC
4gGdf+40c4vFu7I75+YCM6UKYU0GfLl2rRwPfijIkmtS5Wri7pCYxcH0/YfGkvdB/Pv2Cq55ehfm
FkOWVHploakluUYk0qNZOxZGuVOHn1yhVhIfdR4gneZtQ6YfApTK7dvmVxxbrKN2RIWBAvQSrzWM
kldmhPZuLuW24fHkTd6xt0yKuA9FcUxE9XciFBsgtJUDyXsNK4P3ekZbL7wsE0mLmtmX3DQLPqHF
n71mnXIWxE+5lhwUvdgAxawtKCrowOtmIAfAv8sFNaUs8KyOghn0oF0WUfL2ivuwjA9p7aMor3kb
2LS14eFEgrIDQA2+eXFY5HiSxVxPZdcPnEkkIUSu3y8fOh9xieo+IuF2ew1XLhtgHWDp0ANX57Nz
OT596gezNGrZbTsAJJ1UulFGGJSGYfCh6bZUnVdn8521xeiacWz1vOlkN59ae1Ykse61JDyllJJT
eYtQtuKPQyUHpgWoUFd57i6HFuiJHBtqKVPeh7SG50ydFp2n3e0JXLcCOJxdySO/ZF2Lce219MuR
3bpvqKuE+l89C7caHV+r3M3FCORr3izMer2XYwHUMbWN2jJxtHIr7KqJpg+ZWI0fCLXqPZEBkVSq
7f2CNgeFhzCukCNbEg2o9QYDj3Lgl8pdIU66zdOyJVt8LZby9nWoEM7yDLDcF19nhsNUlXIvu0Ew
wRCUkQi0jrFunXu6dKaJ62npjzZs3bp6Fs1jVhq2P32p0iPiwPDgNoC6a3sMoi6tD3El8e8Wyy4I
YpQKGhcEpe62/mGlcKrzo0dzGT3eMLW29lS2aYWKbMGcI7tclcCftDqXBckFhNyeYvaak8TgG2/v
sLX6qU6ejwP6Fi+9Tf87HyTJqiLtWp8tlqJ3lU+yeuq9oDtpA9Mbmpn4MhHG7HLTf8091lkDRXUE
e3lG5PSTrurtuTX74VCNhrSXmrI8DPLkO1XfKY7KT7ajygNekqHdaDaJfBh7L9/VnpTsTRPICy0M
9VOnFZqdZaW0a3o6+ylxeg46yWNaxa91O6iHuE2D/e1xr12FJqXVWaCaOtES210aedz1kyq7pRcF
p9YUPVctiviXGtTf+pQsni5V5m5IKmXDMVo1TNpzxl9Sm1q2GAxiS8kb35LdSdAPFZomWZAdippW
WEhEKP54lyfSRuSztpOoswF/w3Uht7e4GAWow0OgJoobwNi2/fBuqIEY3J7PtagbPfa5KSS+Cfjt
hZE6U4cBNDT7iO7bIIwipDn7vSa+mtGe5td2bhGRfIlEwU6ivyB7NsyvPTUgx3AZqHWAUF7cEkPu
8br1nuwKgjkBQVCrVy8pjclREcg7p3nRHzpRn/aTKVGQ84XyUPpGfpf7qrnTrPJjJiBYpktNvO/D
rLqvNzFua44qbzw0AmhF0OHmRXp3zkJLgJ0vRIorFeb0kgOK2ctKox1zpd/K368lPRHZ/h9bCDdf
2urjUa/kGFutWtyNZfcwpuKhF8pH/PxDRMxbyK6kJAdBH52gL2k59OP2cqxt8ncfsCSsxeOYWUri
K+6k7HWaL+rq2ZI94G75mZfzXv7nvrUzIOkN1DyL6lEfuRww4JSOpn6hQurCzGFM1F8LUdzJxvS9
0BFUiCb/mIVbxcq1l2kOuenDTJUETOYiENZFbxD8iFgqVO7iwTx6mu+oo/xoTb+bV/+5bMhQDg++
Ubh0ZdpNfEhp9McRsYVqS79o7Q2now7vBM8kPK9lbOD5Fs3HJiJXY0YxaJ+8WnDLUHfCfdI9jq1o
y4V4JxZPvn6q0hc98z745nfR8zdut5X3kaWA0UYfSPj9S5xtYPh1oqi95Hr5IzvrQxd4+3HyAGf+
ieFB3N5lqwuAtibwYQLNa+xPNvRlX3hzQIS7rEnIGmbj0Szi117XwNWBIy12YZPsE7nFm3YNw99l
qf88VPWHMGv2wmaWei1mwn9CQBIpNZRnl5CobtSDNBeIWiqx/DLJnwPVs70k/Wh16V4bkZweTN+2
/OHcKK9ytoUIWJt9hdoQ1yAlIhbg8hi0sa63FllWtxOEQzreSXW8z2i2SoFVsl42Jn/lVSEqwyEz
+B/VosXuj4DzmkkRy66qdNRvRgfeqB38fo4qwLmp3dM/Vm9GZ2wCB+Z06T2P0JVuf8PaJ8wyPuTE
KYlKyzvV0tsoVluLTe+bzQ5pd8+xjMQ/3LbyhqhexP5Aj3AWuFhAdiz9Y7BzIcTQEF+/846S/1My
tE8KqWO9opavBHf5ULmdt6ON21ksM9sjmdlOh6Io/gajdLS4FZI+dEL/d551zjClZ6kIjl0pniN/
q9x5ffGSuKI4PEfN6szvuNwBiVogUBwTcTVV2+Os70v/c9jsa+UserSbMjaySSvm0EqDFgTdcC7i
Lh41haq3VA345oXfzUUPq7Qr7VQRcYUdHSyaud6m91vN7FaAh/MNhwfFjSdRn17sc8kKMq4fSXYT
HwCz/jOlS1Jq7SwtolfznY6o0/QrKX+rkBZS2lHHzVYm5v/xBRoRCewratgL5xwktSX0MJLpY9RH
Tj3l0Cq9+1b0/o7mz1T6GwjRR79Hq0Ko/3ihzMuXOd3QHW/vzJXrZp4ICJdABS3wZPOF8M6pyKrc
T+nyKwMwaQGGxkp5MKZJeZGbqN+bo5Hu1EjNftdqmx6qREmcJg1NW2iLLXbWtXdz+SHzRnn3ITmt
Q0KuPdm1hEg4DElQfhitKTmoVSc+3x707LxcnsZLUwvnZgiSzKeCIbv651Qz9gGYwzE9tLSRaS3t
VMbP41assPLOYJKqEtwEMsPoS1yOzveDuKkambxJ7v1Wgd76zUGx6FwFotQb7orkoyyph1B89cxz
ioZg7vjSY2hNditthC0rd9HlpywCUF0guZjj4rtVoB4iVQUjpYZfImuXdZoj1E+h9YxeZ07/+cID
Qp8D37CnL43u6N5TOhzM4ZdBrQvFS0DBM+wdwbjby/PWxO9qfUCtkkjHCUD973KygiKxGrrHy66o
1L3d90+0M5/6+6ow7UiTzrL5u4yKk5QfB43GkM2hkj6NYXlsAgPH7TACQood098ok7/VkZZfxefM
cmjoEeIsXn5VKRdlLhTEQHXbJZ/kMaz3md8NO3GcHiDuCE+TFtHEFODmS9TVFtdJJu79RnqWPCMB
Pq1/M9qm31mebjplHiS7kKb0p8Cqf/CXXDQqRVpQyV+lxogpNibZcx7L6WPbJO1uoGjsqFM6nru2
3urBunYaQOJrs7MFfWaZsZwfYL3rhLc4tu9skjzjcy5ZlWOqueDkpv5BsXwjs3NRsmyDpPSGD7b2
AsCpmtPRpKeu6K4q0pKyMmFf79RdScEEvKVZhDY8DmHU7cpKtxDfKyhaRNLI+VOf4dHn1+VS6oZg
eGWQKW6qt5AdOrH6OIAP3rVhEvzSMmO8V9RuRFOnRu9Zy8XYKSbl3o+l6iQn4birKt/60ReN5Phh
mfyxckTxsqQM7oXSUzZOw3VYOgu6EXqjSjITqBbfSsI+iUqpU1zRn46lKqNUV7byrh3i1pGBh/xz
zghVHHY3faIhh1nLEm42dFLUwh+lRvZVVkNqgRsvzsp2oxpLuhPwHvI7y2PUhX6l+kmvul5Ww04o
d6Vp2or+rIee4yftKYnt+vX2hTLfF4uTC1gQwOCslIPFxX2Sp3lnFE2kuvSN1k6pIkYPSQvFRwlM
yRHbKNoXrb7VcH6l3kPfKBPJqZn7PgteLjYZl1ijJqHmVlP+VffVc6kEn7zQOk1t+wQo2veHYz2F
dzQk2biqVk4UkRwFVqIoUgJLkNdgZVapdabqWpUM1Umdgn2Ua8Pe6gb9EMYCmK9OCP9UmV9tLO48
psVMz48czUEpSuLULZ45z9Bb0yPp6SadBV0iZa9+qcaN5/vaZ1cIjiCrA13mXCzpi2YhkaohGe3G
lRDt/TE0bEsoFfv2plmbROoc5M3Jflzj2IZUyKNo1DRXbDq3R0bbCH4M3jnwg30BhbCop4+3Da7s
UlwD6hxIYQKbW8KiuKDrtshTfQadZOlBjI8hkP7RT50sHjZytmu2yLMZEjlxDYrI4i2Th9JvScrr
cFDkY0iLVamUkH4Vjgqdga3g6+2RrR2FN8dHRxscWYOlt91KdUnJnb4pNIJSpzsE9LLwmOdKYMvx
c9ea95a6g7m9EdtdryA6NcwoWHoIwnj6lwewKkHKaKNnuKnX7/1M6gDQ4EhbaAyJQ7/TFXqNW9Ww
1fPoentiVqNLHR4MOaUlbLq2giknkDNduYrHQyGBTowj/7wxpdcn7dLKwocdBTCeuZqZblsGXxUf
SXIpfOE87DwzPyi1B1yw/NC/Kj6ktcAF84lYxe8uCvfFsHHmrx8ovmRWVuDYU1tZ1uk9qy47navU
zYLow2QOxIyw5JKngh7kG2fyettemlqsqCGUkSC2vukWcBzT8IFUcDFCTYNoGfgbu2dl087GyAXi
m0BeXkqCQf1QS62qTFeap1Towh9hXA+OGBfxrvUrSrt5Jd/5qT4gymEYD3oZ96+3V3ltKynocpCK
Aa+NEPTlDh7iHCpwX5sIVnTg6ZqmByGpqhsLuDpSBf4doK256dwy5QbNU6Xfemu6fvRxKAo7SNG2
Vp7SMgPblh4jr7Qnny4wW2o8aztn5rnAzSb2vCI3yAayTYXPDOdlWp4p9Q7Pmi8+GMEgPih6L26c
mTVzqsb9+iaqTyh2OZuxUFtZF0/m2+MkCE999T0MiCOkrezC2rL9xxCwqktD1qDkY1mOptulhUP0
GplbIOs1C6zVTIJA8Qa/5tJCaFZ9Oia66aax1zhAjSqnkNAWvr39Vu4YADEoS6IQzrV9BdNq9Hao
qtpw6USXD6Iz0pky2ZLT3jIyD/Vd3F/EFgJpYWO4ESoRdSfOIsz/30YWF4eltJnpFS0jSXxHLh5B
x+zCrcruykhImhJVzEI6MqTiy5FYEuGgPKIPNIb+qU88eDOxU6rV7vaqrDxreOacGVJ0MytoERBU
ct9roZCKrg7jxvLzpwLZAnVXJerrTB/R62ED0rJybhgMvD6gsJydZWFgzKZ04uoBH2gcde2T4eRK
ZVvRhtO6NnuwU2BS4f6gQzQP+90+yER/aMd0El38se5khskuhoRzCIYtHPiaIerhNFmbEYjGMsIx
6OYhNjLzF2n590ovnSywPnRVv3GrrpoBzkVZnBuEebscD7AkXc49zChxbgfGQxB9bLXP/74VuEDn
HMkcUi1ztUERi4Vq1aKblo09VqhZdPuu+NNlr2Zjb9UEVx5fohighsqcOGX2LgeU4WgDxWEb+I+N
99CU+a7UdVTh7raaP69cbiilz6qpXDszwvDSUCT7kxgZjegK+k/V+9vn/xziwoB59/MX70Atyeg4
9/z8aXw08x//3c/HYaBMO/ufy4SKghpvopeIuLR0vuXShOMYW9Xp9tKvrgZl8llajVh6uYs9un9Q
gpcx0oU0xu6e2GK+FvxQxO85sg23ja3dADNo7X+MLVZErn0/7hoAtECujor8IxtaO9bjnbaF5V47
NO8NLZam1NKgKiKAwXH+J1FKZwAJIGW/bo9m/trLIJX1p8TFE/0mLLs4mcqo06SSpXNRS8khxX8Z
pheVcemHdCseXt3KM4YVVb75yCzeaa/xicBqi7u6puYz2fp/oX5JZmHuN8V/Jr8tXgNV66VJb9nM
WZr+kBv1RRzLOzrOJP4W43VtE5Cw+T+kvemO3MYSrftEBDgPf8kaemBLLcmt6Q9h2RLneebT3y91
cc6uYhFFyGd72zBso4KZGZkZGbFiLZEv+y1+sVqbSDIWK8Ldn03tlOuuUfOuckt0l/58dcTpTBEU
+jDOzuvdbwOqiXIin2ejd9z+XYeWBnlHBfVtWY7cUX+8b27L46h3CiA6bxcg1NfmqjiNSo238LMV
SO8TapH8N8cy/Xbfygae4jfSj7wFT3shbH9tJk8AbxhWLOqq9UuBbE8MKTR9JfapM55Mp3e7OHSV
pv/YlaE/ydkh2JMy3fJ66PkdoSVJvXMd5Af0YMQNdNTPM2wlev+5tF+FYrI8Q3R0KLOdHM2etdUe
W8zKRCY5B3qWR26jV8c2lEeXTI0dnuDhPYJsKHei1a0TkdwCyskixWCuHUcu0qxROoMwJTjrNDfZ
43CGyUkQRg9gju8v6Nb44DfmZYg/CGXf6/VEES8daJ6HDaxiGSfnuSeZYIfzIaldwFmuEe+hmTeH
J6gfKFVzKcqrfWEmoaZMJY6qghhUczQIi9rV8gcymQSZe3Xxjbogdz2oF1p5hNbH7xrNRTiWL3Hp
GCmFiYmwHAgMe0P3OvuvUVEOs666OkKI7XGI/+n6nQNga6AiMBMpU1TJ1uvIdder7dgoIlm0QMxY
hv+MpuRN85lY8HR/Gbd2v+C4tWDNEM2qKzdVokHr5xBbZh0cg9T4XNSV17X5jmtum0H7jAIOBJTr
y1rIgMypQiuDU37Qerdl9cas2jGydT7zGhCk25ydpH2vXZJsVy0RJSrPY1h7Y3oOIWZv7Ndl2oGA
b9xpkCWBBBQccvRfr1y/MCuIUESgDknw4k7UZx7UslWP91dmYzTsYU2kJMhL0Ip3PZpFV+apLCZo
/fp8Ooaa3h61RXGHcIIKtZJ2jquNBeLhQQoLIKvAf682VzmWhhaNRFN68imxXpb2Y7Wc7w9o2wRM
EXi26PoXbn+xoQJeM33Qc31mIGxcOTRfCgT+vKhud9Znz5A4ui4MTXabVjWDfTarX338XEUfZmMn
gt40QepdpKaQUVinqjuKnGosxjIvBV2zT1wubrE3YZt+Rr8M9AEkqekCuh5HLsVSHI2R8qwpQfeS
z47+SJnsy/1V2XQz0RCjaxwDhOvXRkZQ6UaqVMpzpo/doQqM1JN0I3joFhoIYwd04317W+eqCAWh
eKH75hY1vLTOaJR9oTzLS90/jpK0HHSjTjzyMDKJHCk6WnFunJW0xtGHBDC0olaHQRr3AChbI+eR
Qp8dFV1U1FfbuHNiAhIpIR5AcDxUX1on+DwUB1PqP94f8sZ5DrUWLzlRWKSmv5riiZzxYI218gwW
xjWqh2DmQkbYw6qqk66/3Te2cS+Lqi54Lo1HkbJG11fhOE9yy/SWOR04z5INcND8vvTVwdY+9/bO
sbE1h4RTtFMJxSPg79fe03UJp2TO0AbFlawfVf59NBBILv7Ddrs0I7bjxY7ORoeOvpGrv7W/DGbj
ydHfubMzlK1VIpyBeEhQgrK3r20sjl0P8JtxE2oVsi7tUhx1RB4fCX96r0B/6/2C0Mjx/mqJH716
iYGwEnRWsPni3uTOro22cSLTGWY7z+qyuGoQPo7h8LXrT5PjPA565cbLv2Mafb5v9ObwIoUhThWu
SCpRpL2vjcpNrA/NoErPUl6+l+pHyN8+Oka7Qxd7m1QXZkDSiUr378fMykxW5ZKjB9JzltcHxfnL
/Fev3RpwPv0e4amP68ep2EnUbYxMSMwIHB1VA5C81yahXla1HLJdRDBb1yRzgj9Wf3q78Hi5tLHy
xSJdgELrcuSnwDIQGe6GBaW5HWfcmjwquKCiaY+ikdZaWRnizJELCytj8Y58q2t8caxv2XQKp6eu
/BXmM4Jzf+4WIqcKCo5+DnCIYq9fbLLa1Kuyy5fIFyqYsdO4tGV507CzlW+2GdNHtQPiS5F80Nf9
unJhm1KrapE/JAHvhS957Afw/YA+lPeAFjeH08rU6v4cw4iKQGdGPtGcJ8mpWyFYpqChN/z60w0F
Vo6uEIEiZEy/374XMzdBSVKajZH7MS5RL+cugzb0j89A8cMXRla+PbQ6j9cFI1IUPMkOFqT2hKb1
fxgKJAIiqkGyYU0mHcxGMgyJnvuL/bc+tV6RPRXRznTdAu3FUC6MrI5aqGdTUjla7lshAIl8PA65
dWiq9OtsDy9OkivuGDSu2uvHaAZ1pEEtoVS1Dy7Jm5oKeP7e0/L23CDMFs+f39p2KI1cu77Qtq3i
Jo59J/wYy5WnzN3BiMM/PjmurawuS31B8idSotifnO+N7HhiF9c05f75Cl6OZbWN9TRy0CllLI35
ZrSVmyufenVP5Od3cHR9cZE8pFZKkR+fRIH5esZaNY7LJpdzvx2QcLSjhxnVl1R3qZjaffoi99Wx
RFqMVktfKb/E5k8ta05Dm58UsGRp9pOFfZBb/VGNK3dpxsMfz4GpoAfHF5J35P/XX+eMZVP2Afoa
vXKeFgfFwicjjXcgJDfhOYXBSyPipLvY9W2aEqxWWelrpQFz8Mtgyef7wxCfuZrkKwurA8yRo7EC
j1L6ld6CRkSk8NQrJtTdHXzBs9bHO/b2RrTal2nWw1M5pqU/pSHU0T/jveB0x8AaHWUh6qykVlT6
NTgNfWkPQb8zhNuA6mpR1uHvIAdzZBhYoJw19IIKhpFIPxXzQ1OaB7JiR3PaCe83Dg8SDtQ6UNQh
LbBmypuNOAqzqSr9mVy0R8Hr61Cxu4Oi+XnfHbZmT9zNvJ5IYlK4u3a4NEa6w1rq0s+jRXC7x7H+
jr6JPTTEhtdZXM3kACBqENRy12baDgLwmFjAR5k1r+QPdSn/0ttHkJ175fWNATFnBDdwb5KVXddV
i5EGusEsSt9ZivI5MCP15MTt5/uztrE8onAD5wQ5UbrAV04tg6Ou9Fwv/UQO28dJacIf0IwmbkfO
Y+9Y3Jq6C1vrzNCICAf5NGzFy5tcN4+G8W3iJtMhz70/qI34UFSJSD5wxlEA/Q3wvTh8umGGM3Mw
OXyQIc64R70l7c9V03ialh0GOffKOnyfRSY8iq/3bW9ssSvTqwnlJY7uoerg70J1E69UDxlRVVQe
u+xfJ2lcdP18pJj38vebC4noEA2WQk1jrb0caCodzQPuL4/2Iaje+iSCycIa9tLoW17Ji5Y0JX2A
5CtX2wwkFxKJ/YzDdJH+pJXldJj3BcbF7bA624X0yO8mI6TM176v2o2R6kFYEQxQhJDy58nq35FG
+CemS8p1dHXnObY5e3TVUbsiXW+s8zxa2euFZrFqdoz0Vzov5VHKGvtUymgs3XeQrQmkl00klSlC
3LTOtmlvmI2WVr5TB+dWbemiCoyegvx9M1sjAsPAvga4RTpvFYKQTc75grLyW/t1RjM94g3RojN7
38rGYHhNCpwJoAxeY6s7uIsze9HqrvJ1+QxZLBb2gpWNQ4OXMnEUPGuEnmuQUdShsBM1Q+2ncfVq
l9lzGS0/dTX6aRTazu14O2U0NIMCJ9QlnQj75fXR3uX92A9lkvtUFqYhdoHwKsXb/QnbsbG+4/ss
TwvFiXM/Sf6Wyi+oQ+vWziPl9gRiGKCEyXJB3QzQ+XoYSxQHA4oEuY96wWNgPtfRWz2+2OFHFM9k
RIrkP/Y0oJ30IMDERGaINN61PTXlf2QKc79qIRMPzecsftHpi/3TieNuN2jEpQlEGFpZsZMyNKVi
yv1p0o/T/HHQi8Nu9uLW2TCC7i+gcTILiNdeD6Wb1c7qB953iSF5yvjZAjfDrI17icHbJbq2I46/
i/uprjk8a5PX6lgvXglhjY76wzL8iqPJo1uoPLflHhPYreNh0kEFCUpqgQlcOTfogticZJWhjfox
B3rv0FC6C6TbmEDKj8LO7w5hYzWBc8XlkJpW7qtV5iEDRmye8zqVP+0u1e3Jw+l5YWk1hfOSy1Vn
YMnpv8TTizPuET7cGgCWodFKQNMRqp5r5IRqSwqZizlAaucBLffTHO9hdG4nS4DrBQKMzCqC0+IL
LrwgLSJNqdrSeZb65phKn1HypHGueCrUameL3vYXknsBLkW7PKhQ2NnW67IoVaNpdUC59t+iOzjy
Z/LFp8UKXBV55kV9GKQnuugke/5R8cKvOj9sHrUuPiK28Kf7+LfWJdlV8uG3mrRV4vSLNiyQocz2
6FfWAJ3sSD63ceQ9UYdbVAXPAFEZgh1d4K3WvURRkwCAS7uApHV3ruyfXZQcta58mCT1acqzVxOB
k3pu3SH7EVfLW6kmO4/g200nYCMimYzuJk+S1bSPELG0PAyk50obDqrmx+FbgejU/RkVnn4dKzFM
Og8JW7iL+ePajabS0bSxI2dY68HJgUqZ0zGcndMcfUc1476tjQHhqGSsRZ0S5i3l2pZtNLVWDWHs
w+j0I7O+F8qHtDA+3zeysfM4QLjCOOUhnFjfkei1dWltpKEfT3V/WAZLpbVd36uHb0wbiHnuSUoz
Fm23q6GoWV8vM+lWIDcvNN+/09p3if5ByYcnff5xf0A3VSfwCtA1oANAy5UGL9r1rKl5BEdBIJFA
s4dDHsFAupwDrT2heuNl1a9dAcbbVcIe3ZpildAmXAtu9BGh7BI5sa8H84MeLb5RSc8OHdr3h7We
QZEG5a0N4leIPYL8vR5WrE+LFac9ubQ4R5GsleqDZufFSS4lYlpYxbyE2fjDLUUjCVkEjIEv4K9r
6vg8CTOdh1vit8WTpLyJGkb36/641v6HCaFrIPj5KHcREFyPqw1iq1DTOPUjqw+hNw0/hUa+1/93
O3mUOgWlBI4udDhXh3882omTzl3qB0BlbGq4gaUe52H8p4wDpKP2vH3tEmJMABdgbgGUYfHOuR5T
PGiFbEDZ41st+cbEJcMUW9/uz9s6qvltA+0cISyEq6/JBq3ejpPGmVK/QGN8htAf9Kw5vdIk6079
X3njDs33P7dInxp3CSE7j6rVJC6w7uWVnWZ+1Sj/NH28vCalPr63OdgPddskj1FgzuepHttzWrd7
ZCjrbS3Gy60CcQcvfoSDVicIjPxy08hJ5usOjdFJZz9UvfG1s8dDP05nbXnaDXq2ZhgsEnyV7G6Y
tlarODWdHquwvPj2orYH+tc0Lxi7ky7DSZdJaeIZmVYe80ZGroUm8539fhNFMGDexwAUOcZIf60r
OVIv9fZkZAh89DbxcVw3ZwONNJQoyfFa7Vid5a6qj6la9Q9K5SSTG06J81hMU6+5hVnMR2i1h49l
F2TPcd6UH7NcjnfyLxubl8ZPS0A2f2NPzGtHH0IjSHJNyfwps9JjJunN98yQmp18wQ09x++pAK3D
KnBDwWp+bQa2mMJWajvzg7ey+pW8B1dVns2/YKAKXlLVqyav+qlJD/fdfcPhBLYWcBWhBFts5e56
b5U5ZYXMT4vnkLAlrVzF+gtCktrIXHmPCULM1GVc8f8P8X/WVkM0tA6Nk0TL/C43Jm9UmxC6AkM+
BpkGqWfbhYf7o9s4Ea9Gt1o5RwtsdVFw7kr51Qw/o3eq9JR/St7uW9k4CCnqozDM1hVsAqstNIRp
CghFzfy5hCiL+/4p1/+wiCsmjj8h9BAN+cAlrn3DyNK+ZQdlftlXkYcwsfPCoyh6KpTMei3VDMW4
Zi/S3HINNiSHIWG16GO/tklmJ+7SHH/sg9f56LiLqyz/RPWv5Of96ds4gWA35/nIiwXU3Tr9N9tR
LVsNz/B2kOgsC0P9I7oF7UsVFPVxHiXjkQxl9G4upR+g8/60fiFmFtw3D3OxDW6sSym9lvAt5H49
pSfI1me3qr9ZNTjQ5jigirK00fci3fHLrX1AcE1eEJwrqrgrvxz1sQYvZ5J5CJCop5AH33nQfLKP
92d2yzG5odEoJpgXDGfXK1jEBpJiDWay7qmF5UALX6q92vKWDRSkgdKI5wJx/LWNvuKfDklb+Bpc
edQa3UU7LWm+M5LfLb3rk+PSzMoZ4yHURyevCn+uXuMYHclQ9qDnTNoPmuzKBaRK5SnvKV1/bwKk
Mav3pQN1vXNszNAdE4RnAg0oZ2d5xRS/b8evSvQQDNFTtey9i2+XlkcGRB+WaFsgR7raqXJfz+Oc
ArRRh7f0o8ZbeFGyBwhF966L24kXxPLcCpCm0VO/5q7s6h6QViUX/oRasAJJh6T8qPvElZfSE53n
xgigpIvelPSTLUu8v1OgcCjX9sYpkv6972gb17jggkZiHq8lbloTXxcjnRqzGQDIaE59cQzeZWjy
Lf/G+RMX9ynqxod8UVNafJ/t6d/KiD/UWuPN5q8xPt3/kttDiw+BQIHpF6H8Ot1WT01SQ31W+HWa
NqdUW3AG22o8Jev7s2wk2rGNzOBYFN1eOLyx8FgWz2Whpnxzk2pLlphqkhR+ukho257r3msyt+0e
7w9wywwMEeA4RR+AvCY2yCVuCHmqC182sowgGHphvXxpssiL917mW3NpEoga3Dcgr9db25kpBTgV
W3tqIAQyAF/1g68Fz7C1gDOovxl7gucbIRDPWi5SwY4HPHYtcbfY2QxoIyr8rH405PokjT8tBpZ8
RypCQ3Y4O2fwwoW+oTyMO82gNzBZzuEr26tIKFiqJE1KbFM6Olmjc8jb1zJ6VJ4c1rPUvKWH62n+
XkLmfH9Fdy2LnX6ZtIMxogPfViD+/Y8TnVuFLGr4Lau7QxC7dfmhn/4ph1O4J/+1dYDYBPwi46kz
9NXtkKjlUgxzw1aRmsSL0iKhjEn6QGnLvTLITdpMTC4lNLI7AND429UQLT3WLDqumVznSbUOrfIQ
RmCABR3HKZxfHVSCPTQhJ2enbHujwLQ2LLbTxdyOeb1kCAEXfmganpbqb475vRtPCjqlg949Kp3p
gnpaoPL65MwHXhrj9BSrX6YmewnM5jx3r6RsH9RXs+a9cX/dt7bX5Zys5j/S55GuIrQNYwO2Q3QZ
pHMPJwK6AeNyKp0uOSam1cMDVdQ7Z8htxMUSkIcghSkgj2sGxK7pTEdKR46q4tzHpVfO75f8VGbF
OXLrxHGbpd1Zh1tfE0z6OAE4NPIsa+U06LUntYcAxk+yBXnnJnwOHBlZs6h+uD+pt8fjtSEx6Rfr
nTRaq+ppB+BlsJ+D1PoSQtPR6LbXyMf7lsR5cB2RCEsCHwgZN1WklSVY40eerlStnT76wZO+94Ys
j3YCxY2Nc21lFfe0vdlHnTkAQbEcbvjOU6ufTl17AP29uVzcyGiOSg+Zr3SERrh1K0PfSYhsLh2p
RsGbCmz/N4f2xYwa+rhIk5hRy3kjO9YoL7L6dn8qb59pDBI6TlFPEJK+q5hpTjW9TnoZE52B831R
kk9O23tx82TDAnff1qaDXNhaZViioKvtKsRWB42BdpyVyAvr4394sF0PaYXpsUO7yfNZKX0z/mVH
CfmMjxlpA8ncbZK/3czXllb31tyneVFlKiiNvjz3VvGSWFPjorrmqiD+huIUzMr7WQt3kN97aybc
5sIt2hES/sxkgM2iv2SB/mAlw8EYH3jaIN++A+Tc3gYAG8A+itzcGudjDtxWESQnfhL7/WdDsv+a
u+OYfJ+b4byMDw6hkJP2j0TbA0ok9z3mhiWeJnTc83/GVy5jZk6mEElXPvDAwo2rNnUlIyVP1oAD
ckNz/mopM6lAQEHWMUkdiI+0Ov4SmGZyMPOkeLI7CTooCQLG+1+2vfT/+7BV4qFVphBMosEaTL+C
+F9D7VyU6dg2Sh571uukjDubZ3vR/2dw5dXFQrV+rvE1xfiBdmJr1177GOjvzY/3B3aDtvo95bR5
AQL53Vm7MmRoeevEM4dOZJ9j/SvKv1oweeandvQ6+ZuK6r1dnf+TTZSpFXrOaUlZLbOTIWfRGhMn
w2mWjWPgfB3qT6p9NrWP0vgWLj+neufc27pCYG1Bj5csgELUe72HKkVpgyHnLFqq4jVynJdOmY/3
R3UbZPDyp6GW5BTpI47waxNOWMddrEsAc/WT1T2lqRHBo9C6qZU/86Y+LHt8Cls++T+D1LmvDY5y
NvVjYbNTrYeOs2DMn6N+9Eb5NQ8yN+q+1/pO+WbzcLg0uVo4bYGjMskDFq7/KneTpzQBUZQCg70D
z3UuQ1rZHnQH4tb4o91+jOZgjyBHHHbrWEAFwcmD33IEB8f1oHWZJKYZ8AV69tAPgRflD2Qed2Ko
rZsLCUBelgCsBbXvtZFpKQp7GsBYT8a/yFEGqLmgXhMae/tATNd6ML8HwjOaNtj1C1MewmihjERg
E2YHW/3qeJlSegqCyrCln9UfQ/mpg074vp9uZBB4hfB05Wqm7kJC6Xp08qxXjbTopR9+lqQnanG5
m/wlQ5BRFAftPCuTW/8bxKe6PtezN+mHtt855rd2CiVbqKdoZ+IRvbrQtH7SRuQWKz/jVdJl7+Ne
d9Gp9fL4rGovVbgnSrtlD2pQHvHkKljWldfmY2sMUqhVvj11b2XzppfxS5F9LaoIPKfzMLXdh/tT
vOWkRP1cZSLRz0PseoaVyqhKp4xqX0Ux6d2ozv1jNlpPWTMrD/ctbS4mui3iiUHJ5KYxvNXtRTS2
1CCrppOeH4bc9iQHkvk3RqdAlVyjohN+DbOT8hESfrN834Sd1+8t6eY1cvEda2yB0ixpYUNmS8fA
t1JKvMD+mgQvSWChLC+dqtp4SoqOkOHt/vg3rkmCWPr8KB86MBetbq/BTFA6HTGbOuOB5u4EkXAF
AhtNaG2U/yE2oh8a8QrQn6JJfnUupPOQz+2ENZ1kEHEzmfr422JQJbWWRzmBsHB5kWw6f9P5OBvZ
Q1dbO5+wMV7BjwoUiNtakNhfe1aqZ0Vuj3nr9+NH4b5ohcyPkfI+gdrz/sxubBp8lz1DukKwQq2C
3ViP5AWlo9Yf7XedNB207KWVO69YnprpoYse71u79R/BowXyH4wbNVIwAtcDQ8sqStu8ivws/K5m
wyF9sG3PgR47Uy03Rku6qt4Fyo733NygwqiiEoMAtFCozF4bjaW0cIxujHw5ldPjMqiFL82Ava2h
SV+KXC092vlSr9fa9226xDt5sJu1JPMmUjXQrwmOxPUpEWWBuZSTaErM8sQf6Sr0Uj0Pjk5tNU/h
GJpuOvf5TiB7EwgRAyHwRwsEAR/QKnH1XTwmkqnS7awAb1SqslcHyrepHfZaBTYGhlicQPBzpVFr
Xm1KLbXtxa5oTmT9PsVa7ZrzK5VjqdZflT3N6C3HAToF55tC4IVavPiYiwENvTzbRqEwi8mXpjd5
/r2z6nP2HKaH7Dnvloep+rnjq+L7r65tMYcXJle+GqqDRCuumMNq+ki3LiWRzosn42DOHX2fPKfj
7tQH0wd5Qt/C8hb9Z56m5/tfcROjiI/gIhddA4harbUdSjUfJejm6QdWf0Y2ylWT7o2xmzd7hNM3
l9nK0Gq0Q5ss1axiqI1mN8sXL7Y+LJCD3B/ObWi5MrMKn+e0Kwoy5DhNe1bLBn7k0nXQk1biD/Hh
RekPRfmxWVwYh/6TYZr8gUJRe11zdziLHHbFQlNhaqMIElfwohMDxZ6zlJ+URIk9QN/flGr+p+zi
3NNKB3hMVPwFr5T5ev9TtpaU5IwFMS0Uk9q6tJM20VTMNVMABuPJiI+2PRydcXGlHTtbZwAEhTBj
aRaX51p+q3dQfmpLO/KNtGrPfal+sUa93jlobu4P1vPSyOqmSvJSSbTZYDBN+tMcvfKfCp3fUIEN
I64OZtUnfxq0/zZIPQM+NpgM1xFI36ZaPKmMypFf0/mbY1WeZXqd+un+It3WELDzm4kHmnJu4t8H
0sWBYxuhCfprjP1yOETWmby2lyRPg4xuxqeldmfVk15VGhDum92aTh6wAvNIl8MN8iHU46Iw4LP2
U/khmk6kkq0fTeDJpTuWf0pAS62Tuur/bK3O7zCY1HmaseXQBCXR9ZT1OyCLLQ+8tCD+/cUcjn0U
pHGOBaWsvBEi3V2w1bYFCMMEnRZkEOJUu7CQBU5WzPoc+0tquHH/YTftuHUsiuLz/zGwukgzJCTs
WbgBzXDeZH43jMor2p2M8N4oVmdvoJslvRMLPAJqCJXphxYB9/t+tWdhdexqTdcxUcxTb+G7Dr2D
8U75fGei1glFWW0MSZZY6yh803selXLt0jR0vD+OrbMTFVSCDtAtOlfj9XpLihKlqo2VWrG8Wp2P
RWIfnfZ7Xe0Y2tyI4uVMvyVwjzWMazBgK6hz0ftt64+Iwnx2tPet9pFTnVeV8jKk88P9kW3O34XB
laON8mwlJk9WX7HeQuAedfMymnuNgTe8BWLPExPC+MVzFdbulafB4Z9PamvGfjafxg/LP/nBrJ+d
4GmpPhiZ7s/aZ+rr6XvpnzCqyDof7o9xK2K8tL7ywjbK4PahbunL7d/aYNMFLsOZ8WKPP/P5v5xu
JF0IvIEDwU8jdsTFyeBEZWQUgS72lOm4ZTrmB/rjzJ0Rbe0rwOKCr8XEE8zV9WcAglGMSot99Jce
HCd5mhEBvj9pWy5PiwsdgsDUuBPU64EUXdsbCEvEfizLro7A9Fdz/gzN+n0rG28k4CYaoEUdiqcb
quPR1mK1CwOsoFFZuMQoJ8SgPcpH6Ly4yzx4WrRLUCh26zrCvjS68nmEyoxKNzGaz9/JJo6B7IJW
/WIqP81wPlGoewz2KGI2HxKC+9gE4QP13br6lhooAZRtlPjWNBF9npFks+YYVteI4ukHSiJuAo3n
uJs52TpQyNvAwE0Wg9foaqxl29bokuP7GqdvrFPy6HPVs1C/IodRh+/mL5Lyvg7qJ1VoJHrqj/xx
qE/Nz8T8i2rpjk9trbZg5YE0jI5AwtBrn1Lbto3lmolXx7daSIdoNmVCr4EGELrusBXUszsmN8cP
wwB7RUjS6quTpwqTNAbNk/hISjyZyLRZ/QtcZXXknMLX/Md9b96M3mhdEj2pYpjr92+s9L1U9lni
DxpEnrnpGWb3KwwGd9YRKU/rV3FTaU76Egbf4nav22fzlUMCUhFZJDCYxmp+o7ZKpSlsE7/ppgd5
/EBr5z8xIhclsnvjW9d4xuFtj3J7c4IJGaGAIenKa/F6TenILKohGRPfMD47S/CAcHXh+Lr+t/Q4
NLt67FtbVyC44VmARoVq/bW1ZLJHJSV57het9jNJrHNR5Y+d/RqUphcYj8H0LtRcNdu7ljcvsEu7
4hq9ONZhsXegYcRumWfeFJ1qiKW8OnqI7aP5OHyetDOwzPJza72oZGJhLrjvWFu39KX51S5Wh6Fa
hpZJDtPYlaXvw/C+qXeiwc3NeTG1q52SWk6wGAhK+uqLPiN1Qxto8WJZfxHmVKbh1jt7ZesKE/3n
pKkEqdU6bb6MtVlkNuYCPe+PqWE1nEz9H+cZuQcvrawmTtZLIZ46J35annP9wwKu1Wk/auOLMb8H
br3zSNwak8A+C/Yx/HOd8WuriNID6ps+YnCe6KrfZea60Z8TkRRlDfgIkH3GiPiEC0dEPwGm1jbA
E2wUgvrKQzD8VAbZuQvnhypYnqS+fYjH7gMib+9tJ3o3jChOZdNBWuazptTHULHflv69tBfqb7no
xYetzx4D+RVdjx0OWv1nn71q1a98L4670VH8PXj0wcguwNAIg8f14PUhaA2og1JfaR7j5JcyRQ+W
/eDgrtM8vE4wIkWm46lD5SUFMB5tfIgULw9mlEcrN1vyv0bJcou+O2tBeVqqjteC/pDW0jFMmmNn
ae8duXkJ6uyTkwbu0NbHP9/FNJ/8389fOWObtvIs5WEKX0FzaJRzbpVestdEK35kFdzQe0J3H3Eh
j4g1H22ljJSG8g7utmoBLAyHihZ5Ks2lf8y0x2rQOUyNj/vcINRd5UbzbtKnCVIiX+7qh9LO3rcN
EnFHB7qH9K3XDu2AYEpmHf54EnF/OvHpNaJjbZ1Qm0M9bfu84ynRPUVDchDAnw7W8/83K6vDsJ2z
RjXzNvZD8ubNEJ00E4BEuezkyjY2DUUJTkG6xNjO67oEC9krCTBnv8VJj738czeRsOEOVxZW13Mt
OWWnt7zAs6V4hqv4KbenU9PMn5dePt2fs41IANFCOFl5HxPqrrUDg2aha1YlnaBmx3SID/asaMds
Wg59cpzMNjsPKH3dN7nxssMkT0vRU0i4tToN4xHGPcVh/sbpWICUatLxmPRgs5zigfTSzvG+Z219
/OQBOnuSGvudtUznILScg5Q7IPTz6WdvICGLJO7e03njVhZ9yOD1CGAhM15lHtpKr9Sw5OVcN+rH
YoxOShh4Uic9TItyrCspFulBadoj7th0GzpChXIYPX1rjEKm5k1gtAYJrmT8ZzKWs6NGhzHNSi+l
ln9/EbfCVl5+2EE6XBAHrV6zYz2AYl0YY6T3Z5oYT+Xf0XA2bV/Rvmf5ubAQ9DEjN2xnr92T2djc
gRe2Vx4kk/bU7ZRnrpHI56R86pb0mNc7dVXxI6szGZIFwbiCLipNTmK2Ly5tREMk06gpw2nLzyX8
8Of4I07iy99fncSWFrTdMPL7YfzLkL/vHiJb3y+aJnlGwtZGf+H19w92azkz6t1+W9V/5xHtq5Pq
7BHqb7ncpZHVSnRGnpVGBS4wVh7JeKaRzn56tftf971tcyyQZMJ8JEqja3SYvTSlBfyPhFccSt5I
H+ApbeRmx6e3jgqaef6vldU7ZUaRs8h6ZmxKfLOZz3IouSooKnoKpWQv9LoFNrL+l9ZW6xOlVh/Y
KUm8JBphi1GCsjvMUajQj9khptqrwzGX0+6vkjarxWoGgdsY3/V9YRxGJW8PYzG+2SmK6feneuvs
AhkDRzMnF5O9+qyhL6au62tWtNI/lVl6kqbAjdXRNXs4mnW3UvWnbo+KcWNDUzWhe4k4C2q8tQK4
ZedTXdekxpgPN6L6bIUvc/0fzscrK6v4IKLBsIwUrFTOiz6hCfwLZqPe3HmSbXjRlZXV5a10Ea01
GlYWVCy6IX1u2+q172nt6AQ8Iwof7i/Y5txxRIFmYuaUddVXh+U1lWuSl0jePWRG8qi6sr3jFLe9
QQrk1ogBwWwNxITfvD5MeljEzVTntG+TPjkVYfzYSlH42nblcU5ixY3TojyVVvkrHdLUT8yaTLEW
fpkbbXlsp34P8ve7eXJ1OPM9cENCJUYTwDqBYYZGrOcZN0DoZM+FWT/J4d9VGnyJ4/TkRKZrVto5
1YpHeu5oK3J5d7l2dkJh/WylqSD//yYn5s7jeHPhyeHCHACAjbm6niNkM6tOnh1uxKp8GjL1QV4G
t46MRwUq9yYpz/fX3eTnbqaAWBqkCFsV9MG1OSUxugA1DiI3ZOhpnBkPmfZVG3ZyvRvxIY8f4jRA
weSJ1mgqICN2oatQnTTOk2WPnt5q52B5beXENWDI7OKdW3fP3srRcqXReSiT+ks0lWb41I1Bl8tf
+/J9qkbe7nto42K5Gt5qzepW15N+IcOLKnmPsI9hefSP7qVQtz3jf5MolvIilNCsNiGkj0mAGd1z
YlZvafa9yl5lE8bpqNkJeHURed04BnckVz/SU2RRr60Nuj2VTc0UOl0YH5PcqpFQiUpvrlPJnYci
+auHOwRNqDQ71gmI/dCuv05aOyKrHeuwe7UBdLgssN7Vv+aJjGcYQUyxxEPu4XSOt0zj30bWImKl
FP8fZ2e2IzeSNOsnIsB9uSVzqSplSVVaW31DqHsk7vvOp/+/0DnozqQCSbRmBnMjoDw9GOHh4W5u
9jmOl+zgFGn4hraE63exASFStoRUo9Zk+ewNdRiMWhS/W6dIOyACnQV1k0Nl2YwMz3hzFZizPV+0
GMyrCQn8UYsmxS/N1gZrahg7gUx6aEB1UPQEJgMd0e3acJjcgVpEygDnqxZdjOUhV0fUm3bOpjQm
/2tmm4nrkbEYoY4ZB32POUGL+bmiivUbAeDKyOamtse+tasFI1EaHlvjUzs5QaS/zOnn+3akuxei
PovABsBwCw42u2noGeil6Ne+93IVgY2BEQzXd77be3BKqSmHmXnxrobtaPN5cmCASoI8ygXOFQMc
QNk5fuEgA1c/NfZOZJN+I55KvEOZGf/lAYOCfNE6Kvl3Ob/tre9W9VQn8d5ZlB3FKxubo6ivYxGa
E62FYSAz7jLTQUo6/PQb3wfoqZC4dBko3SxaxEubxICclQG1eG39Ndd8RpL9Sr1MezpvspYYolPi
1U7nAHqKrbEazpiV6MKEfWrCb7S+daZGPUdosByiZUgCGuHPpruYh2WYa392tXpnO8q+myglAuuh
lmpvoUq2G9dl1tIvaaL+UGa275R/NcbOmsp6B4w6sZpIUoEf2tJCGw2o2hjCvEs9vclVZv54cF76
/mUecr/QG5h4GfKpzMBgwbPiNR3c02T1/my9OGjR3f/AMo8JuPSeAaZyNkRQu7o+hiq1wznmt2hQ
QR5IJZugyvN3Y7fHjCE1JCC3AKetX+mIoC4MdabAk8u46t/XsPSORqIMh4Q9e7zvkuSVweUkOCU8
+Np+hdlW/RzXDlRjYZV9GuvhUi/vSvUxXvWg6/6o4hdl3RNlk2UWrOBPUWMIQX9em1eraM1DNrfd
zMMmi07FQ+uVPqOBS6QH4RL54R5GUurhlbnNY3LUK7BuI+bc6jNAND+eYITwEFCDluLViNeDutfU
k91t1w5u7oO46Cu91TQeUYnzqHnFRyRpKLprjd+qyeP97ydrmgKuJceg/kNWuN2TZd8k6ZqovDrm
k6VlSLrTQnvvavPR9Qo/Tw8xetXvmmRvCE62RRmchkaQfgJYu81ZgHtnncYJu/CePNTGoY7T09rv
kbnJ0sJrK+KeutorJdWgEe0TUvkmiX5QMOgDIci0E8lkH+zayiaDL3JIHgbE0C+Ovvypd76hr0+M
RgSJuddfkK6aQa7AuDmI2S0DQMdGjE2VBDQkSX3oiuIvQEtqAD3tXvlAunKiSgPAhdt6e4PrS+Qo
hklCrRjfoRELHEvZiYZ7FjY7YG7cYgxF2mOvbn8s1iw+5F2zxw8gfWHSsgD+S6OEEu6mhtuXYaYZ
PZUtqzl67jnqT9UnVXnbRNBRvPH678P8uPwP/J21/JFGZZCvQVE96t1Or0GWEEHMTpCk2QAIZbMR
jVUZeqepQUFlj8kUneLqsUnejvZyMuI9fJJsO4LwIEIKlkSmsG43veK0bV+3tALGsDiPXfC1yKMg
Ge2d7yd1CYZpgABMmJJD3Jppm97OkbMGyEOtf1UvjvVH1lLxsb624cP9KCXb9shJQnxB00s8y29N
FSh+xZlAXJVz+95urPdx1T9YyvffsEIdAggHsCiYYW6tLDF/tQcVfil6WDV4WE0fnGVPxV5agfGY
i4UMDPJiJhturQxTpnZzTh9jbo8NJQ0DKlXL+5jZblCUnp8vD15xtuMz0Fe/NJ4U1Tndd1O2PWBf
gYEUkCO7Y3MgMrVN9XFhMZ02HQB9eSd0WpYDA/CtHylRvDPi/qs5QWtFKiIwefTlN+bWQQmL2iM9
7+cmGHtmuJoJCdpn1ap37jKpJeIw3QykWimW367sOnhO1LTARMaJSko+gG5Wk/Y4A4QJ/6vaCNUh
FUkTRmFAlf3K4r+iSWp140BTQQHU5f0wyh/sx12Ardylf81smjOFq9RlZ/EkyCb666lmpA9lVcAw
aCee7zqZe76/N349aMItiNyYH+BtsCUj79smqkYTxAaGv9HGfym7/K0S5XuQd0nXCbI6qsTcY4QQ
2oS33yos3cItI9ZPy0tfj+LAKVTfJhFuopScEWokL33IO0Ac3behfuxr53jfU0niwy8QrEwO5Uca
Q5vTrpadiaIbuyVPjn1bI4dKapceoqbgSMZ+aMbBiFyN2Ryt3ea9bJmRZeClJxaZvtut95aDt/Xc
UxwblKPVPrhfa8BxVHWArx7i5e95OTTWGDBZbrASQ8ZcRfiUFvqXnTUQZ++2wkQVGFweuEgxd7i9
G1WvqKaw5CtEZQ8kzgw6SKrn7Cj6cHb4NIwoVQ+XeN15TUu/vqh08tgVbP5bkk7E20FLKmxrU7F8
tf0b8pdjHM9n3ZtPQ1w9p335kicnXRsxnv9plcueCsevlxeewzMmsIL0r3/O3l4lhm09hk0aqzw+
l+ktbLEn3ev+4kb7AlvyczeaX3dW+tdanqi3w0iKEhKIqy0Ge1ihUPLQYLy0anUAX/GUKFPkL7X7
3vrkpkGnfmnnR4vxQD9T/7pvW+qq6FAyfsS53gZgh5Aeho7GUYsPLgrWMI4gDO4ryRA0e23EX3M6
4ea/tjaHqrBXI1ock8Hzwf2790w/0ZT3990RkeGXPQu9hOBJZDG3fa2lbEeesXy5lQvS6JWjO5+r
kUEQ7XuiPLvK4FfVf04/8IrlQyqLsRBjy/Rk2OuixqvNxWJxPuw/ga9r+nC475f0M10ZETHjakem
bVWvZu2QcBdedUw9OzqOnuqvXZb6tdPHftvsEiPJrhdCH/LJQFZ1kAa3NtsU0TulsNLLrH8u1dh3
s8/O/GdFZ/K/+yZEBBndgnWPgYdbOwlDKLXesvtnPDnQTB0vS2iNaKmNSaBP2f+AeGo7NiUVLspb
1IYxJ26arfDSGsbjUnhgHCekVr7My4sdg1FJosAovWDOn9zmtXB2hp9kC2rSFITHm7hG9fPWUdjf
xtFw9fQCtYOiBGFKcUl5Mas9IS3ZZrm2s7k+18yG7hmixMs4t3+p1Ycui8/eF0avTosSev79ryd+
9PbEoYRBK1kUepjhvnUKXWF9LqciuzTrn1MUQpI7+7XyYVCe9D4Olvn7fXPyD3dlb+NcqfTz3Ja0
H6PqXLYPafSZ8Ul/pOaitF/67qxZf6SruVNFloWVKyfdTZraeQi/5K3oeY4e6PyXcMoP2vxqzQfP
PWYIfqp7uBTpXvnXTXeT29XMsc1Fn2e8n5gH0N47XL6a9m4d9voLsmzj2rXN6atJMoBblAA3J8uv
pleXuZvdobxf2SqEZLL3c0wbVTyu1NtdMnR6FvZrlTGycm5thiv63I8mr/G53N8tSnJOLPs4o9Hb
Zo/oHZ60Yj1WHyzmIVa1eqOGw06SIfOaySz02gUo7hethVnLe0ux2uyyqM+O+YkEfRf5I/uCP1/z
VLGRXTM2B8NEJzqZcyu78H7ytfGHmKCOOtvXtb1PKNudVLGpYSOWQsa4uRwgNfeUZrWzS5X7ZvwY
jdqbvoyQqM79tnwy1uzjLoW/7CoXg8TiP0LaYWNydIxF7Qwzu7TG7Kdk6Ls9WwlyRsxviruch6HI
A2+3TNt64ZQ01OPd6J2NQGiqPAv48HRAPGJ9o9V9oBrU6z4BeTx202mwd3rUsi1C6g8/BFgkgJqb
bCXqGq93DdLfvNMfo/mV2sPD/reTLuSVlY2XTazMdRFxD2WDW57iWvlUeuEe+H3PFfEjrrIHM06W
iFEjXhRheTLazG+dOdgfKZWaASogJuoBo22rgnXtTa5WGJhZgVeVmguhUKl9U7xhb+hCdunwsAbg
zJSvYCm5daj2BnoOLqlJreTBBBFy7NGGMq2YJ5mnnYcuUv2ojndYsKQnGqoARghpIf8i0RYlFjVo
Vdzf7eOiOGinvK4DC9nsuSddSMGiwSicyhjG5rpRAR6jzUBK2WTLo9GchwWWGWsnG5Gu4ZWRTUg2
2N9tKdYQXNFDajgPjM9YKe+PxDgV1QKfxl7SJbfIC4D5ADqx22eOUCEK+5H9kdl/gHjrTlb4qE2f
m5obrn25nydIz5Uo6hpU02ggiCW+2vJ9nLcFFVf6vs7Uv0SFrryrimY43rci3RHgwBASYSvyZL21
MlrwrTaxS/lKbwIK+wHAe6ilXqo9CfOfFBDbNIsRXUTuIP1giGVzhFU2/KqTkF/cbnK/9kpmHZYQ
Ll86svFTKFDG6RrxXo3WS9qkesDIR+yb5mC/qUflSInNPqh5YT40s/YpVjSHCSI9P6H2kT9qi8Fo
QFivB7RX0JnpZ+vEyIrquwmllmrN349FO/lONsQHM9brd2PK74jmQYPfpU4e5nxKgsoGAKFW9nKk
p5ydx6qI30T8Zd9IaYd7DMvu3OCyJFewP/H4ghHplzo2g9GNW1mr0BnNPiy9+YE3tP2aZyjFNnUU
f42Vdk/aV25SCArwbhAI0tuvnRRaphopSjn1ofK6p9n5GrXfFSN6nKxP9/eVbPcyCg/Pnai4MSd1
aymzgLJ3Fc6ZjZvQ2Ms+tmGzs4CSWjMxktMohhwYSNmmmImaN8rocYfHlVL7k5p9WhGHeVdbMIEX
c1S+RmWUQi44LYfJtZTHUNf+KCPNOMxLUT/Sl9llZJFVnK5/0eYypO7SaoOyIEXk6g9z/yXz2heV
frs3nxvvoSgnn9/sD8nH+6stO8VUoOE3pPPO02xzmyhdp/Wob7GnU6Cb7WNegAYvjgO2fscQ7WIq
E55QmLv9rElsLpnXOdkFbiCVMqLW977zLf5+34o0cxIoESZ/hI6YuVnG3HKydJzG7DI6f7dHCiG5
OXxVyv4BRQbIdSjvLO6zNUL4CVOCk/tjuUfqI4v0PNQhGyTGkj1tfsFojGw3PSRaoZSZMuHVwotS
N58XRCw7m2Sx2llZEc634ZFbmYc1g/EiEb5dWdLvxNQKRJ20BNoPT03+B3r1bZHtPa0ldjRuZItW
OMJwTG7f2unM0Sltb8wvRf0DLBETA/W0cy9LdiMtJqILBsD7bqf7oyTLXMUWgjq5c1rGZwF07dTv
uyAfSTSj/weoFpCNmEkTrl7dkPMA96Rd09Cy6o/EtEJ5r85fYLz2Xne2o/jYm29zY2hzSVKFGY24
w1CafnKmJ2NaghX0gAfjrBofSvuQJ0FbHaccqdu/fyP1vTa+hbXBcrKmNXHtkk/hubWOk6qf3fW0
46KI/FsX0YRDY5GsEGXCzcGOQ3VwcoXp+RqAsuHD9B5moGj7z11+jBq/zn3HLt4Vzg4IXbZVrs1u
LiTdVrrcSmjDO6lz6mfQYNmsXzR7+GaP8R6BnORMi1kGemeoGQDb2+wXm4WMDAsfM91+TLszubZW
Rqf8wbNOnXO+v6JSY4K4E+izIdTgbzdnkTOhH45AGYx4eWs53XM0fLWd8ZC0DZJZ2Wky93hkZMeB
m/0fi5uTbSZhaNUCM9qhN58id8Ob+thVr4k6M578G2ecBjw0gPDkofqxcc+NyPzrEsRg2tGMXOqm
Pw82gL6yNTU/BZz1cH85pRuFGSdkC1Vw5PrmCHqpkpveCJ4v0h7/fExTQuS8J84iC40kY1RUAHWi
v7g5A0uZLGse1rANoOrgg5pDZWH9QM/1/X1fZHkL1aR/DW12vZrMkd45FY8/7bNa14hMIHGRfNCb
P2LzcRoeIz328zwkYf3emA9F++W+fbmfQv+GxycC55tvFwE2oGkCMhGMUndg5u672dOELOxmx9E9
Q5sdqU6Dp4U6H63+aA1xUFcfTGsngEgqRyzlv75s9kWTgu8ZG75ZOUDukyev5tAdVPWFwUUjy6E/
+WHEv1GturIJEun2aNcwjkZgKcCWGl+ZI39jpP1DW8AC/q3RXvK0OI79njSGJJ2+MbnZMWuihIA/
xfZnriwx3w/u/+7vCVnw+Hcdf60VGYWyagVbcknbM8ofhxqRut5FR86wG1+B/uK+PenW4BGigtWG
c2CLzw0bNQtXTRR0OuevJRyzINTC53nem7WWLhx8hCKRAyirbvI4q8ktt+xFK3b+ZA8PivXhvh+y
ujAoO8FCj+QyCNzNZgjVJVPsiZKAol2mOjwVGXO74Nt/8OI4T45OO6gxg7x1v4LU6/2ye7EygBv6
fCnETCWg7vs/SLqwV79ns1OSeKh49dA/nJiLKyw6UXT+1bHaSRikZuASpmwgJk+3OV4R2VPPxBOV
kPIIWDVAzCzI87029p6VzddzZnMp44rFNSCtOySK/Tok5ejvzm3Kbhfg9f94I3bRVSapQI2pWCt2
Uu9TV//Vk7Ca04uZvd7/NtJgBakfWwViA337KGaHhutKPILoJfTepIvnBkYB+WqTIcVQDVN7br3O
faz05qBo7e8sJncOHUpgj4azxaR4M/MzjkKX0oE/yFSyoKJsZdc7l4sskFxZ2aarVd1pJZR2BEd7
xifvee28d3bfP41e/ZBmL/dXVJZlXVvb7PY0pitjFPiU58uxdfrHxOqDqRtPRf1R787V3tCkLJxQ
1WCQHAlqAe693Shg97wl5X+X1lzVoCqiOTBmbT3c90rWIqQuBIwCtnvYlbdVubqq6JypHOLGqlDZ
fVCqQ6sHrTudV7s8LHl+YK7+wLTWzqmWnYMru9uZhRqOGQU4AJjV4q03nvuiO3kMhVJYu++g7Fxf
29l8NsWbyn4U/uld7qfKNzVSj26m7TyppVsRQlXBZw+OfntPE7diR12hRLG0zzaEOT3iglOuHqvl
e2d8+g2PrmxtPJpqiOxnS6Fj7dXnSe98uzD3u5BSj+BR5dnO4JFji3+/jlNAK82FYtqFC9zyZ2RH
A28e20Nm1u1D36bMCdRZd/7vroFgE0GLiw7Lt0ajMtTYCMiSa+Z3qkxBPjILtxcaZTvCJLUXfICQ
8avi3688C3EXRW2auLOpvR0t9W3UW2/nxfuNjJS8l24mvIAqrJu3ZqLJmIe6r+n1q4VA1sBQicbA
f++7iXokxRVEY6mCbHwxRpOOpTrhC7Wr5m1alGh9JMH9r/IzkG5f7PChc/lCnYA+22YvqEtndo6R
5Be1RfI8H9cpaFftq7ZUauevoR2ShxSUku0uPs7h4AYgtOugMkEQqX34RIOkDgxnKc+pOSlABG3P
j3iYHEZjhXVkHpmaWoz14/1fLYvXzAGDE1O5Bule365/P6ZpNLakfZH9Zhg+MQ7+Tu9G3xsFddL3
yWiP9+3JthVDzkxRCrp6YsCtvUaNqmrQaE4WSOUdRhRY3hhgL3yvTfckUWSxEyZ3MJ9MDNFP1m9N
tQadi9zEtU4vD24GDfaSB97wbbWHnZxT7tS/ljZZ0ZpPgwYGnksPdbyucIIYNiZvD8UptcKXslk8
3Nq+8DtdgzlcsNL1yTcL3vTodbeAJ8uH4PYDoEkfRJQMb5fM9LpM0Veum2IwjladBKbSBI0CE8vs
BvGiBh78S3O8s3zSD3VldfNktPOhWfKeO9xKPy0QgTpwg9re626uIL3FmWMBQsFkBsFTrPBVTFuS
yOqWiVtugWA5zt9N0HJFdTCP04NdJnC4/a1HTgDtzx69qixLAW7gAD8lPf9VMqrSU3RqiNg5N0IT
/kDQZedqlW6OKwub647amtnGHZnsHH5ipj9EeWcaPt8/u7LLDoQL7WqAneAYNgGuo/6/JAqIwax2
T2s1+bP5LozOjgmaFd35+8akSwaOhrc7Mxgg0m+/VWwzBB4t3D9uBCWtWpQvVZXvjAr8zLC3IVuw
vEN1wVX3C4WfM9vtxC1Nm8Z69dBhhMqxS55Os/tN0Y999dn8kJqBmn8J22O6+FZH75HtMh9qeFcy
vTzdd1m2vkD42KDQwQtVjVuXB6VflzkH9zaq5bEsXvWxOixe5rvF67SrsSrbMPC5ASKiPYVC5CYQ
VyGkKtCzsiUf0VH3G++ZsZqdbygLJ+KwwSfMuCZV+VuHFs2rw5lJ88vQIw6VAnQv8mPdqn42ai1u
5QejoB1sKfOOYelK0nhjApd1/CVDygao1pSQx7DqBvAcfNCs59RoTyXqzrNjBPc/m+wKBSv1j7FN
+FKGWevSUKAemEW18vVgJ2hQTcXRCd92eXnMdf143+KOe9tXQYE0vaZYWDTyUzbVlzbyjTY5ReZ8
gcRhxz3ZQbxyz9tElt7Oeq2hSX1Rp/JDyf6f5uzxvj8/A+8v55CiPLVkMVO/rdkUldeCAuhoGXU8
4/xyKaoh6JSC/EiNdeVLaZdt6ucusmK+OmiA/FKt6w/VUul/mQWDbn4CDWLNQEc8/M10fvdSLFmS
MkmxJKd6ZcauCtvpe+S1ReI7Xah+jGcnCcWoQ/gy5JobcrjHNnlWsnzeeRFLDxpa7/RmQXMD8rk9
BECWsmxApfoSISjPkyrqHybtd0oJlBGYbUWEQwD/b42E0Rqpy0LoUMLM11cA6o2vmt/ufybpTgDc
LKp35NLbGYZCyUvbyoCs6lOYvEmcdTlWs7VHECe14qiYcRkG/SVtU5E9NMuEF0E3FXD8VqXiN4nb
He77Iv0qV1Y2oSl1vSxBCJOnqPcpS986cev38c59KbMhhm0QEQEIAOvj7UfRBrVMux40RFNOp1Wt
nwtqIl0777giiwbXZsS/X2U187LEi52D1cyTgr8fDV2QO+X6qIxr9UaZ1ItuMZB/f/nkNhnhZtof
2NW2Oa4lXddOE7CD2DQOoZsemtQ86Gr54g0qukE7xI+yhaTygrQ8aFRaTWLLXHnozGUU5T0vq6Z6
AYVOgcI6Kmn1Gz7xmqYNDyKKC3izjnVilFYxKnwui+lEhmUQMyy9N6NaXOpqT9BYtoAARBjrYyyJ
fHtjTLHtkNeiztVYzUE6oouSnFaDwcHQPRjD6/2vJV2/K2ObtB7RD55AK2iUELVfDdX0yfEHe2f5
5EZcUYqD7Z1x4NuPlFZeNkHDA98tTBfpGp6T0TpYarKz2/fMbA7uWKxLF7VgoCcrDWrmcNyiOyd7
cxV7VjY7rloYrGhinBnVVkDY56T1x3mnLCH+yPbWYyTvnxUTP+JqWy+RhRJwgxHX6oJx6GDH32nG
Sd0QHDUcHoorW3iZNYVWFTpiS6fQnXh/pWkG88lemie1YjMbxYAxfZ1t60Ermx51Lfyw1B9l+xwx
6EW+vpPS7RnZfPc6yWE9zF3g/gL7bj0LMY/doQIRkX/5Ig66jDzTKPZuSSK0xU3ieIoJNNpzeWhT
jZzjZdyjRtuzsjn7KYIhblcAZSriL8bwozTOyAY2ewrwsuT7pygJswJUQMxNWhq5CQRedZZfhPiZ
7gVqjeLCBJ2dgzSE8VcOjcPujSf3jAGv/2dzm8e1Iw8Y9BfyS2eVD3r8lPXeycjPXrWTicgGOgWr
AUB6Ol2iTHl7dPoCklWEUfNLub6sAtkH6ZvSPeZ9YIgBVtXvzO/1+rFZW78xzOP9cCqtI/CU50Fj
CpbULYeJnala56VUfWszhG5bzc9msrx1xu5YgDha3g1W5APFIKcsd6KfZIHh00KZiCsK2MzW7zXW
4mWem/ySTtYD73xzaE559lCm5/suSq4n7CBgx2wloDF7c2PoTWYtldPml7EhNhVJP/q6kb60efaa
zeBzmj2SHblj/xjcPkebVanTRsOgayqfZrP7Nk7OY7lETxWJ9U4okcRdMQfyU7pSxMVNcC8Mo+kq
k8+nxl9WZ/Dd9HR/9SRH78aAiGVXgT13886Ye+7bFQb64YiE1DkqHt0XgB4nu+3O5p4KutwjijwU
cKncbaHpddtbWq6LSzGyvyu69cIA5sf7PklNMD9NVRB6NQZYbn2aOzVsFJVwUs7Fw+hap3jeQTDt
WdiERbQTvbCBtfHi0u2lwNmH9c6Hl9whhMJ/fdjs6jixjQJEUX6x9deGdmHe/o+K/Y4RSTmAtE4F
2EYVFXi9frtQkTYOpl7X+aUN3635x3Ga/NUflhoVXzRgw53UWLbVrq1trkW1VUeTxgHoUXUU4yqo
iy/egxC6FYJD5vSqLeoHS48f7u8GWQi88VJ8zKstPlP0SW0du6kgUw1LHcranhHG0Upecutdvmjv
lsT7s5xMm7ZHWOy4LQsX125vTti89PlUAne7xOGz2n1XTKpXENhFe4VbuR0KZLzfBBXMxs1k7OK8
NnDThIhr7XzdPCj5U2ntwbhlO5OAjnQTYGMxa367nHnsdE4k4jrzFQSkzPniUExyy71AIbUjwMxi
tlYAum/tqDVNbChL8kvvfnIj9zB4j1O9NwYgO8hCgh7xZcbl6fXeGtEWpQ2VHmcMRSkPRUN5Skmt
PZUe2RUldAd4gbLZ6ITeWln6Uq80GEEvnWYfwuk1VF8a7aktxoO+B+SUOUTgoKrmqGixbCHahTKV
TtFr+cWrq/YAvh1O5ipbgvtnSvZtxKfHDoMaYLVvHVJW3RqTEJR2muSzb4RfVz055B5j8vftyBYO
JL/xs5KDxuEmZCxGbse9jjeF9lS36QOAcDs6A78MvGzvTS1bOYYtAT/wncjTNjE9N5KsWa2xuHRN
dKK9Kyog972RrRqyxS5rBh0geOnbVUsHw5taEdMFMY7ofLRM2e88o2RR4NqG+A1Xwa6ox9kysoLO
bvety4qncvih5p8iJ9+JqtLVuvJls6VzXSFrj/+/L0q9+OVeJ1zmCQhIcFXUbMSGvvXEzYZlyJiU
vuihcVZaZMG7+LT2f4bV3sCh1BIkXQDYbaH+tnl+NEXVOoNGpDHUz1Xz4pGXJ0bie4Wzs51lGwCQ
PBD5n1zm245y7PWhqZlzfnH6py4xHvky2W7clH2ZayObdavaPqvTnrMZ2Rap/VPX77GbSd1AaVjU
bxGP3jL/TuYYZR3T3Ze6jKpDPrpOMLtNB6VD6v1GoIHM4R9TmwBgRJpi6wWmzAS9yuGH2GneNB3+
+8G8trI9mOYQjsPIkk3wR/UNnTXr++7EqSyWMX5rCeEvwQOzPTFq6CnlmhYXr11tNCXb6X9dVLt+
HKvK61KW30Z70Hc2nHRng1+AsQ3ID/LQt2cImmlG3/KsIE4jmsy0bptBwViOB3v6fn8JZZZoSup8
KtSdAAreWkqUWGmqktkxzUKMo4Sz8hVCF1gpdqaQZUkkjV0GEEHkgpjdZAVAOeeytopCPIjm6U32
rZregAoJBkNopga7ZRbZaQLrDs4AYjpBiHTrF0wMS2m4TcEGXPzVNv1h+Hx/5cQv3hRyxD1N3KGp
REdp45HeQdgatXiUNaE/ZM2xtP9IvkK75KLCtT/DJU2HaZKJ7pUtEEYbj4qVnKAuKuyF3UtXxK8V
haNIhbQ9tRV/zv+Kyh9TctJgwL/vqGyLXBvebMZ2ZISy6DDcxe0Z1Td/ScZTWLzmv4E+EcypIIuZ
IIfZaRPP4Q9b5w4YJAhpPEmCZXgaox/3nZHFQHJSKKMocUB7JP796p41rDR2gdkW4Pij9UTepwWt
4fywFi063rck2/GCM4cdQiEF/O+tJYg3a60cseTO/QQmTBvJHC1wH147q1DoRP3zENrNw9r02p/r
qP9GsRzonpDXUclcAdnd2u8jJXepqPLZ3Dpw4Sip1sD8DQDUjZFNBFbciZiJRMoliaZzFM2HaXxN
XP1ld75QFoXh0wbeIvi9te0keZ5BuNdYITOuMeK67XPnQlmsKv5x50qR2SFmiHImVHps+9tVs3q7
K93RJE7p0SEuP4XNDzMfT30HR9D4cH+HSIi8dR3+LVoZoF2gcd1sxrFIxgStDDG4O1yc0YZ5oq0C
t0QjpI+PCxgiIAzzefK+Z112iif9qR+sPzx9DppsjzhE6jjsFC6XDgPWWyibGo7ToKdxeRnUpyk2
TgNKC075prc+hJP5eN9xiS1yA+qqRE2o2n+WXq8OYWLNi9uo8NcqtWe/axYV1rOoKNCUBdXodEUF
i1aV75zHnw3DTcA2BAZHBE9UBreMXVbh9IkRtckFhFsQfq6sU2H7s+c3+jtm2Y6ekbxo6XOujL6a
/zlPVFS0L1o1HHvmico9HWVJUOXH8HIVWoeM0232mT15ymCNkOfqXn8qT1YX+7ZyTpq9EWO5HVHM
hcmI2LqxU1pWrJY6ZOZzmDYnQHCdj6rmfNRNdXoAK9rsnB+xZX9ZZIIr/yWn+KU0xdxg4jAbhSjx
8mFCSTROTqWd7+wfyeUOQca/RjahTVG6afX4mpdlYJxhzcLyMMyW/juuwEgt+meAes1NjWGqnS42
2wl1vrY8O/pLUcMmsMcaKv0+V0Y2WX9dlOT57kh9C1By+jE0viOOYOw8Ln/Wdn75KuKgkffzMNuW
S5LFQkcxhPA9yuIg054y+11iKufaWoKpNz/AVgNh6atWflrUR49Rd6+bD2HTHUz9LbyZfnv0ZqZ1
v6EJjzxqazxwyi5K1j1WUwpM5p31CD7gONTKMeye3T3hDekSXf34zRLB5rfWmsN3GHXjKVOP39cl
cNtsp9wn27hQwQlZGuDVlHtuA39R6dHYm1AIK8OZSz3IMnLG3gz+e+QTs8H05UHFcSpvrcyFRn1b
WCmNIMyfvBV2rZew/2I6H+8bkrpD5YW7kvIL3bJbQ2usTHk3YIjAGtjFt1l7SvZ4ZGRhnMviHxsb
Z7TZgQF8oDZrWSuoCTf6X9sn+mENC+VsQcVycIVcz32/ZJuBqQTQlJQWrF8o2ax+nnQ9Z8SaMqPf
F89MElbOOTrdtyJr/hlAF4nNPJVRBd+ETWUeu1wPxSS3nZ0pdp7sufdH9WOuN8e5MOjnPLXWqzke
HKfyy/G/tylurIv4d3U/jgush4nDhHxShn7e/RUb5/v+yQIob5efYwQAxvTNZo/MdlTTnMlPp4mY
I8jL+hBD6LLzrWT7g3yejQ7zMq2+zf7wijnsogjMusPUfQtAaNaCWXcCEwGmdd65EyRC1sKTf6xt
EYt2WDZcSC3zfMrJSv+Ehu3IrOJDPfiZb3YJgl2OTwG3XA5wDrw3pwdqxnY2noAxoyF1WHZLbfJf
JGZb2EIwu247nFYcF2o8lGwihEbrMDuszHhn4R+xi4Tis/Fc/jXr0JmMJyibT/Oz9l5dTpEmaJhy
5Kzuf3Hpt7j6LZtv0aSLguorX9y2D87696QwwF89VLZfZ3vdKVnoIaWlCUbpghBn3O7emBaJWQgK
uiUqDoJa1rKDXZlVGV0M8OF/rYhfcXVGcoM6ujUx5RGqr2XqAq3r/Ux7VpqncHFOYZQgm3JwvI91
cpzrh0VM20/jfy9q8BsEspv6s8cY0+1v8JJ2aeaVcQnYd0hEdP2pK5+m4i/VuIzjNzvcaxLIgh/g
NOAASB0y0LSxZ6116ZUWPlOHbBKKxDlyl+hYMEFxf7fIig1Q4SEcIOob5IKb+BeldajQ8mXEPhvR
gXvfaE4garlhUgfeCHyMaMjL4P2OWXGVb/MUOprcj5TbWNbNLi2MLHWQNhKkut6pWfMACdGw/R/y
NNolS71nb/2kletTupMfSdcVejLGZMkAzG27Yg7LJO0shjZU5wsN3GBiBAVI72O6y9Au9v4vDl5Z
2kR2TY1rI58g4/P0v1P0pROjOloWGonVmzKODm1s0lxd/D6C/mhdfTvpHsjgd96dsujvoMZJl5r/
QzXhdttqs83gv5BHDhPre1W3UxArqbOzhcQf2XrKcDzijLxwQZFsPHXSyk3dKOV8OurjYoqStj+/
RrPG7M3oh92OT7KgA8G/I4CBbKAtoa/jJqlon3EUJyMJyiZ89vL8R9iGe9eMLJDCLA9omJowp35z
MhY7irxMZZKoN9oHSxsPRfFmhQilCbT4Tb5coqb0E/ut7n2Gr6SdThFQaU9DPepjpO2182QfEv0V
qtL8IkLtJtLO1aS2kN4wgGrU2aPr/B9pZ9YjtdJ0619kyfNwa9fUI91AN9A3Fhtoz/PsX3+e5Dt6
d5XxVz4vR0j7AqQdFenMyMiIFWu18T4KGmUjMxaHbvkl2SbIt8FsL7BQl9slL2ZtKkcddvLeP4ap
tM8jEEFhs0Mn3W3z26bqn2Or3Iitv3OQpVkA7ehvMQdKFrbIUfyZV5NRYDZ0PhRmt/OB5xtZcSsz
SpJbs5sFIoPOoGwOsw9x8iCRVcCihWjksczaAaSj7pLQw9AU3RqF9RgP+yCdD7p2bKCsUZidVQ9W
tIWSX9se5796cbaSqZaAlovFgqW32Aej7frpW5R6bbLVlVr7+uemFsFSUQpdGYBM3c/1czm/6uEW
H9ramTozsMyomDlEXoGK6X3Y2x7DQlaZ7DYv8nUjEBjBxQDqZ/k0ZYbGSAqHiMgUw05c2xLViVTZ
SOhX1wpckaBcRDBpOVcwM/vRJ/5vElQbTE7kSVusBKt+nFlYbFepUeZxbPnwhQK6YjA9O7wvkJ+5
fkOuW4FamGkqkcAvahJdoKdZ1/BJrNHa9cy2i0f3OB2vW1mL3dBe/8fK4sWdRX4VOgY7K5sfVN/Y
OcMvytM9IguqusvlYIO+ZO36RfROg1OF9J1c6jLAFMM06pnDKFWUP1KAyMbkoYMAgWZ8sLF8q5Zo
1VIJowgCBeelJX7EXFiCOiLsyn3aTc92Lyrxt3PzF4BlRlj+tbSIA1HtJ3njw0Ej2A4mbldneNnm
YV6NNkJNF9ZdmibLfCnKrUAKI7Z1U/Q7X1UPk4MImN0Hp6INv9T+Vg117SoQ1ZH/a2+5/SwzqVvL
Z2OksKHn9LkqwzPSr6DoSj3ZK/2eEtJfbEXE4RBeFdqexiLIRUWSVYlgaUny2nHHsDZOo9nc5HlS
ulUaRLsBaOkxHeOtFHj1pP1r2FyctBAKhDHKuedNMTLRPaj6L6CpG/tx1QjzWlCFa2Kgf7HzI/rW
/uxDnOI72hHIR8KDtTGfry/h6iaxGIQXM5/0sBcZS+CHDehaYga9DbfT4pvxi9PP3I3F0Um2KOrX
ehrwJFP5hd8WSMby9afnft+0EnHQLiM3VOYTnAsO+XtPeyh1Ud0LH+TbzIWnND1a5t7a4h9bOeKg
T0A34SnvsmXlJgw0STFSJAhiKeVxHZRfq7CChgwBYj8oNpKUVWNAtgCrUmWTlzek1dVjmkiMqw3y
lO/GOu29os20nc0gNurWKINd/5Sr9mBsBFsrvucf3frENgZjaBnpGTVg571ym02NJ8/5Xo3CH9dt
rexNoOdI7gk2Q4b1F8llMxVxKDGLd6/4PPaizlXG2K2VZP//Z2ZxBLLKVkuZM07DDfxekI5UJRgo
2emlH288SVaSAERTKIaK6XJq+ouYLKVTn3UWoOx66CeqefahCodv191ZiZBEfQahUJ9hIHM5jxwO
QW6VBjBpvUKahaz2Tg6S/VzstUbZF1H2jenQVnq/bnTtU9GxhMQeYnmVQsTltTah4ox4uU0mCBI4
qd9SipWSdHPdyEpSQNEa0DFvZHB9S88ys7bilnfGfRs0XuKoBzn4aNyGcAJLL/NWBXQlZoGrEGeK
AU3YcRfRN5s6U5JnjBX5awZVZ/Smxb47xJkH8OC6X6uLB44UsJpgKFme4bYsa5mpMvyKC80NfEk+
0tXPvLKept11U6tenZla5FXSnPKgKTlSEW04uX0bho+T/aHuLLcqt+6vtc1OhUgIkkGnADfN5Z7o
+rJLswG3nOBjb4JIgdryujdrRSIivCDzsFHxBu53aSJOhtAaNEItIwNu4FSkhhMd7MlLUsmNmvkY
ZT8NynKO/Bcoe3qnsohKosm4bKNosx2PRcE4WBW+l9k7QiG2fnvdu7VtcWZiOS3Soz7RxSaTtUFb
l54SmWgV+qPq2UYqb2yLtah+bmqxjvS2QrSxmK5tpvRz2o2ofRW3Uezso79opbFu3M4cLOqWy2yq
NjMnLSyckvXYK+AstIrbvAgOUbcRLNZ2H8PVggqJHs0f8mK1lnRxkkPQ3MO9Bd+FFGfH69/nd7xZ
1Ad4oAAuQTJNMMEv0hqnHCS4usVASuo2WrNX90XhgXEJTtb8aYje5/wmpmGDJM+AAEv5pYXxZfaq
9A0FLTe+jYMbCPFDYOMbP2xt40CeA4obsCBt6sXBmyaprRub32XZMHhIv8b/B7bttdYCl4xQmWZ4
isi1MOIHKopqiFjet1l8CtSHKR48E12nPPvgx8Gtr/myq4CoGKvPbW271aek2BmTdSyUZKeFH43o
ri632oFr3/z8N4mr8awiP1TaaPWWQ3TLJ9oKCmijjTrt2hUkGn98dVpKtOUuLUxa2Sco5QGRtYoH
1fwUTj+VuLpTc+2x1vQb+Pu2QFxrEZuRJwEFIpT+oROWyrPaQxTAOE/xpCjVobR+dqIKlt2Z2cv1
Db3W0eAFJ/DMiK2xe8TGOlu/UcoUM0gYP/VV9qsen0gXPKQOTpFsH5Op2bUl5avuYZx0z46i57wZ
n+zW/gIm6HD9p6wFJNzVieqMqqPncPlLdD8p1VEiIHXasxEOrjp+6Us4fz5eN7OmV6pT3kMrgkkO
IuAib1FqHV0Vi0J0V+mfHKP+6QTtnZ6inTBHn219lyT7PHAjv7Z2Sm2erltfO6dktyQZYmyd+Hrp
ZNNJmVpB0XGfaEd/tryqDQ9jkW1ckmsb6DdjNnmnIV7pl1YCbdIMCIsBLyS9a8aVBIIiB6MOZK7s
9R9hI21Ua1fdghEC3h2+H3v30uAYSvoYqQLHIO2qsDwgLbKvzI0G9ZaRxUFU1CGAZ0UHXUDRtWes
vHLeVHtjF67FE7DC//FkEeNi2UeThWr+/Ww/FBB/T+FGONnwYhlOHCnxCVVGRE/0Ts5uB/Ok2E/X
N9nac+DMh+XUpN6HwDB9dvjcuZSCi+jQGG6/y6d3zf4UdhsObazYsrEjmXM3pAL0IfW3CHa422JZ
q9v532+yTLzm0A8pOuGPiQCHxpQ81FE/k+4WSuSNg7NaSKBYwUMDgKQKe//lRq7DPDSDmPMpS9TQ
R9V1ZhUlX+vYOxT66wlSp6+oDIZp9hx1Fk3t9GhCv2ybWe+2yRa8YHVp//01SxJDe1TDdrLZK1bU
Iw0/Wh/1UtvqnK8HxDMri4AIXiY0hg6fJe017vS9H99McQe/9J7yYTTcKmG/K7LYsyE+v75Rt/wT
Z+Xs8imGRHFGGctFruyn6mXKpP3/n4VFvO10o60yBwtO/pYNd4W8VXL9X3bM796caGz+/vczH+oI
WXRHCHAPatLKXt6RQXhRl3SRV45ZruxsuZgMonAyDS7E0sNzrNhwIidlZYAikpWnTlXy6Ojn0OLv
nTaiDu3k2tZw3Bq4CAwzDTvBc0S1YBHY5D7S7GAKaDc3qRebwFCch1j6PH5swde96I6rmGxh2OA0
5dP1byDWeJkzn1tenClTmVVTE7CmOvE9IECuPx38odr10q/rhtYyNRO+a/SMAYLyn8vtpKF/2Xcj
cJMwmt+mIdBurHwUD8NQ9qoeXo0J8r2DPdVb2feqh2eGF7vMaJxUyjXBsq5mbhRritvbDsLf2i2f
PfCue7ka3aHdBQJPtYcC/KWXkM7WRpjRdG79fxwy62j4MKn3wXCogw8xtWlKnNcNri7rmcHFsqaG
IiEBjMGpGY4wAFD9fhwZbgkVnnOGsQvnv3gFU4D5TRcIQGrJVjJXUBZRKOZIvcdafjspzaupgBq6
7tZqJQF+Y7GSYLN5zV0u5EBbaLIKzORg4NGhCdUfRXScpNRV6icAk25R0ffdaqCu7RUmoXU6grwf
oUm6tOrXqp8lDnuFoYy6fS7LW6UI3G543fBORO3lqTuzsyzAxzOq7HWMnSl/rSkOP+heGbpRCgOU
Fz3mO9n6B2p4k2vtuuFV/8DwiLeLwatCXOZn8dCZIzm2ZlbVqZ/BYTnjGxTYVreRC66lBBYQaR1q
UHgll8+WCQRC4GctPSgD4czOM+FhdHZzgMLlRqVuNcALvXL4JKFip8p/6VDBgFqeaTTVtE8WQ/n2
YaCxbkevo6Icelv1eDy5HU1Rq9OZJfD85MHIvmdgma+v6+pLzWJYjnIhyAQy1MvfEcuZOcY+LisQ
z5c/A/NQlfu+8/KvkfxWMy5hzqPrIAqSGfezdrtViV29QBjfFDQT3HJ0TS/t085JbWMUbaNS97rk
hz6Nrs4UXT6chvcsPgzwGw43yng7Oj83XF/92tQbhKojKrfLaWvZDtEACmnvqHbvspnH4luEJhxQ
B0k/FZ18aDPErHWB7+Sge63+LLeVO0+lK4hethibVhMmMGqC/ZPxbPbG5UokbVnXUkkDFMqpXVgr
n3XtWx/c0wC+mWP9sekqN8yCffEebtEprMX+c8uLVC13tNQoUwGOSHLbTWvEwwvnU9RC5+YkybCP
U2T5BjpCTPAk365/hdWDzbMcRVJ6M8YyKpMhBkXb0TCHWaa1HyIb4Y8P49ao3JqHotOLIh/VXSZn
Ltc2L6LaRBWG8Fj3d0GU36plx6pWn6tQ5eJpv8+18lXSsh/XnVvbYedmF4fLb2Ya/zNm1WNLxzAo
s73k565vVQ/t1G0cZXFSlqGZbho72WEK1lhy5E2mJpXtzEom5TscbAXUlla0Ef/XLm0mKBhCFWeW
adHLdWz0NAwl0l12ZeAV2jeuGr3Id0m8n2BoT4otCYQ1eRquUCDHlHrFIJvYPmdxX1ar4n965qVR
eVHzPaggrKgadLqenVOXSocy5PVW7Wlous0UnSqV11U77+3S/l6G8sYTeHWJaXEDp4epAzDX5a/p
JDnVpZDvqem1KykviQZUztoCxqxGAuYCkPzRGBEEeXhpZpjiUkWCkDMR0eS+6drElRML2FW/6+M9
KHe99KIc6e2NS3bVPRDuYs6Yztiy34y4i5GFLdyrWW8LjhBjNHeDv7FNV70TAGNokcQw8xKwryqt
mmplRz8sioo7O0dEPNEg+Xd8Ob5pZ7U98HbU7qaSvyrsb9pQwbXPk/jT9bO55izAINHphqSEpOly
kSG4NWo6z7BOWfGpA9U+jy+5tPkt10LAuZlFCGjrPnYkHm73/fQUJLs6GhDtq1zNOFnWvpj3hqQ9
wHZVzc0uyMNvqn7y9QcJDuRC0PC2wem612uBkIlQsKVAhAGzLnbw3Er5MFSE+qyx9pbzNo31XWGB
PTQZ1GyCR0ut3Kr4i/lyMYf6H6v65VqnqZlOCQyU96X1nqm9ZwMumF+tUXOzbPaIkN51L9cuFQBQ
ZDMwAXCtLBZ9aka7DVSo153kxTDsA2pqdhV6nf183c7qHoKoBciqQLAtX79B1PiBPREPJP09lOAH
giywVbeqDatWqCqDW0X3g2bX5eoFVA7bvqX9WTTpg9H9opJ0COZf111ZXbJ/jSxrrRCPI7AEFOk+
aPyfLQU3Ixp/zqZ0N8sEueu2Vs/Ema3l56myqupER1y3Gm+q3mWYvvSnOdvlQ70RbVb3+5mpRVKV
N0nUyXGB4O+gfVGYt87Mbj/W+o2Vomkg6ze2P+6jeDuGr64nrzHQjRAu0d26/Gg141hWIARh+nav
h8/y6MnmU54d7P5DHny3IY+35wfLChEDfgjkrwGVvoI8f0y3qgiru+fshyxOvFE66qCL5nkZxZ6i
vqhm4pbz8foXXfUWJVskfeAjZ6Lj0ttp7idT6lnmoAkfa9PYWXVzCC39pxAbvm5q1Z8zU4vN41eF
PvQ9mydq3uUStF74q9yabRDxaJlKcaL/487i4zkJGKtA2FCCYMcUB5VZc2NjrrvBpD/z0nSxl7eg
UQJ4lgX8qZZzz5Z+1Xbhcqf/zVr9a2TxyEydNis7zsC9PT8LqnO5f+inremI1dNs/mtkEZ6GbJr0
CCmUe/q4aLIdS+mzQvt6RmapCL79jUPQY/Foo8KyLHOocj+BYWCf1fDXVfVLaelunfzNp7FJbgUb
CgC1xaoNRaoofoFDfv6ad9luqJ4n0Ph/4cmZkcWq9VE29KHIguDXH1wmofqTPRb+AXEnZ8Of1d1M
b502LBNs0MgsDmcd5Z2vDWAyautlmO1f0uYo6+puhhaX0cjfpG8Lb0AD935ogpFoRDNjeIa8qExe
r6/YasnE+dfIH0AqKzT1rEEfI7MCJiHD/lHRs7scXYyg7Q5R1j61RBsGEB+kMqE0uzeRIAexEe4S
LbgfTH+jWrQS9GinazzXEU4T4MLLda3znt/Q8QnzrjuNsh0foXgsdmFqTe4gb3E4rqnuXphbBKVS
dYo+GPmMWTkc8ppwMfyjzPKLLQ9fhN5DmN4k1o3UoLqSZXvoHneRshFPVnYSAwcMsKCZYMK+uPA4
MUN5gjoKfBns2QAyrGmv+7m9cZmsBJQLKwtHG2RP9FzvxdDJO1z55UFBiZTWQrmF11wrPl1YWtyN
ZDZd3NIvgnzhY2g+l9Gw67SH+ZQYT/DX7fQCiZuHFjRs128c/5WH9IXlxZmURl838wkfixg1Vajz
Danzanneowj5FI/P4bixqP+LrxrwXl6u8DAvLMLBZctJA8tuZH5KuM6CkpEh3pXHRIn2NuwJcJ8/
2NPH0VQfs2oL7bsSIPDXZNQMBKQDnOryrORjDKo4gcB/7rNd0t4mQMOk9OP1CCGizOLaNpiXEwhf
C14pffE57TIFS23TNIveoUOpn339LjWQop7vVRLazPx13dzvabFr9hZLCi1yUMs9M7Nhdhjym/A+
OYXPXbrrhg9ynbiowVvUqdXPE/OCCgNUwO6bn4rxwU+93NgFg1uOe+WDdFS2xtxWz6lQjISED56h
ZTI/gm5Fkm7ivaW/Uy0v7A3PV08oABDRaUBGRReR8awqI8Ud3zoUZaBRuQuH1wi+63AXGO8glTdg
6WvwMMAm5NCgd5iqWg4plmpAwSDi7agoQNC+DNlO0V/VdnanGh657DPULbtUt+7tIvB685CPH0Lj
UNXdTiLbNs23LYGa9R9kMNoj6JsE78+l8xE/NBwdfhDsQoiMmuUueWTylOnIty7/mKZ3leXQqdvB
qhjpL+qu7N5m/RRCcO5kfyH7JXoHkCfDBeTA83T5Wyw5TOYpYghoBBZrGN+crYLf6rk9M7A4t0rM
Ryl7dlKevujRbRD3NHu03fWDtHpuz4wsVnSuNSV3Roz4zWtnT8ehGm80+9aoftS6/W3UXlOmLq6b
XGvTcTQUh2ImxUWY8S9XjhBVKHEGzjwvkUZJKZzuE8exDqqMto3stO0BQM3sBvJIL1SX/GOvRP1G
TF71G/ImmKpo8ZvLampmDtVAPZV4VX7XvrCL9jwTcxmwizZ7tvV83eXVoMA5otUCyfAftGO+XIS1
NlKs6NuHYCZ9VrZ24+qldmZBbKazsNDLmh9kyNvcMyP9ITG6HWI7bjOcjD6/TZ5Gue02vuLqAoqC
PkMytHaXhdIkKhUjsREKFGy2cfo96zyl8fJ/zGTv56WH6NdfGaS2LkpLvHXFDzrzMC5j3iVijNQy
EJIt9ft4nPd6nO6DTPJiY6fL+1Dfas2vVUwRmlepyTLxySDQYl2rNg67OAiRDxKc4VWmRJ41luau
U1P/mHXwfrWzNkO1bR1rw4lPqjXVHycniDb26+qhAaMOfSxIXe6XhfuWnDa0glhvblXzqBTyXtHe
e2M4ZPVz3b0p/n2YbmX9a9tWcPTzFBP90iU2up3krrYbBg3K3o31/Ls67Mc7ueu/5UV/M7YfVPoq
42uQvwQMIswyEO2tobOtX7BIKwbfafURCtN7iMbdsHpXzW/XT+ZqbsbEKFVxAOAWYyKX20qvGmKR
kPU12/JX0uela03KgUkYT2rHD6mVoru5M0JGfYNTE6i3aq6erv+EtTgPcpWWBpprBMWFj0ocG9VY
ilDUfc8jaye6R8EmEG7tvJ5bESt9dnwQUcFNmxAEFwrUOSUzl5Wr/lSgiqALINc7zYp31x1bPTzn
NheHZ4rTsQwaasGSEr7mqCoCntn7s+RlpnpSa9mT4a4wcuhbIdsZIXe4bn/VZU6u0OZkfGDJHRHl
bSFPig+IZ07dVmasNNzXw1cteJOL+8yoDrSSNt6lq8cUCWpBKQWNEMf1cpmTxEmMsJE5plbDXfK1
HR1adF+jzIfzd/Z40/jD/Jz1g3fd17WDwjSVLoDQjKb93uZnn9cKe7WaLEZZgsQUZI+RvvWMWEs8
oekSTFZkX0AWLj3LQrUNpYBiZq6Pu7T1I09LNTIftZv3EyGShDDZ6oqtPfPPbS4OZz8oEzq/HP/S
edCk2M2i126s3M0e9drteW5nEVzbmeEtu6S2NScHu3odf9rFW7dT68FN++YvvpQOpRHEOyqYdWdh
C65fTR5iml9d8S75lWtujTesxRMSZP4g6sGU4iJvdMaxlqyZ8ub8KW4eJHS5o7bZOFprEuKA8kBw
gJpQ2HKL7DeWEbpzUh6VbdSqp8i3p90UFe0ud3oJPUxNOQHXg1MgjxxP69NuZw0tHLlGZbiqXZdv
aY8+j2PvisD3Pea/xLU61fuxqG3PR0/Tc9JgS/50bWG4PEke+NV06heBNum0MI5kNMaYqPWgHbRt
1+y3QGhrB5HbhN6XGDNHtfbymESdD8gpjNL7lDKp0r/nxV9Me4tiIsdcTOxQT7i0oOck7DbvWrCJ
z3WmH/pi8DYrfmsn4szI7zh3Fk/Gpin1UEazgle8J5FEZk3gNeYDd5SARm0S867ewyRwEDRSkIci
ZnE/OTLzGrU/pAxx9NbRrAcwt3I43DlVFRxzcmeYh9v5WMrMmklRyWtTY2WzMFWeEXWT/2LIF57x
f3/OIo4bvdQUiB1Cch98p/K3k6E+/u8j9rmFxSsonVOpswwshCTQAnI2bLVI177huYVFxA6N3shV
q0GmQzXdKSFWKzS95XHvyPWhK+KT3hSn606tHTFm9eAg4EWMzOviK8JB6qdZjwqN0d+p6rPSwZcm
vVy3sXYpwEMAcs6B8IBzfLn/k9Coa18RO6VwvD4f3BichuIgdb1xma/lD2Bt4DplzpunxcKZrtbK
qc91xDRQHJnH+ajLb7HxFubGrR8Wu3qy9mGy9ZBbPQgEVubUuWmhM1Ev3QMiLEkQlSJ8AeWHPBjP
RT54UaqjL/Z56Oe9Nn3JrMSzEFsowmHnO+Dmri/w2k3vAGZ1qBkaQmD08hcQuHtfmX3hN2RAovDN
yGMee+1o305Wvpc2xeJWdqoJE6/QSbLhbl8OT8/6UBTqiChwLYnZyjur3PX6h2lOPBPWo60LcsU/
yDKY/wOyC/nBcoDfzzsG9lO+a6jeq8mXfPxRfy+Lx3mra7JmxxLIC4VilfkHrUqSJxa9JhNdifxO
9+8T0/gwNc2L0cHIpirfr3+0tWRbDGgzVA7fwp8sXokT2VYvrDVWprpzr5S7skHMK6ljh0ad8zl1
sv52SK3WK0DhIletD8cExOHx+g9ZOZ7QrADjBULFBl5+y6pUalnpEDSQ6srryx9zt7PJE7utkbiV
08loAEVWQflE62txTlp0jfJxLLP7Wqd+NLRuY99UN5rjKTPc1L/yZCsBXnWMmiNU42hpwId/eSzK
OMrGSGhPxCbJrvxJKqOd4ogRiy3GrLXjIEoqQpiNUrqyuOGRPRmsvDfS+8LfS3J8SGI1dw0zPAyF
g4JilVElU7f2j0hMFhX137RWFBeAu5CeXrqn5lIY2D5CA5YyxI+o6H1TfGY3fccPHXdIC9j/yyQ7
+GCGH7tgLo+qPeYvY5KHME4P877UFB6u1/fSynXCTITQagU/SgNh8Zv0Abk220fAJA/67DBnaedF
IefU6tWtfv3aYSWh+h0TSK+WRck6QWCK+XnEeeZfZj3d9vDX73gVHHtpqym8hqwktAKuhD+eu3LZ
LCkVLVL6KEctpa6Hxz60/L0PQBw8ThjsDVWJTkVe2PuIRpU3KQMNV4LnfhwE29RQN3tlQMMlTOXh
bpzz8SA3m3zvq6sBSpDpfrh3/uA4abU8Q6W9zmivFMUxKUrtaOShc0gKM93Phh496b6f31z/2msH
DKCVAMwATiR+XO7ABl79uZ0QW0Hq8jGwtKdp+lqbcuHK/haf/UqWbnLFQf0nKHBIJC5NKWmE0kTO
Zi/rW8N8ToutI7ziC8p1IC1/q1D+MYWda4HdzgGfuDQ+9tFHCdYRRfEqfSPfWvlOFtUrk/c4Xbc/
mE7biLnQRJn4TiHXjP2Y2rNrjJI7qe1NNf64/n1WFg2CPZId2k7wMi3LgUqeOYEZKpzG/EPcPmT5
X8id4gMaQlzKoruzyOzGJk9SJcabpijtfaIpkts2rbVxQa0EFayAmlF/v8+WFb+JLz9B2pbdd03i
auPsKeMLA94boWttsfj8Yr6EouKfohxTxVhbzny2o9N+qmkX7ikNqxtW1raZwSZj0p9zyjjL5T5u
srEr6EEVzAD63x3/yQ+tw5DYpyD9Cz1GWrtUfkjQ4EXVFicGmtJIq2YUTaSysu5qvWlcK9SzU6QH
2v76PltxirYa4iEC2EkxbWGqqu0xzCUHyRsp3TFECjWLBrMe9CzX7ayl2nQwVCjJYViCp1icrrNH
rpHlpQVHQXYvaiQfJf21M/+p5/vckN1BurO9GQ7f9klqdxt2RaawuGqZPaKeDk0hNHjLHnE4+uIC
01CHKdrTFCZ7vf/o5MPdoDDEOQYPhVHz1r6zTGnD8trKghEEAMkJk0H1XzocdI5PPZ9NKd4WrQ5P
UfFthF9Kfbnu4coRo7gF3xcAYAraSxBw0IC7K7sov0/V92p4YGRMCf/7kUJMUD5zdCaXSDgvXelm
chXZyvL7UXrLrbeQpv/mpNjqcjnk1EBJOaBLNFpRymMN2UJ+XzsPoOtmNCyq+mGz+ih+6h/b4czM
It0Ls9EOY7P4vVoGPZVmixNkzQ8ePAjDImJmMmJ6uVbwKfW1qcT5vdLflTZiu8k/ffA1Kr5e/+pr
0jhM+YjEldY0lB9iW5ydp8lKkloqer5J57ia3e5BbyH6HT1zxTb9ncgSo6FyU+NznO6iwxyY93bj
3M7wjPW/ZOfz9Z+z6vXZrxH/fvZrpEmV66rrcoS6tWO2bwK+ntp6ztYI18pmp637O2mhn/1HPS4o
u6FQcjpIqTPcOnsjQZag/Atyp3Mjy3qcMSvl1IZUwvP8Te+/+eZHyXyKtnS41toXDOUBKOUyEfKe
i50C3l6NLJ3iNF3GYrLc4cg3q2RZcCQbxnGOTNTV8/vrH2p1AanJGkLnlYHARVSKs1KpYoh17yP5
GJaVG0tPSrsR61c2A8yYkLJzk0OyuIx8dGMsK+8AMOr6tOuHwJuK4pCAPfeTcHfdnZWc7MLUov7u
a7ncjC2ATHt8gcysuLMs022Meacwvnjd1Mob+MLU4n0U1rOsShamSmPvv05V8RSbd3n3VptPVfLN
d8oN17bsLTJ0pwbwWNms4iQ/mHF/F6Utqc0NtQdPyn+FTX4KtsQK1uoacM9RRyDRddiTS5u26deT
AvBxbp5jWXVriTlRhLZmXdtNYejqgvbeU62A9lBlb3AKr23Nc+OL88DLIVPUEodVtARVxVW0Z7P7
ef0jiv/HIvxfOLiImrwggmnIsaH0xQ6+vV1gVhturJvgNia31kTx4jIUxpA9l4POa16Qij02gd/s
fUWyNt5va7uDhzPPRoqXqHMuvpQkT3XdVAbASsrLcNbTWHfr+NBM3Ylx1k7+5WyNMG9ZXHweynta
XndYHIQCijN4QWjvlJq6jPq1aW+S7mM+bT0dV21CIsy7UVDGLSMxF3XPh/LZj9HoDUPpjcbd3NwF
yYuaK4BWRal96zGxFlKAX//H5iKkqBFZrKQ7gBTUb0rxgFzCCeIw8p00fvpvNyMPPPrlBpU7kjRj
sVNyNYhsyaB91dCGOSjK8DzUcrS7bmTlTAsrPFgh9RCNssVOMae0GrUU+ei6GpGokA5x71WacVR7
xW2CH1MHLH+M7vpX39jYoytIdkxTXPj9xKTavAiZ6RjJ6azSPUsr+VQEX2M4cHQYwhIgEHX7Ra1e
FHJjhMqmz5AN9rlFf0FB+UUqNxi2/ryRLn/Icg2aMuLOo1Wiqw9DmorMstFemEC8vtZ/Hn3M8Dyk
tI6SDcW9y6OvZU6N9HxBt8SqXD9/i7fQzVsGFgtqS7Vm1hl+mNmj1oaeMb9c92AlKcEFMUwosA1U
txfPtMTWuqy2+GRqqJ+SxjiUzVMuP/T5Uzx1KELdpiPEodMWEdCfVVjMCuATZQLi2XL2bzKQsOsV
xKfVdE9yUv9UpacsyvatbO82m/arq4hujOj8iJOxWMUxVpDIGYWx0HIt6YkqjHt9Gf+8ynBHFIuA
8pJs/UGz6htqOIdYSEJ0MsEXdQCzi+K/z4YvzSwc4dEHvkGYyejJiiGxJn+YjO6vnBGQDcG4S0Xq
clfHNTQsnT//j2Q3Qy/gu+Hfv75gK1MfcCux5QzxVKaDs9h3cUqZVpdhbcwe9cydiAoNOdxj3B11
9c1oNC/wWy+cEoYYA6BMW9t+7YOdm1/UdhLQL5GfcXLtySN7fczMTypyxrb8IKWKm/U7qWSmsnuz
Y2PfqtXJgoY0kyC0NzdnDP+8fwTLFOUfnnYQPy3jtd0Utp/pnED9WNU/gqhmvuVXzKjL9qL/WRu5
NCUOytmrbQxSQ4orvI6Ry/SrQxg8TlFyQN3By6JdYWeuMnj5j+ufeu30nfsnPsWZ0dI3236aslQU
Eyz9pei3LvA/kwbhlQ2+T6QM1C0uDVS1XMjyTLNflvmC1r6KPgbBS6CfzOP4Ikkbp2MtcjHdT7xH
ykgIHF5as2otN+wAa5moYZ2CYZcqP0bjaCSfQrAM19du7R47N7Y8iikAjSYDKdIXtmvoL4ERuOjZ
M2p/uG5oy6vFeUhnucz1Ca+ioA8PSsmQoz9JiHhaTXJjdhZkFB3TO5aVbni4HghQ+xbAIaF8sHDR
YqLWksc+vZ94/w7texa0j2X40PwopFtV+yFpSH36exlRsx6CsP8eU8HeQdtXnD8ZkuzF11QrKy61
ErzDmL0xURI1D3n4fn1pV0MNpVYuHhoJPP4vN4w8QzOjTWp6rxk3cfsoDwe5+nTdxOrXg+4HySuB
sl2WBM1YDtSg0rh+YDwIH7ThvWaMLT9p1U/a1t51Y6v+nBlbXELzWNuzL5Abxhi4rY/uQOgNW3K4
K+VjPgyEs4jMQ58DQ/XlqkGMrESxClLDQnot6nadf9L0+8H41ltvmrWrWttjfj9JPwphyL9x8F/T
iz2h+/DT2R0OWuGLIEQxpdem7jcOnNjWlw9T/EN1EqIlEAz0YS/90woE7SSfTxYp3XgMZk13J7tW
dkpWQ8FU2dpWh32FEUtYpDGjMJbBSVskqxAvt0OU2yTn+rzrKvBzLvRm3c7QHgYUOLkXPNSDHOM5
CahxJBTLt5R1V7fp2S9Y+KwwTx1IHb9A9gbjS50Ebpwf01tq9Fa8FabX1/dfbxenzjHDgTve5xU0
M18V/hqTT5LP/FL8en2zrF0+DClBgQrCnFxmcfnMlkGXsI2ze+NrWN0U1q6xvuTR9GQEH9S23auV
tLFxfgfE5c6BAoSPCQhSoyZ8uXNG1WCGMw3pMzi1ftsMWua2mpCV6/uBqeAkY3bVnA8k39FNNxXh
HjypdHLapvswJKXmKUVf3g6tL30uHP97bmUdpWSe9kaFTkkO1NnNGUrZCx2Oo5l39m0S1hBc66Pz
YCuRc0dDPNh4OK59LBierd+oS17iC5fSoJAamtHpvWQ3B0sDAtlGXisn+9reGpBai17oMPESEGNl
PHkuV6//P6SdWY/UStOtf5Elz8OtXUN3dTXQ0M0GbizYNJ7n2b/+PMk536bK+JQFn/RK+6L1EpXp
yMjIiLVWGNGQmOi2nI1mdNUa1aHKleSNb7T6qoJAKGTQUaMxl5OqZZ3JeIGAs8yB6nvzMAW70u4/
6/kceU4xfI2TLj0oderpeoaWRD/tb3vl+g+g0Q9rCRDx71OLdLNsqkHC/esdROb5oc0Oqf4Yak/2
P0nu9p9v21vLYQWu4H/MLUJmPKYRoANOG2XS73X6ovjMElLLvZnFu7bdoE4Kb/jtAKDIoQBTlJH4
W+QqY4uinGMBXNEkb84P0r9pM76J7XvDjt9Omf/PWGyJra8uj02k5kWrh0r6tdNMCJv1Tdhn5yRr
d0H1IEYdOuCU8p0UJn9xvSJUJcQaYaIzOODaVt0l6qQkADWKqj5UUrmXC+dUlFvXwfqSfplZbKI1
M7AhizthBnRXER57qE70QHaqP5+i2d4aurgW++nfCKFLy6K2t4j9ahpSSzSL7NwHu8ZId3K2M4Lx
2DbSiW/P6LWn2x65Wga7NLg46HLoIz5hAWFTi49jexcjqVDn9Z0eAOKQvTovjpT4wupT22wNXVkL
MVB7VQq13LW8FK6/oJJKsVrp4HuU5ik3mXQaPUbFn2sN0bz/ZWRZKTVH6lKWj5uk1l2IPl0cF7uh
85zk2GV/Dk/AFsA1IMeoh8KmWizIrAu9Cw0wA2ame70y5d4sIcLAZPatZa3unUl386cYA5W1a1PW
3ChW1w+4pdabD7EyT7tCtu/V3PibBAysjUCPkmNy0q4tFRryxlPpgxOwS1fqxl0XfpQhAyflRixe
83y8HsC/oOMyE/LaUJzIPcR+kD2RcZDmZDf072XdrV5sP9/bXf982+/XrtJLa4vwESK3hagcUBKy
83E/Rxrg0M7yxtIKD7pFIn3b3Mri2D9F5e0BRgoJxevFmfFg5LFOLG4YpTXNCPR/Q6JAbU959SZL
Ns70ytqokNAGpi/HO3/J7nGKriiHTsSQ6m5qzmDgQxONbHvjg634IGUvbk3atJziZcs0AXgU5DSn
zjIIcMP2qu5kbI7vXom/IFAJhzZewSCPhaNrkzFPToL7Uf0MA30vjV9MtJQ78wtYgo2PtIKJFPUR
6tMMgBJ84oULdlIFOahO8nOmUszVnm27OGSdTuC3irPT6Get+SGB6ZUpMQe6/SOR9WN49Hn0h8qD
lk9bv0cE+8UNDnmKFggvIDHwcBGb23xqcx2gJXWofTiGrm3Ty5XqR6HtHAbv9NTTnF3XfwocREVT
5fW2z/7EoP9unk417Xjg1EvzutROY9AApciT6Fj6p2G4r6SHOpQo9fVPBJ5D0Ew8MRuvHjvZM/KX
Qa6QMXscTTgRD4b06luHLjkO3ZucLvegnHrtNefJJKkPkXrM2nt7i9i2wgkDqiyaDCA4EUGVF+Gq
zmSpC+cmP1fWLo0oBpnBXeroHiix0LO+Z4ZbBtNeUmaGpfYuv6qXGWXxJhkexUzAZraOJMNvh2Yr
n9bXPiXzH4D8M6vqt3RFHs2ejBrYgqQWwX4kTzqWetVulYtX4gz1GX4iKSZptSb+flFE7BS/0Y0a
EoPzIRxOffivlX9mQLRbaLHHsK96mB/GJnjrfI3r1zZ7DaP+Q6fWLuGVYYJ3fe1vZGkroUjUi4A0
02cTmL3r3zMInVpAD0KwK/HatPvRzepxjq33Q7l1Ja6ZQu8RPC0lMmQ9F5lT70ezXwmxsyxKdnZ4
rxqxW4yx5+RbXYyf2PfFwYD/T9IJ6ouotAywlDulfOgY9Bip9i71HU9Kv0l27hmB8cYavzfH2ODJ
MvUHW2s/hH6zC/27VusPAVUStpqGpsSIvne3j+va+n8iVhkjJrBPi3QqlmyzLmcEfub6k+IfGLFh
lp/HLdzgStDnYDE7nRqyRmF3scsThC6qyHB8KQTac+nSnHT993++EgFYRYZWs/HhxWU5yWnmV3VA
N48wrJNKxckBD3OjaQsFv7qaC0sL9zRrcB3oXlJdUp+N+ZwFGSLNG1F87UgCQOTqp3eool1/fQR8
B2hFltE3n+Y7eaSx5hygD2qyC3SEOQe3t24lzNiXxsTfL84/560vzRBjUfFGj5APRnb6toXV5dC8
owpBZYVZANcWrJwk0epEI/SLRJ/cNZmYbMjPsvW+2QrmKx5NKEcoU7RFaJYvvg5Db8s0KvFoNRh3
ja5Sa2kYKGK4ulxvxKmVt/KVqcXhKdQ8sOccEEeeNm8tvfngBPKb1KTeZ8fms8IgTVDngHyy8cft
7Vx7fwGqIJKwo2IG3uJAaeghMEIFTQQ7086h8xJW0bvYd/aa/xChaU2FKs6CXTdOrm1s5Ilri740
vfDMQJ+Zud0jjTCTVszKvTN8L9+iuKa8aHLjpaZ62Fjriu9crXXhnby4uiRtuZ38olLeGVYbHBjF
kbwJxpYBA3UXH+pUbd0uUSRvYraLp9Hw8JyROZwRVE936KP+MPlN+JwNaWQCozTy4qBCnD+gKTv+
OTgCEWHSLvCq+PTyLk1AOyZqyK81knzfKkwHU77ZMnVuU9oIeKrY6cWFItQmuSFtVCK4WK4PlZ/n
lVWq3F0IYR/Gam/HrTsa9g4RhzutedCyhwBpYQrDXmPnR9T4FeuQV//m0V3rOzu5PDqmV4wUepD1
mVo3dspPWrcFOlrrNVz9yoWrtlMTpH6B4GGT7fvmM29bd5re9lp3kJD1AELzTzjMn/L6vunfaF2y
cb+tOg8vUaFfhAbNEp2QlkMizQN71EZnP1VdjeEUgXNftpnbU5GV/pfmFodDnUupChNQqKmggz6Z
PoLrDE9l2nLgaztADn9lj2YpEj8UEZb1rEgKGa5gsblIJ7iS/SJpjWsC/JEQiZPU5y5oNq6Kn5H6
N6f7yaMRUHxgOddOVxJFc2NC/dAYKP33CfDNmDnnWnuqJXNXQmrW8rspf6nj+i4d5EPkW55dzS/Z
5N/7yvtsPjM2DBmX+G1bHArnEGj2x9sBY+0CYKqUuNAoJyJocv0LbbMKrDrSuQD6niadxDhZ1WoP
pTrtzVmbNgCKa+GQrRfbT3YHnP/aWlhanVqg93VOimKvpxqqrBz27DXTgncVE2GaRn2dc/Pu9hpX
UhDxzcGPiJb8b3PQ2zaH3AeAAx7es2TlTBu5s+ZPt22s7iP0BAGKhJi7TA0LuYJDUJG0WfHXtjUF
zEsIKERbEmNrdsg9Id6KjiSVtesd9LOg/r/iFmp8KpkBJGsBo8sOZrD1Ul+LBZeGFo4hqY2WByZ5
WxMyUq4Knkf7CQm+Xm+PY+3vtSY43t5B8Q8uzwqcVGaxURcAH7WIBrRRi779Cc7wX8ZAf8z1R7n3
Sts6ZQzn+gtb6E9AqROzjpaE00Ie+qBVALPZkY641dDtC+QnSudNm0R3KL1u6aispiD09v8zuFhc
7bfplJnAXRhyPUuHNNRfFPkbkmO7ovOY+cv4mZ3PMUcl5fZK10ANqFPS82deFm65xPSg3mI0sQ5Q
q7ac4K6XBKCoqWYmIHY6NVpbOuamnz7kSRU8JKOmeExS7BkRFjCeplKNRwVix0ZYXDuPDEdgAhqQ
ReLO4ipurD50qnQAZtQAT3N+2AycCrbSzdUtp+gt6gH8B0j59UmpWsvsO02hxasPbwZ0n4vR2hl9
dlICk/+2RzVydo2kn4zuKWnnw9/suyiMA10j0i0bifms5dY4WCTxQYr2rK/2u2qK0r3MzBRXH6re
Iyy1np7k/i7uRhtU6ph7rcn7qO9K6SxmCW/4wuq+g2SgHGCii71EmMjZWKSRIRr9XeomscWgpS9J
t6WMs3aO+bIMW8fdhXDz9b7bTt50xSBkF5pqN9Nw3Mtx6bh+1MXHqsveNNlGjr1mkHoE2E0hZGEu
+96OiTBM34MybmLzMRs+K/KJApk+1yczSu5vf1ZxYS+D1KUtETUvHn+zY/rjLDCqTShE/lVf2geT
bm1cWKu+a8nw1NFWgWm0ZCwWup0OgcOhjZ2qPEAci/dhaPsH6L8I/0/DeGfI3bTXRiXfm+nsKG6e
+/V5sjNzIyqvXQMCTYrmGDXo3zpIWlFPZp+CxtLnEiUSMZQrQFvm0AfJ6KVa2CJ75jwPUdtvBIm1
i44XKURUkMAWL9Trnc6DirlhPjvdaz9qap6O/th08c7+8wnIXDaKgxkkk5EYX6ZoatKMus8C+3Ym
AbH15I5Sa7Vrp+BvHtvc2vStEH1BEGCR/Uw9XIqm5NYxtMg16vYxYVpomPzgab4RfdZOOk8ceFBC
+xT1ruvN00vdH5oO/8nq93BB3Ah1VzWb/iKeoAqqoX2CZ/xGIoAC0uRVT8elIIN+5Onw0mqhdTc7
gb9xX6+uh0YIJXKNsdiG+PvFsZvmvGeIHTR7Gi1q9CMYDNfZwgGvORw54n82xN8vbKhF6ASGTUsn
FldG5VrFmzH91wj/4skLvpaai8J0pt9miI2FlrQ/ASaMWQz9cqfb9xaixWH29XakWt2yCztLF9Cc
vLZzrr+oqcVQkhDBwDLZiA5r4ZDnNN0jgWEBWXi9ZwSmMuEiIRwqGjzPbOfjbLfXsfpZLkwsrvFh
knKpzUHJlP4x9+2drr4Dgy1vofzWt+vXShZn0yY3q9WalaT+fa68dM597b/eXsnWZi0uxrGuuyIA
tnpWQtuVqsoLZGsjaG6tYhHM/DTsJL0S4kCKVXhRHe5sAMIoZ/1NgHFIbrhyGZlEZnn94YEHOoHl
Y6jTk4OmftWS8l6xf9zesLVPT9sT8g7KCkJS+dpIYYZ5kAwACzj1jvWlMSQ3HMvdGLcbbrz2LBVM
Zh6mDiiJZbiMzHLyZweivklmmD5F/VfFocmWeaH0Tz0Ge2X845QFoB64AvAn/A+pheuVVQk9X2vg
cCajeW9N72a7cWWmzlVqcj/Un/90GyHVoGv2UzqCws7iWyVjBXUup+Xa5Kio/5iKczl8CcotRsjv
m4h6D5k2EFJ28DcZLLmwMsep6SEP+iEy5Z0tZ4e6L7l7Js8KTI/AywiG6c9TJSEahNgBSh+Uypdt
f0MbpiELKSsjIBJHR0P7oQ1+7ILe8CRIkImeuGNUeMk8neWtQXu/HzdsU68jbCCgoyx3Nkpliicp
rQDuvftSQ6xnGEHib7nn7+fgysyS1KwXUavbJVREVIzdOGNoKnUr5b1pH247ikiprpPbazuLUGsa
lZLPUEvO9pDtkwp82fA4aK03Ts+DvKVIv753QuQah+FaX4QqpZrjWBpCkqH8bZq+VZoWbtcfM87F
ghi1Tc4gnoELG1Uv+ZksB3S5ePCkzWOpPJnW99ubtr6OXzYWeeok13NpK9goY/m9Vjmu3VaP6rBV
SlzzAcItiqY6wBPAa9cRowPNM4QoY53l+E7+2nxxugDm/uvttWwZWaylbQa9TzWMZFrvmsN7JUOZ
T0+8zabgWqzgoSaoobRkDH35YVhO2Qu24iBcObkfQRH0r4NinCwJ3l+memmW7W4vbu1DgfjjQa6C
9aAPdL2Dmjmog5o11Hya1Et4I0bfaRZsGFnbwUsji1ir1KY1zkIY04pll1SitIND1Mc7JFX/YjX0
hy108smKl6Adx5hRfxGrUUNk8rPXVj1uZsQrO8bIZgoo6BcjY7PUr2k0Br3IjYxUnB7TCzmBEnIz
Hkm3V7KyZQpNdSEjKHMFL4Uwa6Zyw8EEJpYP0pM5Fju7scHzff4LBiuoI9yNrrfFYJWlPIrf210u
WYCp2m4Uy6EftJFHrG0Y3T5YrLwnWc4iYRknM+ljmQ3LU2c/xPtW17flSleitABP/WdkcXbQw6nj
oQTEB6YzgZdOguel0WPlBIdmS0JzfUFiCo1oKiI/dX1mgjRUer8kMWpMqz0jxZsepLqXKdz1weG2
G6yaIlLzIhKNkmVIiHOoAWqf5kIdpG2zHRl4VG89JtaM8EqBYC+6QGCErtcTwYfX2hyFnCB6aiuE
m9vWRQvtj9/FNFTQHRNKPAywWVayWyvWp0ToCSGqotOtS0929+PPdwvdLDr2NDaQUhELvXisJrEk
y6WGiaicPYl5JpmQ+jQ2gsza0aSgBqZCA/LFubm2EudK5qeUfHhOMKY40kCVPTECx4qjjR1b82nE
uYBV4domefi1IatvKj1N1PzsBO/hFjZoBAgNGhn6Miq5+9t7t7YqsSQyfj7Qb8W11OL1YtUO8kVR
fh/rsYerKYzYDuctYO/KslRBj6HeyrJg910vC7I3GuEl1Ic5ZQxwd6/kd7Mc3WWpgdjAH9cVoK1c
2Fp4hDyZthRK2BpO+hTtWtlr0Cbf+lArB0jEHiZLE7BV+AfXK8qCIs5ih0JM2D8guTQPb8Otbt0K
vlC/srHYtXmKw8QS+Hz5SxMyXaF532T1Qaeo1NZHvXo2xu90DbXJzeKDHcBVRj+tGc4OnTCOxU6e
7qStZa+4zNVPWmxurTZSgTo6P6nNA7eSgshtq39nniM7S878DQcVC1zk4VhDEZZiIXHeWZyGOa01
Z7YFX2DK3CR4r9Qvt0/AloHFuY7kdtJ9JhScqR3vHaN56Jh8c9vEuqP8zxpYxbWjVJCTp0bCRGd/
6IOXwfbdJtsIT7eXgfLFtY0gC2wrEftk2x/y6bvUf7u9hhWeovDEX4tYFIWUTu9j+JB8CMPsPARb
2w8ImQlZiDHwRugqb7UyQF/KZOLInCYFIuiycoj0NrlvRyd141A1vI4hlu9v/7CtzV2cwiJlIFAo
Fm4xfQRZ9Lx+NziH2zZWN5dqAekSSSYdrOvN7UFKBFIixOToV6nhaWy2DtWWhYWb91qUW/6EemDR
1ZD+ZUZDHG+vYfXYUvYALSny12UbZdJGJkDWM05YohpVep16kD9M1Fpum1n9HBdmFgvR5qALTAkz
Uvw1Gk9y/gWFrD83QQ0HYieFDqEheP01Jr8bFDkiSXb08igN3WNmyo9xkPy4bWbtk1yaEX+/SCt0
uenjqhMEke6r3H5pNqm/a1t1aUD8/cJAYyZBPDBj9qz3lttaj0ooeVtF0K1FCK+4sDENuiaNs8pe
McNWsZ9V+/vtXVpzKyTsBAVJFVN4Ft877ztD7sXHyAf1jvl3r6b0prRgc7XznyNbdRDtQlsW0DUM
zsV3l0rDGYX+6tmfqx85wosuDIGiap4t/dOYPM5WuKXFvbp7FxYXLlBn/dxZKrvXpEyzTl/S7i+i
9uWSFi6g5LoVhrIwUH4cmctSGFtLWGmfil3ThJ6PTvPLWcSuLouVShsswfBL+12thK+OWu/mpGFw
r+kloK7Q9oln4xODo+5lf6uOtr6FoBnBCTNPbpnNIppOzdzk2uiNl7h87fs/rx6zvF///uL6zqdy
nkY4k6SV5eD6YXiqev1k5R/nQT/WMjCC2/6+emiFyD+PZsbjLdWHjQ4JWYoB6OdKBwNd0Ul+SDfH
3azlysDCeGoi/SQgG9enVgtI+AsrgBg0xd+qdHZnSGNmc5eq+m6rZrcyYBQHAfhjQRijNLgsGitJ
FwxtxGNzSHvYRfoUAHAM5rvZnnpPMSTfk+FefbBbCA6hVsSHuKmeyjj+3NtS68EBgHsYMLhecWLn
LgHcAzWrRLTH6catN8Tq5vMitsUvBpi58GW0wHUpCHPYNt23qXzp6zddvXFNbphYjnIY00K36gwT
SuAzVkG0+Q133JInWLVC05vZyKANuZSvP7CeF0Vsh3V+9m3/DaSzCP0rOUTsYQu5thqeHTJn5Lgh
xSzh82BHq1nKeZ0Men1QxsjNQwVEsb8Hvnv7YKwddPEOEsx2nsfLBDS1p2EuG8SJbVlyE+ejvynQ
L47y8ilwaWGRgdp9OdSZhAUJzEfdv6vQgmrNU2WrblOf9XafxJ9vr2nL4uLGkeMWmkXL0bBa4LjB
wR52tv9dmv4d7PiOLvVkbXVR1nZR9G64SGmmMBnx2jFgbiBcOev5ubRetRi6WLy/vaQ1z+MBDvCf
oMl444WBplPM2CoJLeiNZ5+ttKo908rCc9wzouW2qRW1AzB+4O0YyPRT5m2RG1ha67fSzFkyZmj5
xVOTy4cgjvayei5l5WkWSqrGa2ZvJdNra2Rx9GOpOSF7uFhjFRdW2YTwGK1q2pdx6DnRazxvcN9W
jMBDhSyC6BTJiLmI0VYYD6MaAt+1jNT8UJfBeNBGbTyVbe9vZAkrh5j7G/iPqAgx1HERLcyhR3TD
oZtI1+1zyPiViIalGcV3sbVxiNcugytTi1WVUd0NgVC7LSL/UIXRWy0E36S2u7k6jtbJL0auBHlA
2uRFhXZpOf0TyEI3f7TRmG4TJXNVJ6Ib43cb6hIr2E1oqRebsDj97ZRbodEBWE+66cAYhipED+Gl
s1Hd1t4q2p1fns0x3ZnRfkzi0zxvATXXPwIoIgaDc4CWXf7C6OXU5yV4TvLGnYIfagKT07hX00+3
T82qX1Hj/392ljASiuYTIoz0cLNh8t+2Q5bdG9H0DC92S/th1RJqFtDExci0JQPeNmbJGEpUhjUA
0wZDvhhFXYzm4fZ6VljOfLgLM4vT2FdAakuVsYnm7MHwi5iEKrtz7h9mpf+W9DoxoNqDA3rsA/2N
XAyHpuwP/cAEnkye93bQefKwJdsrbC6uEpBusBAE1wYon/jYF88i5tAVE/0R3Fy2ozsEKHapMb6Y
dfWUyd3H0R63tMxXDQL157KnQg3D+drg6A9VaEpwywJYK4Wxk2e3+Nwlwy7ZYniJf+m3pV1YWiTE
TIumel1haZqeVeVZihNXYYyoaVMUnA7S8LzxeVduLADFSFgBSqG04Cy2Mk6cOKxiGuVDLM+eXGXx
3iiHcJdqcuC1Y+q7Y5W0OyX0Rxd5nf4+74PqTi8RDp7D5JtftuMurEt74/JZdW6obILfAgN6CWOx
B3XsDTH4sslPYHPdaq5dtftwe/ErMQHYNkeHkUaqkBW5/qqodvVlrEB0iKfa2enTUyde2UH5FFKt
39+2tbLPPycyUAkVE3aWC8p9A6hpSVwwcu1LXbd3Yde8u21iRSiYJwe9UhjF6I4bxsJLgbhT2bVt
6NyJ9mmO5ruUrpOeRQgVu8P4IVMNN1f6Xd++qeuG7yp/jdXii86ZTvRo49JbOTFXv2Xhx60fq5Mc
gCUIwlS/B3druXIylSerK303naXsMGbzcNzYgQ2r5uKqjYu+l60ceEk7V/eMsnH9ngePiQxq4uUq
vfLqY5F8nLPCBVn2WR1iLxjHnUV9c1AKL5+ov7dbX0XYXJxoZh0xhx1tS6KHtdiJIWqc1C7ZiWx4
YYaTq3IJy/UPO/jhy7ZXQ0YLLe1OqrboEqse98vuUoolj8JyaAf2ojLixivDhrxekef7jS1fN2OD
/ySZAkQnTvJFLC6LsJpnHV1bKTJUumpju0/TCORx2SqMzOiVmakwTv1PzATh+7IbpTe8R5O9JFWB
p0h+7Nlx07lF7PsbydBKCGHff/2wRWQzu2byOd/ATOScYQbVbhpf/4LDxJG7MLI4coOeaE1t83G7
INgHgeV2048mBNJrh38eEa8sLdyobZIBjg0y52N3qqCdm/69nW7JZIl/5DdfJeVmSCFQJtqK1x8z
yPo4bmOWowBLTpRTxqTOzHoXy88iAAtBAviitx1o9chemFysK+kqCkwC2NTGvmd0B2JV3Hxz0lNe
fL1tadVT/7NEdLpenJq1M67AnaJYw2nu3seRuXEY1tcCHwhuNviPJUjLLBjdHk4gWWa458e58YOn
JvOPgeO7WTdER13t4pfbi1ohA+OBBg8LimgO0tKL/ZtNexqz0eQhM4RnffSKeDfkqTvqMpyOEYag
3rjS3HzouM8Huw7dIWlc5lAixjCWJydr9gg5uYMReHo97jSax62xyzufd2X3wVLyLV7w6rH89XuX
CMBCrXO+NvlkpX9O0D00Y6CUW+CIlSyKTRH9HjD90LEXn7ofe9HnZFOiMnRNZGeG8F9NO6Xyp/bR
tLbeFqtLMkkg0LAT2J/FqYnamP3qRA5l149y3g3HtlOZnDc4G43xLUOLb91bo9xmBRc8vSbPsJ6s
luwwmDZO5FrNWQeDym3FVAUFEvX1QWFYru3ENWaq/KRUuafk90neeSjAEAjyyNwF7f6DlW8l2avn
k0f/T/4ufYJFOhbraionFhGuNvN7tc3uimrj0b+a8F1YUK8XBhlSVi0h4FENmtvNwTs4k29b3XT1
eAs99//ZxF+rWRSfptyPykmAKdNQukNlAy5cv0cKgzwkcJvQuTOH+1iRd3OY/tNU/vPtsLB6AC5W
uviEqQVhT4docu6cwh01y1Uj+UsUPDAKL3Xt8DzqG2nO1scTofEiDSjSrGxIPyFfq0+6FTxavbNx
n6/vKPhA5KypUyLLfG2ij6RimBN2tKg6r477Y1+Yu3Ca71GjYDSYNniUrz/UTvchrMNz2G0hyFaX
iCAbFRL0bHgzXNu3B8mSFIH0bKa0cVWgke/zqh6/3f5ya1aAKooSBWQ1ZktdWynbPIujEbKYzFCP
oLFhuny8bWENlUJl7ZeJhXM4yFRoaYwJajLeTBdkzJTdbPBOCFSvKB/o/rfMptBP+vActfM+6WWG
6IZ3baK5tNIPk1Ld17GC9ER0HkJz45oWn3GZg8BdkwUM3YaRswgDWodUbVmBO83S+4DRsXFUUU+A
Hn7HHUgm39/lery7vSVrF/elzUVgSEw7L6DTsyPB17jXvSDpvKx89lls0vy4bevnjfz7AmGzybQQ
IIkvFmgXcZjZwYR0ee8inZMcaVkAgK6OfSU/tu37QAp3own4p36oKO3mAyTmmtcUWoq7sKsPwDMO
Dlfm7M+enkt/c8yg6f338xZ70etpHVtMlDlb2scM1EtWOfdFMH5OegNhWPNR7/dKjShZaHyJkmIr
HVwrFNIlgPzA0m26ZwvnVNIGfrEqQ/YaZjeCVR0Ob/L2dSxfq/FV02ZXzulOVw8SaYzi6/tm6wCu
1b2vfoG4hS9CWZKYWl04vGiKKvVSP/T65r1iFF4WyO8bW/Fq398jReejCLfhGWtPRVgnFocTbstv
8oWyGiAcAA3j3MmlZ1VPhZ0LHI7XT7M3qyDhnOwUtA911N/dtrzq/5BGhRQD3fnfCmpRbSqokfKI
09CEqZzHWvmqZKfMgQqF9PVtY2tZDGrp/xlbXBWpAj8tEvNW0uA9nKijFD45fwPD5CP+MrII1m1m
DH0fDGIguXrOjPyoM/2kK2rXsptjBV3+9prWMgvm/yJNQM4Jq3NxN5XJSNwWr+Aw6w+SdUKn4QCW
x0tx1tuWVj/VL0vLEoddDBXwb86HWjteNOxrI/Zi+UtJgWWOvv3vbC0iFRRpO6/FqqJ8Hzc8X5pv
k+R2vChMvdqaDLh6v1/s4VLMWIt6OZAllZcgcqd18ZCoD74BKT0uvMn6RtLSx0DwqnNZ9ht54apH
Qpvm0YuQC1Xe6xM/S0i7OTkRWbFDr2XOQ1R5Q7lhZNVFeCIACiZ/+A0KaZkl+v8Dm+nU95n6hVkP
LgSVI3yw97e/2uoFemFo4Yt26hRK22EIcubRDk5NnO2SnivFP7T9c6fWbqvI3m2bq4tj6+gUWrS4
lncaKHEbCYiKCzQdp2Mx9T0pRDkjSRU4btsVG9nm6gdjmC7oMdFUsheXRNgGddUO3FEpGhMwgvsI
7Z0tfZrVeqrCDBUyTl1knIsYYspxX7RijMngpLvWbrp736LJYpSKl3U2amspakcMe5//jZsUyZXQ
7ZUDEmB3M1ook71VE1/dY4erkVlwIm1YfNe6ldOuc/DSuntTNdns2kXn6vq812IyhNvfc22DVYqV
RFB4bebPqsPFHRgYKHf5qpjWof7QMdX3L/1fhbJLI4uvqAzxoLYhzNuhSD21+670RzPU3Jb2jQpc
/vaKxD+2zLoujYkVX6wIfY+2iUYDAl1Y7pjAloGkuG1h7fugACcG3jCwjP7UtYXJ4Y0VkNvRUi68
KkfUaJzumxBxM07DbVOrnwfWvYbcJbis5X2dWagLhSY7Zzgved+4UbRPYd7/74ws3F/3lcGKNAs6
YH+yJcUz80ep3nLqrZUsnLqk8Uw6Y0MfNmOvVnd5Y+/QEru9EvFLf/v24OfEIDkSK0O9/jJzF8eG
M0Mo6M3qmSKcV8/JS9fpp1GVj01R/hvQrrxtcu2ahm1GFQrNHCaZLJyhV3sp0XhonaOoOhsmHW3t
PipphADPot5229iqb0M1QXOKnpmxXF+p6X7VtKhXKHLLZSlbw9GOtXIjxq9+KiRsheYOMOolGKnP
tDyUxgzCROLknlDj93SzU7gwh/x4e0GrRwkurRDegX+0XNAoxY5Ry5AUHBjYpf6xDoPD2CWuFW+o
uG0ZWry2UaMm2Z/h5RuWj16n/a2234Vptc/MYH97Seu792tJi2DXguKy/AKge8mk8bof987wkmwq
Fq15AmrGIFsoowl64LWnJ1ORNjrCS+egnQE6mHqX/FuY0pbDrXm3zt37U9FGIGyvzaS9pnedyfUw
TP3DJHEHlkH5GnbKe50ZWdBIPtzevDX6ArYcNA1gbwGIWxynzALSOMgNiiZ2YXvqhLqq5TTGU6Pb
6IrLduKVU93e60HSg+l0XjvTD7xOkyUP8aFzLFWm16DM9xduevmrxDZd3ClSFEdMwMRNS+2jZX9X
5K/0LcKs2zh4a056aWYRiKGwB0ElwyKq6trL7ddYpTIkNYd8a7zHmo8yxEroVENdJOm5Xo865BkD
nlriCPMazPYk7pShDTai1Vo0hrIopvWazH5xxK+42DUztW1tVOEYqAWKwDbTo7vii9VWp0aV9nFH
eTTaGsm9toOcCQSo0E4UTnRtsjaCNrcngNpFN2tu2L9TNdtTulR2x24rTG7ZWhx0oCKtbQicO436
T3m079J4F/Bi9/15d/tUrJ1CqmQoJwIpUEnUrldF8lTI0sQEEU0dz7GhnP1Y2qM+cExT81CmyUZL
X8SO5S0KSgS1eLCHMPQW3q4rtV5mLdjDKXMy1+zMN82IcKzzEBpinMGR/9fJGc2NCL2iIwtWW8w1
ALSNKqW52E89TM1RCmHvGCFFl7B98qPmbU5lIrO1o2ZQjpxzLyviR7kaHszZd6Oh2Qg/q58UdiWT
YWAM/pY/qFMcTaoFvceZqtNQWf9kseaVSX9nVVtV7nVTTGESklcOIfb6m+KTSaEYYFZzVD5GZ3hj
AfvpJ+PR/pt8VYzy0RGNRIeBaRnXpnKkiByHuZdnO/9o17NXM66lyi06sC+3/XRlTVRGeEIJICnq
a4sDryqlgWIxX7BSHpHye5dnP/LpJJnWn78K0ZXgYUTZHFHWZVZsNHZClQeEsS7J9wGApUxujptM
rJXwdWVlcQy0uQ3LUMBi+15624ODMqUPqtSKrkreRjvfajfC/0pUvjK4+E6VPoaN3ReAiinOxdZT
xLjSuNjSEV07Z5iBBwS8TdwBixhZTsNgRKXAmltm5zLMDUnNJ9P4OCF2I5f7oi7cIujdSv4nGAIX
KPn9bS9ZWybOQUUcgjHnfeH5hZNL/VDInHN9dMvsB88NvdiowWzYWKIzG5PGgtphI9PRobeeNFt3
jT+XKxPaQbQTeKZz5yyToyhNaTGWMMBj9YeVUyuon2JE627v1tqZUpHUJyCjOkpT7PrwdnMl91WR
Fuc50otjN5ml62fa6/8h7bx240a6LfxEBJjDLdlBgbIlWZbDDeHInDOf/nzUuZhuNtGE/A8MzGBk
aLOqdu3aca1CLD+C5lBtvDSr0phKnYcnSYQsz6YFdVUDYJWWbH+6rQBd98vyU6sEuyxrNxY2m/PF
K8OoEYaWJ5iAbdnEJpv1kGlKlLt9l8Cm+bctt9Cd1pTgVMJC0UpRLgrdEzJXL/N95jV35FMf4k55
vn5C86+5XAgIEDOuIFHT4t0yhsacQgZSXIkxINgousq2monS7z4Oh3tjUHdCWdwLqf56Xe768v6T
O//8xL1q6wD8qjbOWd4r+6dbn8Xu73URa+44iUz62eF1oO9rCUhbZDhUjaEx75pXytEqIEcrQqW1
Q6/JsLomRhHn5DhAq/naKwazRoXhxFmkgFVvqLdU22am9RHgn+sftqanzFyBCwuQFd7eIi4pqj7o
LVKRrlyOR1D6iRSmw6g85NNWOunN21keLzPtkI7gCvGsLY53kLoaJxotkiLtdjTLwxTfKqW5N3rL
MRtHpDzWh9YN4+SO/2g12sEz+t2Yh4+9OThy9UlXt9pQ1m4OM4KwrLB8nvTFw1SNDHL6YZ67WamV
tlmpvhOo3vuRd4ktT6QsXqOq7+W8U1DrYagrbE6lOTIUIrbpjcXh+mmuPkm8Scy7KCrUjcsErJLn
cihNWU4C5a9RSk5PA08RzjW/XmRY/L6Qbgb5fsxob7SMW70cdtc/YO0qEaeA3QrqMi7S4ippQ8pw
olHlbk6/DS+vOZY2ONL/m5BZp0/u69hnZdq0JcdWC7swOU6VtwuGfxFC7AwB0VuBUT4XYolerSTG
wEqCJ4Jpp6wesu79vOo8d/M8As/3jKG5iEesPp1ynvDCLfw6t43koeiiP7LGuEnyL88f7S3AzxIs
Mq220MI68lu9acoCrjP4kzLh5yj/ktLwnot1/XRWYiyst8psIvYEhMPFpRojMRTquIHQTYWV2yqE
g9D4d6aBqxz1Oy39cl3cisadiVusy2i8lLxOnbtmO9pe/kOKKWxs0lyuScHfnysbJo7KMrvvDWkJ
k6eIytHVmTX10b8JtfgfRn5gTSeG4XxUBmIWDqUnBlyboSjcWjCPvaU+Bv7nog0fdGaTprrY5fkP
uhSdLKrs2kuPtDLAPN5sKP6KUWSVbzRqzJxiHBeKr2lZErZ14Zp5cZtX1V22Bba7oiGMovDW0C8H
VuSbETu5v+Ti26SNksKtYH0ovQ+BevTBv1TSwPbg4bmuHyvLIfmqsJkzKPlFc4wBOYJpJGNBqC8p
0w7tL79rQUBEcF3O2qKoT8OoBbKnCLzv+bb1autN0yhjL6wmgTNBzm71PosOHQyDtlcwkWJOwRaT
+cri8C0pabA6gAGX88Ephaa+AwXF1ZJiH8+g/nUk/8MEJVvHW6LOgzyU9c5X1kimJliDVdCxbZnH
phDiuzCwhDs1H+qNG7CyifMpwTuGz2xgRM5FZZXYkqYj/x/yFw6D1il3atmGtj7pyiHLIGwy8kbZ
CILXNhGBZIWA8gSfe/FmDY3VCqmXlaD/Vj+EYO7+tbzjde1YsR8MzDA3SeaJGZ2l+xd6mlgNgVqC
i/9gMvRcWQXztVuAEWsrocZLeIMLYKET59vXdKNcm31Y8ZxEN+ZU/UmjfxmiA9qAyQWTk6L4v9Bz
pZG0qlWKyg07/egbwk4q/X3bejfXN+zSL2UR4HFTEMJfvoAfbKIi4bEKcpq0PxnRt9RjDET/GAvf
/jcxi9VkeVWD/esTFOq+W6nfdbgcq7Sxu3AL2erybFgQF4ijIVpjPPj8bApgA3wYhXNXiGGiMHZZ
rO+ur+VSx/BhQa2k+ozF4+09l0ABeGwKHQmVdzRgLG2aVzPYuKBrq6CbkzCTPvF51PlchiZXtV8O
OvtljnbWzUzF/7CIEwGLRYhlRhrPN/AeqiczfAWdDcDv6yIuVYsMA7d9Vi2s9dLp8rNMHUSqA66e
e4pjqqV3O6TCt0ykP06p0mojg7IlbqFiaiYGY6JKuRvXME8FuthC1llQUS2KyBmEfnKuL+8yip6X
x9QUUw5QSMizmpy+rp4QZK0yoQaC0u8yiEVslTdB6qu93P0ulWY3SLlge2O/cWUvjfcseAbp56mF
42DhlnfeFBqKh8dMV0IKcUXmwxD7AJucE8ZP71/jnBudERAZIVgW7ZjQiNpM5rG1jMpNgSOB8dED
p9RMDzL4z7lp2Pr7H/gZ7HxmisCBppt5ERBkcmRAMCvWbj+EBHAfPDvyP+ahHZsbi7u8Y+eCFncs
j3OFlxVBivKnUR/q95MQ8PvphGCmktkeeYlQOaMaWcok1zh4v/vkA7oAowvYrlue14o+8FIgBrxA
3rwlqGea1poxDV7tBrp2UxiMWr+0Qu5MZXeXaBs1j0vbx5rIHKLu8KZoy2HRHBjwSRbDBjse2jmT
8mqAZ7nxWKwKAXN3zk8xA2suNKDKhck3VYT47FcevXbtIalf363ZdHD/J2Nx+IIETAWkog0z6qJj
JtFdSWcd9I27MRT3QfFH6YE0b+Rww3td1TmoEXVArWY/ZWF2q0719HFMG2amn7Psqe+3UogrVhAs
ptng4pnA+biIKhIzZ+AhrxtXLB+TwSMpMOywSIMs769v4MpKqH0Z0F7xGjJfOWvlifmrslJU4Mhp
3ZB5tr0C19Jt3YTWhpFdabqm1DP32zM/RnfHEhapEZrAs1q1dcdschIrec0D86GTpEMfN5Da9c9j
mz6rU3anhUc9vpPMV737fn2ll4aelhJaF2Y8LWKApaHn/aBqoysdE99etg+omh4iQSZ7J/ce7e9x
sg98yo7A+N5qw5jeXpd+eaBIp4OGoWmJvMLSa24KPJ2mNDuXGSGnsyY7EY+8tnahb7jnK93lFPd4
T5g0AnWNxML5idahV5m13vVu00dlDBxhUt6JSmbuMyDAnHBqrINlpZ5DR2plF4MvHQSxzt/twPMR
dNhr6gy5S0ro/CNCKdWjBsVy08nbDT5zu9FgC5W6cQ9XdpXUGcUk9Jc6xTJLM3heNmo9WEVmv48e
a38eunKDItsQc6k6c3gFrhSYsbjZyzRdTeo5MeJKdCWtFO8LpZ0eAoHhCKVLfjQGwH/6KNY3ajJ+
ojlV2fATVogxIb2gYx8wGRpFjeUii6mbzCE3JFcDBWFUgUqfXorkIfndR7v43pqeRzmyof/z2oMW
3zXP/KLj6L10fzP1U+zdinrobOHAXO67OY/vQePAnI/J5p8fbypnGsNYgeyGQ13sx0qsjCcri7rS
0QItZ5SmICG+YalWFBsYnRl2gCZq6gLLR6tr5aRrkglEbaOzFWZVUqtlXMi0Af2y1dLa5YmxH6do
X+nvt5K0QYIYDHw8uYoLK+lLUZLXiSS5SirAWhDrmluHTfnyXhuBFHqQZiDsmWtxcXPLpOroifXZ
1SyUbsVOrwQ7Z37HbhVirZ5B3A1bcflC87S8eQIU+pA9//zE+JfRNJhGMcou81AysEE6wBw/k0qr
0odoyENzQ5NXtAYsszfskf8nzj0XJ0aeVvVmLr0Nfxf9Y7vLtdIBOvH6Nq70+ZOGO5GzeDzzijR6
lNeSK+q7tHRUA0oBu1B2QJrCMmB9SJkAGDbs+4qJAEJt1kqQpXCxFwYvLvH1ScZIrpGqXeVMWiOl
TpJXGeFEEpe5Q6oNhGKzaKadH0wMpqQC0EnXV37pQuJy/39DOUYK5OnzDQbW3hQGoeMjBEk+ks0w
dwMAKgcpqoxbbQoPfauGG9dyTebsGoPwQqTOy3ouE8jPaVAoCrjDaLqjHjyMFFDsXLEqUH9FFyrx
jUWu7TT1aAtHgo4dWqHPBSYwEasNqEVulvW/goABJhCv5JSuLqCvbrIodoS8tsu42tDelcvCKzCn
KqlPzUntc7lSFchVOGDzaEwS9ubQNz9yObWcJqq7ccNfWrkpTJbPxHfS3OmtLg7SSlP8P3BZXVX0
n5uOwdO43Lc68BK4DNd15tIB5FVT6Vkmhz4/pQsbEPdCUXXA14CaqgY/Sr3qDrJQiRubty6FXB59
ZCDivNn2E0vja2E+SVggl1bO0E7Hor2Ji/79LbBAOeDHEhGA+4v3c35Efd/kfWJEimsm0EGLSvtX
DfzGKWne2rjua8pA3MT4IN1+FL0WB1Rw0+IoThSov7WfQ699GrXmg9Bt0aCtiuHVx/nAcwaM6nxB
JF+pcCWp4taTDErG4FvHOYlxU5TitJGqMvlV5+VmsF9B/JuboVnSUr2nQNSE2tdlV+uSO3oxHKX8
Ulaik3aPiiAc+XNd71aWRtEEqyExyQAp4uKsSsOQg5YZYrcdvmVTYlsMvMhbeAaXagc5MoQpKnAZ
1CaXiBwtoIVtKvbco4Bygi1I/qtBu9Gv60tZlTJnKSl4YZOWs0lhLGteJpcyU/8RyHuZIldHCXP4
57qYyx1jMW+9UwDLYm1nS3xyh8pCavwiBRyxMZJkF1n0ziaCqDilLg3766JWV0QfJkJoxuTKnovK
Q1nK+rrB1qkhvNLN0DGjapgbqb51KTMjD+Byc1B2LgXYrMk0g47xySi1nhlziA56Fpi762u52Dag
p/HdaSWnF5Gkx2LbVLOUatpDcryB+CY0GtoJWknYW/JWzL4laL5hJ+ejl6biZRrtEYne7eTsb94/
GUX4XkPKaqgFEq3TEkK/8eL187yxDsI5a5jrDQFsnr9kYpu+92BmITgQAGWQfmDg43wlVSAkgmeS
VW67ME5szW/DD1DuZVtgyRcKMMuhkM/ZzHWYZfJBsxKgGCyTVg8/9G77FKAwJqO3qGSXHgopT5KQ
CjBvJK8ByVyoWdCkZtXSFnqvj04hxU7bRrZHlGCMx8F/57uALNrlqCa8gSswQHW+c70+Glqhedp9
Ij6azeCUO6NpNhT6LeA7NdVvQnjdsJo4e+AFngsZk5HuSoaR7sVIF2wlCaLXSQXSuktk7a4cLf9r
Y1Th3VRm5tFXptAxcZm+iK3uwxlVJcdWYOyb7p36LisS3LRU/ZXnlsI0R6T6W2gLb0HE4muJX3mV
ZjxFzONi+wtlGiszTcx7WthSxwPb+FaiHuoQT1VHConDDt6Bct8MJTjjZhh/0Ot6OAqNDnvIKLXe
XS6b5d4z8uCDUdfegyGE+Usl5s1zkprFDkpD4ThNgRftKLaIu6bBEScgb7V6rxq0UMHPngBBet2o
LB00joAAY/b2YXOlGro4gkIcgbHCIt53070P+bgC3ksafoy71/9NzqIaovQkagcgmO5JLth5cZTk
+lZov8ep9S8LYqB9fsWgf9AXxmuSs6YJQUy4NzR4hCZ9b2Xh90It91B4H66vaeU+4tT+J2phwka9
zcU0MM17KsmPHu2JRnloxodGgztD7jdM2dpBWWTccNvxjC7KEHLShko3RtZ90tHF39O8fVsTIN6Y
Y/tBNUZp47yWFm3WC7gTSeaxi0wUzJ9z8gaInRJ4Uo64vrLAs9SzdlfJ4VY+6q0d9uxO0S9GKEK8
SQBEDL+4U3Hul5FllIHby2D9OjRse8W+C5ruS+13BrNzRi//qHnBsUBjEgzOUI8tQKmD3IxOnFvt
S2uKWbCr6LSm1bqPNbwjUcjIaY15rAL974/Tz05PkyffqiFuDwa9Up2GdtNpXwe0UNyLRaUkFH7j
zrpnmVK/F3NfVm9pYNHEG0YttOEQyn5pOu/UHp0gDBx6AiMy77TOne9wSilPysPedxvhLhUjHvPy
mMhHozfBSN8aE7zoQ2Xu5UzaMugb29AzpMF3rSiz+858SqzwRq00disTGHP/3pWMYitg2dTpl4n/
FXF91Lbbj8JWrvPi2rx9CtUa2mHh/1rGvcQ2oxbAtO6GyZdQEfbd+LcLXoALuu+Gr9f3eOnJvK2a
1C2TmCotqBf4XODwtHU++bSeljvZuxtSwx63auMXN5NsuDU34dAbMTs0i621tBwUltwI3So1H1rv
1ZPiYw+KldpuFLsu4IhYDpLmIAMmCJ1817nKdJbleUE6RK4qCfeakfd7JbDcplTyT32pjMd4yId9
IjHpo/tS/DgEZn0YA/JuEAd1Ry8S5SexFyY3l3DsSt7NRw+n8mObKc95ZxnPfd0zsHD9CC5aU/lo
+mzhXcOWUCAWF9szhkIWlkoUuWX0O/BLZnvHnTypR2KDA8SMdjne08q0y75wRxNj2sgMroqf28oZ
d+FDcKDO96zMg7waRS2iuRwQoTKv98y73DVaZ/upxIzGgNHRHiG486svba3ugqjbGhhZUXjr9BMW
70QuxeB4ajqYHOMPPyJwa2xP2HWwtSlbhHDzahb2FDdXJJ9EmEgdbGG2g8FQae1mtd5405d/B2+y
/e57CqKL7H/WwGq6friXqk8hip3lGSQyIdt7vrl9ptCwKreBK4VuZ+pOZYa7zNL2WvrzuqDLiwyU
A9V3ppxFcD4uuuyEQjRzVQncuJcdq5TtVPic1huggWurmQc3oFiEohabfL6aKMmatkv80C3zP4Lg
+E+Zdd9UP96/EhXwg5mrxqD1bFaWk4c1LkdNjto65BLWTlLsEnAypHGzxnDxfoNEQZaKIbyZUA4P
+1yMYPgKVO1a6CrDF0NJH0U/P+ZG8GxW8aGA7SOkFbxSv1p+MUBeXH2cRuFvKZa20N5cX+/apnJs
NAToJEjglDz/kGkYCyuMkmjGpy7kN4CaqmxBWd7Klq+pCNoxNyqik5BkngtKwjIoE7OPXF2InKwP
7VYbbD/ayC6tLQdAO0J9eg7IKCziokDNhWBS1cj1xdYWsJbF1NrEKJ26YezXBJFKZ6Bzhvamlfl8
ObRKSvo0VJE7t6zqRfOxUHLoRp78ytyQtKYqp5IWGydKnRz4Xs4JRc1jLqW9Pdvy3XU1WBVCUpPE
D5g+tLyfL0dWy8Gy4jZyIyON7EqIPopCvwmJNkcr5+ZvnoUi8wd1FqHaMps5lHlRVQk6MMrdcKwC
nLnBmrRdBQqIXSnmr1FQRNvwtWTfZIO193or2njvLo09jx2gM3PTLImfJfaiKnsD7Spi5BqhFuwE
y7yvarnfB6Lyd6wLbTeoPNTX93ZN84FSIaP/hp69ZLwj310NXjzrZGQdiSCAM7fC2ImYud9Y3Iok
7C+DvfAS0c2hLE7RD9q2UCMhcjU52VfwaXu9BuGotb++oBXdPxOz0Ei9ENuyz3zwh7W/OceEHVbi
yolCY+P9mi36Ql9mx82a2Wcp8S9zxX5sNF0axqDf9la5L7zM7+1xsn7qUVo7JM1hKjI9yWYkvvd3
ctGPG7fiAjiJiv/ZByytoxAC2FHmoPdL4lcA7I6tqH1MRuHGE/XeHkz1Q6QrX0qIBMYWCADskb9X
I9D20oi68ZCkok0pZQuSde2YCfxmQBZCaMrU55c1y7UkySK+Kqg02xiifTI9G4X23oiWtStEQHCN
zyW35VB+GSlgNDZsfi3VD2X5I4DeRA5vLAKR6+q0ciUhE6DKQc6ZYGs5Fy+2itF7dRq7LVANiR1k
n6X6T97Ezufrcta27VTO/POTpz0saj0UrYRtU6q9pDY2YGx1uZUFXLGkc1JzDhmpCNDIdy6lVzor
6itAywQZcJmqK3I82X7//qUw746LMnfMkgk8F5L6lVLXWoG5rr/KyWsk31TR3+si1i75XPwE+Yfe
eJALzkVIZeoxoF4iwv+Qes9DfNt6O32rXWlttyxGcak84RRfgGSWLaX6QcOUKPlU/ImsunYYdNG3
sLov+sLmi3wqZ3FlqrrIhV4KYrf4msSZLTDSImWQKni2SOGuKsWjlyZ3CVUV0AoSI/iQSerGfVpT
cypQb1VQRvqX9YE6zMNa6yO4XgR3DNOPQ9I4cOn1cUAD4RYO5oquE7/j/c9dF3OS+Pz02ooJSiOC
WCYdABnV//p1ZieGtqGGKzpCwZCSCgWPOXhc7GonlEHvVbA0FeZPERYtqMmsPmFb38sZwPFBkUOZ
iEoB4dMS4SHyzbasB7DWpbaCd8J3puluzLZm8VaUESncW9BD581b3Kq+zMI6MqBRCUwd/fAdsa7+
YcfIDFDbp5gLRMH8CSc2KOkZ+AOqCUTy6lc4PXUdzI1Tacdb035rJ6NjHKi2A4DA8ZzL0SNPpQRr
sRTcU6UPbJVNU5Ijxcv3+xzz1QUijKlCpp4WK9J8pRoaWmNdDTKSVv1i5T7oVu8P/WYjwTOEz8YQ
3EKd467svLQDJlGjj9g395b/UQoeymSrtLbicGjYVcjU5woCss63TUtHYahT5NQx8CthvK+q8DbW
y11Tu13u3wWtecfM7vG6qb3MCsy7R2JgbpBlDxdJfpKiYpp24CFO0mM82Ax7F09NffitFl+uC1rT
Cuw5wTPzfbR/LZaXiUUpEMWzjZ3v6OlPRl/sTqydzVB9zfzMbcu0evGgg255vo+dWAUzwCN8sk30
O9eZf5vEe02vd9fXsyVmcWGFWhyCUQDIDcj2mywLbqdk/G6o0dbzsSaHp5CBfGA9oKxevIVUVz0l
m4Cl62Ecsds6TQ9x7895FK3d0PR5ZxYuL/w6pPRpg57jk4UuUA2h5ibNgHFKpDuSp0AiYGxlvFb0
ADBMPEeDkR6L3p/z4xn8yrL6CYWrIRAPNMMWatkhH0oZdsM6rCS2ZUaeyHDMQNhzDupclGGWZtKa
YCRH7R2IDjbtK3LypQTpo6Bs8Uvs7sbwZ+r/IN9cSpozNltGfXWt1EkpzICaeFGYibwqV4ZeAT9Z
vDFw+gq607zQ8f/hiWL6ABRXC3+JEvMiVJCkXLM6ESQ5L0mPeSnvSYEJwUa6dL6gC+2YQWLxHual
SEs72OqwFImNB8ikQu/bdJwSULyVp8Z7FbZmPleMElV/eoHB5SJPtYzVm5K6jxajiJnvmXaX+pFt
WVF6TEd1gP4IlzPVlPohHMPk/bcaXDyGg+dZMGKC+URP3kjiLaiu+cc1VKCJ/rRwgr6/xgE0HPEk
hXNuGQNL5yKUDgDDwA8Ct21+FgNFFi2nZ/EuHQPbIgX9bitFUmUeZJ2BIBnuWQgbxhom+jF0p6Bw
MtDhfLgGx6frQlbUnOaWt7YqWg8YFzkXEhrwR/QqCUVDe9Y9Y9cKP6L8Oe+38idbchamo6OyKcea
GjLH8ZRO7U7U/oI4/S9VGxnzR4Z0thpzA8L5etRaUkADtUIIaBNHxV+XI0gqQGsTt9BhV+7UmaRF
wMZI1lANghnSWBrtTXylXahJpP+l2B7T+PvUFVsgfivPyZnEhamwWkY1ScKFMBKQcFUi0BfwN/WN
eGNLysLyBkkRZRLkLa5Se9QUe5HF6T+G1nj/i8UbTwQHxptFymBxl4AT8GLNzCifVNpwtKT4plMY
Ibqu3ivWCCFUvAFzxA1c8nlB7A1no0TAG4v1PlF/KFnlVKJxI0gPeqLs8AQ3Uk8r7/CZwIWex32t
iXTZRXOCniHkv0Y8/r6+pDUJuObUGd5ijoueQagCak9HAln5j5nS38CT8XpdxKUKKDgrEv1bc5MA
3Ornl4gEoTdIKTZcKEwnD2Jmj3+Can5dyOXRzEJgCiA4Q22XKXf69UA4INXl5oV3SCztQ6R8DnX1
PhiGj0Ha3PGQ3VyXeGmDqBPyQFBqxUjgZ54vq/IE1aJtB/zeXrc7HqLh0TdfNimqt8QsFDssvAZq
dIBuMx0mQLjRw5r0QArvUGX9ub6iSxvEiuasLalxgym8hbWTLSExI7FPqdJ9hG7ptYHfoRjqD1Ph
20OwNZG+dmIMyZGdwvub22LP988TWwGnDfcviCjFhMTRwvBaqjQwV83fYEq347cLRZxvrgFsDy14
ZHqWg02Cb4CFPhWtqyZRtatpJtjFcZffKO0wbFzcFVG86qATUGjC61zmJAzqnfkYSJ0bh576kA7J
1yHy5cNkaO2G4s8m4MwZo5Ih6TNMujS3fC5nz1Iv0euqQBJaDplEK7Z7oSyhtcni5oZyd+QIYiUf
VK22dkM8SJ+v68yF/ViIv7gFuoy4rnMpl+wEo9gFye11CRdaOUsAfIMmUKpZdBqd60lXeoE6JnIH
QtbBB4nLkF/8XaV8kLcKQxc3bRYELQGBN2l+DMm5oLyIKjU12clav0+AZ/QAoIkMZ5x+XV/Qqm6c
yFksKPdCcQwjlRNTHrvhZ28+5Mr3/03EwmhMTRlLgcSeNeJrrDyo/muivBMJiPiQTlMsOmn5ebB6
YSyCKIyUwRQ6VwwHWwSBY1C2KEzWdOtUxOJApNjI6kBBRBN9l5uPUff8/l06/f3zQZ24+Enjj3Vo
+L2bZOUul0onpyCcbSHuXti5eaOYbWZMao5jluQaYUoyEjT53s1+U3dwIu2lTo+Q11UQWG710ayo
Frgb+CbMbWI8l11TZmv0kuKzoqJ6yqKXhPmk6OX6pq3cklMRy9SA3BY01JZWB59YjT/3QzG/Dabo
SO9+0GEiOVnK8jHK86IwYmYfXVn6lie/Of8y/1gDLfIo5Rt6sGJhEEXWkJwe2CvL/kKCdlkaDU6o
AUcxrmnKyoR9rDgCmLf6hqz17ftP1sJeMnEb9Z0SckKKY/Um+OMEeyIirS0465Xbw3QQkBRg/c14
H4sL6oujPJpF0rshzQeZOtk9scQ/6AKTorP7A1eCuDAzwLZOTVzkvduLcNv6BzMgxavfqEO64Wut
ndCcaIBx5C3Bu7ipZjlovZq0A63zoGIOt0nxxcy+zZGY1G48N2vbBmIvPp1Cif6CllCOcr8X1XqY
B98MJ4EMxmmr7N3OD9pNnILPzTgIE3aLnevN1MiFgQUFSnyv/xZkfxeOX2R/L0lH2iA2SOjWzMKp
tHl7TwzdSHRnDXE3kHGNdmkOnof31LW768qw4oiwJDwrMMe4TUsIlEoinVs31eCO5T1T+QAAgUZf
fqtKW/F+m8lBbbeSXStHRdqElIYhz+h7y6xereidIITD4PZAklKGr7Zwplb27UzAQu2GvpziVugH
Vyq5rdpDgKNKkPzufTsTslAFJTcTUW0RosfDvo8jh5yk5+9jTbET2bCjmQti46gupxSoQpJw4lkC
o4LYTD5XCC/PKjCQUT96mGlQMh/UWN4xzdq0ZDgYVoCXZjJ2XvpcBntleJmyQ13YlCUTyxGTXdnC
rXjIO+9WjQuKYEdzOjTWh1oaNrbmYggeJ+PsOxeuUiQSsBR4524c3Xajb0+KTnhQ77tWt+NoJ2IN
DIAJRP31+plcJowXgheHwpBdNKUWVsCs3aTeSexLH87Rwvey/aqE+V4cNDu3fqqxZo+daZsyRNDF
fuMrLjqV5q9gdICsMT0QxLbnx2RKfqvSkDu4IWXiISnsisR0QjIy1RxjsDvvQ9QcWoDvNuSu6v2J
3MW2ByBdipU6Dq5i/TCTY/IodMfxMwhYs3IE3zr/e70rOsWeGpl/h06/8QHz7i5imrN1zxf/xF6R
6YCGIUD+IH6y/NxOvviqR11341VZsVjghoC7Rx6MetcySJMLzY8Sne01Q9FVQmHfF3+ZUz5MQu3I
IcSDw2fB23he3uKxi7WdCF3Y4qTtmwDg3cHN5PTJBPJIY2Ahyu8YL9C0e79zTPlVNZJbkRsXgNwy
5RuZsgvAgLdLxcUBHQbiCfJY57vbVxGT+4rE5de1g+alu8Z69NqjMuy86qFH6rM03hbeVlvYZWP6
rM0nchdaJU1m2csTcmMtzY5K89Iq8b7x6u9SeVDFbt8a420JtpCv7IK4cbIK6lzpUxcIAGrlt7F/
X03fDeuhTby71N+68KsqBzIxRQ0ef5zB800JTCsGoIyPA4z7dpraG790gCG3NVePjkHwUKsSP3pV
xNzJ8KN8wa7i226C76raaqxaCRhQyP8+ZaH9WZqn3tTP5wPpzuQfG8VJUv+hEqwf06DtTVPY6O1c
ve4U4Vg8ukGR4Hzt+mQIeeFDelK0R7l70OSXQtkQcXnVaJ6jQM/QPf9B2HguYhprJRwLaQTxPnsR
KqcmlocHD/DpsszxTr/JRff7uhW7XBWS5gZcnVIzTBmLi1bGVh5LqQntB68E8EeeXoME51wXcqk2
50LmszyxVBZEYZme6KObmo6HS8XsnhTt6s2+5UudOJOzhKCJlX6aKlUb3ehF1O2sOgq0qn6pxKeW
bunrS1p5dGdZtOHOUF8zWeNiTVNeFrrAxqnRl4x5j2OWHlRMYqJ8B8PAYqxRGbQNoeuH9Z/M+ecn
+1gOXaL4PTJ19dAUjHvAdTlsjZJeRhEMd4AtNPNIvOXmzoUwFT92cAKjhPEhsn710dFoPhSWY6XK
xgO2shzmlgEsoG9zJnibr8PJckDFHa24jie3iER2rP1YWDBLlPuNk5qN0vlbgrNNdXK+uPQ+LUd9
2qJphn6KJtfIP+bPILt6sZ0W5DPtUPw4mHYjdJza1jToyhOGWPCnKIqSS73w9Cm+kBBqWN0UH7zg
Qa2gtapeuv7Oe46ZtzWEvarsBXW8GYOBMODn9VVfXoVz6QtV0dN86gsN6bXKcHt+nzGONjia8uKT
R27Cm+vSLnXmXNpsAE5PsqRcmgM76mZh4aji11L/Mn6lxur0/d9/kUSRRJ3RkEh4nktS6zbhkgsj
3WWfIuGz6H0Pqr+K94dw7bqg9fOjKYYWARAY9eW0hWl1LfNVwUQ3hAHueriPy9DGNgsEOnV3oBxY
eMmuo0FQEp6K7x1tRxtfcOnYsqvARTPxgfvFCMr5WuW0bdLKRHFH8UGYPtU/ckf5qog7PTSZlbgd
mDG+LvHy/TkXuLiQcio2ouWjNKNu67rdykdpOqgqpajEKY07+fm6uFWtIRgG0xB0y4sWeHNSoiYI
yolm4rR4Nj3Srx/lcherwfG6oFkpLizAiaD5Q07Us6ozsx6sfHIt71to/YyHjYVcvm/s23+/X128
28ZIQ2UMRbzbTAzeqqVdT5VNpTAYb68v5LLJnQLGqaSFAwZiNeDROZJUEWZsnybfaadNh1h8yZOv
mfdSBNq+6o6y6DtFId1SKXDG+rZpN6zLW+i73FGqYCAxzPixDKKc72hRZ8mY1BOAOn7yAOpb6jRK
bd4IopjsC3kSHtK+BQo4qzsn14t9YuTlbVq1ERGhrxyub8ra6dIJN0/xAFHD7Oj5tzRiJ41lKE9u
WP4ygo/ZVmnl0pQyNwRvIGAhKq75sucdDjTPK2Tdc/003pkCz+6jJjxGsY2H278XVY5cFzcdn5k+
YHp6lp3HVjDFRh77nhtkpa02t+24oauXlw5sz7khCewFmfmhhVEx+4KxVxOzNYCA2pYf0r0SP6lA
YDQbl24pCEQSas2MAMqkVSH4WqgIaI/dUBaK4Ap4ln74Oys6OwEHkHZ4Jy83hC3PaBZG5xOOGNgL
lPgWz10zVpUM+aD/oHjebTiYDJSVwqGsccN82LojeaJ5fCsAX1vhqdDFq+eRO9bzKfIfmvo2e0Tt
b1IfgmzKJMG00SBy4W7+/wLnetuMxcBo5bmS63WrRm0rCPQaDnbrv+jTse9v/Ifwdij++pNEr9zv
69dq+Ri8SYRNjA5rBYXR5tWfGM0xlz2jFlid1BxlbVcOoi1+Je9rG97zeGuEWwH3qjwsCUkG9B9c
xXN5OeOoyRRzhFOYgJmZ78ous6Xax2m5VT4H6Sc5/Ox7DPLcU+KI5gHnwqm7Y5cFdjD+H2HXthwp
ri2/iAhAgOAVqIvvdtttt/1CdLu7AQmEELqhrz9Z57yc6dmx+2VHTMxsVxVI65IrV2Zt5a80/I0R
+WdcxyPAnB9gOgEO/e8ot2Q4wMZl/V0vTrN52IYn3z1iClL/9yf9ZwD7349B63UB0+Fj/+caCka6
o0CQwTkq7Xs3qqve8L/VEv/hrGJmA3IWGhZs1/+p5TGJcjVFYtCiq1dbfqAdrBfT6v1TvZfr131r
86FR7hCpn9stB9N4rcf5a45U9t9/6n+4p//4Gn9UGGU1QqoltcPd1MHYBivVFXnKopaba8JP7G98
93+BOHiyOXguWBJGJLr4u/3zTDm4lpChcONd5Z/THCpc965XDcUsdjjzB1RRd/nf9Iv+VTdePhMj
GLDEsY8GHvIfKTqaZvCNizDekf67w2KyBArbbQ8zZE2+OX9j5EsqWykORWaaKH/778/3XzpAf376
H7848Vif99U+3s3bLVw1PSyRjopes+w4PnlxJtUxW9uie5nGn/1xrofyNu7apfzLa/4PdxlbIJeJ
A4grmA798Zo9NvG4xFLLHS/eyoHWXd7kSVfzj4XClS7pDgLKBf/9l//ZTCL3Qy8KnSSW2yHu9edC
SJBYiTXAou+sfBkh/ioVMMPzf/+Mf13Uy2fAZgoyWNiigPLjP4/TNAwW273W3xkqa4c1Hc7+1jb+
68nhIyARcxEQQkGMnbF/fkSp4tS6vd/v9lPYXvKojT89PLW3GCtBV5X4W2/8r7Dwx8eRf37cVpaQ
ZV7xcYt8jIFhH2md8prpuhqgl/Qy/Iy6mwV0qi266YGooLPDRpaRf8tuf/vVlwf//3KNHYqRVQ5f
Q6urgdUTSKq/za/oszAHeI6KoUmvoDFzkz1M41Mk67gV3/7KCvj31cGOHFgBMG5CWQvq0x+HtrO2
gk6pne7mFBDO1bZ93RbRrh+jeEvmetkwFIR2KVQZ9jvXYd8IE56t1luNyUfF/sZ0/Q/fBttT0ChD
RQunGESwfz4SlC9iSwS8bkaxAOBe1v4Ox5u3neziU5V2+pDm/XpKdq8PWgX9mYm0uhLVMt/zixbg
tIvhKMp0xMrvPp/ctkR32NfpD2GM47/ci3/fPXzXDKtFlxL54rL9z+/q0yzQJWXbnVzeDdlaOz8z
/7dlTShu/Ct7XMr7i1MrhBhQ7P+psJX23FNj/HK/pn74yucSVlex1uZxEWB3gRkXYnYwfVzas66i
lTdwjJzzY5xMoEFJUka/6I4N8nYjgd3rvSNjHcywZbADWyGbg4je1RZWg+KA2dGeo64Ypw8dZNnX
i4vEN17o7nustFXtLrn4oPBIRh7dZyCZ41SmqhUupk0ZUfeGsA9d7jli7GEWXcWvErKKI0sEdAa1
2qY7X/jhjc3F5upcBoYKbtnlG1uZVUcU6Hi32WSz9d2bKm9ElMFtXsaCfAv9xejOxpw8U2rLoSnY
uvJ2mgvlz3RL5l9dbvqhmQvnYaCFAwKrmWk25zUo5WuV+HLEv+yfqjmZoBwmsuxt36yYGrppe8/D
kn2UeZiGumSwZa+ZcmrGE6qmqZbdCtPhSCM0CcgOfuK4iaxmgsSiySs/TpiZq+Q3LH2xVOEB7wHd
Qjm71rHZlG5CUTzrYPj200CjCokYX+OEPRQiXM3iAEpyLyWUVVaoW5CGcsAvx2UmIrqnKiyvAtJt
w6nvnHibfCHuERhF3DBpS4ZoPGLdkGbD+GlIZrBoriZf3e6+TOATk7LqGvtHJD8H/Bj+JaM6sw2D
ng2qHgPP1DquuLujcHJO2zBKN9fjGmWihtRhP8K7nXUfG45Ucsugwy0bU+4/7bIX/t0nl/UR21l5
EIWFbkAiSFWbEZFjwAbX2EjM3P1Z+bCu520w+1jnjGOgVaQMNis7DGjSJkjqxmbNRfUzGTZyZ2mO
/fUAI6r8ALmsXd1EUyDfRwhA8YszC/nK4SCZN52HGtHDkrht/bJRTWg7lxqBcYswFqcc8eV2IkJz
DI1E/k2zHp6wUYET2UU7xIOHvbTf8P/qoNmVitCfbTTuArPrveB1ZbmNDmTpJ3FgfqBLDXFJnB9c
KBBKpthCiBxd5ljezrzoG9iAdm0fzNjOPXjSaLq+lPCj17weqFL8ecbSeHVfUCcSCZUUZmXcYDki
SuL7svNiIseFrXlXNlkJlb4fYca8QrVz6onO6xnsUeePGArayDxNE0/W5BFqbT0pTmDXzbs+LJg5
DTs28kpmEh7AcwiV9gTBOio+NMjBaaPTQpHrMuMztsFU4bDggaXte7UkFQIl9bzVRkS/IYLGb4ty
2cJpqNLpUc64MZChXSGBNvBV0VMnzfy5c5e51u+umjDnSvbyNFeU/aq4L+RNHuj0C+LKzDQVtVNe
y20fORbROqlqP9v+M4lAsrw1Yg/DITfcxjdJ6cFpmKjZ8Gdhg1HdG4wyMkiz9RV4gzpxGJyIvZwv
r6ajNXbK46feL1l0WDC3fR5kqcpmBdgNp+7RQnd/MLRf70QMTsA5E9ZPB0rcBhXfYui+T7P141Uo
C40ylJNCt2VmoYvSy4rqc8W6hLxQ0nfDlenT/lMqphVsOXjQtpZsJnsr1N6B020oyKxmiHxa256Y
b71wCZQ0R8FusjneD2USMvjjxDloEXIYi6eKVItrQLe9aDJGi05PeUjCyxZvZmxEbxSpWaUr22yz
HfFHLaM40irrPnOyTr8iRbBXMviczId84pOrHXDS4ez3DPv7flsw+ikjnWEUs4Thuxu2HGr5m6bX
nimQEJZ9R0ETWV0gP1TrttdTHqAUntAhui58WkK5cTADTFdRGZlG7ig2AWINgbWT8iu0xScyJHXG
V/0lUtTDmhDQ4ouYEjDc9xSbcQe50+Jxjwf13Qvpv3mus9BAp3J8R91Ly1b3W3nrkAt+gJU8y5pQ
5JAbz7ryOvVJDFYQZqz4prFCHM+2ng4NL0do8SzEYFBxoUJgmIExZ00SUEpyHfbvxZ4AkoKOaZ41
6Zbje+p1FyBD9HKYGtWN9rMQdH/u+yk1bVTouB4cQ8ReWITd3GyH9HJdTsnydRYCY3a4Dgx9M7KI
soaEdclwBSo7H8wgxu9zV+5Ls3ELW42sy2eU9ouOP0S22vVK96oLbSwqeIkoR+k77/HyUPL79I4h
KLQ91cUXh9yJ+LcyGAF5JN3QrOBCvUwFpU9Vn4afofDTNcJ+NBx87EY82zWLvkJrBjQTZBw+1DNk
L6o6xyuDoCcfJHyuiY0bhZv1JcwqewnDFA/1Ioy911DhOBQ8gaK0Zkb9GiHMg8MeZ5ioSwIjuTlR
8oVO+iouuuR3r9c0PixZz7DNlHMW6qxECM06r29lFI/HTEHEQ5mU7Jhoir24SjPL4nMUFrZgVNbr
pY4yHNEaovDFhPSixWO+D9M3ACB51SrohB6z0C8IHiLirl77Ceh+TPhDsab8hkpfTnVqAvbPIIax
/Z6XNPzeyMrHJh6T9XleN/60FSX8ymmU4qdXRsTQg+9oeIVTc4Gda/xXpPdbdRNW45ss0TEawm7z
X100ABdD6t6+VJzLh6pcx64p7LY/j4BC3anDyvU7DSSGXUGOL4F3vJJfgqVDXm+Z4MiOCUFoWhxk
SBHP5vHs/Z7WO0mAWnZVqX+PO0YzBZ9KeBQtmXR11Y/+0+e046fEgdkN6lQefdc+z+c6dpOjdYhl
8WXbPXK6qRhqjsQxep7wRH+pPrZ32o1lcoiJT5/dkP3wElHw4BJHj8leVVCG0DuskrnXw1s8Vum7
rzJ5b0H9V7VxVcybPh7H0K5YOHhHOVxhWzeD72IlAR8tqcS2sCyr1NTBFbNq4j3nfQupGMhcSMrW
uyXZe9+UoHRDgzZd9Nf0AtlMfcbUgSIN0B8rBjm6TukOSbrACESLgRTovR6GMn9csWs6XmcDSjpM
G2eL68fH9CpCZbODHIUFFlQNMrqqPKw2cMUZJJ0sQ6BeUbAsDYfuBazvtsL/QkKBDMEiRo7/LaPx
WhZz+pwsCSx7IXuqL1VAuTyhSotBZdw33NwZs3C5yelnPOV0qOVl76OunE+vGEQJfvVRCI8DMdDG
z7HsVgdRzukBhYzRLVrdea0HFGkPWxzAw0WSZj+AUtM2jSX9hKMvtgD2BALUcLLw7oj8O4ZGLKMe
WgRjwGYUlUPDO9AQWz1v7DOgEnd1Rslkgc5ChDmOL1KaUcnVqUz37DPLtXy6KI0Cyu33tMklmR9Q
AlffUlGEhxUFx7tN98rVJN+EPOg4dXvtC7IAuQJXJgdCSqZ7DJj7XzDMMj9BLcfUbnbJDjYcVKVq
JecLDmKy5TAW4Bmdt5nZezZ33W9oa90vpoT5XTqhtqydKExUh2zd3mITs3MqsHDWVGUn+QETuuql
Sh2MomhmIov0Mxc51JWq8Xtl0+JjRFBY6yT1E8odpMS3NOv5c1cOy6Or+HKYQwYZ2n5mOAMVMRdj
EKIf0wmpdkW+SOttnNZTmfU4Exi5lCi5qPlM8Y9wNO7XuVGS+q9lseH8G+xKD00CH56hRswRcIjY
KjUeVDFnSRMHG0OvazbrF8ViHB3MysW7K3KEcL7brjinprT3g8IqE9G8/JUjMTyTMNNHCkdcUnMn
9t/FXkJqYynJEev0XThlESvnxrN0mhpZOBudxFpi6GPWff+UGWcJ8v9UIj4oGcuaij3daqOx6HQf
OeLP0MVelibSNN1OUhM+fkYRX96rVMN/qs4rSSqoOUNctjHYJnw2HbS0D0Pq8Lyw2e+vZQntxoYL
5GdQLDGsVfGWh69Ixin2T+dNva/pPkK9WBOCJDpNoelt6ju4v4T8Pl2GbKytyNeHCmJcV/EQJaFh
G1S6ccwz5LkZcafsafnWM12kKAnA5yNi6b90TAXbzH7YrkHmQXBRgvMdmXxdB+xpbdvzgMI/q0NI
MFtRCkVunamYP8Imrvqyb3H3LTGePO69RsxgnRgeXMopvLlYT7/zBI16H2UGYqJ5CcZ9ASXNIaom
X8uYK3UUlOxnErYepfuuBdQ8Rl1AwpyPAM0Zc8Nn1k1ZdR2WKX7J7TjczN6HN9C3AAgwagtEJbaj
fkzmuWrhrEtuTExAK9NqMWcsqhRpO7KR4PTsBCZSdt3wVj2muLLuaZ8BlY/nLaonxf1zFGWQEDa9
vXDbl+mWlHN3irh5jVQZRTX8afij1LvgB6GJYniAvblWkONOG1BA0FRtWUkhYkeSX+XC96e52wXB
EVbgclJJFOzPverfspVD3n5G+nwhqis/MZNPSOO6FbqLU7mZjy0S+h2mnP59zTOEyDTVyp2VK9JX
5EV9paFg3Ph1mL/HtB+/gM2l16shsjNv0hiZvemTxICgu1w+fcPqSLuNRd43NHODO8pE0bfJGVXU
sybRK2F9uLbRrm5VFSuAZn0c408UXSkayJBx33TrDM6MD2EdD0gB4sXvATW3ykNe1PmckdsQhLsN
0IemLaIXavBsz+1SVyP0fusS6fNWZziG0rqotlvmbns6iU+Ti3JCx8WXqEGzUn1QmZQ/hEm9hNCA
IC/RrLZv2RrFouVlDix4RJ7Azk5n8JrGUD6ZfJyWNubpcJkBYnesAdtyf5/iyTxD6nIB/kdQNx4A
G5ShDTCvlg9DFVYkSt4P6WGcVWQa7OXHr7uIgLYSukEFOlEEA7CCLWlx6kTZ500mygK+FDOB1ZtX
+/pMXQFWYCzlRBooCcYfJrPDI8MGExRkyR6BlLP1fX9Y9pBNdRisgaJ9uh69h3wCNpBQLauZsajd
7xMXraqthC7Tdi9DOHdq7h9079Vr6uC90WDPvntxrktkq4ZxRK7v+sUcEFPmm14C26mnyXZTs1hV
vEuTYVs0QZadWpgUTW9QYNE/KR24v1u4gmckddaUBzh7jOgH+iLa6hEH7Be/LCnUrgzM1sM0S3Ic
gO+kjUGf/Anxmn45xpLTozWoWs4d3ImGQxxt3S2TPP90hpvv6Vj0rcyJOfbZ1v3Ol5U9GpVn0CXH
RBE4PcaCDyqU+jxmI+TDQxHBZJmU6mPtDGAPs0JlrwVnhn+XfZQ+xC72H52TaNdplMVXZcCpamhY
YVSml4xchS0uvkPZZCeNj2f2rCwwk0MWMnkIsa1Ma2AJiFRPBkmbhAMKhbMv/yr05JO2itz64clS
wSWQwbqr7W0XQxVsG8nDLC1oRoMbyOv/TrrPSjEfXW29N3HLIPEOGjQkLXnLbMTCc+iZAhTiyf6a
2SIHXyjILG77agTdVwx0nw7BDgHVcT+MV6XZOn0N/83kEJKUXfnJ8Vd0q+G+jyo0K0tYws8lm3DW
FwhelA3RJh4PpZxH1uKJKVsDh3GkFnLRojFp2l0x3rvtgL1oys+uiOVNB4wtbZN4j05+w3SjKRJX
opFhunPNOizDcah6jHSgx1fM+Je5f9oxJR0OVECOpk67kRfQi+yz5BxQroGp3LtRXEPaZKWHLF1p
o8Lm+HHItnU6j9qWyxl4D8Q6AFx+3+BRldST3tBvzaSLgQomcmzjLbXALhfzQ83V+jsZTfm+MElo
baPATn2aj7ruIc4X11XZ6y8FKtmfMyvVDUhU66sbJAK+BKjhjmVwcwvrJXXKASKjCiwm+mZXemk/
ALBKhImhUIB5MDCsbSjkvSeue4dRW/+14Cqzx5FX/Xs0GfJVzsMCxMZPG5j/i9t3hM1IPKSBRGtd
6Qzw7Lp4JK0IvyqrBbflhkuIbcKD1/P/BVyu60C2WTZ+pBvccmxxBhAWTKPzfP2IrLgYtunV3Ea4
BT91lHQ4NRzmz33sog8ME9dnXO71m9Ab5CAySfSRZ74agcxjTaR2JFu/xzlhr4uLO/TbsOuFOVj/
soVBXIq7bvjZ+6wjda/JON55uke0LYpuOw4ibPYqBUXvx5jt1Q+7AG89jjayps7AsHHtmg+o7qgR
8JzIxm7+DYDT+nNXROIR5UDETxsVoaq3xWvddGgygHh0F5UMk3NdXnUWA4DDNMzwottzOIw2rkyH
axPDhrftQposjYY5HKqIfpu+QxuIZci78eBaJOx1P0KirOxu4xgGgTA9XNlVinD1MCYyv7sEYdxo
Og04PZGR6RkrCKOpMe1fugZOPnlxQvWTP69weegOWbQk9GTWaX8zys60GUZqP1KuxjNmyXsFunmi
fAtqKozsbBGsafLIlB9lzORnypc0auBTWF3TscSfL6d5Huodnq7dce2jaazlTiLZpttGntLBC7BJ
AReLj0hWdnmt+gHjjHgsc3mdrySOTsUgSvaNoqwMD5XvxBK1JtE5RY0rJzo2OLN2eTJVqHIs5CzK
nJxh3fPaqaq6Y2ghwHkklyPdb8T9BsKHEuGin2MatPL7hxR+/ELzrnjrp8qoo8UAPqlxT3l0GKEd
VbRFWOUnJEyj37pPUKDhV4WbzmWDOUclXiDsyvZdHAMSRTNCfIJeyvUUia2a+c+x13ZoomIVFNks
0eYA0FugSFn97DBln0aMGfAofROS1eiTGEtRNFirXH9SjrtQM7fu22lAbnobNKriZkFcPQzrNoQ2
ydE2O2fVD7kZ/guZRexo1VYetUNs+qxNwcv6smRcvNmxjNi7jEoAkJ3c1QtdthjSQLSbo7ul4xJa
X9oQ2ZY+Ardx3yY0aDEHxECnXkIdbkCrslTlez4gSotqlB/O7R1WsFR6HaS3L8Kq+WWpNtOdtr0w
XyvfY+1pkUZ8Ww3auxq9RzjZWbsYvB+PEXw+VNsPOKb6AsB/If2BwXHjfaR+a4VYUY2rYfDZKWRx
MiNTz+BeMleh0uwdeG4s1REyawpXimZP+PxESoz363zbzLc8k4Y30IEYzpmtbtNMAZ1MAIJ51LdC
WPQR2YR2ZFkAsJZrf72CBo2uKpSY7u2a0Zuo7xd9ymTYLvYZW1U89BkOKcPuPi6Ro9WHN5kGuw/J
/nUfqvJxlgya45EDENRqvN2sIbYUL3m60/EYSGdbsoWkusop4KW6G7Z4rGlsBnYgGRJF4wszlXU8
4KC3dlTdm4/hcm85IPkGpUn4WtoYNU2sp2mE5vi6rcc8WtIfnJphOURaF6bJQqFAhaWrqlfmemzG
YRD0NiQDAYlzKMy3ne+7/br10FCuRA6OLsnlq1xX7EZpqEvfxiLbHosuCy+Mx+ProPksUKENdIXe
YQHWVC8MrEBEkg8v4K5xe7YJQe3eWbXMp5UUGE6TLoX1mMPfd0dDC0wIhm2bUfMVOJHdFKHw7OBJ
9KnL3sfXYkkRrGweAxea4igK5xL2f/HBBLr+7o2FKByAo540Bd0g9NPxsnzXG5tfNGf4VUJGyyPv
YvaMimIGWiqUT44brwpse2UWbhvguOkPrGbp28VRQO5IpzNaW53ezJVypwKZ3aGZ2/P33YUVzUw5
j9NJZRWaZg/Obd/SZJs/aNmXtJlTlRyRDZMFuLSfagwolqL2yV5c24JB9RoumoWuvViHrQY458rb
xBbY9d97ahjiovNgoXGkzXOVC/0rVUW8nDAyhdRjrrA4eSQYP34rFbMVijhaLEfUg8TVmBKiOQea
lqytLKZc3qrdZeI4ApjBPtK6mg8gO4aibieze+iBQ4xXjrJgTnEs1AeTuUV1Bhuo0wp4UNahS6Aa
R9mw/vK5Lz6QvSTSmkhYw2zJH5fOlWhLR/ZBI6bSeumTKmkTWm55K8ziCaaHC/9QzkTJDZSXHEeT
WI0WQ6pqu+JO52XdhcDy2zVybLrRUE8iDVOACuCEJGhSjy7rVEsh7ru0JovypJEVAeWfYQJkD9lQ
JI+qJ6+AdaCqUuz2YtDX9RbXP0Y+BGNo91C/o6bzh9IlPxZwt77hVaEBtlzDOBYTfADbPM7V3spt
Tty72ciGafi8+P5cZjLDJmKFW4tuwyOHNFGSu+FQrgu5mhaqX9KxVE856uE7DGiw6AmXKv0paKB7
GyFhVN9AFhfiKhC1hV/bbv2rF2Nq8E4ywsFvzIKqDgGxavmsOp30cLOaXJsWw4QZI/BTXqNK96Yp
4SEDBH1dRNp2g7IB6z3guC1VMcg6gQOSarRlKzDoxEZLm8NN8InsDMe2Sm18nSVQekNiX4dnbFdk
0U1IEWFa5oGQ3G/FMAPsULLKWnAGwQXepdNYucmByFdjgQyDK1kywBKJfsN631Y0hobqpQN7yNZL
Vvq3bjSDe7v4TCUwQi9G01h1Oeuu59kvDK/wtli8J905NmZNmgiai3iXPpC0KXXI8b5heXvCCHWf
WwrgHjCxu0xcunDpzNae5LzZKia3hixjfLOPVTcDpxyzFyh0r13dwfUhrwvMuoEl9lFk2j0Y85J5
KWRLJ4WprFzGrmtpqtyNhko8WKV4qA8YbwJD1x1okhjcLXOTL8aZA9qz2GIMlHW4dPB8h23DusUQ
d1uK9AaNj/mwPLHQCbdsv5uBWELjgnedPwl7cVbJ4K75FJebsm1mgONDcywH6K9nYjHOxBz6M++B
KdYjFJHv8RiZb4MWkOucaB9/LVkhZZMA8BPY9MhQ1nX7RLcGBqjqcUN1NrWA/4GzRxW+zyHPVPmd
EFNmbQJ7F4lnmRrAGT14zki+AVgi7s+8HgpmrD64CMo5TVyK+IghI4CwCinnDfYBxQ8RswX/HBP2
pqc4hq4i2v9mUb547Tub7E3mwrK00nQYJvQSRVCJThrGRphd1k5iuohaDsERqJMrPpEXIF9g/Fgi
eJLck6MH6pugTZx2hIm+Ahl9qyZD78YQ68d+jPbHAa6RcZuU+LqnYq78b+iooXNmuTZLjaV/1AyR
lF8XkqIWKMnE83OyeUzDlOnzz5l3u60DJxaoXzHwL6SgoCbKlZj7HJBS9m0aImwP+G2dnzOvpvQA
KucyYhLt2XWHNVKLWVHMr7pSdvIcBIysHNh4YoRWZwJrRoFAP8rqjnoRgVva5SmowzKJUOoAc7Wg
eFG3b+z7yIBZNeC5ZPN1kkWra1WeV9Nd1WPz5SmOARg/ZvDWU9cIf/Y3SDCQJwCOZYbTOufiDbpG
UX6zILNtL8MS710NT3QwnUYxlfcj3wIagDHGq8ZPWxjYHRgw1GEhEYYSLAMSMpcDWA47M1F12Pou
43fbkqrkCh155g6z8G56DXPePzrgTRpajGv8hcflpG5YBUXDA+MYmNYrBK2gnki3XN10gqA+zUyV
AOfxxRrVmJGEzyFJNIiREo7yDcC3Th/TmPfvJbor9HRxl/8G1rN4HIBhoTUlLL/KbamvwYpJ2VkF
V1aNmNLuATTJ0Rysr7YnF/mEXGVL10eHLd9Yd+pUR14y2OV9D1ni1kOojIQqxiTh6DBNO4jVKC+0
c43lM4eioOEVFpspfFj2KxVPcbiZcFXKJxZhaEUER3Xt2WpcW+m019ebpFiqQlIZgTegasK9nlgZ
tUyqtQPBw5HukMYzElKPS35e4Qf3VaeCvBlWMoaOTkPQItsg2A3x0V59wJOUeATkeI/rHRfguwK7
4L0SPMKd9QAmaw+u+c8U9Snqg43DCql3lbdvDjAoDpxBTD0u5U4yKPT7GXwAn2gI6sQTmsOqRzCj
QfG22hefQTN53vvWAsderma5kLsetQa5B60l9i0GykOBRWB0z08SCvm4+JYbdaK565bGUtd/iUhh
7YMvXGWOUOZgPUbBMhrLA0rjTjc+EklSzxNnuonXRZEzzIB6TJiGxdMWkyi8wIuh1YvgubVHY3SO
Lm6j3aHCoQKAGmVpgXYH8CkYNFS9SxVtG4r8ab5Cf2SmNlFjUSAZdGJ9KHqsLqOYjN8l9oDzxxjY
CxAfRuZzggHzZ65jNR96k+cb7p0Pc2NZml5zk6XD2QHw66+BRXfAedGcuW+icoBU89mJ8Z5XXaV/
AY0RVainbgarF/P9iaKYGPZ72c/ZK3JYtbSEJR76Gmnq1ucdbGH0owBBFnzdMp9eR2wejler5PZ/
SDuv3ba1rW1fEQH2cqpqSRZlO3ac5IRIZe+dV/8/DPDvbVGEiOzvYGUdGNDg7HOO8ZZfaJ25Jbtt
x9U3ywzlq5YIvR2KPXMz9dMsJA9eZ29d0MWfDD8ajJXGS+1bzY3glxriJrgJuQSeEs/nsYv8UE8i
SREBhxlmp33SHKzQN1phKu8R2KB2IwQWZnUuEISUXuU6um6zKuWSlFeALcn8JqQ3+U6M1tjPPmtN
FuIoWfju56yvZA5gvS+6rYLRUrrK2aGjT/fhrjf6DkDsSM5rwN9FBAO1Kd4ubGLJpCpbncWeAsMn
OYq3cQSR0Gwos4qrQXBf3SHa1al0MB+q9VrH5G7hE0bo4Eei0d9PwNZihNuiIWpMAKoCMRrO0Prc
Rnm/bQpIDwU12G3attkD0Dy2zBR+GX5teb0TdOMruZj2IDaezOONJ9QCsPmGEQD7SlYldLlR3ADq
OKF8aHVTSF6a1udELrZN/xDEv7FW9doFIt5fJPGk2cSBFUshFgqGOaF7QGyvZckv6rP53FWvKI92
B+OsgRxcG9Krn5yLjcLV8oRuXQph7hIvkTFuccG0k+1tlBxEtmxKFxgM35BTsarPFjq4Q20P9Ulr
Vokr7jN3Y4U7S8sOXf9HLSgm4/YykPWvDr3yR26FXZaGC7PgFl/KShRHPpEIkdaY6hsXlZWgo2I1
Z26NF5digNGcg/zl/lSbDYLHF/YZhoGX5gg+/YBB5o2pIB5iNmdJjZ+pgp+U+iVQF5bUbBB5VJ3G
PkVhhCdBElepdNVpzpHWfIaF/RvlpGfTUxYA1dMwTE5kK2DEoVqD7Yw5/v1DW3TBKiGUZsEl9d8L
6UU23sz830NIIvoL4O41FaLDBJ/sNYqmpuh0XSLEKIENUY74ourP/zYmtOMqyGS5+WDth6ggSFn8
kP1fpnXBTOJ+iOmKnoaYjEjgy51qNYRonSfNtUPnjxhQn/3HcZ9GmWDLfYB/auBqwUUJzFUo/KYq
R6X3Hw3VroMgbnc96pKcaZVpqsElwJMgfKEpsvWjqBeiTEkQ0ygThkImdI7X+UpwMfw32f1dpgtj
Pv/7JJLQo0BbYUqy4AWfYVGoB5ck48XGbfQoVsOSZtLsqCN7weGGKTa26dddFVtOymvcDS9edjFl
LjKatpb8XwXCLv8+vXDCwP3JwEZEmR4YQpOiqOF50aWx9vL3BLeV2OSWvBTmhh84jsrHOBNqCokz
CzyIG2E3baxioBYeqZMSKJpv7VV5Y+USR/bOIAFwv31TSP407mT5dFQnesEJo4s3yNuooj6KHMwA
cqoQMsBj7Sp8vx/w5micRpwsJaNJJBGkb3Txq0c9Pfnlo1mHWz9qNkP2tdeUh4rbd+gau0G+OMaX
cEheFXRHupH0RW3c6ryFtS3NTaa/xt9MWUR6p6rKtRlKIgCU6GIlwkXKJPC3TzI4uHAfuyvhU/hi
/PDWPlqQR/0xVqmPiuoSkWf2E1QqQJi6SNBtJxs+QEit7infXJCWrbeeQKI9Xavaksn0DaFu7HyT
+wDePhJWwFN/vF4yHYpVVXQB/ArXbKX52yh8HqSvzsp4VneDyFvDjZZuQzdbwoho1U3E+Qxg7Zjc
X6/WqoyFuCpD6RzH1OaB+ob6sxZs3C9D+6y5xzJ+loVdo7yWoblqHYGit77wCTNfgP/n+BFIWct8
zfUXlH5YyVaXy1AEajvOi7cwCvf3J/bNEPIAwWcWnZJReopL93WI2u+LupYKMLJI8OjmVhC/GvEf
3Vgcw5vLAYGQAoQpZ+qYH1uTQGTtXEMNVfksyNW6acjCQCo6iUhZ1ek2aWxItUX2Ayj8IdPezXyD
mJqxQEed686PnzDZNRTSsYKe8gl+4vC235Xa7/udORuAlYj6CpdGYEnXnSmrguHHbEVnLUwBltpq
GmzuR7jdccduBFqMCZU4SgFNQihRBNZcC5RzHDi7xnuErmA1yc4Z0o3l/bJ82xSrjZLFu/txp1Q5
YwzL0tNYf5gDWeM0+nC1KwvRQTgjhiQSgzNMtgBzSbtRTMb5XQjgRr/fj3ezwZNS40aMCIooYkQz
9Zbz2iGMNMwAz11lrikQgZnJtnIGEw+H25xaZ77QwBsCLexknOxwzEPPT9cQKrhuYZgHmSlxbp41
EOlCUW1zxzwkkrFq+3qTANM1kmMIlkMYJRiKp9oFDCRQObzf7ttVcv0VkxWfCUHtpkPsnA35dx/u
0+SSGwsrfinEZCgF2YBi00fOmWTHLogOVntsIQX/D+0YIYiMn0bXTqYpB1YvAlt0ziWpjSZ7qvLH
2lp4Lt6utpGVx7QcxZwk1tz1iPVpMUgI5Xu2q7jWuo7JIwulWiy05HbmX0eZHPyQYQQpAuRpm+FR
+yLh4rsVg1+ldYkSfVUWC1vUDQETQxPRxA0JNQKde+hUNgoMUxxkhg9RcEgOcfrJV0kyrQHs93lP
IvFzXGAm7IVbkk/FcGgVQNKAIyGMIcGdkZtptk5vLnTBOCM+pgWm3zTpglzOBDSy3cAOwHbmySel
tQ5u9NwkS7N/ZhEils8xIaKxpHNQTIY0qnGoUAHQ2CZQlNx4z5J0jRHjxaWI/Ax23UY9pPttaU/3
Z+vf+/CkhQiPKRDHuSwr1vSBPFhBFZhNE9kRzB/vaUhXPilVnbJUUp8a6YcUJuvkl6LtAyqzII33
OMAL0QMgfVn4QtEm/ObHG7M+CehUgnEO3qPkU+xtJLK67qXIN0F+gdgZfVOKQxiuTfHdojB3vw23
q4F7mGIBKkI9Agmwyf4VDCEsoEKP7DxKf5lSulON7tP9ELc7x3WIyeakNL6GbrUR2RDEQ/FU+lsA
gv+3EJPNySO5rFYRIVzudGlz6PRNXyy8vWfOUFYYAtKj/QPeutMkQkkOKsncOrVJreKTjVtgTk1k
RFPuqzNoMm/pbBnfdZPpdRVw0nFi67qaU5apLRT5rjSepOKTCuGU5PIq6TeRdoB4Aogt3HtLz+Zx
n70XedKfTtvVypBWqR2bn74pabEFwjtO3FZemH4zewT+HSobFr4VrKPJ01bs1BhOf0af1lBcyTjU
3410T+J0c3+CzDboQxz5etMHmxND00tpkPpVQHG3MYSVnH3NEwtc7JJU4I3gFDsfrSIHrULSB3o9
OcYg4FAgqek+r83XpXTQvSP1MKPigRWcwQR2+hMYbG+cqguinPOT1GR6jtdzEneTkbOGBOiHkKe2
MxwKT9jEbxFopnRflW+G+FQ4j12wsAvOnT2j5hzoUUXmNjS1DxBL36z7wMjsvv6u/o4bee1B0hUA
qgqPQ/qgt1vnpxzsVfPcXvrQemt433ZfjWarwxu4P8y39z9SMTL6t2QrSUWLkyMH7LUpGkmS2WlG
Glpr1mHvrkklBPKD7EIGUJbUcGYDooYj4T7PA3Mqw9D2leuhgJTZpfYFGYC12J7Bnm4C3S7TltTG
vy8X0kDcNXGCtjS21etpnBuDQJlWzmwM5cj+JXvByYEPr4PaWji8Z84FfOwsbHXAHhv69I0u6viA
C3mc20VG2h4TBWhE98dqLoJGBgB/buYNmfvrtgAvDajyJrld+rF06gzTg+tRL22i81EsRWHL5k6p
TdKMqSWkWQIgwc7AQ1B6zqQneAT9wrybjULVaZwCKM3Jk3EpEgqKZdjnCBIA349PEKsXRn5uYWso
nPLrGqNCU667y3dx9fIsP7c18EOokvGocTZitbf2CapXHHtmsGRVNv7k1SkAGAdlX5Qrx8WN58R1
SC1La7TzmAOSAQqkMMCT6hoo90I1ms39yXCbq7mONd1EFJTCME4Oc7tq/zgPMNviHkvDy6AggDHs
NONzOnyWcmth3P6mQu40cWpJAhbSlXKTsLrypXNBjx086ZPgfUUjdA0bFz1olJ6MjRuvBTRuWgpa
C4e8rNzv5Oky8ByA0onLF8Tdaxz8+t1/85p1tRGqUw+T3lQvsCrW2bOTACxfaVjmfOP//Y+iOzZv
6L6Aq3blhZV5c1iOt1mN2cabAiuQ6atdycTKb/S6ts0WWKv+3EhH2UjWyJyRL/t1f+Bv5pimsHsi
iMik1hQsY6/nGALdUHp0vbDzOPqShe4uyeR1Wdef/z3MXwNuZMW4Z0zz9GFJi2Owpnarya9Bmq3N
2DoParrQmpvrDK35GGbyEEnwNNEiIK522cMKUj75WrZv03NLzfx+e2YC4Ww1PjooufL2n2yeaH9k
GsV1AmX26DNqem9GtksxzLwfZ2Z4mAijCxnURDIqk+1zZEmaI0zQNhBNKYMnfzvwfr0f43btI4BF
2U+1sANDL2daCqoCkDSaFJS2pAuIOzW5kqwGCfTa0GebNIBpE5YOijJNCGYSiZFVVwrhtgH6u7AY
ZyY+Yr0KGSLj7z+T1ooxJfsM3QZbNJB/1NS96P8M1WTtGP5GhaVxv923S592Y8eMTicyiYzjZH8N
kgAVQdMtcOP7Org/8fYlGbdRZFJj6+FRadMHIXuKUu+ty3bWt7ZCNz7e9JLtiQ8acrpkX3SjXqXo
cDQQD4CBLHzf2NyrzfHv9/E45Pgf02qT7wuLEEJLa+Z2XVgPVZKs9Z8eYguK8k06gmAMXzNj5Sno
qB6j0N+ZyiHrzqVn7E1n26vnwoJhtrCMb87Z8Ys0HqrQHyyS++Nm+iGfWNdDWHWmwWne5+8UkdZV
qC6kh2ZmvEGpe8wOoaNq6ZM5QNUEykebV3YmDRvZP3agW0L93/cJA5Vv/MsVLL1uDvMIrLKe6EVl
A7BZyzWFvZ9oQvr6t/sjODOfr8KMu8iH7vLr0sDupqzsNDxKw5/csjZBYOG9MICFixbexzdXYW1U
UOXAQEVQQ5JsMlvIKXVN4aW1rVc/BODFJuU7ycVuQT7L4ptG8ul+42T5dnqaFER5OwJXppw4eWUp
rZshrtfWtmfulSrY8iSHLFZ+qSp5pVg2MqfRyje2/c/0VTyFh/TVat6s8MhMtfVTqT7c/5zbeYMa
pgRDDVTGaAs3mZpRHPVCpPoUXJKnSv9txo8Bmh3/HoM3pcSUAVmvTi+znppGAgpTtV1AOvDdS5JG
4PwWcim3a0ylOMsKIC+ESsr0Se4prZqR2MK0HemddSV1Fxl9hIWW/EXBXO8tqswr1cRAffSv1iYn
pW9YEKEUZAwiNT63r3rLRaY6WAVCQP5b7D0PdfZF7OJDXzpHyLq9c3Y6dVfq6rpWtu6rl21bBNGi
c5qslfwTeLdHHXCXhZCJ83K/028rpmw4hkkxD01+th5j8qlZUaAHgOiYHQ/n2l0n6hpyyHpQv3tP
aoxM/cVtERKx0qdOTD5nf3RvFwxbV44WJtjMuFx9xmR9oSAlcVfMG9sxSwEobeNvEUH5fb+xM0E0
TnmkHEkkgyua7H5NCuMPhHhvB8AmEZVfLdW6ZpaJhkYsgljjUQ//4HpLErywDYVSBvefkJEG+S+l
JwQvNvebcXs9YnEgdYQVDvrKPJivo+hRiqVAB7tASroH8JtAH411krwjZno/0N/VcD2PObpBnZED
AL1EDvo60mAORpK3qWwjrhWuE8NfOcJ7AHNK/a2JSG4gF4F0nAN16CWVPxflDhW3XZi0F9/Bu4Rn
YqYPDw2id/1WXhI2HSfm5NsAOzGY5Ay4JE4vb4UX+zo4fNUeUGSDcCypmwFyx0PUZZDd1FgHgyjW
KxGa0v5+t8xH5hxFDBJLAGvS/4aZWopaErkg896SHUejZSWimHdIyy8I4yzchm9nLWl/JLV1KiAa
Lh2TQTANMYBZHKi2X+gAD7NdJfgLu+LMaWNyV+MxzKFtMm8nTZJ6IybHZal25W2zpwAIQYUg2Qol
td+RHT9mNoTKEMuwxyLeKDiehNT7nqSdv5HWMILud+/MlnT9MZODPXCsBLaBqdr9swhBRT9J6pra
u+uvcVIs6wdzF+evw2f4Xz2OwTtryVHxFtei8QHADjVdBGXBErie9im+T+gn0RuwZSjjrhXp2T85
RvKWBfJKr4/YlMr1MTSPmgRa3ISYsQu0H0H90v643xV/d6TJJOdL2J3Rhx9TL+Pc+HDHEbTcyHVY
XLbx04woYa/U6iV0L8Laf9L8C+p5tbCP83N+ko/eUbWDZ/1SHKOX4TfCvvJKfpeMBwpS1gMM/Iw1
srA/jJvy9Ot425AdxQsBRazJdheirYAJMV/XVz9r+HGV9Rwrf/6ozaaAw5Bm7/d743Z3Rfsc41M6
giI/D+rrzqhCiA2GHmvk7ZuVDpMABKKmPt0PoshzjfoQZdLlbhy16AqFmq1c2pFBsKqeumHnvuA6
ou2g40f7FmhL90J5FbUl95R/Rn1BPjdfMftqzsJuULdyhXH2s6Y/JEK3ztxhm++Eva8uAb5mnpaj
GPx4EKC2TFZ+bMqH2SF7UucaZavZTg/HDOExlRvNiw+3t4MLq8LiUJEPCcOdvr3fSbc1AFYIqkSG
CRYcQdwpFMGCFNjHQqPZGD1oJ8HZJNImGdVmV4jhVP6lRwGnFl8Gf2F0ZqfAf+NO74ha70i1Vlbo
BQmfCx+lv32bLXXr7buCtpkggGgeCfUpxJnspqdbXafZWqTttTbS10af/SzIQESj6p4f1dnCDj/b
qg8RJ3f9omoRAU0HzUY6yB6Qv4DFs4fVtfD4mzm3ADRRDx3HTibbej1d0FB0Iko6mh1lX8Pi5FcQ
dTUkqJxVK/gPXicszJK5jsRUSiYDwEtGmtoWpHpoKIOrazbqtyvVfdfkdo80AMwvBGjihT6cOyVH
cACP5/FKNE3px37R+aImaza1TX0lDJaxxQbJWNjxZrIapj6icMhRs++p8tjHH5acVwtaneiyautQ
VxKzXWvhSxx9VgERi+pWZ9i6rYWM4rZttnBVyWWGyS638H2BZ7qzlK8BtbFKRBYt3qIJcn9Zzh7j
Ok7tY7HRUtAfuP46DUphLYe6aidBdKxyKMDA9GDTtfAhPUSzoGKtNUdYOw4MpQHh0QEe5j6W1gpu
VBYSYO+WunI+QS5t6sfIX3rU3iak2TagMhh/nYpHQMP19xX9UCmw0lRb6gu4iqhjrtqifHA2dbb6
7myAcdTai//UCuamF+HJL9wsZifkh/CTwetUntpMd66MHUJ6lde3Wz/I803p+hgzazrMJKtXFlbB
3MQELYPgIPg+iuuTlw2cHaM1es4TB82NPcWvAGkpK9rdH/q5LQSkIocxTwOJcvN1z5L2U0qkOFVb
ib6qKF62BcJBC5N/rvs+xph0X2a2TYW2BJfEAe5a8Gb0p9bIkey4SIhI3m/PDeHJYKp8CDZ9ejio
LZVmr9Ig4DtZcaSeDHcCyr30Q8B+U93GbygIo9x0cuCJ3g8+d6+B3MKoUe8aaSjXnRmqtQL9lY3S
7b+l3UMzHjTuqhoufnkStV2RxAsB5+YI6TjAhGxfnOjydcC8MnOh8Kmr5o640sKj6y3kysbhn97U
SHiw9sCEcZOcBDD7TpWHZgygnXrbUVCS8L9RmVmYIbNhSKRTKgaiS+7juh2CVhWWJ5e63TFcJgVc
yYSthovl9/sDNNtfH+JM6iqlQbKgqmrdrt0O9SijBJOUh/3CkTK3pkiR/qc1k04bcs9EYZwoDZpE
dX9slIc0XnKZnQ9ijOAuknymOjmUxcKEM9l0uo2WPxe4R5hskrL0pJodF4YEPS+DV+R0QiOpB5Ed
gXvbRYL2pxhssrxYS+XSPWbuggHq/j9hxrZ+OBwhcjaulyS63aNokH4G0JO9GR1SPLwY0x/3p8Dc
GsWu7m8Sn11Vm2x4Eloehe7lup3h/xEoeETgr+blm6575pDrSM9a1sv9kDP7H+NEHQeEJdZg6qR5
ZpYELmJ5um1pfX8yJS/fVr60HzL9XPKmXueDvxBxZtzgqyCBoOLFRAlxshEZfionYh3pthSqK3g+
AhxLddjFcbqwcGcW1FWgSdOsXjViV2B/UArpXQp4eDfl6/3em5noMBWgQtEg/puWgocKpUejoC1V
+I2m1MaD1J3/byEmaykakHsKJULk+S/Ked6opNQtgFFnh4TUj6rxAtVQ3Lqe45beNxFqiWxxkZ6g
yta/6jpPL/xmo1UIGup+i+amHOBFQAraaKf297H6YUXJLubKJSrItoBA6rbxUmWFLXWIboIn7rXY
9/Z16i2srLmBIiAeWNRvZGma3goKU5fAHOq2Caq1eAnkQ+QvALlmm/UhxGTxxgKoAED7DJRVvVZ+
ZyKqXmPwQhJTtXAQ0zJ1db8jZxvFykV5kSkInfd62Nqki6FiSrqtDpfW/TQAbmzNhRk+t4ioW/8n
xmT6WW5ZCH6lsiUN7U9UBX4Kabm934y5jkN3aHxUIWpBAvi6GQiP9l2fGoyN5qo72Y30vRunX7JR
9byW44sORG5zP+TchCcdYo51Ukm5YR1wTQoR9o4MWzPe+ujAjSzFt1ZOw4XTdrZp4Bc4B+EwcO26
blqUaEWuaQIjVCKipTaf1U5+N3wJpwO313BQ6Jrd/ZbNzQlewv+JOI7nh8UV93XfFpJvcIsAmYXY
ZLqJGmowSPkt+RPOhjJIrQKdNIHujY3/ECpBQLGL1MKwLeEo6M+i+Bu9gYWBmu3AkREGSJxz/i+S
8UMMwQi1vnFTw84xSFiTT34qEeFGzoFMkPKENuX/0HtI44nAIlElMCa9R5llkH2nMmw1Rnerx5fH
/F4Nb/eDzFTSwOeR/VTwYAe2MDXkM3pPxQmlxhvEQSe5PY1S7Jwc/Z+uwiUL7b6dZYJAFZ9yjFIq
dY9NROSckItcJQ++8NI14SrHDKJDGLd32rOLpBNWwWX9JC6BcG4xbKOxNVMXmAcFdtKh12PcdmjN
Inxv2I4Xg6gaxWdPLRdt9yBXG+S19LIHLytb/8M4GAwCxp7U3NkVrsMWrWLCC8I9RWpHRTGjehaE
JN47pAgWqgRzkxiauQg2gaLhzYiripZoEewf2x/0Vw6fV70wcpxvZHFhJqtze47BJYvjBxwEuhfX
bZJypFUy1zJsnOrRxdlYX/r0l9DutQox45Me24GHWpXOK9QCJfhDkABVpYi0Hfp0q7byuhm6nV+a
aAgD6RFOlnIA84Jw26kvH5TgZCJxb2KziiWOAn3FO8Yd4svhpax3pbBGCS/J17gpiLavk0ONy02r
OyvFPWhZv0ZG9v4UH9fJ5GnGWfvftk7OQiHoqm7oDGZ4I+EWA4tsqYA035vQ70DjcGeZnn0lxhLM
V9e0je6pQrot8l9NJVmn9cJ+OnP9xzkehQpSfZSsjMkZ2+RyZSheYNrYLYr996RDwMX9niffLS3f
qma8vd9xtwQVFtzHeJMFF+RdrlQZ8Qzzh+ieHWWHjK9etrbhgdLO8pWYr2PcDaKNdfKDdm11Oyc5
eMiO6f1zhbleWXRrdCiVXmFoT9zv1w7kh/hTmW8i6WsvrQfHXccCuhovUfPZbD6FDgqD4UMoLCHR
5tIduK2CsiY1RhXOmhwQnhHqlpfHpt0gTzuk8btmvaNOudYvsIdd6zkzc3wm8IPwsU55RqHb0ZbI
MrMb2MdvmFxtu7pN3VzjG6KD2X113ABrn611UB+a8DSodreQy/+LAJvO/I/xJjuX5MEZGDFidodE
lbd2kk+G3K98vMNQtrb2YPJk9Rl45VqBQR4jZd1tDfG76BcvhfeQec5KWoRtjyFvPmlE6VFUAfVv
TBILleiJhR8ypVrG31YQ8rTSnwjG6foxch/yYGHt33K7mMKcxCCRsfclYzKJ1+sIyZZuatpat6tK
/dSgjqvH2B61Gx3Z2b5cVyVCFUC7T0gHlNiK3F9Dc3eGj/EnS7buMFPQWuLnVnZUhC8mXm/iQUSx
T/O8hSv4XLnqqrGT9ZqXWSKkbmbaqG4p5VZ70ga7t108AtaYkawGaEDp4X77ZseT+wkAfHKvlD6u
D5JA9bTedAqmdC+tYBGurXKDtP5qlJjVn2QlX4dLWdL5ZfTfmFML+kjJlEIBaGIrylbdt/j7GAwo
SXZqPGjzvGdvkvPnfjPnTmbqGlydYbmNEk3XzTS1IFcEs0W/ThM3VfJFpAiZhq/3g8zOFfItMjcc
Ls1T2AmceElNC9OwgyBe+/KD00YbpMgq7L0EdwFuNztu3GN56hDOFCfrwhN0uUxatiLNS3ClYy72
4SnEdc3Qd2HffQuLHC3cL/cbOHd+kXRGSwFYCTWkya0Dvd+aDD5BzRJheqyV0InY1xY02hTjO+nt
frTZMfsQbXLu51URBrnGNMEbZZXJP1T5V89N9X6Q2fszpyQgZ8ADY3r5emb0iGAnsuCxoQmfY0xS
I/1HUx7q9tV1v0TVQ4TVEQAB0WePPQeJHUsPGENB7UF+wPgRWOd+pHxgQbDqs22hZO+VW+0Lf5+Z
+6x9uP+tc90/FvbhaaI3TYbo+lNjDy3nsulMuw+PzjEu/cfQ+ZW7L4avbxK/WYg2u0w/hPv79w/P
JVcaqjwTGtOW3K2nbdN0H7/UOBXzmvHANkkv5dJuv9DAv/vjh4i1k9ZB1LNK+zDcItayJvnRRZcU
KL0btVs0eBdW0VLAybZgxJimBXSr7fu8SNxB+Ori/JLib+UbP4uw/dJypN4fxLmFS1qWmyZ1E7QD
JiG1WlbKgoecHWPJIBRYKT5gmKIDQUhXkvmlFv79ADN5HVqEAsoNGOx60kRCFkEbIiESOd/QL1yN
1z7JrDcRDkCesDBnZi7SV8EmS1Zymx5EKcGYO1vD/SFn5UNl4A7YlgvrdjYSwB8LtDE7+t97w4ep
4jaei/usZ2DTSUHIC3YqvgKlnq4lcSk1MQfyM8e9ASbfKBswvXqGqEGi80sahGqXHxzAsw3GQU9/
DptG+Bp2W+z8NuEbxlvVj1569Mt+DSdHro71Qelee32P58DC+2/mpOGLKBXz1uQ9/bcI/6H1IWkt
vUtiw8b4FFHP3xTdN1X6GweRFWnkha6e2wiuok22yDy0ikSIiRbjNasOb4X0oppo3H7LhPhgpE+K
m35WlPf762R2gNmPyYRz4FD1vZ639eDj2zpkvKWlYx+T7qx93C4dA3Mbv18qZI0/NrnVmmNt8f8H
mywS7Jz0xK9poejH8jqKqO9jNLnEcpttEo0Zle4oZSmTMxsDhQBnx5IcV/DVrNjP1B9l+S5jxXa/
6+Zao3NEU2NElIDMx3XXoeePQHlMnqUzX/3BNqtf939/bvaNIBGuOhYabVPBx8JonArYnWGbUrPS
cH1Wo5WVfEaIddVq3+/HmtmhwSOgBoIcyPjym+woudIGQSDKJDrU7SAXmB9+igYMpp5LcjnRwt78
t0A1nQcfo40t/7CuSA6iBhyRwElK86CkZzGV1mrwtRAOUvLdU3ahsy409hovOgWRt8kKaYu+77GL
ii16UGiJvXcldrHlwfQ+Gx3S5dbFaZ+xP2icNTpXOASuOv8U5kdJPIyo+qE8Qno6II1jNizgFxD3
sNNWiQAkMXkcPVKxg4tfcABbyf3mfs/OHERXPTv2/Ie2orTi+DCvDBuj6pe22pu6gH/vAET3BJa0
PVTSUv51bl4iky2OxDUqXeLk6GutqMC9lLGM8WlF6vpsCtnhfqPmlhhTEvo7uT6uxpMlZmEx1UOM
N+wwVdVVE8nW2lBgoYgxD+fMdY2FA++W/U5KEQ4KqVe8UDV9yiz0RvuoVnZI8o7qtqsYQ0v9FHoP
en0Qh0PThevWrkrUbI4iFf8BPTDgEZQq+xXmHPfbPrcs2Vg4qVjyQA4nbQ9VZfDantu5i08wdt+q
8wKJDS/EpwLPl/ux5t7l5GBgbowoR8hhk9mTS5icKT3vRi/6lhq7sqwPjY+UjrYztFXTPo9YveF3
FoWrOD10S+WxOQT0VfjJVTi0MJhiOvFsJW1JHiZ/8Lz9YDz09C0O4CDxOQjDTVivOCA7XInAJbvB
q9a+3u+H6XwjDcL9Y+QgjXR8ZBMni2hw8UlESPYky88xAIgCO9iDqC2UbWeijAHI5YFMoTYyaa2a
Idsnepr3KH3Ru+8A59T8VRRf/rkpIw1xrGGNKjrTzA5q3nqgdibiYMaDGu79tWScsMO6H2Q6R+kv
8y9FyhJJx6Nmed1fpuB5ed7U/iMmVDLCxNtceDD73+VSRne61VAQHu+6OugUHnbiVPCs9fo4ylxk
xqz+ETc3KVm4VY8Xgo8HBb8v88RnJ6OjgEBNcDxKlIeSYnj+Y1Bte6gywwOp8vtdNRdiRCrCoTDY
YqbVKgksqmX5PPLKrc750O+St/sBZvqIOsyISudKPmr8Xo+FhZmAl6iJ/5ggojeKciw04HasQX9a
CKxD0lNkLgzXv88tKqyLvvIfB2/Thd9fE3OTl6/dvxauGYpRvEiUJNBB403xOkylmtHAQRI8CtVa
dc+i+R2Bpfs9NTMU44bKSIxVJHb56xBWF1hKhNfBYxn5a+Fz3v1OzAXUxExnEWKsfKI1CEB3/PuH
0zgNsLYpgzx47NCPa45td+ROFdlBtfsfmmIxGhQg2FOmkGNdbuoIbHHwaKxCq95adb2OhwWU7Wx3
fYgxmViVqAa6jknxo+Iczfa7tKG+sjAiM3MXKq4CusmQJFREJyFSHIo6AxeyR13b+cbKFBfwF3NN
+PD7Uxi9kg0Fi4PfrwuwWltL37SLJY25GKrELXqUL6eiMf79w5DHThiI2KkHj55ody9SjPHPwgqc
iwBGEwkiHb4oKoXXEUprcGCfFOGjepScdfJtSW9xbhT+Um8gZf89OK5/v8Dtp9JcK3hM4kvhX0pv
+8+TdeSds/nBFsSlZdJD2OPifRY4fH//RipOew3e7ge4qSqxeXB8o7opjzs6Ei7XLUg7kmqulkeP
XLVxMSr2v3H5wR0ennv/ychWtbP543xfCHpznPOeATOpkHFENAl5leugUeJ6YW8Y3an6oh7bs7A2
1v6b+xae1afAFo7FW/qj/NG/3I86E3Qk5LFPjjwpJsR10CwuWU2JMpwA4sfbgbT0PlhCUd7MNxBY
uDCMihQM282JEgewOt28Hk7tUXzufy0ZGtzURxgoCyQFgFNO31GY/roNyLXIapw0w0k9Gl/yz9Sk
kx1A+C8m/r4H+cf9DrttjESODvIOE0OSeHpeByPlY+qBjnuLk5Ib/mNFx9p8vh9i3KWubhEGjHF+
G8VSjkduRNchUHPzpb7BUioQjr8RuMVFTuu3mbD/v4WZDH1VI48YuoTxhLWn72t5px6ywoaPqS80
6GZDGBsEKZCtRuWEmWr5t2KCzZ9qDSdl0zwUC4v1dgZf//iktzCWKt3B5Mcr4RimL5l3HvR1suTi
MXbGzZhwNZV0BKpJ+k3mmOwKXpf5OGgmxQMcEE04tXjpca9vd/dHZa453FfI4pEQZfcf+/LD9p9Y
Hq54wAhPvP6RKouDU5Bsk/Dz/SjjJWvaHA57Xg5kCpFRmlzCXCtErkApxJP7EEk2St96v0PtU9gk
e3epfjnXIoi9rM+R0c+Gfd0ixC8j7F1EHNLkY9/vK3Ht1HskEe636CYdiZMDtTWgL6S3wDdPyyBi
X5ZWpzvNKf3eHKLNy7Dvd1/FR+3r/Ti3rQHaCZmY2wVMJohR163xsrRpFT1uT9/Uw5OyUNq/nWVw
xbl3WzqINxbN5EaZZEGipWkHXIu0gY9416rT9r22bZYu4bdbzBgIDRdAQiBOprxlJ0IEfXDFFnzH
A65zPzloDhAO7nfV7SQjCNJ/8DPGHXqa2EnUeMhSjyDRoT2L+tq8lAchWCXHcuFmOXMCXEeaDEro
aUWZJgMuervC3+Vv8V7Zi48YLx60ADvHhXbdZDlIPV81bJwjH9ZooHS9Y+ATdlIu3lNTkeBv3uuN
dxR39UGCwPl+vx9nptxVuMlGPbC7ZUZHuH4dv0CDai/tYjJ/nFnXG8J1kyY350gewCCpxAieiidF
XAnbeocf+6444r21xAacWavX0SbbT11GemyYYwd+oVL82/kar5U/6oNvrsqFUt5NJm4yVtPiod/U
leWLUnuqo1Xur+OHBB/YYTOc5GRN47yVdxL25k5cbdCe9P4faV+22ziyRPlDQ4D78spdEmVb3sr2
C2GXq7jvO79+TvpibkspQom+g65udKMBBXOLjIyIc84Ha2cS53Y1r+SFCNwDmt9pJl0jLYqE43AG
osMq2dWfvgL9P0y54+QSwfelwSmPnQUClP7tXUP2/C3L1JnQoMYFHUlYljNHT71Y8fR1YZ2Eza2J
ewoMCxBV0H8W+uwk1FB8T6GaB29Y7mQPT7sD2KUhHn/fov0YLFS73OFRijoxmbSvIJFkXWWetOsC
54FkK7VhUzGJ+1ZK50MaADCux5abH+I7dKz63FE6qU9IVUve7RndcprIUiE4R5u1Bijw5bHXpFFs
BiOfD+GLbCG1Yxp38x4ifbetbE0p2poAk8Dljy5het2KUlfWtZwPqkekVkbT2Ksvt01cdZD9TN6Z
DcqBifVUlKuIkeSB6lR+5HQgor1rjsoe4Hx/3M977SH5Wl10yd9Lu9vGr4NBLBxoGRBIEUk2GiZe
8NC27yFffoBOsckUkWH9OuUrixyKVHKHX29twYQo8y7xej/zNKv25EfOLUDzdHs4V50iP3N5Nh7K
l81osA7nERa5J7d5rJ87J/qEYMMOqhS71U/2EDfbq7tmN3u5L76ld9p7eLccugeWo9vyNEh5kVZq
9Gwh2Lrcnbq6drVE5tVwk5f+Sd7rDgDxfhKADnA3sDAAV1wfP8M+M0fFqVKqZlVV1vOh+9v5xhOE
bBzJTRzhUPvTw/QW3+WfTxADZji1K6Q2bZY69gukzvHEqObD2PjAaKOdZgf4sVnauq3awr57ks21
NbMHxWks6TTuhb3O+gSSxKUdKxDPSA1oEJVAFvNyolUtUoW87+ZDoZqRKX2twfKpe63PmbGrHfnf
8LLq79TfS++4XTiI+7HuFOJnbn0AFSVWSQ2FX73HB5ymxizfAYDMy2M5Pmau8kflTWMizaC3t/nW
bXI+aMr3LZAN5pMaNiGXo4OUI3FAIPf/Z4LawPGKILLqYKJZPVLThyYG79w2ccW/8Z/t88/aUc5V
7oc5M9C+fCiWe0jU7DtL/QY2sIO6KlrVEvNzqFnnciuywpYkdDQa9ibdJsKHzdSFXTMfstdpjzZq
V9zVfujXVutl7u3hbV5QuKGALUIKFFWOy52JYyHzSz7NhxVMQ5ZxF7q6D3GBhhGPbp/9MzuUywu7
NebBBItDKNr3EtSNwT38Nt2tv8BNqwbafvpWByv8XdkoVZeRdXuQ18k5cvP/1zoy45ejhHxwEoOK
bj7wp/ConjpLcwwLzG+2bgLGum9NkbExr8qKP7vmzCLl66oESdlVGLGEoSM1tgBv11i78dAeptRE
c2rpB3VhJ88G46rcfGicD5XarlGISgynwdWgcxTN3dVf0I3qu+hPJppibulPgGuWpsKwSlaPdi/o
agJnIWoneCNSLnZqJ6S3BHFG4AgtbWsoHa521AbqPAhdQbrKWM+tGxuswgiNkSLEU5E69mndCSCn
h7l6x1ksUbEtt3X+49TKzbGSZtWAH8/8wlffOMZ7fTMKPf99aoFIXDxDU2s+iMfCPM33s53XZnNK
P4VT9Nxbf/EfjDO+9dYF0zdBvAP0AEg1NaRGkWtg7yXxMJTe0rmNF79271BwSUBX8q1+MddnaxNe
GKTG2Pc8lFxDGMS714wKB0QSmZl/qk9ZYkqf0UMk2UNoVqxxknWntiHY6UADDcUyDJcmspDrTAPb
ryYeoGo5xjZkAY9qMMouP5jCneIZr8NDy2II3Nj6yIWAmQ59UiC3pWNTqa1ivW854SB0++W1R7+L
bEKHPlD7fdIxXhMbj2BSvAeCCbSo4BmhiX7XFqRDK/7/YdAs7WlcXIG3Rmk3jX4O/A3ah9N/HziQ
hhRUNngMEDlGaiVHTlCHvtaVA0jNo0e9NWvwJ0MEGRwdi9kUVvvxt/j3xxs9rQBPIesLDBzw/5fe
WkmAQpyKRT/w8kE0XpeYMY3Xdx4UMAGvRT0IaTnkly9/H+CbVuZ6Xj/MEDIPv8fTcC+tXl+7imzf
vniuNwcs/aTk8Z5Hnxt174BbTynmgdMPRvUeliY0V4bIzhfHgnL7xGpBvnZcqMcgvwjHCAIDZEsu
h4Uaw9r2YodwOnms1b0IKbGUda1dB7JISeBwYccDj39VNxEnXl1KZB4QLrQBes56yY9z08uewXHf
M3pVNiYP4HFUG38KgxCquBxPNE9T1o2wpYAcsaq9QXNAh2MN31POsLSxIS4sUS9AAcQjTdzCUivY
S+HMLkp38neD9yALJHC1RkT+mBQ04G6xx2lPvAylMDaZGAcJv4sTJ8psCAjf3nNXlyNlgpo2rjH4
MpuWOFD3pds+3v7x6+9HnZmEpHg28uSqulyTOO4rPFyTJDDioAZ6AciphoXqIR944cXBMQImXwnQ
BORNeFotQuiScOKGvAqKRymE3NXb1IHBamIE2VtWVFFCyzOiFgTalJMRsrATsraqgs6c9RO0beLY
18bd7ekiG+dyKGAOQEsX+r3ha6C6ezldahgS9EtaBMBDRvwR1IHly6TveIPhZ2g7KGeJuA/wuCSP
his680lShmnh1QJEYqbmI6SeBUuDpBPrLf1T5DkfEBrUAGvFLYflAQiZlgtP2p6DKKlRBI0zOII7
Bv1OdoRnw632Bf7KTsl+PYyH3tecBxS+wcWo+q0X72tkhf76xVNrpqbuj15ll07hJi4rTfzj5G58
II0IW1UATUQuLAJVA/eXw1vc/eAgdermu/hB34876bEaSStfl0Oy/W4FZp3VUXJ1S1OTRLfy1YBl
JG3EFUFvv01ObGWOObyBO92/vbl+Ki70WA0Z9TgsPekYpW6XSe0boyn1EgcFjKC7+6g1w1cAF/6A
L90C7NqERLkjImH26z2yWiuzwaEObtLEjVzy75lt2KETOre/6noroskCFxDSq0gpAVRxueV1sSlT
bZmqoDcInJyrvVF1lWeepYtI+2xQH13YoQafNHpXhjzsTCet3zdWraAn1grfMlYtkr6Gfgz9zC8w
f0hXU4bSoeXkUJ+rYNEsUPiDGiPWzQhvx6h3ZtG9PXsbewfDUlH5QgiLxxTtYIvIGLlwMuD87pJD
Y3Gayb1kD8OTWJgr6yWytVQyogW0+vKIX+nueyAX61DiNEzh/h684yb5W3IN860yXTE1+339mbyx
MgFXyU8yn9gbKgIwsO4jar7cIEKGlpJWS5qAGIv8fhf5kd/uJriTqDNDr9zVO30fHfpd5stW6Lfx
McoD3gbPYxCzWv5+HNblGfohkUBEjeIs+rTIHJ1VI4xI62VOrZvgoJEZeO2D0VbM1q18Bf/98YWM
sBnbgK25//krs/6M1mottuCEZmQpFlpCrdlZcJ54k1Xbpe8oTBUE1Ilkkkz6B+gOglSbxHoc1w7d
gqbooQJVmAUr/X11jtDEju52sG2h1YK0wF1OQCh3wwyYZhzEsVMqDp+ZmuGGrpx/RDXDYV3tN8oU
FTxU4lAMyCHEaBM1o/pJfIu+w3Gv9+btM7RphnQkoo0aCTSaMHfs+lZTOCEOKs2uOhfP+KPGPXCM
+IEOs3A4ceeSTk68Mwmh/+W86VgbMe/WJABRu80x4oZrN0D9OrUtEeXHpTqSX2/N9RcI+v3fups7
qslYkqvs5s8wCAs5OIcQcdH+ZhVlAGMjtO7GDxyOHPA39VN+WGzEdqBRAesWS3DoCgNHLJKDphLa
X0JofTlxWVt2bdPxSSCeVNUUDoCIyy+Rg24iJzsUHwoE1XNzek4/tX0ambsmdVXGK+bKo+MLoA0M
olD05sABUldUH2aCGqZGEgD4w8EFRc4a6A9N4bIk3K+jEWIJGBWkV8Fwjhzy5Vg53ci7GcnHYHHm
J/m1POmokA2P0Wl6VHeyq/mrl9tZMJ7axIq+IDV4+yRclT7IXJ/bp0aa6NpqcBLs55WJ56Ct/J4f
ZhtM+ickKpIPEOodDIdzwNwxhneoLB/KHWg9Xm5/xdZ5xN4CxRm4KlHQpvaykUyoWmdpGiz7xE+f
BhGTzqwqb7kxAEiAIyMvelTsLme6qqM27ADzDhZrxUP7BOXz8il9A5p68gBbidzknreM9+qJe+fe
J1b8fZVh+5loUNgjONZAgUCnFDRxENYIeOZAPc27JLPDV9D2N2/hQ2g25dv37Qnd3L8kXY/ZJHIM
1IRqnYiinTGipfhT84eXzKqgS24BbGXftrPphbBu/zVEJv3sclTFgauSEn3Fvf13lq1nkAcH6914
B2ao25aI57+4hck+RWsZBCaQ+MGWvTQ0CjM6jwuMCMC4YM+iUL+6Rqlfp1x1ya1TWJP2aHf+kjw0
R37d/vrtY3b2+dSCVGWSolwDA6O7OOFn74J/Xth1r9ybgXJjtEeKBA/M5Xf4rn3IgomHoJsrpth4
t7/jKu36swtRzSSN7Igc6G6DejBSXo7wHZNVOMvJcKN9F3yvFt6DTrcLGd5lcxueWaMWrQJbMNjE
fqzVgWjJqM2PfxXr7+1BbS7emRVq8aRBixa9ndOg8PWHxZYPrGfUVamGnjUqLAHTc1nGEiwMn0j6
m8MRpT4HWua2hGpb7w327C2PGZOGiHikqz1/NjBq0yhcO4ICY0kDaKmY6WgWJxn8pnYTaJml1A/t
xEhyXRXB6HFSp5lLY/gocppXO9q/A+FmKYf+V2KFh/aUPDUOi7XuB4V8a4RkA525j7UoAaeKMULZ
E6Cg+yGj5t7ZnZkhdM72htOh1PG82LH9i/N4X3qPrcarfP6AQMBXbOiuW4vLSipKZL/QHwVVAwAl
AOiCp6YuiiRPBinkgTSw+SN3z+1kS9pJgK7kEDc21+fEz5DGl/zyk3OEvXrQIlM7xQ6aQf6oKPri
6nyOfksW/8AHaBO8Y6Wmf4QBbn0e9dpcxQUfXuDzBqe0J39++xbcGLMW30+f0j3v9F/rL8jP7hVP
8MP7Gp4kPQIaCb0YH6p+LzppZvIKPF9un8LNQ3I+bdRhn5chNbolTAPjKcMDaXEkf3AKLzcri7NG
B4X3t3LPEkXa3LLnVqmj2a2FwlUZrEp4jL025I9mva8ITfd/MtZtR4Zwa+qpwHQRkxpNhjA2urIF
ARy8h3+XZoFMSu4BPM0yt+XYzsdGnf+B41M504k5HIn4Hkh05MZid3Eje0auRjJT75XhSzcv9HOb
lAsYpqmJpxW7i/eSx9UfrOQk24Xb2P0HY7+QfXprMqmzL4ViEuUzLHH3rSs6tQ16LTNx4k+SgZLd
29a2bqKzYV1hrBQhhP4UpnJylACYDtPwUmcy49NtM5sO7dwO5TvwqKnlLMGgNBdSTJMHzM2+8cbv
3MuD+Sk6lIGBt0uHfrguqL3+b/UGxYdnyemdYTfY9V30u/ZYj5nNF9z5R1EnUwdPdiOnGDy/hwa9
KXnum2ACpux8soLsjShNB7kFKQOig/KqICOgqwD6zVMSyJPdq59Z+BWy/AzZ9NS2QboctWrMJbLL
Cj3DcdtxRP0wEHrIJh/dQUN9wYUq3u2V3DSDpwJqqZBYvHqXQQKgrwZBTwIF0syl0yV7nRASvkwh
45STA3U1njNDlDvnZHWRuhIPMBgSoheobohSkDpLfyi920NiWaK2gVp14tT0KjIGwg59bLzVSFa9
opcgrBmWtrYBwFOQ2cCLFik8yonISz8lqpChS9A4ZtmfFnplt4eyaQBNciLRhECCgJq0tmuWflQb
kFJJs4UpY1vYCAJQ+AEgCyi2H7I6LNs/kcntr93w4xDsQ1cF0qiErJX62k7T6mKJsZcgTBc+vGXa
ayj5t01sbNcLE9TaSpHRFyDDTwKOs5PVUQ7N+FxIdsy6AllDIdP2z7T8Hx4t9so0aEmgozxd2GNo
h+G+YZX3t638wDyxwFeomybW4mwElVQAuO3cWaglZk7DQids7CGyHhqy20D2IL95ORSUJ7Qlh85H
MNVWVz907xML8bltAT3sPPwI0hvUosR6k611GqVBHU92HY82k5lvc6KgzYI3PuDi0BG+HMNQDbxQ
SEichC+QUH9Inlkk/lvxAGbpHwvkC84WXB1yLa14ZE3UfWE4eQjWDQuaPcOwT35zoK1xb+/jDR91
YY5aFI0bq7xBKgjBrZCYUJHQIz/+mnrHSF9vW9o84GcDo3xUtaa6EWuYuvjBHBgAe9ayUKFNmUtS
3TcYRQjhp9bTZy/pjrz4cnsEm2f+nxFoVOoQDydJXAtYEXIXzZKD7sATyuAPZGXlGcOh2TqAZu7F
ELiPoEJeUoam4fp+eySbBwW4bvTzoCiIQsPlJuu4qKzKucQzkPdyHREK6IwaVo5nc8HxqkNwAmbO
Ky+cTOOUcgMScGhRQpNZzMj2b+7cs5+nDrvRhGFRVfj5rnBAHI0iYKVaVQEZFKdmPdS35gucQ6Cq
RSEfugNUDJQq0NzRtApY+PU7jZ5nVnFhI1qGpIoKdSLU4PACJxvi7NDPo6SAOGXB9fq3fR8yE9qx
jyvnqKHNyn9vzdq5Jeq8x4Je1BpPAsYX2FEnU//m38P0Pvsf8ocYEpKvBDFMWjouh6QnHZlKIQnu
26dhNzGa4K4XBDoqRP8cJGUiaZS+/PUV3aZdnSI7WbyqOarMpiR6t4/I9RkkaHq0BIFEABCeqzpB
IU7qunZpkBovgnLMgEdymM0bW8MgJBEIepCjRsHzchhVJOlhR7KDJfI9uVdOL6Bjvz2OjTw4AaNC
I5OUdhFcU3uraRZhUUA/EkSvETDIsgXurLo2+V0t7vneQRatZLHbXMH1EHpd2KR2mZrXU9N2fRpk
r3/QnL9vbSX4Ct9jt3419pAD3asPxZP2zBLg2kiJwC4B6KHrDoRNNPJWhUTqWgiwC63wyrwfVS+2
5YfmZebNUTX7x0aHnIYZZ+b0a/m6Pc9b+wVWIVMEBTMUHailhBbAGqeDiGzMPWa3vJdKh9UTd+1Q
AVACHxcUFkCCptJM9g1wuBnXJ1mg/RKQzf73ZWdUTUHgpENoB2UbukirqBVoKxL8/PBXQr1mNpfJ
vINAIousYmvTn9mhUwN8p2XJosdZIDrvvGndXoaN/BQ4dgTSg46jCwInKvZvI7VWE2kmtCImugXx
7raMX8Kz9iv7w/8uvgXNBt6/Y1Kmkbv/8lUJs1h/2MYS8fTa6GMqN5wsZcGCcm2gfUVQxf09fvLm
UNlQ0f1fBqkCjYpuWbz66IzpMrQDsGpDBvcHgHlx6v3Vqn3J+QZTtM3ZOhJWty1ehz4Y3plBala7
pVPKuoVBzfxCTcHa5wx3K15fgZcWKI++cE0Rph0szATzp6DrBHQGXmJGHzi4ptsF+8lO7F+RMzo4
3Hazi+5H5+XPyuyWur4hLz+EurjyaFCWmQx1Qr1Bt8sd6NKeY1a6Y+sQGAqg+xriI9TZqOhlaYvS
wJWfB0J3muu9rO+MjpHw2zABGRpQWhHBWwQV1Ixq3ZrnTTWhUcdRfgFWOzOO2saeAIkK6QfFDQ9U
FOXkcasMdVLNORpnPbmxRr8ZjzhbIosZZnMcwC4gXiBYWjq5Eem5Prepinxe63TlfkodjpVGZJmg
3g9xZHB8PsDEJHhKd4QJjcU4sdF4AFZMvOsQsEDLHm7i8q4v1baWig4B0atg884MbKmIhLZmqWZr
hfav6oFHAurVMFk8Sz9+m3JNF4apAGBO9EpWVhgW7MFs7oa94EI0yJLgGSsLnKQ7wc/uane1tYNq
N5Zw99Ht212MIoIn2Shi27wtu5WLNu8nvjJFNz9BGsSKfQAk8bESmhYTIHJZaccrfRPEEBefTW2v
JBpKrhnw2VxsGtB/N5dDdDcG/MvqKihx5Icvwe9t8Cw5iTvYw1Nq5X5jVy+DV9rSYXFlv3VGUjNA
ofVpcWvWCd7I8l5+IPWgXTO153LygaGnHEI3dSHFiP7Oxf9+YQVUZG/QS4hEFvoK4OvB4EjNRW2E
SyPKMeIadI36C6u9e+skIzAEUxGYl4BYoLYmYKEpJ0p4StUPMzZlZGWTn0lmX3/evkU2YiR0+CAF
hNhFIc1Nl0dA4uZmySYFdrIgVnZoAUOzr87q/NiaLELUgJ51NGNckbBnS5GFUaOhihMYX9L/shQS
fDaiabTOgBLrcgxKngli1fDIYiFAemKpAGytBEB06LogJGKgJ7j89bEoxkXMGtyzi5u1n5ocQKUW
KTubCQjbcnnnlqi1mEY0CnMiFkLszB0UJtDU9e8XW8bDBq88VA9Euo1TzTl+4IcqC+rOCcG7H+21
0ltHRgl9axgKWvkBhwInGfipLiesFeqatNDhth4DofGk1RHUh38/kHMT1ExlaxWidA0TbezI89EI
LUM+ZaJz28rWrkWyGnlFZEdF9ItQA2nldE7TAekMR3NYZaKNmAa8yAg2gIdDKw8N34oTVZ3UFEcC
qsRQuwg5UxIco3PTBUrW3u2BkOmgfRUK+UCnAZdApAkuB5Lq69DqAta9ac1hskPw0Sn7niUNujVd
YMgHbS7eQiBDp45hPHcl0vw4KCvYtK3h+fYYtl4R8IfwHugdI7g3as3XngtXZSWbd3UR0b/pR+hy
Rpa4+i2YybNHxechp8MPnvLCsEzWmZ4+DWKT5G7BK4+mAy75aZTraMTADFMY72LJbvZt6ajcflC9
/s03GEPdOkDIDUBBAul//KEmEtynVY+XSxb0gznHHvIcLDrdrQ2BdzG2BAFJXvV2ZnVCStxaFujC
vvmEPqGQO6z3yaYNQiYJZjIk/+kYsRpUVe6zArHuB/I1wx16RDIw1t9em62pMkB1Ql736MD7ecKc
ZenktYT2j4GnJZBvSDE37VFLXm+b2DioYPQEJyEyZniG0Iz4U8VL+RBxWP3qHRkMEEMoyGjzUC2w
/962tDEYcF9gfxMRSwAIqZA34qsG4jh9HgCqATYIcNLGI+MBsrEoJKMAAxB3A9aKMjEDF8vNC97E
/WCV33V/iAw/YjWkbDgCHBV4ArSYIndBxxTqVC9yVlZ5IKGfVjInljDr1jyd/z4Veikp6utRjt8v
tEP9BQJwFjpna5Yg8oHXNRFBQAP7pb9U1VCIZaP8ed6sw16p9mW+R/3t3y83Yi8gd3/o+WkpZU6T
0zZawYUKE1At4GBiOt02sT2Qf0xQA8k0g4t4vQXdakku/GKyoGlmSIxDuGUFsSqmClzN6Lal/FU9
9nql5FIeyA4qPRkS2JKVaIyhbC06oc8mXfEQ4aKfzrlQtX0EMEGwYvOOrx2PHA4jg71R6AOJIiSY
UKmE5B4w5JfrHkdaIsrQgSYRXhjtFzQ3npQXVTQXNDstdstSutlIsABX/R9dDyjd0PusWeQyHnSM
aXxT/+ZPJUJvHzx+Xfvrf7hSCFcgsm9EwhRR7OXI5qmtRwPa3agpho311er27Y22tTrnv0/5lboc
Ob0t8iLgtcNQBQgro5ER822ZgKIs8fPAVCIIuByC2khpNPNFQdIzyAbkyVGbGXESywQ1S2oeh0ar
wwQ3eAiOwaYpV4zcP8sEFYr1iaKUi4GFgAmtIibG+X8xgfcQGk9wZeEiuZyoOk/UVNEagDv5D0wU
Gnb+t4nSAW4nYkFAIJNRnl27eYgs2lIoBfErRLcUvktj5cq27l3AkkjsAKwfdu2ljaRcDa3jpB8b
nGjKjRk/6c9jfJz+NZMQ8hp4AyMHRAoF4DumttYkKrkMoWyY+guWvTXoRBDqPoDleAnN/ENl0YST
BaDiSTzAoMZAsmcC9DYvRwZWv6aKBekHb9Jyh2aXvY9/6pThlbcqL8AqkRcrQOiIIqkJDKcsKuUB
GQrxpL1p0BNeze4DtIjZi34/foZv/ecMZW70/8Hl3PYG8kYEcGGauneENK/FqEBfCWR2vTHgfEDz
Sjvc1Q+VNXllCnovIKdIysgsABnMnPeXX60l7V9GR/GjB1QD0Kq707zSypCKy3aZ/YqamJV6+W78
c/tbf3Ki9Gpg5fEqQsoXrKpkLGd7Wa2TSOAE1C2r1ZpAvGTikuyOkZlUJphm/hqzLXykJuTEl+fu
WWckbDduAHKZQYQdCHewAlF+E0V+RR/EKAsM0dZ7d/3sczMareS3DnuM621r2wFPphNAGVhRaIGL
VBWzOgU/PXAP1asQ5E81oj/Gym8cWoJZ+68NajxdNq1F1MPGrDjifIobR/qs4mDQzYFZ3yH7l164
M1t0OViu4jUDXgV9pqL9MUxmDX1MK11NMUWTIrOtdWP2kAEg8piYPkIFeLlN1nlOuYJH8LEgQauZ
fzSP1Ve2dWAvTFCnZoqSelEg5xzU6mNiJlZlZ8/ZjjfD+yqordFV9hx411mNDhs3Evjn4PRI7wkY
bCirEqdmU5TiSVBLZvc+Qvo2dW4fsU0LKjwraTsBpwd1wsZ1KeOixWtzrQHnUwzH8P//DJAPODvC
Q1Pn0I+AAbA7jxVh+an//bsJgdo/Q6BuCF2qow4IaDyYF+vL6N3wULD2M2uWqGs7XIdmiCC7HYTi
e1yb7fi5snbY1h5Gr6hIEL+ECZWaJ7VeYmNJ8FqO0DE61GbYHLNwN+mn79vrseH+IbiJiw0QQ1J6
pW4ePVSMSptFpOcEWwNTnvR6+/c3WszBD0N6U/F0AomPTu3ZOlyrqhZ1LMcR/C0B7+tHye5d5TD6
oq2cMgC71Kfk2N+vX0hr2+iuABad8yIXkjXo5Nc83lRZDb9bCaqLj6K2OYoFfdjJ2CPcfeFzKOAU
+9AVfoU+H4hB6g275On2NGw4W9CxI5tOsNVEqeFy2xek/RhKuqjPjk9iYyWVg+2f+dGu7h9vW9ra
OAggAKgmhMsY5aUlDXibZFXRWlvABeWviZ3uYkbWmGGCbtYAJXHfz8REvNN3CspXVnuCNuztcWyd
sbNx0JR4kw51pjZH624JlOOv4f72r2/19UBl67/TREsMrAIftc2AvnwZwQ6pwgmvvZcdh3tuMrV7
Vi/71ik7t0Yt/xqPiGVVJQlcJt6duDPqar0YCOXuxLitFqHBPFVmbRv4RwDoXeSL7x34difPuCtV
cwqY0lIb0dCFWcoFNtoMRu8SZlsbb4q30c92kSVYrPIra3TUbub4uo9BEZQE4Nc7gon9aN/eBxvw
NPF8HCrVlWrwLe5TAytjgBTjEH/HlvKmoBo5I/TKnXAvBYJbFBBTAVdHf5g9GfiKB/lQvM9OdR/+
Lu77u8zNzPnFQDTI+LifpMKNtaUx4GO88mEcYfRwUA5S2XAcToTcrLOAxD0y9X39bvQmOlANa9kl
u5m7m75R0AXSxNd2tyfqR+7n1rdQflwAr2s06vgWG6IvovUXjJ/vqZ3dic5zdJheksb8A9Jh0c0e
xMMCpk4vextfcp+lXnfFNokH4MWCUa5bUuOujcjB7b+XO86anzIvRzS0mKJVP025mfhtfTdVx4X1
FGScYZrmIVGg36Fw2Cm847D4XBkela5Ql3I4VQpZaHW1QBm7goSF9XL+aRm9sYB0//VQo3OsJj5o
cXK7MLOD5KUAgH7Idh/wf7pT+bAehDfJTYEgLSzUsoG8EuaXHlAigeHbt4r/eEZBiRTdOyjX6VTU
ocnLFPIhxhsec3sFbQTvSoEeYCcnYLZi5Yo2fdWZNeo9UOVqynfEWvE32RdeDYJu7kXmgWi/fUZY
dqitmWuDUUsrgDMtfAkowgpTctA3VPxaDuG/fyBeTCDlfvVFmlUgzuAX0cCGl/ZOA2RDc2+PZyto
QS8oag9470JLmxpPPOJ5hQAD4wF9zgx309amE4kP88SYuM3tj/IzqGcgy6z8OOmzR0GVoMKqz2iy
dTUUV2dPFJ1UNiNWXnprPGjhRX4IGSIIllO+fhT6pUliNGr0tuoYaHuB+3BYOB2WEWprr+XYFEUN
I4Oj7NoHYoJ459sr81P+pw/z+VCoLT1Ga6urJaxI9w1wyzMi6tCq3+U9JAyqO3kHBpj97ElPijW5
i514eWnKTvmVuuvdYs93cYAWXvBEgzPtK/ZLi0WfvEEgQQTV/plq6rZYOxmkpxPpibGrOwP9EXdG
ZwWynR3Eh/axAfP3ALh+5gr78D3atdCD53/dnqLNCO/8E6jdO3eR+h+Eg2hBd9pMLQ04Wt0udqKp
s/zZVrB6bosKwvop1bOIyDouluYaTgZ4feW1h9TNXmQ3u5fe09PKytxt3oTnRikfEMm9NPJEr/I4
fz9ku9mElLIzmhLo8o7azrgvGDHzVix2bo/s/LNTKvO1nhgj7K0QM75b9xm29u01E1mHh3jYMxPJ
EFfjQuZRPM3B4qv72JuO0cf0qE3mcCpO6g43xBfwmSskFsrT4lZ4LA5PzWBCGdCGTJR5+4MY60pT
u3VFsopTmCPh6KAJXrJYOrNbZazzc/Lzej4bcF6gZ0UlKJ98p9iyl+17E5yHiJpYgfQGlcrFiaR9
bJwv0gTMD0FVx1768BXarcN5qyUEv4sH1ntny6GfbZUfzoqzYWltX2gt97OOpfsHvI0mi9R8qyH0
YubI0p2ZUCCpDV8OEBYq8IiF63vExNVedFRbea3veah9WOOxvJtfKwx0+P7UWOdvKx40wOWL2gCa
tHB5XX4AaEObuZtLtMqLKHBCSrmyb2++H+5cyskrP1LN0L5FU5tMOXkRFYk+U9DUREA6EN58D70Q
shY+pJuf6mcI3w+efhJihzNMvrFAuq7EDs8/lGFh+aUZvTOp+IlB+oOgySgQTiqge2hW/HkduRL1
9iw4kj79t+Pa2svqlIk9PfRdZnYx+cOYhA2vQ3Qg/5/NnxN0ts6RxE3CXAFXoaKftvgET6UnvBW+
5sa/e970nivkkZ0lULz4UbEkyWyc7C7dZYhs7/N/X627+BTqapdKA/CRAcMvTNCTop+JdWVtbCkY
AOU5KW4BgUEZqFpOUrOYYEis2J3BsAAFCwEhnpuAaMwAQ0kXmsmSMKZ4w8mh5ATDBliKwbtLWeXQ
Nj4mGWluSJCYd8v5Q+4ZBeGNyBglZ9ASa6BAFq+a6RV9khutQrtMX50acw5tIQWRfRUQdC6DC2/D
9QC6jFraD3ASz9LLYzlVXdnEQl0EbWMjzZaBRfUX3+/RNXV7Y26htAiVGLwqFCJIZ/qloSSXw7EN
UYHuUr9MTPFv/RDiLRVbOqRoHiMs3q/Vm/+qCThq/Ty1Z8acbgwUMCOUAiD4iJBZpRxgKKoNN8lL
EUyLt/LQjqs/psVWV8buYJmhQhu1RNGtmWEGQFFUAwu0ppQW5Ix5Fj6LZYj8/7ODznfjUoQVDKHc
DkwHAQdDPKpCrpRxjDc8ysXEUQuXqRCYHEMY+qgqyyjMKDVzFk/+hg0iYIoeCDTBQKqFslFzrTo3
glEEUZOa6HWuuv3QHplJ0i0z6A8W0LcHdhHQ0F7OWR0JdZmCOy9ohGM1nSTNxj5n8mNsPdfRHCgS
FhPCK0vz6mp9rMS6jmoXPISY2uonBzZuyD7xpg50AYjgOLPMvQYUm7fP2EY4eGGXOstLv4YRH/JZ
0MWoRSO9pAJP0e1YvT0bbvfCjHg5i6AkzNM4ElCT2rusDo/t3waDIpDJEJ6gZX8rY+7QAL1kARCB
YsDqFdqKH/Hp//w8dWgKo8vbvED5pjOBOLBnk/BXyWbusJDPW7X3C0tU9F916iiEOSzlu+VF9oo/
xd6w8ifwOt+3zr7irMUxdr3Fan8lO5gKObDj0NELnmpcTXStgSv5XogytI+Hx660OaLTnHU24Kj6
HWuIm0t1ZoraBpEYczgD6OUFjCnrPW6ybu/mraIxWhdAZIhbA1zYNHQTsrldWIYo32qSZQSP9SHb
c472VXmd+VtqALDlfdlN7NtWN273C6PUGdJLSA+MGoy2IH1+7Blj2nBARNsWPbdIBIGpn5qzUIsF
IU7RcasBPJTM5leDUyoX7u0xXFuBOIMo/bQWoUuVFpmQxUQd9BIRyigYYPKGaqmU2qyq1vXyo6JE
+p8VME1C1I46Snor1tDza4FiS7714hgujIW4dmb4fYhlgJ8H0Bd0kl56mVWeqgJ6YWi1Hc0k2sFZ
Co+d3VvN9Of2bF1fpJeGyEDPLtK0WOZh7f8vad/Z4zaydP2LCDCHr0xKpKTJtr8QY4+HOWf++vf0
3Ae7UotQv/bCe4Hdu1gVu7u6usKpUxCUoGU8mtHTGtsL616yhFDex5BwGE6koD2ymX4PsqV6mNDd
9maGqOT+ar4C02sLgOWgTZK4pwCw0dMz+lSPcgGDOpFQ00CzCzpcM9+DzCevLMKMxqEJsHRzD+9R
8lo5jRljuWiCPcWusCnel1fxZ/5TcASkfVhXa00tL76MHoKolxiHbuT4stbhQKsnWKwQc3WT/106
TXAwIH+VTgRIW+0EG1U9kPjxjETyzRhUxFaX20u3gqRV2SRtCRmNJ85me6gP6Xv0S/psJ7T+NU7l
DpaCIUmP3JOOBkFWHfYrg3LndGlIF8dr2VRKEF/uVfNFBo0mWuj2Z8Optr8bM7MCszdbp7E+CthI
y9ItVChqB3OSOcZGrF5PDVpmkBlNQC9f35o+T6Wk54CMBi2lrcBp94StutPi7X11XtMZmH+AJDFx
Bp18lDkuu0SOU1H/6pUtaoJXV4QdrzAq9Ct+wdc0nn/EUHaZhHRBG2mAxf/qfyCKLDdVja5Z4XF5
ZaI/VzKtEIYFoU0anTdoV7jeuhKo8mUQ0hzJXn42My96FsEaMPwMMfV4tAdW6+jti0bEoeUGjyh2
kUYXi3otlyFBF+fZFh78TGBK9w9pTQJcDkytQNWItH1dL6gqMmC9JSH35nRfymbD7+K/eNEuJVBb
1vVFhxqOmHtR65epMzRWHuyKkBHprNgPzEFAx40EZm10xlDhQZgpkyJxiEKA/e0bax58HWXb2itY
UydWtBrNXkB7w0KTaIS6PFqlpEK7cDgSYa8UJhIzIgYAsg6eJYV62ERxzrkkgBQ4aGiRSMr9oNvM
nsiVTcOsPUA8cfykmZA6/HCSm8iokIQpsz0/mZz0TmBw2rlnPGwrqwGGDxg7tC/AsaU7/UJ5iXW5
alLvW2dsxvpYqd9mVh1mxacBvhP2BvgutHjSL1TBV0onqnD+5k21Zbh+a/uEbksQW6qgbcEUretL
oghDu3QBAoKu3SNkB4OvcWj0w+f9q7i2SwqoM4GZQhYU0ymupUhTkwf1kIIm4RF9VrNsis2elRtf
W4kio8sKoGJkjei6IJdWjTgHkCF80/Sf9aPWv9Shh279+0tZEWOAugDNKoRZEa7m9VKKzBjaqQ+Q
MC5sjIiQwLVl58Yfe5kYNUg6lXA0IEugISNcJi6L2ECrxE2M8c8heL8FK/t9fyW3QRmEkG5EzFgh
2SfqiuRBNvFJGKGLCFCQheRQuPeEcwh92LPMSgKwhFF6ljd6qQNAnHkBiAsWc0G6YTSDzELapgFE
PWScEvn2a4cEpBzofUdMo+La0K1ecpirmH9ZF57NtdufQrq7v3WrP4+cHSoHoP8AIPJaCQZjBJoT
Q8NJOzSIsdB98xd9K1gBacaAaYGjQTOLqBnwtW0oFN5cOoZMRAzF+/1V3N5K3HdEZAb6+AkzP/V8
xWq+yFGlFR7uJCf7SAe2uQ+CkftSbq3XtRTq+eoFrlrCXi08wfzOyvmsnIMIMCYuuw6IAxAB1+ew
cG2q9nxSeFO3GZ44Yf9w/9tXdgjgFiR8QN4H80UfQiv2S6mSlhhX/JS/fWf8+trXo2sDtMUiYIU3
ffu5Cjahukux/4Nitr8TvscA0z/XVPRUoukFVJ2k5YK6dwmabGe08hWkwNYZbjw+dcmvv9ikCxGU
GvFqgsaXvCiIf4KUbyH7FcDzf6GsVwuh1MjoeilHr2DhVaHdjZtYPi7Ni85YyvqJ/LNbdKimJJyk
jSNZivgAK2UI+2Vx7u/W7fuBLAs5CxCkkQEg1IFkYYI5mAYOZOI9AVRVaMkBwdIPOXi+L2dNdcns
LFSiQDF44zRIY7loVd0U3qJvq+SUHfrFTVOGkJX9whh4uNdIH2EtdMt5o6pLrY3Ii8ZDZ4q7AG0g
CaMRYFUEbBMmDCPjBn6L6ysuzX2PARF4b1tTC2wZXiPDA1oRAIdXxhAg3A+grWj1DadK70MDya9o
YyQntd0VwesfnwVEIGeIiiDajug5MmkvNkU/xnhp+Y2ao8n8vXvhWfzFK3b2Sgj59xcJo6wto2Is
E5LHGM7c539bAdHqix/ni86ICg7P94KJoaK/bAewQEiMQGf1JJAfRN0PHhYU61qIGqJGP4s4Cbvg
j8JwLtWX+6tY3SLS0opyDpqa6abcSCy5IVOR50z5bWqp/eZvfh7BBkg5gYP7gvpcbFKP4c1LNuGY
a6C2tv/ttymz0Uf9ZKRCCA8aZsnvn+7/+trOozOekPcJ8JloSmch6sYoV1r4zgDjxMf8OWW1eq9t
ParTKHGCjlBCU9f12RbpLAdVg4wJP1pIQbFgveQ/p/w9hF8oTqO8AH5IGhbLK/BlYzksvch4aQJz
yXcJhqSMW4mVzFvZKbgC2CO0+xqImKh1TAniTVFKMZ93sfAMablpjH+M0EJbLNwa4pOBDJd2Oqow
T9S8aEqAUfazuM9/tFVlMu7zyjIwMwFATTj/aOuhX6FUCZKi1JLGk+DBasvLMLw0nPPHSnUlg9oq
NI+LrZSkDaa8SdamBrReSBkW41arUFHCPf4qK2H0L2Xz2kRTu1kaSpBcCbPZsQ6b9fNkFy8utFyr
cRj1+PnRaa2e4ZmtJNzgNBlI24LjBjNpb6rL05hPKt5prxksHaE9hpG8DDX4tMENGxe+8KdTn9Ht
+pV6B5UPoW6XKRMiDHoRhIE2eCmgDpk7Vu6oWEvocyrjRSUv5uVlhHlVFULLqQPwS8i1r7etSvgA
DEiFeghftcpxMRPIGfzh+33tom88hCB5KOCy4anAWFpKuzgt7Xux1PRDiiE4oe1zzeO2YxFt3KwE
7dxwzwkDEmnopvvUc0meFiVROMx+auuXAYPFt7xgcckmYNKZEtjy1aZBFEwjbv7XREI6lKlaABp0
OCKEKbxz62NtFj/nxt7nJxZbzE0FEyTbhJEc3Wrw2RBdUucjA3SSxyOaxaPAFOSdEKJ5eMfLZn42
9gLGKL23H0Fgu8FD8VtIGXgX4q5Ry4RsRJy4s8gF0eAotQiiVpDRQ9znNhdYbektD6VgGslmGs2a
UQ24SaDjzIi/Rag+NMIrTjb94gLrQRyKiYZ+aPTyorWk9jOztiIVPVas9+3mNhNRuGCEwBzAJQSk
16ISZE6bsQlj2IrJC/aq9ajKoHjiUMVisYvd7iF5gRA1QvkB9qIJ8lJlbhOubTGpYnFix80VTP1t
HozfMmOiwA3alKzpUhBlMdRkbuOygCBxUz9K33gniUyz0dyH+meGnOqZCaQleZNr7cB1hgsOAyKA
iYJO29QYxFhpORCn2kk4qa/6h2qjkYbfNlaIP/cNyA3ymqwOuUhYXpCna6BsuD6xflT4sGgX0kig
PyRndR+iJvmYPw7PgleDjrQELfi87Vk6SWpD9BoR8CMnBXZDJKela7FaQnj0SR8LOtTUGRjo8Zyh
Sa3dSQ4LwEu/X2SFl6Lo57Hhxa4j3V6tozis3MsNnoj+dep1rJZkEjIOvz5aBhlK3ZpviGSBfO4s
lizaXYEozHWCa2dg2AGJaK/3bFa6Cs4dj6JUZkmOWDAZs2+tL9BdIGpExznh5TSotZRt1mMkAECh
emoWH7Vuq7/17xUy4XZUOiym3bWdI5x6BFuN7C6IE6+Xk+V9My+jgOUQqhDP6E1+U5z04l20+48h
Nec/bWfB/l0JpB7Lik8aeUiJwGcRfWPcC/C+jsRwaG5eZAhBRw6MH1xXMsLhelUV6KryyUARWPWr
yAPj7AegBPpPxq1dOakrKcQ4Xpj0JNHLWh1Q4dVVM3f04jF1MWhQe11+h6kF0pD74hhronHL6NBZ
4lCDtKnd/Eje0++AMgaP92WsmdnLJX09LRdLWspQiBROJrxkh0XLttOPEBCs0ekwyyO1hvQQJ25b
2X29T12G6BULoaJMRmDKX7kPajeXNJxTeYxzWPjB5fejwzuYUtKZZ9AU7ibQwSg2QyLRbcr8XUqk
i1kR+kIW/C9Hp7OEgYaL/TPfT+ZvtGWEVuEoGDHIGml4KxHutQqULybPEg5w6m7LvZF1XF+Cnmm2
hM7R+uNSHdWegVi+vdTI7iCXi6AQkTQsO3XHIr0UCswtGLzhlyw+yNZO0MxwVzyWgwkKZjDsMK4b
uU5XG/klDxcOIRDS+DScU89LNa11YYBqWuVvsNeapV319sIae3ZzBSg55D270M4wjKN64CHHX36d
I1vY//lDTEkgXsGFBKmXEzEwIKHM7Po1t+Rd/Ntw0EPjxNbLJ2+n7st9JbzRCCIQAxJQvIFHgSLL
tUCMtArbsRYHb/lVxuDxLkXbuS/hhpsCT8iVCGrX+BLRSa1IgxfFj0lrx80ZI0e6rRcMZpWZw2v4
NmGOr/LBsW70jX2kBFNvfgk/NM/J2tIIo9Jy24gs+VuF6bZ292gUm0BkWEjmSqnrVSl1uGQhVqqc
RAMzVdCrGNXW2+hK/FbZf2/e0W76F5tLxtcjkEAuXfkyqBcKE0kC19ZyNHrBtKuqXTk5dXSU3sdn
QCOO/OElPoEI/Q+LNeRAL2VS+9pGwLYlYTx6IobQ7dQDC4ZGtom+zsAXSxLUksSclItTxYWYZwV+
P5gs0YSL0zD83TV7gU4DQCKRiCZEtLTS9+moJ+UIwzt/GqY5fb6zTODNa0L26EIEtYaoyAJxQBba
m4UfvOQZiitYjRmZnxkgX/IPHApjTeR5ut20f9dEHUo0pFPXaESgVWH6cWxpPzvNXNBFvaDKbN9X
u5UNBF6JjCkCEIeEDNcbmJXJGMdSOSE4GZ5bgOUFp6qtFmNicoZpv41bDcCWDPihoNpBdwqd1+Ii
OB1KPExeh2mZoCoIyg3PbSfVXADQ35XMod8rNv5KHnWHx0BQx1HpJ3RIDm5rJafyRTvWdoCWPwGB
Q2R+5EDqslikmMukPMZmmkZjlrrJE5ujgOFrlmZYw5HP/ag1OUxvZoReK6tEmEcaIBCe4wpQN2Cp
mzTrixG7atd+Zb7vWep468khhriUQF2AOQRRYyXj3ABddSWAHLufnrKfv3UYLR5Y5dt9hVwxGZD2
1TaAGjiqidcKGSD7VisAI3vPZ4uFa7ohmoC9u/px6mp1jdzl8ogfH63oPG6GHS4z5vcqmxYJPdkG
hcmh3TRO6R2XCTrKHZRdbpfux/0lrty5q6+gFHPO+CYNB3xFtqueRyf43nsVAPb3hazrBa40qWGC
yYI6tUZN9KYaZ5yaO3Lmbt9vWQiutUcS6/hXBLWb3CQOYxpNRPVEK8FOCi6Q43b0PmQgzsPk8oRh
GVlrojYOhchh7gzoes9v2skGuWprmB1IiZksIETLKBsMQkVBRREBxvHGD5XmSGyWXpg85YnbPgeI
HMBIcK5tYxcz9H19Fy9EURdYzOMsqieIQheb4D4HNtqEN0cHZnGTHT0WKfWaebpaGaUXRR0XCXzv
yeMEdMhawmKrHvfJ5Xb1UFjR5r4S3mo6UPHABCBhgxgasJ/ry1y21SSFpTB73zK3cyx0yjMctRse
IvT7gvsUHaJIu6LpmC7yiXwn8/MszeRREa3uZwhumO38KmHUVLzXQGUW71r3d+NoqlnD/bCN8/jz
iTUXfHWZFx9B6WUw84AZh/gI6Rsa6qbEQvb+3J8S1oiSdTm6AjArKOvAYXy9nQbozCelwXaKKgLL
xpIPnB0w7tgNK97XjgIxi5mYyHeA/fdaCCdkcdXx2uxNII/Snc7tSPe/Oe51az6ai6U4wJyCOKRx
CvQ3pOCsUc19Ye4b9Bho+BzWEa8smlSUkFoEkzp/05o0C7ksVW2N/DNYXJ8DdEQeAkxONc73VfWm
iwzBLWqGQH0AdQWUPQ3n1EZx0dIiXcAGyJmnYte5vFM6C8wa5/zuXSmyZk9gN6+R+3Ztaa7FUmca
pio3Fl2+eN0v/WVUraTccpq77ayGEA1OZsxhOAXj1gi3sSKEIpwnlWX4SHRYv2SLWM1dtoAmr3S6
yC6jbQWv1gmeokdjH1hP/VPxEP1OWbZuVS7kocEA04jA/HytW5Um5aVWlQtKF4OrOn5zStE4gj87
2QzMDwzeYDKV3arPV2foPyLJv78Iq/ReAt3KWC0ebwkH2db2GE+EcU73leeGVOZLeS4WRl2aRgtT
UKJBSu8UJ9F6XszIWranx5+D+T20BavYSFa2KdH/I1kMb+IrsKc1COhgTEtBrQaYesrIFo0SoNUS
sicXYfHrsp3MatttM1tzT4Up7QVMIlPdYq+AE/6NZeFXDDBg1hfSKX9tDPt24BJIV/dI/Vs1CLoi
N/abrYZEx2ThA6zAamzZT3xuJx9AjGwyPOCbPiGy+RLqmHi2QLoPfb4+4hzED2XY1rhCLtqdTpOr
O6Gr2K1T7dA3JNjqaCGAgqsgokBsFkh2OvePf02tgahE8UoAnAsQ3esP6JdME8t8WMC+oHjdIfcy
ZhfDmpm4FEGpsaZkeiHz/QIu7NqcN+KmAYPTtAs+B699wCMu2xVI0ULr/XtlvSowxL31MZuJ87I5
vrzooAE2rMfMfA+t75tnzIXCRHC0p7WW8+6F4Mrxjs1RdBWr2zy9jAf1kWXDbxgJ/ndE/+4QdUSp
Is3tEGGHylfMDEkfm+fiLL5rg10cxzfx0FmSNeA9KQ7jidUHSjb/+noY6AJAAgJNBqiL0bYuw2DP
QI4U3etk6wz+Cq/Ys/gBVt4OFH/J8FaoAPwcmkM1Fls508Yk8PSX+pV3IpD/tFbmThbvijswH5hO
hMbnkWFOV24+xAKUAHCTAM5lGkaoRPxQtGITeG4VOctbXpu74af8DFOetdamMued/DZ3Jh/YoHji
ziyahxWrB/mAogNuj0lKSPFc6z2Xh9LY513gHYwMw4DFV+6Y/ig+0E6+M34Y/miXz/W52yTbdgsC
lDN/ZLV6fs1DpQ4XmDpgu0jBk0eZ9foLhK4SjFLRAgR0GB56it/B0eYaJ3EzOoobP7Zm5qYbFc3n
ixmbz4+qHZrn45tqvh0FKz+PO5Cs2aI7gMk3MRdHxL25bxlu67GAJyPFBugT+nYxhIB68WK+yoJu
4gxP3nCu8q3dlC+VA0jMGyBdx/Kp2AjniOUmrvj410IpYwHmjwAdz2HgtY/dYdlANxzCgV9YLNTF
mgaC2gFoH7SiYYISzQYflN3YodGa8/LZDPzoPOykAzrv/Yo35R2/C7bREQQ4L/IhPAVHzmNhIYjZ
uDx+ZPwQWmAwLxEP8gfK8E5zWDWgmgv95vmkJ3bsq7sUmo7F/mSc47okpNVJkZu/4W6pAJgvqojD
EpDo9kDo6WZ2YjcHuL8g9sQLi45UE82+J+PcbhmyaQv2tUq0MCLHCU3S6YF7mTA1mDiAVYKtDs7p
Kdj3fvqCVhN5h1YwLzlmx35X+TFvspJLN3abiAaayyDDHwiijnrdAaEswCpUhb5iCo2f/Kregu/V
CUNHLOBr9ovkglWJ86SX2eV2LETIF7sPfbqXwkXqco91P+sVhNdO7+QOJoKe8neUD63Ujz0lwtiH
9/kwOPzTkTsPnDmy8Jf0s47FI28CFJuExCXCIurRkooR9MW9HPrt57BfLAbM76a/mPw8BsSj3x4m
FL4wpbwRYO5w2zCKJNnpm8rV94ud71tf2fqco36g+RID6faGvfjVQwL2/gCu43aLGAgBWeYbSEXc
V7MbTw7fQwbFGUC3gegJM1mut7vJI60Oyyn2I8wns0Dv9NYBKwIwR2TGMtCnyJtWjnyaHHhyn/OB
tzE7uTwErcXQ9y+46dW5I5pHPhr1RtCwwmRSNlNQxLpKs3ryc7OEn4I581YLfhUREHDVWr7h//7x
8/x9tlN85GK+NSgDRcBnTA742RGgquZvzhrMtwVFMKQot71p2CPsu2XzMIKH0K7glYL6xmTa3Rta
NDzDxAPF8FBeQ/s9jdjtO27MjCia/dn64R8Ge2t9a+zlV++EW/jmooUR22+x+QMUt+Y32TFPbmFv
1J0C5oDT8wljAU1z9+N592swI/ttQKnw6eFBMu29N1jfP3NzP7qyqZrn3OrwgGXWlmRUjsIGf9vY
n4P1/tk7KSZsZ2CV/FRPaEh0JfzjB8GJ7UercZ90c7J0M91l5hFOonJCOLLxpM3baH8vzBcvM52e
kU748n3pw7zcEuoSF0MQYIBMOPvua4GV+t9OJcpph9T0DSz7GSUby0JZ9JvrPnbQMG/jnPcb7+kN
HfWHlwd81gfLGf1qAbv3SbTbMpRjL2v4pIP/w+ctsIS/lubO//ix2zz6tn/aNQ7+8pz9/n3j/W42
37YMr+DGoFNqQim4OstyqC34gBSccN80MAfdv8pfLSr3Vkhd5TyeknwUIED90dmNp1q7Hyf3t+ue
HRt7XZlPzmBuVHNjOlvn6FmvW88xzbO5Nzfvts7M4NzwZOBaAD8AtBOZIkQwkteWReO0ZFS4JfO/
ceZg290uPIAw55idJrvQTWULsm6rtoVNs9V30IFuo4dmgEtiN0gH1O5n4ncvxcSI2YkTdL1HZNQv
vovHqFHwslFaUGsGIABG0vpqCgz3s4H+TTB66abKIku88QEBRwVmXFExZQED25F0uV5+rRZaNRlV
5yMknWEFQie1dDuwcz/f4VG1Qpdly9dEoooMKwqpmAdETwRSqiUSNa7s/fwdGbOqQ3ZFceCUzR+K
P7qByW+NxIwENzIYu0qrNgoCwB+ADgdtYJjeQWPOlCjNprET0ZslW21/ktDgNDuN6KoNI+pnCaJU
XMAkuo4bIGjA49k5TW/26rbJtl3PuEw33jRawZB2VOFdYgoJXkbqtvIz8OC1pC5+b/XOCJJHZOR2
AthcTjljTbSTSSQR/CsZeAy+DzoFmStlrsVDyPuSOdnTjjvGlu7yW1ZVnvZraDHytT7OhgamaY7D
gvaTnW5TMKcxnvCbw/laiEGQSZgHBJf5WkIWJJM0818LGR3QDnqizeomv8Em/28V/8qgvLMxU/Q2
J5vV2SNyIoqr2/IvU8SQFtYbtr5f/0iiX/XIkOKkXCAp3Ua2YYnen7KzU0vRKC+7DIO8H5KEh9sQ
HhJwf2sP4pZDCuf+s3BTaqLlUIbIiLWc5+QYW7Yz3ASxsG629q/wbO1Byux93JfG0AFamcOqjeJY
jHhfxKir6iABN85a0E09l14Qpck1byztOEKG9tSVZl5bZMrC4+RhdW/BCfOwcVyjHZ+jQ3QcfxkP
AVAuGBvnaqAxvb/aVStBoDv/p/Ia9ZxwWSsXTYFPQaeivdgRMqHirngfNixluYnJ6EVT9giQ17FS
BkgKHowvgvV0K5jhQ/pSHYyjuJOs2hXfAh5eL6tzhCmaMroL6C7qfIKiLq7h5tNW+hmcU6sA1xXB
xDSWejTOcmsZvR0yhdPvNb1syqZ0SijW+QjZLQjyycEa+9hm5mvIFbj0Cr6kkBgIOUMEIDScQhSD
uS30lAcupHdmJ91q28AuttFWckqbSdTKkkY5Ro2ctrUUZrw/wA7HTg6VGe3JAVYqtJmFZrqmTS+N
viwF+J2UCMI6G/Nb95kt7mpb2+jg9WPpKFH2e7tIXYYCSYylTSBq97h9+JuLBuQrck5IO4IH5/pt
kbmBWyKp5n3ydrVmYAMgtS9QtGJp+6rC/SMIs+2uBQUV12NsWEUEEYUTd2B+tVg7tfrkXwihTH8V
8GIWzhDSYlKCbJH3Rdt3Fgs5wRJDWf4+U7MiSLFpPS5PBt8THozVPfCP/+lwUPO/3jNDGnKOKyAH
s5dQgQLHyyE9V37AXNC6vb3YOEqbh6KfS12BpMEedtMusYHq+rQwqPa/LonSZSHJJb4mSxqdYdea
wAj5PVr2m03J8P6YS6IMuzENhgDKXGyeW5o1Mh/GEVkYS96yIF0rT7OARlxQ8MDIqUhOX59SpQ/A
FhhY0oR3KoEuzF7+dl8TVi7PlQhKESojVcCC3xCFa9GexuNZGrcsrV5zaK6kUEoQ8tkcL3HL+zWB
6FodErMC0rLFNrZmEUEOgWjeX9cNGg5W9EokpQ592oCfosfCpJP6QMw2ZxXbLDN7m7f3n3+jE1fi
KJ1YElkJe/1L+1ozsREdm2R4J9N9WXkcQIFuID5F0Ia4mFIJIejCpBw08jgAfowuoQmap73HdsZ0
p9dP7UIWpRt53jaGFH7JIhY8s1v/fwapdge/sSIEWvcP7aZM8XVoFxIpPRmNJNWq7ktifhwGK3xE
Q6PdIs0GBIsnPgUnwSo/QI6+5w/BI+shWQtVSI1CId2ppBGWerLA5yZkyaBjc2NThi+MNCrSXhIQ
PJnFiiFvsuZkrYhWgbIF1RZicFpjJoUrpDER8KJwJ8MA5ilGTmfxxiMMmCe+kvlsmxFTqe3g1L0T
zE7LyGzfwEvoT6BcNSGq4xTjwwWYTNHKbAz6+ylW5vidTA+pLB2FIOBGf/L83xyzQkCwBNAM14B6
TLk2C6MuTQU/Am6/s/3Gk/edF29dVzhuJit6Fyzhc8HGs3oSbyAIXyu+kExdn0EQMWViBtV5v1dO
VWRHz/Fj/EiMq+a0oICdSzNGVvexOJJsNdMOkp+n/C0yhQJVUOTtQXpHie8WTKbJ+F6AUeow1ai1
OKSIMZ01M4EaZ/osN11BX6u9EEddYEObApkLWrLPg50fDTeCEzYh0gpMbl8xTnXVXFwujrq8TZ8b
waI3RJvIOKkABj7fD5CXnwNsJuA1u/vmYv00L9ZH2Xg9FOOwUSGx33dfkVyABOVwGjcYAmtzvmC1
5xpes2FzzDjypoRA7y11fadOmrle6yAbd2fYJbppuIvd2ZwZOiAj2gZm7XIPClzRytJsYxvaGeIg
5hawNIqK9BDktSo3Q6N6p6rMdCt95SVae7YVtIo8sVDzN8UwetmUyeDVYQ6lGMsuI0uF0NHSnsh+
G3hdWxC4I8mD7JtgSocJo0NJ+BdsQe+nmsGv4BfGndcuO9y9wTfQH0XZ7YSLo45boOfGVjnpD409
PvT7xRUB7ojsjAeZQftrtodNhZrTAPUnSsFQRRJk3LnZdO5JayRllIjy/5AO/7tlJMOF6t/2vqCb
HD21VjoHpQKFbOTkwPWHYF8fscuOZKrH8K0D6r/CxT4h7j4hnbs1LPTlDfvsVUVty+qcejC1fW9n
KEOHVvX/E5STG35vEyjzJihjKfIzzgH77yjb1o/g7Qdb4qKgqwgVPZbDwLJwdPIK0aeG8WVE/aF1
JBEAeLalPRbb2caYVZY/fpOupzefMnFjECd9KWOBk53ZEUxc6QdncbdYIDXxOTzf3DPzhq95fBdm
lU5Y5fWoG8oAmaXz2oIKJrDPG+WBTKO7r1mr3g+afjAqQTYwZ+cLw3OBwExUKYiLYsTpWfC5rOIU
P5DHCQ3BJ5Z3vu78XMiiNKXh+lFt44E4P4MtPE0uafIYIDVCUBCeO1MDqJ7oTYKXQ2PmqFajg8u1
Ui8jrqswFeiCR/xLsoDDc2APxDigDi2aMjsAWj/Ef/eWUpwKTPcJWuAEX0Ujq/ZlIYY9kZZsWQn3
tYjucmnUo6gtZR/HIba23xuoySO5CgOcsNjB16465rmA/xIlQxV/B1NwoSyZlCGBMAtESmcnwGIv
QPKHDg5vN8DI6C6LYXc1NoDLCIorDaSnkHktMR818DyOnAAYxvw52eKr1O2eSTWy9rjZiStzW/ml
G/klokluo7B8ZbJttG37Gk8B+BQqkbS7jtNL6n4A/VxjBw/lccCrpxwwAe9TQ0+y9Js3O1QI/+JG
XsqkHvd+DgwjryLRN6AxOm4F6VOP4UnBLWclNdZyDZeyqIddjPOplRPIAvuJ274PzxrKvQGm0nWf
zXtxrF3w5UPu/MhY49rDeSmXOta61/msU7Gv8wYpCN+wJuALAP1kBlxr9wKkTehoVFSEHPTDKahl
F9dLh83ckuJg/LvdDRumH7B20S+lUPcihlHTFRRWcdGJMxY6xLBMmEEg+DUjdUN25kYjLxZE2bBO
HEVtyUbxqwqZYaIW5hpNOCjWmlhyKNtVFkuLVgAsCWRCHonGyTXHklgauKoJF+uhDFeac3UphFhP
Y0/2eIydCCn2aAs32v4bnbuQRPnu0hAIXRtBEilJ8oh8c2vZz3YDBDxD0qrVuJBE3eASHfHo94ek
fk/emXQrv89H4hd3qOj18NKXcmN8MISydJC6ys1ciVpeDEQxhlP7QLSwRF5v2MhvMYMucNVpuNR3
6voGQSCkjdJjgRhgMpzKfQjgirRZJpM/sPIzDEWkSScGBT1VaQ1Z5NEmrgLCjo0CJ/v+/rHEkO29
eNqUph2DsPxaUoqi0rAfbdEMHNW5L2atSIdmCAz0QWM36LRoLqaWw+Q9XllE//CtOotOekDbOJBy
wJABBAI6ksTJ3WzDUg6i25TVuJIqX6+u7fRBVNBX5GumL9jhoXJPu7NTHdvzy/aDcaXXguQrYdSV
1vKljzJ5FlFbHo/pFmAJT7J/dahnA8kWmO8v2FunfnoK7YcHhuw1F+9KNnXJO62WKnGCbPRiWGKK
8DzAjWu9/DwdVXhd0vP981xzUK4EUnfdmKa4kxvs7LfarL7zFgesw7Lb/Sao4+/fRbe0v4gVAoAb
70teUdgrwdR9TxZ0cMkJVto7MjJZMVKliYk+Ysa9WEvwgCkc/EroJSDUfdRdV9pUKoSqhRzrK2EI
lHNiEreExNYohNoG91dRyaVQmkUvBgxHQFMKsaD/q4KkfnXojqRsziwqr7gImN6lo4cRvYWkqf36
bshCJRadRm7kT/+nZJNOhM3mjFTgtHlCTyzrcVg7t0txlK8QYBweOgoFEdjGYJ8efqZO6PA+eY0G
E3OS7NGOthi0PgKRwVKZVeNzKZsyA0oqFzKupugLp+Ahf+wB+uQdyX4ezK+O0dcMPLzdUXLG7Z/r
6qVcyiLIjahNqMqQ4wSvqZmg76ZHPoZlw5nro27/IPY8BhhJ4hcmPT2i3wEjALgj6JAw33AiE81U
V8JQKFwThh1Yy6pfaRFlB/q8T3MhwdbKmwHpQBSLkYfaPaZIwYgu8iA2j9fk/q6uxdNXMqmrCTqm
Uq4KqNJsqRvQWtXm6UdmY6B7jPdEhbVtSFx7GM2P/6hJOl1+jzpJGwQMIkLrwYwTxWD13el5cybB
+zsGqiPz88BKH6xaIlDxod8YXRZoLaFOdxLmro9qRfSjCJlm138Ov85V/Mb/UvaczWqfuekbQ95H
vJRHWVit4eK6LCCvdrLSTNAWe3JPsfkbDeuNowqkX+/z/omua9HFEqkTNQZwzZXB/22rbMkg2ywt
yCNHmYGT8rMHkShDJjE4tG9wsUyaBkDqBCmJQ8hEcRHV+nJfI33Q7ZtHdVtZrOrTqrEV0BUmYLIQ
WCcp69e24SKrsSr6VW9NojmnpvyhG2SUbsXSUZYoKlLiEEfXHQdRxbcQw3oHu3oDmLKWHJVF2bdq
0i8WRZvVOMwULdJI+BfnZutj1Ew1m1JozVvxv8qiTGnal6Mh1ViVJJg52ikUhOsxrMuv/iNmkfSQ
C3WrGf8eFnXheLVpGrHQRT9Gs6r3OFZodGEoHzmEGxHgDkD3J1qEAey6fnzVdiyMXE8kv61RBVVr
Mw+tOjZ5V8cfJApP49vfKTwap3gNrT1gEKGPix+zSkgjyR9nJ9+OMJQy3r/2Vw0eOBEhu/GdJXJV
QWQDUwbA/YaZDNTj0CZ1I/dJKvlGbeuZyct2oZjxx/ycvEwsBvFVWaB0BtMynCRMjLre0YADc17Y
lZJfNqb+KrwFnBnHJvcghJbwF7GZCJKCf2RRt5mPDTQCJZXkc0/pY4ooMCjM8hlcoiXjqVuLOK8k
UZe5jFsdREqQ1H+Gj/l22HJH6Ti9ps+pK2vmfaUkp3GjkxerovSDCzEqQhsLydd1SwE51a/p8/+R
9l3LsSNJlr/S1u/YgRZrM222ASAliUwmxSXvC4zqAghoLb5+T3DGtjMjsYmpnq6ubqPdKjpCeXi4
Hz+nKEkir26bWVoo7iSHIGUp/ARmsFB+RcRiZaD8fKSnaicc/2emuP3Xd+2k9RZM9egUzIn0pCsk
eAq+cmeRLJV99a3J4y7NWK10OWaTJxDxPvqNt4IO356iAhcfx031XH8Y2x6s5s+3RzhTomQybwzZ
zjjzoO54ue0VAI0aUCCi2dId16OdugQFIYeugnXgSo7g1o7poOZOqnWKYAxNc2t9BYLC1bP0ZS6R
0l07NSbWDD0O6E2iSU7nvkU1ukBPaiPxxLX22a4nNHlTd8g2yv3kWprdQrimcMelbTtTGEczM2vu
gEbcT3rhcgqmsQhGsdALj24n0LlDTQhXBCq0nS2+WvflHd382WS2cDQhant79mee/Jem2V4/y540
Q9CoYOMtPGEj2sqKruJneRuth73lxondUEQUE9KhoVv99PaBNBf4EtPNf6n1wuGdidouPoX3f0Yd
F70ZYhai92mVHT8Euz+q6LRzTay7vEfsnzwbzpKDmtt/TMsQfMRo08Tic2430BVoBtGo9LpV8tQ8
TUgHSIQeBLd0OjCbCC424n2INggfxAPvIwkeQ9fcpKts3X4Ej9a2WvAuM3hF3GxnH8T55kkRU0D8
8EFgyQZCAgRqaCIMDvJCTWimDA/KI2x3dITiGYCGksult6DiKlVlAx3KLejuwbAbb0RXdbX9QMBe
oW8mNzkV9nMPMPNzstjjPlOcvTTP7TxV69OqrWBe3mVPwmsEtL2AMqmzBjTzDuhpSvK3pSQTuwAu
fRxsyqwt2NCgycKrGWiBVppNPJSetZF39HMsif+mO5Vbg4LI3+sfgZN+3D5gs7v6zCSfEAHMQY3y
eiy9cKt9Kq8Y7gsa3D+yfbQdI2Lt6IkV34A8eFowfJ2fZ4xWjKGcMa3BmV0ur5bVoRkjgPFANIUm
39UxQWZkt9T1OT8+HTBuTQVoXOaVcxPoWwrKCDVTwBrWACevBBcQjhByDXcKysHtXvlipJB/6BLX
8EzGEAM8s8wNsEqzETLhsKyh4bHC41k7JXv1MNnvltPujYX5vIotNAVaUDgoUGwAhbLIbVcpUmOq
9mPljS8qtDzt6liqbmstHP6rpw9OPkhqmZyjhqIp/8oCHZtWq03ReuYIbyy6Jl3TdN1NxPzLjX6c
JS4uKzJRr2kLS9MKPT5KRgK8WVFOD//6iHC1o3mREcVck6nUZRBMQFZ2XuasWLacEnXh1mYzf3Go
Qap2ZoF/Brd6adFQgwWESKsSPAbR1lw9LEXM1zkbqB2LEmgLsAGggckr1XRAf4pF2o04yJlMlNf4
RJ/aF7A0Hms7BRlKQoJjdDRR5pgg0CCTr6UKxFWAhg9gEiXgNNAhKaWyA392VUdp1GaiUE7eq3O0
bzuLK5ICUFtf/G7uEhwrQ4A4D373aH+kawqgjLlVt9lmWtevtfNeb0bwrOge7jxwGKCk7uab219w
nQHkvoC79fom08WmrtgXTMBKK/vikSHzGPwxc8f9SKIjsjZ0PT0uGGZD47bPxdC5g6DKFH21FYZu
EXX90e0bZBw1+yEGTd+CpavbB701P4JKaA/4Ife6XEBBzcpeT6nmDd3a2PV3HjjhyPO79/jl3Lb0
I4h+OSa0XmsixJs0PM4hHnJpyShAixH3iuo1T/FAXOCiT5Z9dwrI6rdFVp/riCCJvcWPhic4tuve
7X653+T97v35sd2D7eErJLvNo7u+e9tsHjab16c/D49o5nf2TuC97tEUtH8YF2bn5+699c2cgw18
sSiawVC9/WsOtiG8BNB8MDk5kdcJuOVKgpobBO1NYMuPAZGbXX2HRTIcbTHb/kOwxH8KpNnQgIwO
ezDqcVui1oNwzIxE91Iy7lLy+mqRj8MHGkdIdff6sXrams53aqOZHnjJ42f/mqEPvCBwbqDjXr0z
0ox49bDP3Xb/0i6qIihz2+j869ifn/mB0QoycALg61bbrWBvQYr3rTsq+TRcw/72ne9jhK5/cGOh
E508boxt8voCAjUynr6W3m4/LoebKHgOppWgKozjkfuUtvDDVkpF3RtWKUGJ0iAvdP0CQKfLOm2Q
s7MPAfk23PXpeHw7ms6JjKuM3AFf6Ng9UtybP8t0IT+o7KuPAnUp0zIFF4zJ+bJGEas2AheLV+/G
HTB4LbpVGnyfBprUFhQh1eseZAy7VwWcL9hqT985an/4eCiDMGGa3D59b0HqFm91vD0iW0VS3rD9
ENg6Fdwh8Za+QBSK/OrsekVEgrrdw5KnkK+DDdNgvf4QcjegBcpj+4LE1KoySg3vlaV2K2z/lwhF
lwT9XngEo0KRADKKAj44a0xgel9lQHjBBbBJNfe2J1HZVucnE1JwYGrHAwnxFvdIqPq2qAWqGF5r
d6sBf2m4AEawguFc4tEA/P0p2w4OpA2x4Aes9kBikBh1LqOJScgxWH8HLrmL7FomISCuu4eH1rYW
xKeUax9uYhOC1AaBBnKRIufvwikpkjG1DIQABkm2MegwpBUrb4AVJdhIDkv+d+QzIXf5tkA5m0H5
esT8mh0SfM/CnF1f1PgaBRVJ0HvjdcXPGaiJoIOR4WsqzEtOXpFDcQxsv5QoBAuGJIeF15Zu46tO
/l3gfn+a5POTcdCUmDgQ+oqfbIeNoIl9iJ0MxCFobViqnl4//yAhBw4BEbp40CKTfjIDZ24EuKvC
14PcxNkFIyvYJUN72AiQdBnI0SS/MnwBa6oAAZmHR6+z1FBzxWCDeQFBiKiC2AL9poBAXroxXeig
MVpT0yuY7NmWbkVweNRglAtAwCXAuz5ZmLxQxuTlZEJl7iOAKIZ+d4TEIkMjPL/7JN3ePaNIltjg
WMZZRDoO5DzPX7fXc/Y0MpJDPHJE00Qu+PJL+6rPcDvpmsdKvybq2hBr2RRHZYX0FPmtgiVBR3UU
2TnyxHhXO/JU25PhiI2bLbY2z+x0vOhMC+E0xEvRi8R9i0KtJhVzw0teG9H5mAKi+Hi6AtJ5Cl6S
37dHfo1ex5mHJiPGBtoRQAm4i5CpXKVt4xve/atGnAlOVF6D4cggr7/vP6jzkWNXv+J/AwJ3abOT
peKvtZ7Y3fPtT7lOF+BTIB8NnhANK4Fvuhy4ZUZKIJklupzKjd5EG6F0df+UjKeckshaK6Wd0T8+
mr/Q+fatog8rXjjWMntPcq6QPWAgoMOIjCG/cfkFZpt0Qt41pidHiP9BvtKm06Oah26TPFLlIPv3
cuAG9LNJ/2jKE+234+cU1ERDIx59E6PRHgoiKTWpZI2UfU0k+at5Sx8HY8FnX9cisT9EdnfAI4qs
o/vyQ1tVCLqgrE3Pt1417NUUqKgqdcysutfG1DZVoGvoPm1A1q9YYC/0N+PkVE3vSNHC02wmVAHW
WAJFI7KpaIzl4oMukNKo6CXT66eJGICJ/lVZAwwOBhj8Ay9mwLL449BGdelnqulZ2ZNmffQ6ZCiU
hRfsdQmDM8ItfBgoeaHXmuk15rplzUFC8yBp97S24/Kh0FVS1vto6X1+nd5gVqHAgt5G9DfqfOso
dklXmLlgeoFIEc+lYFJSU7XENZ8/ZziTdhcOdDUgUiSGMdCNWVfVvUhb80E3BJ1IhVUunICZqASE
4YylEZ+FPAV3y9ZymaVSg9Vs0KxVrv2joO0Ty1bS0+2zfp0EMcG5Dl5GA9zDqDVzR71uSqqWMRY1
TmsihoUjx/u23mSoNsPfhf3T/8wcFy9aQly00whztLWbNCdmsZIqhcila9zRzrltbCY2uBgbt2FH
KR/9ulJMz4zuG/m9iO61aCl8nHNU7FKHbjmjQRQ5G6bcJHGr5paXgr4xlp6UFuGE8AqRqYUNcd3P
gz16bok7GSoYU6B8mVleLRe/Eu0UjQnJKnVd+yujr/e5RYzyvW4JbsNmMf83O0wkN+GOQVIK8dFL
NyflSm21UQlylrU6reP4mKBw5Le2Ih9iySJFudXaU2PtCuUJor+UPitxDJzd7fWc+wjm4JDgAk4K
igyXH6GOqhLVWm150OywmzawJy1Dsi6wa3OhpWHu9EGjE8ESxBFRqeBOX5bLUUMnwfJ8OXO04G5M
W6hYb6Xowexfbg9qbpOem+IGldGGDlYX+F4q7mofzdWqbdQmuW1kJuMDvwb+XtzniANRz7+cuhzd
WaNAsXmi5LHUnCyxtfZVqsH3Gt0H/TYxiRRt+/S3IQC+ULoWmjTbNUQOG2FjLDwgrlcRLVQgBhPx
f7hJfm7Us1g46Y2k6XScmKQQ33KpfMWTpyWC0a8SpV4S2PzxX5eBBPI/KEAwVCZTAGRfc2ZNLCUg
T3sJKymBGxyNh9V6MjaagY0TgWszWYHlt1gICq6XFDahEiUi0IZZPiboYyQWh4b6XtOUJGhWrRza
S2L08wM7M8KF9HUjj2Jkhr5XJ38oPVmrDEyn60nfVtOnoIhONnULm4jtEX4qkXew0GWEjBeeM5dT
iTTbKPo63GmonCAM+JZHulcFQPKFX0l2VwsLDm9uFn+wtEh6yHA5nLlOLULkG6jlicmuGSfoXool
XSpSXRVuwOp+boQ76LVioC1bCS1P1dCaq0DpcFMbYNlv5HVGHwbrl+5/jULxsnAcr18WMPujSQmV
dEbNdzmVGe7jOp5wBvrMy2W6AwjLUbqIVNu2zZmScx92a4hWO725cAHPxPaXprlptdK8sUyhsrwq
Ruovfn4AwEwC/DxsiU/XmWN+WehFNruVkbvCIgB0fuBMHBN3CKJ7zg8ZaoTQPmTzLWUtyfpv2q7q
e0XeZBNuM2j5oDAeBM/1pC7sprnNi0oPENqMUQJtGZczTstU6aAqbXn6s9ajmBTYsu524FuW5Dd1
KcH+o4fNH5Vza9z66lrRVBGzBraM01NoS8h0fRq2DniFYDMmd0Bz3ID8ngh+xDN2XZ2ccc84fjPA
4ezYXN3ecDMJCLxiUYxFqRsSwCjJXg4/iOo2180Gh8mEWleEB1GkrUvxtfetVVWB3rBa+SqclWTa
FTovgQIelHtjmGKSauhdjxyx/RKrlZEgERZ85vXaiI63P5EtwNWU4SjiIYUGRkvkFgi84XGghxOI
NnT9GAphQKoqON22cX2tYxaYPiVK/qjW8ji6XEqaGoTYlmehbFqXgOQPpxo6sOW2i+SFDTd35aKh
jmUO0McCNg8uXkN7S24GgYaDVit2LG3xIgx69HeYIIRGtwPqgUQRDmK8jgRotstgNdbXeTE9hEPs
1qZBVPMpAHX17RmYnWX0+IEnR4aOO5/sjKQ8Lawat4bexe9mCKjn0NTPt20wD3K1kmc25Mu91spV
PZUigiehVe/rKNtYobxT8VikCy/eJUPcDKtJFapG5ONuR4YPHaedb0sA1NRL8htLdritGVWhJtEK
AxoHV4NaW7oOw8UezNkLXT2bNs5nqHgWxVMBK5Nv+5BuV9cB9s3zpwGWy/Y4Gksugc3O1TKZBu5z
dOyi0Motk2ZQMZHG1PdiIjyKSJOGT2gdtmvyhPJ+g9SSsdZRnrszdl6HstntPcIGwxtHhZeVMtBP
D3z+5R5p6lESOqjeeE2/NtTfZfpQaguYm7nDfm6Ce2om6qAGpYbxGVpIMoSXbYTS+y+RJce7BVtz
twvCPdAUMweG/P3lcKLah8BkA1vh8GiAKJZKpB32vrKVlJ2+tHLXNXjE8eBhBk4WWQvA/C+N6WUm
hcVUI1WcincITmwjMRwhFL71KHMrU76T+8+qX3gRLRnlzkATNVGhj4XvtWNGpDLc6Na+EvHyszLS
TAmKd9AIDeVwKeictQuCayRFddzcPODAx5HI46rykbkGEVKBw0em0fYlMD5pS+/LmSc2ZvbMGLdl
FKUxrBxiNJ7uD4euuVepQUQzINFwH+SnAvlPcR/r0t3Qp6tKDjf/wpk4s85tolbNipSKWNcg+1PE
T6b6VS6KYczFu+cj5PZO6teBoFKMUNNrku5kkMQD9jeMv2l8Tyc3DzRye1AzqTU2p8B/QewPzXE/
Cb+zB1ie6sU0prBoUkqJpLtj+lFI70rwYBWPUrqxGoWICkniXTwqTna6bX7WCZxZ5+Z0mmgy9kXj
e2BHIKWYu9pgbIwevOWIDuzbtubuVjB24b/QTUCcxTlwWqlZLAV49iWhQw1nSaZs9iToeCsARwg1
VI3bnKC8trRWg8uMEM3ZRlM7Q6QZdt75665zh9cmt/EvrW+PaSa/jeVjvxrKl5gSjXPUkGO3zCKV
cCSixs6BvVFJDMXjyUkK2CtfGxPCTXYU/I4aKLTR3C7LX620pJF93dWEbzj/DG7wIqowsd7jM+JW
IXkKovTHqUBP4AjR28EpoYeGkpAsIDvsDMLCHppz7gZKxEhWQP7b1NjCnO3g2oyCIY/g3Ee6aeI3
NC4QpYZafEVqUO5pS5ItsyfmByUK8RBGIcK5WhoaGe1FLDTwJvagp8+dui0tW/WhG5PdNU1kiwqe
imLsFoZGRECH2oXrbO52xhsfISLoRKAXxE7V2YhNuWt7TYKz16fnvidBdd8E4YJjmJ3VMxvsz89s
ZMVIRWFiNjTIGtKVVawLfe+XjizfmcXC7TXr2c9HxK2hmUxjkArwrYgF/ArMrvLvRGm9SvoV+akt
9cEmDQuRtP20KjInG5KlczQXbWHzYD4ZQ4rCAyX8VqmTMDV8jyJ3CWGBKSgdDc+rnPULpfumW7XJ
h1ncZxHgstHKEF5uH+Q573Fun3OEFHkICSgbKFhVblLj9Tskp9IexVWhdY8iHv+LfVGzZ9ZUUZ7H
HjIB7eFcxyhSCnUDC+em19dp7Gny51T9qvy9mCdrX4XcWWc4AL5LzUcZUBesh/c62qRvj3umoATv
hf+gZAXwDBhjL/eZ3IhNIQ4phAiCwbXGx7DdmuVERrNDaq6w8wHUXzXI1xTqgZLiccH6zLSDiRTI
JrQbAM6oc3eCbPZlDZ8uePSOIe0HsOIKSLdgAUob1Lhrcxu5QurK/Sqzy81S3X/uTQE+RRDhMnk7
vHu5VQ/bvq5iWRXYttcTaAxFq1Q9dW58sIDbcH35uDDemfgCBgHtB04Unosf7+AbaRInsuDVhmg3
peBKHWnH+w7FJdNfG8Uf0eptZfF0MffPPScuzLIX3JkzkVJJLbB6gpcnj4N0lFsgCg1QjlVESvSV
AEYWr62dKoyWdtfseKEMDckLNNwiSOUMh1GoTEWLO1+OkFMhaY9+Q7cxWc9ms2/RKaenC2HGzGsU
bfjooECPHEr0PJYkwlEbzAomR6EkFnDfYYIuSm3f5uH29mrOuGhIUusqXhuAwZo8cV+Tg4mMCrh0
u9zcmshSmNE+Tc2NqUfokvtl9ItlirnjAhFsC1KQQKooPI1CQYe6HFUZblpAGQSFpRHaGz4Z9G1k
gojGf5Clzh6FxIVaKmmNyjZ69MYig4Ow1qHyaxY8ysGzshQBzESRAIaB+wAehCE9mXM/216aFEAi
tg0Fz/ChIVbXGek1Ty9I2WnQGVsU22Gnkt/N5+a4ACAMtEhWMoqW/CR8wxnSMvx9RxW4SbwwpYzU
Y7sO6rWcQjUkLxf29OyqA9IH9WxwKaP583KwUVLJvVkWGOywoiHFtk7bzahECDPilCQFqC2kxTz8
TOwM/CwQeEwGEQkz7gBnTSu0WE8BeA90ashy62QHq1nl/iHzC5K3FjFr5M1AgVfne7k8ZOk+Hxau
yNmB64BysB5b1Mi4+0qJ+6QVokzwBn1tls3KKCHOgLI0TnOlfMkoGd0+XjNRFpCREAVnukpIFXIx
ba1PQjIg4+MVsS46VoECTiRImdMZ+ZL27uxFgGZyHb12poEEBbelmkH0gzioYQu5Chu7ayOE4rDt
gDlCr21+H1hCQOIk13Z9Ho52KOlLF/Hs7KLWgacLCrhXSoTCGCZjG4qC5+PgWAmyBiFKVvvWQtd0
8xYmv25P7tyRhbEfGT4mHsXO2NmRjUVRbxUJi5lWRJ8KyP61HRmSj0Uaq7kb4NwQ5xsmqx8HP4Wh
Ot37NHbqP6pua412yEpiaDHBO1tcqmrOzSX0uAA5R3CMFWVu9GxwfdV1jaBZglfp/ltW5qsiUdHo
NJHkd01ttQkWSrZzpxPFcFTe8fbEZcedzjiKRD9na9cPEKFt0bT3rzidcwuc08ljSW7TGBZaw6ZN
tAZV61pqZVssn4Z0c3trzF2g57bY7J7NXgkem6wpRsF7CRvZhTBjJLgCXQKGzF1lAEvgukCCE5k6
7sTpld5IqYXQSy/1+8HcBMOT6W+LEkptUgmX7oYP/8KwgEIDxtREge0Hyn42LE3Nac1AC142WQ4V
LLvxOy9RxLW41GY0601QUUczI/IcCiKEyxnUFQHZAB2rpWCDi8leMiaieKK/QdKz+g5+TZAyuz24
OV95bpGLswazSfypQ4BnyX+S9o9pHYru7X9mgtvkZSuB4ihF6FpoL71+lxmvof/ntom5Zyj8/T8n
jtvmJRgw9Aqpb89P1r3v1i+TuTGgpOdvM5DYR8q39W0u1f7mDi9YawFiBZ4Mfd/c1Fll30RgkgwO
RtKLzqRoEBjNsiUg9lxdmcW/aNxDqo/1QV7uiTTy5aAqCoBznJKA1gcI3YgYbuG+PRdo0RA3Sxbn
jvG5Qf4Y137hSwogLWVmrVPJ7ayProIijGQtHKzrtku8HQHJVyBoB/AMBng5NC0PrUkIDYCf0u82
uPd3zWtlPSPwt2k+kC51xZUAge7cG8AoC2m1zBXauylexJrOHYKz7+ADFLMIG9OMdNSwoU4V6/Eq
mt7LHfDJWQ+d3WIXV/chmNZxCY34Bmiq6/QtnU639/DctOsWENEsNmQAxcvJSCDAq/fy4HvgHgId
DSCa9L6cLNLFzcKZn0uEIUH0T1PcCuvBZKaJOQHiMgauid4Q4BJ2mU43tNQOvdUhVXSKM5EMpnSv
qaeqXeBdmTs5aB9j7Rh4/1zR6ta0qLUsw/sH6iyjEJJwWHA5bK64QB8Hk6HMgDEDEwLncjrdyA1z
yoJDbVEbhP3wpbhf498hFLqVejEInFk6iz3j4LIBvbiWNCykOmiVJDykf1QoNQuHZGvuUje+H055
RPzHAL1WoKH4yxQe6OBlXXgADiHuA1LycseU45T1TW6EBynK7ivrdygnRBgPVv0CBmWnynYVPd7e
o1d3L2eRC/6CMaFK2cFigvq24jCcAygU1IZo0V1hrMp+IT66WkfYM5Dcw/gs6JaonINopSbIe18N
Dl2duGWmbqp+ncQPpaU++0sMrVeLyGyB6RmoKCC98Xi4nE1zSNuAxmZwaP1j2SvEx7uoSWVSxk+3
J3HJEBfYpmXxX4MC3AuYnHWZAwNpCOtFtMysIbAMgQKE4ZD5SMlEhqrCiyE4DJ3i0NgHaP5IJ2ub
yx+3RzS3LVChNVVcTyIycuxDziIkEQmyvB3i8AC8wODHW6Hb1ToamNXUiWv0SyepIwXft21eOzG2
XmdGeX9JxSDM+jA86KlX9dSV6OggseKoab4blGifJMDTofFGF2ycAzH//S8tJATgDfDWI0UF1Nnl
sA2lqBPFSsODiMdlk72qfWnr/naxuDi3jng3ow0WgD2cBS4q7Go/b7WhCA9qshGD7wY5vzx+Cq3T
7RmdO2znZrh4hpZBF+oNzHTB6BZRS7QYfXJxbdclequWTsF1rIv1w7OVJbB1pLJ/9DvPNk1RFlqK
VxjMNaMtwaO80agnfugFZudqz6PwGlPJuT3E66Q1Mwr2DLwdWE8xf9Nn41g2yQhPnbvqWtj0D/Qu
3Ia1p6z1pdIau0Qv7iBmimktgW4B8lkGN51l0XRDKPXhQVDRpHIXYFPe+9GzIK/DpbMwu3Jsaygo
5rGWvcuNmOQFXhRNFx4CTz02pNqoZFpKM/xQA1+N58wId9sEgmZ2IzOyf/1tkNo9HCQCXfqvFch8
V2iqAjshObknNGST04k6q28QJKJqCR2tp2/3+PT76P36bkCZeIdOvJ1nv3nucbK90P368/BibR/2
o70x0Nq6Q2Pt2+bx4QtNvw/244Pt7hY2ATsutwbCOfoYZE1Klw+YrYAi9tFbHeFmsBQUXMWUbPnR
9AKsMt6OBk/9jjYTIMGECs5hJznZ+wK+9pr4l/v13CBqtJFWcdDi7tfAcZW/d2pEwhjYvvFTEHeT
GtlyOqw7ED2hgbnfNBMEWIPRFuOnSj9lbWH3Qk66XnGAKlvfPmSz8wu9KzyXVXjGq0esMCQRlabw
EGd7PU5IWCw4qjkDUDADFwcL8JCrv9zubR+rXZ9bOFmJhtulhKsKx6pc2CZzU8w4MhAKQEoSxFbc
BRP7ERJujYmozqD2FKbEzCTXaA7I6EPp5rswnkzJ0aMXIU28JiaD6oB2MS62ovQnhOif/9/Acs7c
BBefxAfueQzIvc8+6USOjOb0L6/cxa/nLrSuaUEtNGJiuy5VD2ahSVvF7xf6MWf8IkoQKERg9iB8
Z3LTStO+B0GZgDGUe7MQHQr4WCtWSF3+yhNwGVlL5Fgz3vHCIDdpcRrUYqr62I+kOYaW79Ti3vJD
R8gXRvaTruM8y4Ulbv56c2pA7AhLSnwnmuBRQI/lhPQoKyiViQ7w9706UicxWmK05l5SwvUAmgVp
L5hfjZTb2vhRyG9h8NQP6MRcd9RptYTQMLJxUOFjFqL5HyTije/lMWA94MyJ5GO9p08gp8mT6Tx9
HCDaHIM8+BWiYuii7kiz+3X35g62+2XaO/K+UYYFfzEXCZxPG09eFnZZF6HqifAxDtGxhg7zTUht
qjwoMfgMkAwYFyp9M/EqDKroBkY/LvAn3I5Q+lqOwjaODqP4VnaAZGaOIqFHvHZSRbcN7U2bXm+f
rOuaPYrRiDgYMZKC1ie+dUXVq4xWeRIdlOpVMuF7pQY0QqG8lgUwN/jWVgB+3BKGrR49q4IAlr7j
JAMY1C+RYc84T7R5gfpWZEUhjP7SedbQXa3zAGMfDAlCZdII4v+0WOLBmz1zZ1a4Q95k4pg1dRAd
OvpbXVNt3YYvTebW1ePteZ1zJlA2xOQquGuQ0bgcja/7kZAKIz1AYOUBDaigfgta6MRpNqhFbpua
2zTnprhnW9Ti/dO0MNVMaCjz8mDnd1lM6u4jS0NiobXVxhPrts254QFqi948yUQhi68P6OUY4Sma
04PU2N24ShoXSM1SPfrNvbCYFpp1B5qMPAb68lCW5S+8rusky28bWEtFV4CWWUdZbbB/Eoq1H0j3
UVfaZUcq/UEIVyUwFhU6o6zoaaCYh773yu67F5TP9EO9q2u7Gt5lk5TRrxaFxgHhCa23ob4xpLuo
2VL5N4jIFq6vuU0HkCDmC1E3ng7csY70qZ0EWtJDNDVrFMIAZNPTu1Qq7Wapgj93inSkrkAXhz56
vK65fddEcSJYCT3I0Rdy83QpoT232XRGfwSvztJk3E1Sl9GoWTGWwkJgKnTTlk73ZXJXhiYBJrFv
wDvTVAvTNxOxIhUHImRkQZCU48WuqFG3fj519JDpaBlSOkLpDunZhS09O7J/WuHfKhhPpktWSw9i
/mdI7zXLkbIX0dyEekzM/I0uNUbPrtSZPe7ZouIFhhpUj5XSqUXSxvxCUSV2b5/TuZ0HopQfOAcj
2eCWqxm0GuqrmDrZeBS12pUM3NqHyKhXmboQls6FgGem+Dtb6pURgSlMSYETxneJCJVetSNCNi1s
h9kxoQqFUI2lUBVu4kAyOkQQuMRpaipH7k5WiwKsYFvVCxW+b0/f3LMc2rQQP4auBrqUeESbGFtG
rsd4zciBdkzHbGNWIkFC58GPRzf2J0fRiDbZpvAcRUtA6plxwjYj3kFMcL12ejAIFnLs4aE1QU5c
ABOq0ztlgGLDpJ9idXt7qDPLd26NXz41UftEkDHSTjkVxQZE3CouLX1928p10YiRVWA4KmrZaE7j
Oa1GOVITZNajQ0tlyFbHSemIiQHKoyJrXUijJ67W99N6kEoQ5BSGvzfqiN6HuuGv0FoF5mIhz1/G
Hm/DxmijhS084wIAV4dXg4/+AXhdOk8wk0k+ImWEX1awrkFCgbT6V6OmZEjRCq74jlQ3v6F4+X57
Umb8G5iMgFfELT4DI9cFahTqgMu0H4qnOE4fM0MkirL03JgLZ5GDUVnPCiAhIEG/HJ4m10FDjTg5
ALUIMujUKkk70YpogScARCA3AQK+nGQp8r5oTRAWfNF1LRT6TiqrIeEcYQvw6cJ4Mgyhsdrk0I+k
HEHYpAok89KSUGhj1L/kRZnEmYm9MMj+/CyTB8UTJS3TLjlUNCPxYOtvU5/8dW8EG+iwBWgacZ7B
3PyZDSpmke+jH+ZQVWbsYrOI9zVosAGZy8JXQ6rLY6CmS5zWvGtAehLoQ3TUgtgbISZ/V4W66KcR
qDUOvdwBx7s2Ak8DLKzUjTVVFjI6V/lsZgztOGApAikJoKVcSKEIoT41CowF4lvRgs9KEkDUnSDC
ymzzYBlOJ721YKVLIeViSHasLxTl+FVk9jXIgukqw5hKCneHDbpvDVnlJwfFTwiy2QMgKbH2rxhh
xU0sIzo3ebX7FFUWKwZi/FBpNdG1X0PVEAEsyX/tpP8M5Z9WeJqlYAKLmhhH6WFEWQXM83bOuDvG
eiGUuXrUMTv4G9BzvD1Q5OCuyEHta9o3UnKArvyqNgeBhNkzOoxUiNnvDGktatlWSs2VKjTgjas9
E0/NYGGsV+2wPx8BtgfgChmxF8/oJEmV0LUmphQAStNpfAgYKnZjA/0OwfXHr68/6aEHBuL2DM+d
DFD7gswKZUdwyXKbBWXVIDUTbJa8CU/itEMqEvvTX0mJm4tLiJ/ZowFWZowNehkgE+Ty20Ysh6JS
sSFOh7otnA4xD5J+rEieIHtUx8M2sgZS4k0ylcmmCP+kYL3/F0YMqjKcULDiqXzOQEsyv6z8MD2I
uENss8e1GiA8ApE+eo/9ovZJkg/R5rbRqy4hLC6495gaBK4UJJI51womiMkHn3x60MDGIvi/82kj
D/lbIttWD24PfZdAm0c6KdaHqKUOGcF1b6DErWj/mdr6t8/hfwff+fE/k0L1P/4dP3/mxVhFQdhw
P/7j/7R1U70n0Xv2N9JW3+/t3/I/f3ts3hs0/kaf9b+zX/b//uV/XP6I3/Vftpz35v3iBzdDj+P4
0H5X4+m7bpPm9p/+51fho9kvOuZR1jzlV7/iv/UP/Yz2//uL/vb9811PY/H9H3//zNusYd8XRHn2
9//6o+3Xf/ydXb7/dvWLfgZz6xckmLSm/cJvFmTtf4GF4/8ydy67CcNAFP0VxAdYJQkUFmVDF12x
KSprC6ImUkgkJ1XF3/fYTsAmgSJ5Ey+JmfEdP+b6NeasIZ3IpumkqMrv9jvrGiJhSksoRh25j60k
o9Ax5j0b9Eo1YKfHeTwE8njKy3eqWuWHxjUB201LmuUzVriR4VohEnN2qQkQRnS6FqZrhSQRrNcR
pomBCE0jgh9HnAkMhZ/MBNsY+BBiKJjE4pIHfyGIpc4hMH29aVz4mSBS2LDaj+ciYSkSp8xpHZNu
4K8EUUgJ+ZBA+8YGn3ujwfgjwYFj/QBVCx/u51X/K/jNoy7M/EkjbASsToZaYbYSnOjlBUx9UWWg
FcSxoI/w+J6+/DSuVsCyhQ6lH9gLXgQvnXIZRsdDdauf7oF34BrhIursMjL43Hy3bdLyiYtr7jvC
+y4gXoglh+45EErYxLaVu1bABegHjXQ4yZFagcWy4KEQOpAsuHzGUphFCbN2rRAxVOinppgEP98J
nnCXF8a0yfLiaAgVr9E7rOzfDB2X6Avw+ZKXT9MrK/lKt9ZeGzG+3vnY+X6jpv17i6+v2dPVgep+
/MhTJdUhO5sP57aUW3mCljlcd0P8ykYWk12qVN5U6uyRH+P9rsV7m3qFd4aER9q26e/ks/ppssle
FmntKzD+JVhDpZosVeU9FGb4DlVCa0nLupDl0UNg+WGocGufS724GtrRN1TDTtYnWebSE23ZXajo
LzhzpW5E20EzVPQ+rRtdscOWsUPSYx1DvedCsft96maSdi8DvVoLPhSpVOs/AAAA//8=</cx:binary>
              </cx:geoCache>
            </cx:geography>
          </cx:layoutPr>
          <cx:valueColors>
            <cx:minColor>
              <a:schemeClr val="tx1">
                <a:lumMod val="95000"/>
                <a:lumOff val="5000"/>
              </a:schemeClr>
            </cx:minColor>
            <cx:midColor>
              <a:schemeClr val="accent2">
                <a:lumMod val="50000"/>
              </a:schemeClr>
            </cx:midColor>
            <cx:maxColor>
              <a:srgbClr val="FF0000"/>
            </cx:maxColor>
          </cx:valueColors>
          <cx:valueColorPositions count="3"/>
        </cx:series>
      </cx:plotAreaRegion>
    </cx:plotArea>
    <cx:legend pos="l"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mbria" panose="02040503050406030204"/>
            </a:rPr>
            <a:t>Sales by State</a:t>
          </a:r>
        </a:p>
      </cx:txPr>
    </cx:title>
    <cx:plotArea>
      <cx:plotAreaRegion>
        <cx:series layoutId="regionMap" uniqueId="{FDD3C187-184C-4760-8C39-B78E9FDD8EA7}">
          <cx:tx>
            <cx:txData>
              <cx:f>_xlchart.v5.6</cx:f>
              <cx:v>Sum of Sales</cx:v>
            </cx:txData>
          </cx:tx>
          <cx:spPr>
            <a:solidFill>
              <a:srgbClr val="FF0000"/>
            </a:solidFill>
            <a:ln>
              <a:solidFill>
                <a:schemeClr val="accent2">
                  <a:lumMod val="60000"/>
                  <a:lumOff val="40000"/>
                </a:schemeClr>
              </a:solidFill>
            </a:ln>
          </cx:spPr>
          <cx:dataId val="0"/>
          <cx:layoutPr>
            <cx:regionLabelLayout val="none"/>
            <cx:geography cultureLanguage="en-US" cultureRegion="AU" attribution="Powered by Bing">
              <cx:geoCache provider="{E9337A44-BEBE-4D9F-B70C-5C5E7DAFC167}">
                <cx:binary>3HxZk9zGse5fYfD5gqpCFapQDutEGEB3z4rhcLhIfEGMyCH2fcevvx+GltyNgRumrs/DFcNhierp
SeSe+WUm/v5l+NuX5OmxejWkSVb/7cvw8+ugaYq//fRT/SV4Sh/rN2n4pcrr/Fvz5kue/pR/+xZ+
efrpa/XYh5n/k04o/+lL8Fg1T8Pr//k7fpv/lN/kXx6bMM/u26dqfPdUt0lTn/ls9aNXX/I2a+av
+/hNP7/+R1s31WMSPr5+9fg1DTMnxN/DLw39+bX71L96yNsmePXpMXmqX796ypqwGd+PxdPPr09+
+PWrn5bEXjzYqwTP3rRf8V2N6W+oMAQ1TfX9j/n6VZJn/j8/p1y+IcSkiilJ5j/0d9ruY4rv/8CD
PT/W49ev1VNdg8Hnf678ghNu8PnDp9dnBBXWuf1dinY+8/OPD88C+OlUS//z98V/gEgW/+VIkUv5
bX105vFOmIEe/1Bx9sp+LMLmMXn1/qmqwiavxt8F+99QqvGGm6aAyvg/tbpQqoJSdYPonP9O9bs6
/+zzrev2/G87kQ1EY7//CynazasmeKqy/xX1UvWGwzEVpWRVvYy9YYKbTArjVL0/9lTrSl37HQtV
un8lTb5/rNPHbA7K/7WYy+kbBQVxxthzTCVs4Z7ijaEMajBzEW3/k2dZ19q/vrnQ1ft/PPyF3O57
jvwj7vwXdcbIG0pMAqfST5XFjDcmoyaVQv/ujL8T/R5Rf+CJ1jX34hcsFPjwj7+Q/pBqn7I6ecy+
/i7F/0I21PU3hpBEcF19dzd41UmJw98Y3FCUyd+Jflfdf/Yw61o7/u5CYfc3zl9IYx9RoObVfzU8
MvHGNFB0Cp3+O30xMitTijWP+0+eaF1p//rmQmUfL+2/kMo+PdXNXJr8b4RJHZWnEIYu0TD8rpxj
X4MvzrGSy2Xl+UMPta6+lV+x0OOn/59j5XH58eW4c/zRlg86krpJUCDSVR0x/oYrQiVj/Nn/FkXI
vzGb00da19DRV09+/Kgxev3qf6el+/ft3h/tsfPYPO6e++qjju/8p89sAg5YfPVcqfhdjZdff36t
S2KiQP+jX59/yT+/+e8S0NHXnh7r5ufXKBKRvHSokuvEVObsVj38G58w+UYpjjIT/T1hiojXr7K5
K0HTr97gx6mBT6mSBlESma+e4QV8puNDqXSgHkoZJleC/gF6vM2T0c+zP0Tyz7+/ytr0bR5mTf3z
a6AHxfefmh/VlEoRVLmGMAEwcCoJ+C2+PL4DroIfpv9H0GFqSJBrt37o3aaJd2uQ6koa03Ws3fK4
yazYowAA/pDRCknw9YIkB3vofiWjOoNEjkkGk8+qrmfarYiuhD9e9s3tYIyHkH+HDr4jByt0IKMF
HUqVSQylE0Mags+fH7GW1GXnc2L47sTbm4Awp8j8a8NPQ6uKviSVh5Ryjq1ZUqeSPCU3S/qIXFr0
WVUnAuTMyda1iVha33zVGvPteTovxXdKR53SaQdVSjFK39WmykrM6qIqr4zU3HXFeHGeEkXlvGQJ
sgP2xLipQ1kL46gDfeBZrHy31z6FwvzUeenHzNOv9ffJfckdzQ/f6ZmRW8bUOr24Ok99NoOFPE+I
z3I4kueUF4pV1PPdQH5Q/dOYfj7/+1fM4+T3L8xD+O2UTZ3puzx9COPG7kzPmfx7NZJ94H87T+ul
l9ETWgvb0GiOjNuC1pSFV+ZUON3kW0Vq2LDKvK0nq6yv/58ocnIqvY7lrA1aWEmQeFf9O1buvPY2
Tj+bBnMq8ek8sRWTPGaPIyEdq6oTrcbjAnZCCrsPe5t3N1lyUYwChfYPutgJndlej0xiCGvZ8QR0
pvxX2ph2nOt7WuzPE1m1CyG4opwwLunC7kTueX06ab6bqCa3B2qED63Qe9unVbHvyiJ3y3YwrPNE
V4KHrusUgJGuC8rIwkC6VJvGPmwCt09Ib0VF0Fylcsz2GSNbpOb4sPQrHfWfqaOCMAkFtnEsRCGq
sO1oHbgNLyNtxw3qO2lep41lmNR4m9SpX9mNVubDoZzKducRv9M2YuWKwTCmdCklGgXUMgsZpwnM
0x/D2PX7PvyFhSq0ktbrd3RoNHssqto9L146m/uCaYY8KggBMIfSd2GhuUzUNKgmdocus3Xd27f6
YItqsP2q38VTfIg8z25F6OpVsMHrOm1dSJPoSLFI5qcCL+uRG5NBYxelQPIxUjk5jKzMrvGcsT0k
BbXw0NquVNovDe17pyxzfyOSr8QfZjCiU6EbUnG50Hkji0jXBha7uerKdD9Mk/FQd1WSWKYK8nIf
CE4Sm2VlFjpeGAfmhk+t0QcaKojCY5hMX+i7kV6miWyKXDIyfuijMjkYbd19ILpf2HEzBtck0JqD
FKnebnjWiqkZzKC6qUPrQBEW6bKcyEjjtk3dpqb+XV6b8qCaynOy3Nx3VckP5y1tjRyHolHeoLSi
S+8ao1avZVVmrj9l1tDoe5KnrV0iWImwoVumtZIjpZKCIVwReNOSuawjZtUHU+7qjelIv7X6RFx6
YXgR67epP9ldc9trptVSYadUu+PtcF2n7LqVW0FzRcEmUwb+ABMwDXMh5bgOmoCLsnDL6UIvpGV6
QX5QsXlVVENrR1H7TtfC3XlR09lpF05tSmAMaJSIkAadH+ooHURTQ6dab0u3ys2Lzn/Uyvsy/SS9
O0XtmoeWETUX4fjg6/GG3FeitSlNqRtCh6alvuDWHPNQZzQrXcqzb430d5HRV5aIkg23WaNjYpDA
OaGm4saCwT724s4zVeHGMSIkT1JhiY9eYogNOispzzQRnNAOUM5QXi4EmZBoKFleumMd7tIqsMzJ
t40+3PPkPTM26tcVmzVNVJSCcWVgBLYIh37Yelqo0dJt/DS/p1qWHXyzURulwhpLCsF29nzBpLGg
kjdp7UkVVm7BbGboF+ZID2Xk33b1h56MG/ZAX/IEC0SFbBD6nMYXilKKaqpXUeYq87KtLU1Z5tXY
onlq7oxDuhPFZ2+6ycLKSuXnSG2Z4wp1lJdwAjoPlYixKIvaONfGuIgLN2sMK6wMqy82avGX0kSj
dkRhkT8I6fNRsKhwk660pP+ZMN9m4yXSjaNC9sMRmzEqJaUcc29Mtmd2j9w6NkXPKt2MXUqS3VBT
O04mK6q9m1QW9+dDyEsHOyU1f35EqtWEztGAx27h1FHomPJdnPQb7KzI7oSdOWMc0UjNpE8LomI3
9Utryi/LBLIzrwnL7cm8Pc/PFq2F1VemaWShhOjIfS72xvCx+c3PTTtJ5e48oZXW8FRyC4s3hkkU
UQpKIrrIJ3sIEkslQ26NLHgIgsoptIc0uumTu973CqunWxXFluYWIUurIq3iMkzcrM9EbXVFmNwa
YWo6Im+aj+eZXZUq0pspBOEG4JJTDarGawPM8WGQfWZnfvUpqvs9GQMr8T2nyT+cp7aS1kACeWVG
fgxQXNSq+lQnqoqTBAFyR/LrNPg2NIdWjXbU7v2qsFjdWEqrrGLoNuLYLLTThHpKeRFIGjlOYiBx
4iblbZTdtsWBx05jXGjxrVffc/L1PKer5FCbIYNDqlh3OJWryePSZ2aauNz/hV7z6Rfpudpgt+/T
LyTbiGB0zWAAdP1BbCHVIC4lr3IQG6ZPU2RP1LN0vdt7+XUIC47HA5OOP/WWphcWz0s79PaiHqya
JBvxYIvrhZC9BMm8N4vElf4hCworGC2u7cvSSr8KuTc6skFvzXqPGV9Yb1yNJpsYGK8GzQktn7um
OVpV9iUONsqI59b4hf0Ab9MpoFMgmAtSlJq6R2WbuJO2n/a1bw3ab2k2Wel0Qad3WvuVXXXTbSg+
pm3qTNVubPdiC4ZbabeAi8N7qJidyGAL+VaaFqeySVI3KSpGLXSFg29lEQ0b2486OiNVsmws2bX5
tzTys9pKCEkyq6xkuRE41myOo/ww9Ln3Qqt7auAliYQv4YGuUdz79YdEe6upm/M+tKbdYxLzIxxl
lzoahoaUMwle70l6oUO3Y3Kd5ndDMmxY0hzTl+pFU6rrfM6KmCCd0oqZKNq2RnhQce9EqY0+1QlM
0xprpxp+NaMtpGKNngGPZQaGIQow7ik90RA+ZV2ZuN5060uXhE9CXPrd9Sg+9+rivBxXExq6Q8kU
Z6YkS4QgDEIzH4kGYvXHMbLS1OqosqJusFhGLaJZmS9srTR2+vRl3MI61zjFrJSZgAmUMpcVXM6q
LAy6OHU1EthpGtxq/j6VvtW3sa2Zu7HYned2jd7cVWDugLQGZOBUspXPWDjQIXWrkFwZ2jWtNNvz
3vnckZmym7YtN0xnLehJAbCf6AQTBzl/fmSmPOlI2aY8dWOrEJHVePdPY4B//+jX733WbFBbY89k
Ak24QCxAa3hKbZDtZBJfpYhDnuXHFhW+lRSZbYRoibOHPPA2eppnU1y4BoAyhoER1r4YmXdQjvmT
iU9pVWuZO03hvQCS1ebMHcsPrL1u2PtO9feJ6d32zCoMtiMjMKgbv3vrp+S2mDq7Lg1nCr9o4VX7
6byin1u3Fw8G0BQepKPZek6LR4JXfjF5vpfkrplFl2FnXFdN+RtTxVcjuzCNwOphcIbH9rwmh1LT
7QodS2D5AUo5yvO9VwmbVNNbLToADN14tpXYBSiKiXlvh5vYpzoVGhNVz8Sg5a4UT4M33k16ZJma
1eWT42vvsih2qnsxxU7bBdbgXXCztTXAlFp3OXmDNQEoPf9AcyW+lJWEA2IKxpmO/50+T5RW3NN6
P3U907MN3hY2l9lt2Ee6U/gP52mt8n5EaxFLqy4jwpv4XAU4WnvAGMsuIfg6cVIpNgS9xdciDaV+
mJjAvZAjWLBjxW7UHzTS7LN+o5taS70wf+zqmKgjkYBnvzwytgjggpkrhLGq1w9ZzAuLpLkVqtgZ
Y2K3MXGChO0nL3BkGr8/L9DZWF4oT2FLmsP9JAL4KW0m6RilXZi6flvZeSgv47H6oKJ4w0aeAbwl
HZMgGaHRVzpy0ykdGnearL06dVkY3Vb1sCNhf9P6D638LfGV0whrEtzpvfDCr/tHzj8kqtzQ56yv
F48AMFViYCsUkwt9lm3FpsnLEN4ET2zdzEtHKPF0Xp5rCRFllD7PoHUusGJ+ymiTDHFgVGA0zL6Z
iX+ZBunOGMTXMRuuDJXZMpS24Wc3Rm/cmsSp28E5/wRrZouEiKRI5rn50pr0ojN4mZSpm/ug1vDL
pEP5KhKr9seN+L1mPLBZ3eAE7CJJnfKqZwzK6pvUDWpCLbNV2i6plb6j3riF2a6Ses4SwkCKevah
Ix+pGbaCwwB4dFBnu8FnKNfq+iZEA71hJeuEZg0KXRq6Pn9+RAg9ZNmEsof+GLf85kPYSwcDkPM6
WiOiEC6JwiKCwJbDKRGm8SDNFQoJTe8xgpb6177KiSUaMW5Yw5rRK6BrwEOxmIvx3CklL80LUnio
ICqtB3Byn4fDhsBWahRs3Os6xhNEUrbsu42uM9VQ5plbTV3uXaVDA8DeA8p/KLSx8S4DjaFp1LxR
RY6GUdMBiYqkux8WKCBLakqsdszToqVvs2isgqbL3Ch+x021z1tLTcHFeSJreKUBYI0A1VPzUspC
baowUx6lZe7GdeWUyi6Di2GEJeb1roouG2UPnaOinccvivhjFV5p2p/oJQzdwH2DbmI9BmO5U3V2
eYLtFxZnblwRsZdh4O2qgg9W2osdQM5iX4lK7idWbIGlawHc4JQpFB46xyLcwi/ScMj1AP/nIokU
jyVp+kuRD9wmJO8vw8aclUujQzGGg2WkpbB7helvSKP0PhNUsxOW1fvz+lipVwH0KAlFIAihZD0V
xqBFLCmkwmRZi83rKld0V6NEudKLklz5pfJ3VV+MjsED8u485RX/NQTD9hE6H8wGl4M5EoxdmppZ
4WrGtPeK7iKL7LEkh/NUVoodIP0YAALowRL2cr5AVDANzZTnbuvtyvJR7y4+9ca3TeRsjYzEWhH6
bbgfio1TMWLSNtQ5qSDGIoYWkwhV3EAu+4nd5d1kOMAD6o1yYCVmAPdHwTF3GlihWpCc0mBIszgv
3KZnVzS7o6h3mkTe5ow6RnLRHYjKNkiuOe8JzYW1ZAVrigaLCKD5YPq3Ifncme/ahFym2QDrvONR
bdf62ynkTpq9r/z8UGzBvzOJRQUyjzsEn1tzdFqLR1DU06p86gq0OJOtDZ/rfKuUnDPuCwpYh0A5
acwd3Pz5UfYiWIOIs7LHQDG+oNGOKKcv0L/tuu5jn3ykY2v5yfsk3vV35011pegQBhYdEBjnMLwc
1nejGDyPoZFrE73epbx5ZHHL7FiGxEoLs3DOk1uzH4nZLVWIhsCqZpM+ZlOL8zYdxxw1TjuVlghJ
YfleHtzTDqB2py7LWOiXVReVVkw1slH2rMQd1I8osTgBzowe7JR6DiBQRqGGsY6qLaMO7Pg2ipN9
xS56LZtD8YZwV8wGR4ooSQzkNpQ+C6Uyb4w7VlQYVLWfaNtYUb+B8q4wBOCRCoFJv4mNvwWBKMEC
QYfNMTdivLrwxyKwcmMY39YsiV2V69h00XT/YJa+3Ji8rARS9BxEYLSJoZVpLhCVng19bVZT4Spq
ADpSzU3XjhfRtDUcWxMh+MN6MCohRtlsv8cGQ1VL+zHGqHYa7MAXls82KpC1wh+jbaz9ISfNE8WF
VXRZnOa6wljdz7QrE0Gmmxq7lI7pVZbf5e8CWcdWLDunL03La5J9k1Yb22trXOoKJdjMov68i37M
ZVebkzSMpHTr7Hogn4bcs8773RaBRREwCu6rNsQE34tDjHTe1+3TeQIruUiirkFtw5DzsOt0qqcs
KNMoHP3STb3OTQJyK9Nrj+9y5gz5RvWwxovBJBNovJFmySKGpFNBzCKvSzeXFd3l9URsPwk3PGuN
HxQKMDjJ0fYul2kFifW8Lnjp8qKy20l3SO5boo4s5vX36BQ3avGVMIzWFuu7XJfYF1qG/6qPBnPs
8sqtE41a/nAlW35gRIutYIOxNceF7ATqYXSaaDVPFQWwlaDajys3jsxyx1V518dtfpGFf8IgkMzI
vPbA5uOYUzpTMrZD3fIKlVay77XApcVhlD1GwcU7sjWJWTEJHHGgtMeKCobPL3YYiyqII5HUrvDy
j5Ma7CwqNwYPayRQ8mDngc9NhFjwE6f92GN+h+WbukusTHrRrmuTrRHAih2YqDHABQAXlAELP1Ue
glFCsZmiV+Z1JyNLm4ZLIVKnCw/nHXaFEipHHXlYwpfUvKd/HHI0kScJK/LGTbFKxcOvTf6RRNwq
tR8ObVjmQbIFBk4B39CFt+paWmS8wxapmIh5Nxhm/9kvAfud5+ZlXQEqGMNhjwJgFTdmbo/TRKhH
PfVRV2RBd8P7LHP0zqMO8xt16UWNbw+DWVjRUGs7sxnV7jz1l7JESYMCERueCBh0ud45VE2RI33l
bt0XGTDNyLjnnkwcLx+AHQ0y2OB2ZWQ+778BdsSEHkjfcg9u0BuqAl4ULut97FNOWkNvahKZVkI1
eTPUWXQ31cjLZpViz1PUnvhFdAXtrKw3tlbhXkZKKBcRH08EQ8KFzqnoQ5H2gfDQUoV0/GgIccPI
r4nYt3VpS7kVlle6WVATcD+JWpXCpE6pNXUc9JWOOjlGgE6dui7KXxFhjN7iXaLfD3kOzFfLSkM5
mRbyX0wkW/2mN3s9sPu4yq2OdVpp58Mki40cuyYI3LZgkQcDJgCmC0FElW9EXeqhJKprcYHDFe9g
eCHdJXFkOJoXPmhRqW+UYWuWNyN4cC4kQnMJWnYjySIeoTxqqmBPNC21cyO9kmVU2KWoH8+b+ctq
c4YLMWNGmYJ6dtm207Qx8kwHsTofrRnBV9FoT6M9erHVxmoHjHYjLa659bySbkKowKmWBXSOKhPZ
GeGwjh908rmgu0BeMd9qrmr+NRJb0fdlbgSDR+QW3W3f1oq0Hsj1UfNWVtrFIH7FBkr4JwwFh044
t1cmFsKXXPHIL0qZoS3Ax4c+8ff1MN4OHcpoPcHGcPRnyCETowtBBH5+Y8pxbGwHLWyLkRSuGdND
GGBNdlLt08TM38j4JSi29j3WhIi54IzUE7zvY4k3xXGr1V3NC6yzDZassYnLfUuNfIOrNcuXaCUN
tAY4K1suKQW+VyrZjqhoE25nNSmc0fB/HSb+oHHx8bzhryx6cHCEGD9DH4hyiyRGa+kFWqyDGPBD
XWYXQZ/vB93G0VPI7MlAa1Ls9fGjVA8k5lZvoM7p74i8HcP9+UdZCzLotnA/jrk5Fj4X8S9rhpwl
pVm65bjThVuH13X1XvoXBtkgtDLcAs8m4jnetIO6Z34nxLHZhM0UF0h5pTsRYVOghqGWXiZVf0k8
w0oUxVxr+BAVyYep2GprV5aXAAULFEDzMAbts35Ku0p5JpJoKt0OW0soiLGmX5W3TfVrKrmVR7cJ
fWfoj6SYMFm/jvPIaVPt7dj+eK0Mj5kXvAXC+jzpO30MmcspCTytdFtdug0JrVC/ToL0/XmVrljy
CZX586PaZczLSQ9xhOJGSXIlhG0SYaGr3jXZhkpXPPO5wUSqxtxQLvfHez8PDSMsK9fs2h0xk6u2
0C8bNnw9z88qGSkIar35pT8GP+VHa/1y8Cbwk2hM4fhKx0ZrmTSHAND4RhBYyQ9zUfkHqYWCNFIY
nR9j6znoesuMb43It4NIewgbLbdKFVlxmdm5tzU5WdUYVq4AqStMtZaJ0PByVFhlMPc2kYVd4V2O
QodHahfnG93aGiXsH+FiFs0anH5hG21Z1+MYVZXrY7gcJsJh8RVu6vZl83ReaWvuTnGKhfNa1M84
sVgEFlVTXMz4feXSnLb3cT5WODUbp98yQ28OVZFHVkH5dRfKaT8R/QrvIqMbVe1KaJvPVoznGe+8
AXVqN5GY2gr3QJUr48QRaWzlw3tf24ca35fthiusyRVjAIqKHYAujhdOaWl5IT0vnio3iz/4yYHn
n7Gp5tEP54W6UjBRZmDnQ2eAypE8TqkIVWuiiZGjmBakdwGe49dUy69IhL+VZmjukiYhVpmXW4eD
a36BNhKFE4Y+mCEuCFdd0maBQUo3ToCkZjKxCCY82fiOq2ZHyNuE7PTycJ7ZNbc/prkQqd/V2iB6
3Dkk7a5QvxrBvVm/PU9izUJm0AK34BLY47LNb2sAhfisdGGAndE5Hf9cKmvqWptX/kbfuuoQBqwD
L2rB1Q3g6lPlkc4PaWeKyq0K/VELCd130vTtihulg519uqcMV7R56mdO7WNlpk169fjj/OI9MBgB
o9XDvGwRSVXa+UPkA0Np6qsiVDcoKB/8MDxQn941YgPgWNMfjnyADGEZEKazsJkIFzNVF4aNG9Bk
h1CaYt/boxsBe83vjoksjaTOsHqnB43bhJnVR4dJvdV6q5j+RNg0scQBbjjKNn1RP2g4Igq8tkC9
pgZyq9PUTkd5VUeKO0HOoo3AtcaUwu6dgLFgCicXALLXZFigHgBIwgxKHNt3jdXQqncSo7zwRNNs
kFtRFIY1GCdggIEyaYk2kEhiBJd4tVs1DWxPmKUNBDvGDk6gbZBaa7cxW1Q4t4NRzK9ROXUCyrxY
BVXbuDIoCixtf8sirIaGPmfOOEzKbbBAvzcnjV8kLWH7Wk+zuz6Q2T5IAxObdEW3odkV5gHJ4gUH
2BiYRb1wiTI0x1oOUY0kgcUV37RY1zqCbcSyNecHlI1Dw7nTVS8u3pQ+lG1QBa0rDqq88sxdWF43
ssY84DLP870uQ3j+5XlvXzEjwCN4wwkKGgNjlYUD1olfsmqqOrefrGL82DZOTt/2mIudJ7MiwRMy
CxfMvHRAqKm755qpNd4VlFlRSzY69zUqqI3mzTF0TFiWOTUcfYi8pMnC3hX51z64CqjNmi/nGVmR
F9AvTBtmU5hr9FMSeFdCTgCR9m463UbhhwJbk16s71TW7s4T0lfyuMCUDSvZc4kklid89UiGPtDq
3m0jbNeOQXFTlZ+A742Bw/oUh0DYqQfaxtRFntJ3lcSp86+db7f6u6z9rRefJ3GXZ5FVQtIVRw/5
NsnuRPdBhMIOe2yeNPGFiMr780+9Jp55q2eGB7F5tXwjQpjiMnryaO/KMHIy5ZTYlK+ND6EIN4LE
OiEYrUSkAOy1qNvGMSkSIdverYv0gLdldCV7hxfMvh39JN4gtVIAYNQJsAsXt4i1y9HPMJFhiGPW
u+PBjy57YRwAOUWit6rNq7yXOjcMAj/Ei1Q45jLLWiPskmEgEW5RRYfZO4J5cx05YfClpN8K7dt5
Vc1B63T4j0NivO92VhUGaEv0mnUSm1Whjg7QGKwBAXbYOkJ96Y4GCgnsFgIHAubEFimqmkrh1+kM
3SWV7uA9CVbPwwQrz/1GFfGy8gQhXWD1Gnup+ou5cFRPApVZhDlgIhqLBDW2C80DCQVujlJ7Sojb
33VxslGsrQgQQIGhcLSGUxycapyGAm+QST2NaMgoL2+TSnymKtsIAiuYO0bEaI1wQgAp4tbmlMZA
alPEIerBFq8TcJKJSjuX6Z1ogsRRZRPZHQ8rJ64AuOuBWTvDlNoeTqc3XGCN1ed9OUPHbE2oxWO0
RVKYOUETn8d0F2vZjnu/nbfGFRViaIddMeBdeFnF8gobKLPXBbUs3aIorDRkKcDdLrX1yrstOG0c
3+TfPB17YmRr0fele6POBr4/M4algvltscdIiNYZBqAfWbmhn1wYaOlFcOvPCzGxf8P4w3k2X4Yt
7PPgdh/7xJjaYB3slJjOsfCIa7zOHbEwdVmwjDu6GUQOXtU9XkqWkw3FrTAHcWJtCntTqCuWsIje
BjlNuxz08uYCeyifCg8vf9BqXEnzsbviMd+fZ/BlBAODRwQX0qziMfULvezcTMkLHScZQelIbGxM
sNDY0w84Ftkom573KI8CGdaIEJ3nawKEaASzZblYghGj7lrhEuLFH9tgiku7QD2sO/3I84umZCGx
iV/VTqy37bWZhvwxag3f8aaxxh2iVif7pC3knrOcjw5t09LAKYQnH2NcED42o4fGzy8b3RKpZ1SY
6intfTSFVYQOUAV4d0ufyx1vgn6wy6qWkzUaZTNYHczuq9bq3N9rGAcKLHKL/ilqzWHYJzhfad/l
mWj6i6qoYmaVZVzXlsQeZLjzZVeFjsq8GP/qjwITtmLznR3LFZTvcsMwFuAHpjh429nCFmNV9KoI
hKtBRJciLS49kvbYlO7JZVYkuS0nHKtaYRDUulXjnGnfKTLj+H14g3X4ZGOqtIx18/PgFtdAjtVx
qILN1NPnAbZFa9OLhAvVNVaesMs8bRymDjRhjtT9K4S//VRPBz+O7qfe+7Et63+Sx9oAbu8AnRiL
cB5mCTVbmQi3r/19Vgpq0Ta0Ay8PN6rUhYt8J4R18Xl8BuhgGXBUqZiXyVzgjEnhrSH5ThW3si4c
eK8l4ydNffwhl3xBbxFzyjJqo24qhJubmTOidByTCsk+tapmT8fmpvc2gs6qJlEnzecE88rtcswf
mjJoegKPzJKx26GpzK9ZyL9Nrd/t0yDBaCbMJ/4eF1nBRZexfF/0vThoM3Z0nvVFBfLMOspRKFXg
WV6Ubtg74R1QReGyijqtOnC6M8Z0Q5/rRPBO5PntFOg+FnabKr/SfC8TM2DS4DRFZgdufP4zjPyL
xiKs+kOZCkxhQEMewnq0Gh/muTmKfGmZMH00Hdj9N2c3WFDhMgnKLucMC1upk/C9Ti+8+LKo8NYi
rIOG5padzJZ3GrnhaQbKJ4DM8Ib5PZDHqTcgAGQqI+IuDmFTW4N3F4X9fzk7r93IsSQNPxEBenNL
plHKJFWl8jdEWXrv+fT7UQvsKslEEurBYKbRja7Icxgn7B9/jJq4T8MPcvw8qt9F+YvYNI6oZk4T
druqGw9AOp58NdoryRbs79rx3/6cxUNpdH9gRIWfoyiPqlfucv2xsb5ALzRED322kSkts310c4Yu
kEGCvgOSLi/UBt2PI0MTDLAwov44xJlh+4UVHLygsw4+DGJnmaGyvY9L+dBpxQg60IsOt9VqlrH4
ABSJcQHEP+AHVjgZJYgt8nLjnISRo+vGLk6/vV8C+Rl+mYiHuG5hVc1INSJrqs1zIQqqE/PYd2JS
bCX+V74cKQyVSJojVN+WU0x1Xrc5vWVMXNsfBOWvEQqPQviknuQw2alp+m6zwnQ201p8Q23OaxaK
0oW0ZTsh5tpMJnvlIbUzurFqrr+z3zzrCGM4tJvVmRhDWd6eKjPwNYm1cY77yTYTsMPhFzMZ90W/
4XzXNuxC0LIOC8CikGTib5AA3UNWN6Et5+EHybO2nvxcH1loHCdSGB2AQ36mQbp88iEqbnbSaJwz
jMLBbGvFFn0/sVuL2Qsv8YRT10zenSSFGrXFQTi0baZhfjJzf1sxl+3e17ulSwKaB+oy7N5CM8Wo
8QTD92hnj4LdU1VP0y+BvM9S9ZMXnZvyaEy7shjcSMteimH4pKTnVIzsJC43fski9Zl/CDVOkh5C
D4ygsvghul+OfV/L1lln6MJppayGvsbo70Yli/d0HjrbUDyJ7ptvnLxRlk63L+KaeECtM2mcwej4
ckw9gFAssjLEC72l7QK/3hUGYWAWGYCqrNNEZUDPaIhrG8depCYcm4E26mgzgJci73K8IcLT9NOo
tWd1dL3wmxbHTjj9NbOTp22Ub9cnBKSOGdOgeWH0Zzl/441CrLVTNZwnK3ckoSW1HBzB+5qHdtmr
jlkKji5uVTzXvg2hGmUc6vMziGg2WW8b7L0S9JovD2dJ+6gzjJuoT0bynOlbtFhXrtGYocIUIqgT
UDC8lFO3IpXCwBjOZZqjtZLdmpkzlL5tSC9SWL47DgFbM+OFeZ3Eo0uMROGLbe310Xju8/Kxl0Ob
qb2jn21BsK4dimEJE6AcZEDo5uWhBjOqhK7Jx3MNCl7on4MAOsXMbiqnKNqN0vSVaJXW8xthC0fc
moHl60M2no0pQBEcMa92lug/KUn6L1N/VvVjJxSPeXEXbjF0Xj0mbnWOUDGKy5c/wVQtFmI5nqlN
HA3I9JJ+fGgf/WA/CVtXurbwnPL/ZS0rs6Igqp0HC+Q50E+hIZyy2NaFaKMQd0XpTUvnvzNzOrNu
i27CoNejZcTVdFYi0Q7C70otM/L3y1C23Micm166EeYycSAzZYlEhWzxuuJejscibKczLBQHU80/
ts9M9phOc/SBCAz5I8jbu2yw5W7D9V8J2y4lL6x1ZfC2Mh3JQpU5onE0v4mNreq7nMB01yT7LNmS
ePWs4NpmbjjY2pag9iiuBl33++msucyjM8F5TMnPD+Ba9Phn9aEPjvX0MX1fcXO2zvPIsTk384G+
Lmu3cST0YylROY2iZN+Gwh7uu/ebZXp84ExmQgHqp4tvCJVAHBpSLp7FRNlrDEjlLciWsGpqjHO4
r8fwrNT5HrTY+7WUOWpcHcEbMIUlFFJKhFgalUo8G1373DGGkJ5q81estt/f61lfi/mSAXslQOVl
j0LrvGqsIl86i92ubh6tomO6DVjGbpQ7J5OUvVH/uS3xinbCjjhPt8PAyzj/kmk+heyikWJdOlvl
Tp1SGP0kR47+9UlKWvqgt/dx15/8MN3ASFyxocilUwUHJEhpLNqlwVa01iT61aRz9iiYd5MKCj4c
98P4u7MtMds12UupZ3tpa0RyHffPYnFFc39sDqIuxXYFmPRoMLjhJrLbn6L/SRa/ZGW8C+699p0I
Wp7EpbDZwr7x6FHS8kZbUzpHVA29GPL+Hw1d99ANhW//5TMy9I7JhvCGOOlSFB3GJtQiRNXjfnIt
PIOX2B548yqS7CLz6Or98bE7t8Veu02OQLsREj4IABYPMrT6ztfUTD6bRu1U1iEAj0wLFc7m8Kcg
/oczoqKUHcEIwyD2OoH75jorMYynyMzlc6pBaN6zB9IGbiaV5j4t7bB8ErrYTsYtvPzaQ2HUuNOZ
VRbDtsyoiibQxylK5HMpPjX9sY3rfTZ+8tt+oyj0GlReeqhZ0Hw+upOsmVioZpINTEMbNZeZM8iX
2EGe21n3jXK4oDjlUB47YafWFm0bwyZ9toXAOkDQmvOXzfC71soHzzo2qd2XtRPz1evQOMKOdUxk
GEEUWxO2xpmufP2LH7xQ79JLlLDUK/k8FLVj5j8DybCjsLDlhhakpd0n2sYVXTNWuG9wAQb9MzKA
OTx6owF5BBG13pbyuRAOEXB+Oap22UHyUYKDP5a2Z+SOuTWUeM1UIRUUM/ji19rgpdRglArArh16
F2h/PD9xBivcz4srSAzEP0TsNoy2dms091W6RYA2f/SFUuAS0HaK3FApL125pFU9eMNWJj4yNadI
6hxAcxIfbr/jdb5DF3nm5GIjyoy4XViPvionMw08VC/KXrxhgi9aga2n3UEPvjMDEf1RqGnVGwnd
tZsFE0EZX2b0ajYilzerB1VfCdS7znn3exCcHgmjACDJVobdaNqAr5S/tSDvbp/2qlgmaOkckpQw
YbgQG3SlXNSVQBVxfJgRpLUw7gadOSSG2KRvUPZ+1oWDHD6KcfPuIIlZ0DeSlwrMvpPYiH3tnA8l
EP20J3JpxGnDLF/7nP87OQlpDj3ShRQlCZUs8gLtHHnjKYl722r+jeVJyFXH77p9/6GMjOPGnc6B
+kJRGTgA7w/+hIalPsekb56mOGn0eniyZ7+2xX0zvsg+48nRsc8/i4lx6Cf43jZiiPXbIF8gmJv9
LIjcpT8YBS0WJjOezokcKfu2DfVTLRjV6fbJrkmBIpPQiEEGuCQWlzkG6qTkQTGd5YmAdgwlmfRB
3+L6XnsZAOZAhMhgZ5bOpf/OU0v39YyQvQPR8WiEfrQfQ6+xU9kUTpan9v/lVP8v79XSvvlclSfG
WVyW01kXpvRghoOP9ivh3e27u3Iq/CbZP5V6pu9WQBhrkhMvjqWzFyn6j1yzxgNgVcIDzQsqGxDG
FsZxnbMSx5L+U2N9jWgX6aSmBxZERCPhHYMbx6zxmsBuGihjhLxsuo1ntj4dCevrqidCdTLyhbCh
FPrUiifjXMWRoyWjwwtwwC5VG6XWtZ+9lLOogAbZENMw6pCTirYx+nYwjLi+j5r/dzIflGjrKa8r
rpfyFk9ZpqyrNr5onFUj/w1q6jEIo8luZVs2AlswHgTmCRyrbV3V+94rWwRZ83u6NCRIn6uaIDpJ
tZZ5pGEWuhUT50LM7ch/Rv+kfy+Sv7GgbniB9bumusGgiQG2YuZnn2/9zQtI6jAoBS82z1Pl/0qn
anZ03hZv1FUh8744sAZ0zJe8EL0/RV0+pubZ9NJD00wwjfsbWrglYmGf9DQz9cJKTJo/ZmYbapHt
w0HQN6Rc+ypMW/zfQRa3lVVmnTHDYp5Tg4lVSDtTmmyt8cnUE6eKos/vtRt8mzfSFvEIBDe0RjzO
JGlJfbBar4UEunkZLf8R4uRpIwxZG40LactCF1ugGLvO+UhWkoaOOagoHm09O86bfkPpXmvjS+2m
hEHSBOMSQxcLm6FOdRV2Smmex5Hhb1/feU39VMMsxVj0bururaY9xl11UuXWEe/jMbHDVjpKefvD
irxvxce4M/5asWcr01GRSH4o+Aex5KaKbo/ezpCKHdpwHL07P1ftLu4IST/e/jZrTWDFBnaP9hz/
AxfQ5buZqlAdR3Ay52kYJjsO8O3yrhl2qnfKVHPLxl7BnLDTA04VSiIzG89yTlNlEw9gwVgh+P4a
WXcRFZH8pabFEFRSzOWMjjc0/xThOUhlm/m6LUa09fOa12/wtQjbqI5oC+NbCxIBpFAo586KlB0d
NcVWI3EL4XElswH0wLY/oOJgq/Eql7fql4JQcrX6uVQKO6t3qrAngzK+yIe6+tS7WVBt5FJr50Xx
34KMgilNhnuXs6JWrpWxD4/sWekkkRJM+bVIKTqJ8XehtLqNsPe1LXyp9vM6GMo9eGbCwGUSrbbx
JOWhDnII6HOZTfTn5OwIfINs0ZJ/AYGKbCM0G1vvklPq8S6aJj5qBQS04UmR2RaSVEl1r0rdeD9W
2q/bKv3a8lj+vPk1zpEX3/lVCd/4ArOVoCX2AuPsm9JDL+iPVeO9xHpp59YXmTRIN6edXrd3HsAv
qP9S9VFT7mvJ3EudKwcbpnY5zUA4C20jXXbcoEnOueQy7YWhtxj7Ms7ylwGHb4a2/t1yaDXI7PRr
f4W/pd6xno12I1hbPWwiaMAV3Dfe1WCBzqUKtnos11UUW+epy/Zj8C1PFUfIn43p07BVU1lFNLMo
Aib603R0SR4vRQ2gGNMsaixwE/q+zl+aQbCFDDboyfbzb+qGxVqp+kLa4m0pUucX2FPrnOn/mrG2
WUlm6+b3ierYbT1aORIEMVvGPLzEfktaMJfHkip9FBJGes6JPjIv59ty8MNqjf8ghXoUTX6LUVTg
Q5dSxKhVo0KIPILqCu78nZT9UtJft0+ysnrzmlMmIpiNJzRSVflShjyxvkcsfOGs6Wm967VcsJVe
3holWVs9xpGg5zKYkyMLJ2W9FAOzTCWwS084i9VjRMtu1DS7jn/oKSuyMlv1dnIBGGNrumut6FTW
4a8BbQaBDRDeS6mVVQqhVii+y3pSu5v+WA2kbu0vQ/qmhe+ukM7rA6kczmQbMk3DWTffWJYy6iLQ
z1Pg9tnfIZQ+me2TGLc7ABM2LYBdr2484teZsQtTNsuipsK/DSiSIZ1LgW0V1NWUt6Gr8qbS+mfr
xKJbQtEb9iyAmB4b7Xefg55oP9aGZqdWZYdC89A28jGcmw3fOuXJKFL+QcISPmrx6kZz6srlA4Gh
TDD7dLKmxeVP7DLxrLAPXdN7jAufMot2EOq/hfdNaLfoduRVJgNKg4+ooWF0b/Csl5cByrfvvUIJ
3ax7ibLvXv95Gh9HrbM9vd730nHS/pTMiRGWJ06e/c4ql8k4Vf3aFYrdaNAmKFJqNzPW1t+aCV+/
MGIK9B4XDAxpxdwlNnU0jqkSuVIIdK5mVM5OBs/a8PKvmLCFOqDiPGbq5cAN9YU6TKNHuVAtY1eT
fXtkyC8R49Mc5hYStHHCc5OXp7YQd8ZXD2558nEZ/n8dzFXq0wBKvoopMDuiVHYdjNGheQX2DXYL
1iYNt97lqmw1o2hVDeNpzvyHS3wNCB7PCEYxdtvAqbMXNa8OJd6213+1cn/npZatbFRBrigjWyVI
NGhfiLDqLZQxyGQpmVjM5FbWfVB9ktrn0L9v6kfAkxtGex3H0j2Y/8NOHZPDLcfmAj8t01L0MjfI
uwMQOjuMWffCSXtZswu/cklFUUNvF49fJC97Kofu3YflboFo0sgAwUfJ7PIxtGFsFL1XamdBsJxw
HPcQkrK42pbk5Gi++5XPoydzJ4o3TnS5eHi+PsbsCgvxH5nWHMJUCOxx0ORHL5cYXVBrlaWHSr2h
7OuvOQs1aSjCQECwvhAKCcaUhmYsnEOGBZ1RDXrTySxf2k8JKFARQm+nAdr+5barnHXk8oWBaoHe
kpY0z5mRostrlXK9kwp5EKgjwDTpZEWo6Q4Jp1lh4fPas+vRs+jBhWIt7gFVpPLGsa+oFtV78O+U
okCEreZRqHKkqtRP/ALPD3J7SGR4M6QueMwoMLNZg4faJWkGuZNp2Vkaf0lTvboj/JKPWlOYG5q+
DoIgwSQEgqGBUTtAj5f30QdhljGvnriBOEj7TGCjKzJpLBftVj/oiijYSlkjSOuayukS/5/11C2r
wIrdelAUpt2BZQ0VYw/lMBobl7xcJUJOwEYWiGYYs4VZT15Wctjl1ythG6VuYVJSZL7ALGubKqbT
PejEKtgNefjMO37EiHTjLquMO7YdHYv6YLCKu6qGw5iWv+qsdOSNt7bOF2byZmILqOXoowPrurxx
SemSIGjS1BU9a8/mXjuUjt2Y7rwCTPQPqWodQzsoE/Tvx8Z4SFLh3V+ckdOZbwvjBlv10rBgXdVG
nofMPPFezaA5suZ1Gcfbz2wdK85oYyoOfAcgGJANXJ5SU4W29aErcyezO5llb4veqRh2n6OnMBlt
QTvLylbwtjIoC5Gz/r0J3ny1nccUhYxYSr0PVNlp6w/WEFG+dmnWHjYOuIoIZmkMBwIuZcIGF3gp
jXCs7qyhyt26JxUKpC7fR3L2oe2Kn5U61gecVfgQdWELz0g67pSxju4ByTSME1n5rvAi4WeQsVnn
9s+6dgfUYulIiHOqtmRy8jtlbMZuzF02aaFFoRGcpqYzwL9GP4I+KfeTOiYbcJu1ReMq6BooDDOD
zWYe9PIqKjPS677WczfrjcbRalU++SpMeGWfQkNW1f6d6ft4L0EQdnqceg96JnzPJaM89WVj/rt9
A+t24fxr+BUQbLBqm17G5a8pxCFWjFJld9eU35US5L4fqpHVlF0NAVJox/p9ax2SYFdqG4X/q3c/
JyrYdAg+lovbrHBETSa/cMW2+Vy3I9T/pRI5sjapxygTDVvvp+zX7dOubCqHtbDcs/emOLQc8tUE
IFDCNOVuSKEPZHwkQBrWChCKGNH+tqhrCk+zkMLLXBpnSPTyXnWG6Qh6pMI1vB+K/Fm3Pt/+869c
Hy2nGSpNDkZTQb7880N50vskMQpXTV7gKJe0D8FPP/00bbmh+XdeRACkdm/lKJdyeqnSgsRSClez
XMM85R0LPZyh/ji+CNpOajbsxJVbmwcX8Op4oTlzuJRmWsJIJDEW2MGfSvSp3eqqruIZTvP2z18Y
vTKaolgz+fNlfccaArv/VxJFiP6LnLAUfCh3tz/StcsDr0QNiFFMAodFCcASTDMLKXq6iVwxZvpJ
H+9j759XnqTS0TUWg/lbqKxrFwjpkEh0ym5s2B8uL7AOxCLOTNSCuQFhn8Z+bscjRb7b59qSol9K
kSkFMYaBFDN7CAR/rypbBCvXJNAhm9d04g9X0NnOk6u8rvPS9aF+bLL7QL67fYT5Jy71+q2Axadh
cfZoxeEsQD8E5pOUfIA3xR6MDWt/7RwzDJ2W35wcLcH2Q6OPBRFs6Zpm7UjpU7YZvF05CNpFjxZ6
K3oIqycDC1paD0blDkJzJ8bi/L3tLPjXbe4qW5dfAFy8FbVQriSjiUGJo3KN9t5gxbtq66d+FxMd
KsZBDJ8l+a4bnWE/3Fn15zBQ97LNMqzeqdqdJh2o66ZbaPUrVpCwbI6d2DQHMH5hZaO0bfqoMGpX
6UdH7P7p5kNI+CBFrN/sP9zWmPl0C41hLoQsiL6CRCtjEfsPop6URVo0bqs0gkNpJyBkipK7JKKn
9n5RqAyMU+Zc51qWDnu9o5Qf1I079ZKjyk9SRJ43Hm8LuaI4jIbNgQ+zLjyx+W7fBIDIHaG8bxo3
9fiIKeSAcfzTyMd7VmBs+PprMY/KWyYEpDI+f6tLWVFfYy/ktnGDJniQaljIURj1RTFejHhmJ40O
saQ7HhxG0LUdg8Q7vPesjBeCrGOuASQWPahL+WqqxVmmlbXLDwFE9zeRP3nCblDqjTtd6whpCnA6
KERImdGWSzltC5og0fTalYTEibLcziv5KORbBZe1G5tZ+ojZSIlZAbFEUzbQHMtZNzVupkZ2L33K
o5M+OaNi2Tl7Hkv1dPv2rqQnsDOQH5IhEnSThl0eS2rGvPIZjnb17PcYdbvReKjK75Lx1Hm7MDRP
kafaTfTnttQrh7wQOpvWN/oJM4TS9LHSEKzpXwT2UMP2Xjti+6lyppKdJbelXflybCSa5/75P8qp
izjHi5MqrXwVaX7uqN3DnMx6xYZ6zJ//0oQw5TX3l4m5KY5qC/WQkrQoxtxr3KRgFpP56J4KigcL
W/nB21w0v37fCKPXRVtyHvZa4g8byMYVM+xbd4yyPxPD+xFt/2piSRDb8959eSDIZnAXfWxC7IUz
lXoxKhpFbN1G/Wz55a/Jin8M/vt7h8CigVNSiSKN5Hktrq/V9AQOp7J1++jJi1xN8V8qbS8I93r1
T+8ZlvYp7FsSK1BSx1Lyj5m/ETSspyTnX0ARgg0b7DHjUi91chI9Vte0eetaZmIbOatMFTvwH2S2
lmrPUNJMSeZUBvRUbGJ6bsh0C+txC0N05V1c/IaFLZXl3GMRS9fy+CmINI+tkjyaTX1XVyXQ6en7
JG6lrFfeBqOCOikrHVSDscjLU+etXPfg91pXHu+C8W/Giptia6PINRtzIWTx3LvM0AIzHlo36dm6
APBGcgaNMV/xozIc2QVZ6V/Dl9tqe+2F0LuadYrm/RpxLUepnkqIbNTQUUpXzQ5D9tXTtoqYV+Xo
AB9ec36iwcv7m3QrgIpJad0wsn72rK42A5aUR19HdWtm/4qjRUH1eR8B3VpGixcvceoiaRILRFlR
/hjGT02b7UsmOylc7vrE2MOzYzdtb0udB83E8FnM6vctXJo3BF38goWvEOqhYtkkvyDpqudIbj5r
wdZ9XtXHN4dcqEobmVaf0fR2fTnf11JgWyyceOfiqNU55h/xxv0oXhCyIEvFfMrZrpP2Rr91jHXZ
db4quHpA34M14q8vRbR9KA6RYc3WRP2UlE+hz7iqEwZO0UBCrZy0RL/PQkcF3gzk+Ryb2qPPWmlt
qE+wLtuF2kHXM9qagka9k0Tsf4//5rct7jgp8Ye9yfHLfdHAtup/0D9I8WfmLuxBfx4reSvGmPVi
6RsB7VD/BEkIp+bivoM6bmtF8Du3bT6KI51JK3zywrlFLj9Nw8eMgs00FU+pWB8rTbwbgmJrjPLa
M8W1gE4Bnok/W2iuDhHDqMtT7wp9ZSv+sZZ7W6l+q1vrIK+pL71RSK/IpygpL06a1Ywvx5bU48DI
1IpT8Wsqx41w5pqTYLsss7RMeVNNWTgJJWYVsWxEg1tO5T4SHw15PzTPw+DtimGv7W7b0WthDcM9
oISJEamTL7xiJdCSSNJ4IDz8G8QHw6C//E3PT0SKtwXNv3qpI28FLU6VWq0A61k6uELcOX0QHTUG
iLBmZZM9dJFhl3F8FMcNoes284ziYSiLNiq9SxpAl8+070orz3WOZ+RwD4e1k5nVXSs2n5i323nx
LzX7njV2GdZuyARLpJpHXfpehD9zofuhh+ZxglFBr9i8KyVOoXiHsv9jtS9NmYJeSI+3b2h+losb
AulFdkAnlGBsqcOwsQ41TXduKJJPpSG8mEN+d1vEGlDGfbyVsQgHJC0IYjoig5uKd22+079pFuuy
9taYOGnyq9mnv0Om5f7CUTF4v4PS7jaizSs1a34Ag7Ls24TEaOW3jSqU4PUtB3cagp3ntT9M5axr
zVOau8Fk2jWw7bz9B+ptb0zaxgVf87CaRiuDFAGM16qik7Raq7KAbHST1uod2RzvxIFumSYo3ich
7H6JCnQAfiMcw1Iu94EIH2FrRFARSv3Gh7jyxllSNTcuqJJpNAkv9bITCIibNOKXqOL3Mv8rWu0z
66ycXgDA/kO0tnCOV+zWPFE00xFCMbfKXmAj09S+6UZXNgpH8oc7tWD9cu+wR9qeAliK/HuwFWPx
M1W/VqXlVj9b37uH/XyDdeGqAgINg4SYwvd89MuDm1nNcvB6Gt0mcyN4LNrAlpUHozuaxn5s4Ai3
jgXUASx7YxFrbIvhQYQqSvqbaf6WKl7xWsyA0LejdwIR5LKD1IE09FtxHN06f2gLJ/pb7KzOnkC+
nOVubzxN5jfD35gUv6qCrxvD6ErSOlmuBfGEiT1oTTq5hVHsBzYYB+1dWdoiO/LsCHSLSclBtmMf
DmNFPHqGtZUsX/kC4Chn5gsFW0Nhc2ES9TAfKkNTJreMvkIy9Fj/5Ioeyoi982Vf2oFXOILoFKwo
amx2+PhtbUv+ny7L/gTxr9vmaG3xYEwBPw0FEd9hFTeYythOrSxObjuAZ9LL6cSA8LvpS+b5HvrQ
cxN63vW0cNmsttCUqqlEd95ukRuyzQT5v6T79P6jMEvEjYIPwpMu8lsz6o1eE0rR1cfxoYfg2lZS
c6OKeSXPYq4Mf0Y+wmw6NvTy8QgV9AbMN4hu0N57w50u3YfCUxOdYTO3J2IqxWJ/h7o15nPtK1kz
ESbmg/bbsl0lF5EcGh5Sfb0abZhu4j2MoFtAhqtSwAqgevPCyCUgzPQCXylLVXQlcQSoUOa2pSQb
geqWjMVHmqwsEZtEQ4Y67bvxKc63KFjXcSgQzjenWJi3IDa0BMsnujm3VMXeEXzGC//GzyII97c1
bm3S5zXAcwOWKrNMoehSGYIolI1KS8W5Sxl7rC8rn3Jpcm4LWd8Yib1KQgoLA8UhY6FxRlB3ElJk
14dPtKmOSbdFnbc+Bn80Lpm6EF02il2Xx2DHh1BHNXuoxQlcQVLtezDtKS3s2wdZfxiCDnKTuZeD
sVcXefxQUejKm0l1x4IhdvHUTKE9afdhvNV0vSKIxwlGeZ6YJIJfCDIEVgr3saS6WVMeIj18Ljzz
n1KDe23Sr7fPdOXjkO8otADYcSOvWA5IdbJ0ymLDxanYAfvdsGy3JVwJ1+jxg9+i9k7jBKDB5ddp
RlXLpiY3XUNxhvSxKccPtSdhRnvLrqM2A7Aq/NTCHgb34clKqYne/gHr26QbikkAmjs/q2WjIwT4
z06y0HKD+qmFZb+snvSqgq98A6u0JWfxboex8+ugCyxXCCLHCyO7A5ckW6cu2XB568BvPhCU+9wm
vagljGEYRbkau9hyC+tplO/JqW0PXq02+8lWkhMjWB9vX+B6wmVWjzlXBVAKnn25yybXtSxmpFxw
taBR7Vi+q6V7Me+fK1NkLKlzcqboK4spqSdr+gBU0a6FP0Wv4POZlwbus7WC8soF0FVney4tJQ2X
v9AoBZ66udMTPBu5sJuEn3Gr3FVCuQ89CHph8282YWCrb4sgphLwmUQ98yrESx02td73ZL+cWWpf
rBEiXsGvml1nCP/6fmvo8bqs2cYQ2vKBF/lVU7UVmzt6/dya2ngf1vVns24Tuyor4xBpSnK4/XXn
y7pIGeehYgCG4OwI6axXBN6bQldVKKycrzTIDrtd0UJNqR+7qntRde+LDk38hrRVCj/Pxsx4UpzN
vGBj4XH8olCbmjnpc2t8042vXek/aJXdGKxIiqi6qKajtlsXuj4hMgk+eDF0DYh9Lj9eUnk5VQXm
O6tugpqqbJ6x7ceq80o7TUbN0SwA6rcvdf1k5nPyamZwOhCd5SatPs6koo0b81xW8MEh8y439PqY
+6J0R6PyQWm96DGIheYY59n3nHTdgVaksLVg0l9yq/xRsrqJxrfnevqU7Mpuk6Bi5TRVGhhMQ83f
HWadpVk0esEKWRpiniOhsf0UUgy/TRmUSzeq7GsI5yxo3nxJfYjhiOVVpILUqX7iw+j4xHm/TM0R
8rqu2GnNZ+C0dvii/BtPlMPUZitZXzk3JM/MH+RmTPugApcfvq4sNejaAjLHKOkPUsXQAxMD5kZE
+IrOvHxBM/Ac4lgUmu7h8gVpll94VaJaZ0Nk78Hot9h+KVCtb4Y81b/KJsVojr1vfZuYkSzt1gtj
3xawNcVhGHtmY9swMJK7YMq7Y1qZ/RYf7LVr0EwyNiihAKQtg2/Tr8W0nSnCq8mfHuFQz+1AHvvj
hspfEcO+wTnsBrzF7Oziaes5k5C17HlnUAXFw0SQbNlSFdOubb3C1ic9P8bGaO7VuNfOkgKULNML
32n6tN0LZmTsi1ZO9lYab7EPrWwOGCIgRBC4geOkM79wF3U5FLEYxambynLyQQ0D6eizGueD50u1
E4TMSYAqhkXKZKFnJjCbeftiVg/tVTx7Wdhbw7Wsrj9oQ7Et2DcnGikrkTsx3MeTF1IsK7fwMCvX
wZJCphtJyWlpyRBgXir8WIYJZBRm8AzJcP8nSQm4u1Cq7sY6EYHeBu3P20dbZ5PzVkQud0Y6ktct
ZyFiPdPaJPTDZ73+rQ6feinZQZh0YBWQDPF/UB48wRHULSaMlf9noyUmCyUDQEr1a/FBezYFFOSZ
SDUeyv5jKXyMwZFqlPucFLL822e8cqcXwhZhnR+wfaCMzfA5U9TqTi5l/1BNjbqP9Zp9kGMmbaRL
84+/sCa4/TnQYMEONNhYlMtvKEhR3bRMNT2nGoWcLGa7TseErKr9gpTqVxz45oZLvvYRCaaMGQZM
Z5ldhZcSpbJWIXFOE4hF/SMgayPzHyQ/PObxPvc9J6G91irmXSGZ/+GobwUvLEYvxI2K9iTP1XgW
rGrX3FGhE4pDFWz1Q1YmgEt9I2mpp9C7J4MRC/GzmMU7bXiIErccIFJ5pqVgQ1KpR8X+3WpzIXHx
FOVWVYWyTZJnJXyUJs8Wp+fPY701wX9FOamCsoOOMrBBFre4QUNgtYccyumzWlGE7cJjGn5R0v48
yfXu9nmuaAnWHVapeYac4GYJLTWryGomOWapVG7AkKE53GE4OHC0R2l0J0lOlje2FoFkvy14fUSg
cKA+Xod2iVdmt/MmPrWSBi4GUWJYe3gJIGlJsru09Z3x620x66oqqOO3chZRYl/lodwbE3Lq5kc5
OONk11SUrYMc7Jv0JCXsFRSPUpjc6Zt8LWv1nGXTCqQaQ5NJXJyxCtgxKU5l/tzVH3wx2UnTU1Yf
ynAX9meWKQC13PBJV7/mW4nzrb+51SzKG5Ol9fmzID3XGoRotX8cvMfIemABBuVB5imfNeH37Tte
2+3LYy7sdjqnyE1b589SI+yE2OIlqk5anSQRNuOpctgC8/22xJXvJRihs47KzoVbeJovj9mkRdbh
mPPnig3anSSwOUm+S7OtjsT8mC9tNjEPH4+NF9Q4gJhfivH8IQOnF5TPglf7DqXibtezHcZWlFrZ
NyV/rx5icZcP7JFJlCH9Cvw4dWrfKE63z3vlsdARmrdjEdATii4/6+iFuE6teA7VnqRhXt1yDx5z
3oi5IenKzZKi0n/T8LQkdIubzQsaXdRqiue8He1MHJ4roCURUNzbB1oFlbNTouJOzY3geE3loaax
NnVp+WxmSXcoAxG+vnYqD7elXHv8TGrQ1YK/g0rRcp100Ptjm5t1+TwK+SmOvpQVZYvqPhU6O6sG
29DYb9udhsLJ/oezK+uRVGeWv8gS+/IKtfZa9HTP9oJmZTNgGzDLr7/hlj7dLkCF5khHGumMNFk2
6XQ6MzKCkLdEZJfb9lfO/5X52WY26cQLkY38grbjwY77O8x6Rvk9ycZvOvF+jHQ68uTfj4YaTlEi
LWhfgWv/2mel4Q5pKXV+iVv70A1tKCFJDtHujXtj5cwDrKcqzMjYINliXJvx0szu0cflF9s9G1xg
yupVr8Ao+VDTZwx8beDt17zyo7X5QZxQxvGZxS8pQfuNWzwgrXcYmfP79gdbJmlKyA+XrppUAaJr
FsmSriuL1BbiMjRVG1l17nzu6sIP0dsBQXptsH2u5/FGurSspOIwoGOD04bJiCX/gUtRf+NWKS52
np60FoebB7b+CwW3wnwBvQSS/G6qjoRuUfisfERFe+iArQglfEAhrj+ijhavxzDWf5nsGqIQ3qvk
Xr0bqiKyMd2StZ4b+gT9qtubvDz7qmIMeXAsF/Xb+VhqgSZuSUnTXEZXoOOs0/Rz4zh5dNvKylWo
NF+Q3Nh4IqOeqH7Gx6uQlxrJSguLK8fi1KSjc2dzP9uZxE4wS641LzXvh8856bwddzpyKPAIO238
iOUNgh+BIgXebKBCXVBHOIXXFlT3m4spuBFA3A2FH+H/0EHYdZ5GIMNcqQZgY7sMa9rVe5oIHyXB
fGsuZm3PUbLCtQkQO14Es+NaN2DsxMu9uXR4Du/RfG9PU15uCZVvWZkdU+kJdDIyVLjAxNXvkbuD
NWRs2v3tTV0eUuwpxtd9xcKPvsPMSoxJsiYrsad6x+/NNs7BReD8yo30mCSJHaZOtwGRWEYfGMQR
hUmAMIFNuPYkg2elSXwYtLURQm2p/suAQq5S23N3t5e2vOfxOITCJyYAFa3WfNAAZTYXQyGivTTi
txw+m90PXr6J+PdtKysbeGVFhYWPJwPlx8HkdXtB/Qi0x+CuDlLoLoEuB3xklVUAcV25WxPXiyiH
fAStQtVxh7oGJo7mu9iyahq4B/SoBwlAA3P2kN/q/8QS06FN5KZ/xrE5A95db3w99e9+TOLmdmeX
8CgwvOF3trgA8NCHjHGB8nBqbQTxuY/MrcxC6dSzgaJeKS6+8xnq6+34NuSfb3+2eTbxbkJtITJR
1LvnSW9ioV1Im6S5uMV3o4GyHVByEJbbAykOjkYA1y07gAjVRrR+10O73j80EgGSQyoBp8TY/LW3
MJoaaZno7cWnKDIctMrSeNBUo3YnJIj4g4kUIDjToEodpKSvQRqf6Zi1qAbX2ROjatKw7QTImMAn
Y//1G1CFhX1SQs84rcnPzmIGPcW8cdEhwNVLgcnV9HHHZKNNJ8OhgC2YzGkAHK+66U9ZbaS786OA
qsjV4maxZITIRRzHaB1Astf+VfXpOfecHdftnWP5G9ng/HDDFoBtSrgAxS0Fh73eSDyOEqelk7yY
o8yPBL2BYzGm98Dd56d4FNXW3bOyNnXecAWi4KQAo9f2Mlb3Zklpf8HEiPGYlS15a8bSPTtZDz1P
IiF4CY7gApCeRoZmwciOMROkZk4uQ3TLjLCejFPOmB7ahBjnHMaQEpXN1u9UbfyZgymmHwfTfsh+
0EW6/p0JGa0BKif9Je9iP3CM+t72RfMNQpjigZq5GQwouuy5U2dn4OP1OwH+5A3A1/JoKeyM6oUC
PIPbb+bjVV+ZrK6N/pL1Vn+HmsETwUjnV0uwdp+RoX7usvjNTcwnncktusj3775YP/h1AH1Xr805
6ooaI6VQRRkueWLwZ0Hj4WAb5ojeQjqFyB20Q2FiCqbTiXzwJwggOaWEpCT32R4ytP2PnObVU9Ga
Rpj3BLxP1O7xCocghTk0blD0kFOB5CGiLBPuHTQ8+H3OZPEEXp0+bH0rDvA4AntZHduho40vTjb5
B6nJ5ESk80nUXIbtqO0J8ragL1uw8ldVvfEcXLkc0KoDPxt47FTuPa+UVEkhaKplwyX1f3a1sUtG
aAOlnyErcPIK4zLEwLIYByRon/ALb4fVlWNyZXp2P6CDCLrsEfpLlWE/2UX8STj618Evnhp5V5A+
34ini7wUYUD1ZdWEH9qlaAdfu3vDQKoyaHS46HkOCQJrl4MtDsi/kBpmUJM2NNv6TBgwBsmWbvGi
pTW3rfbiw81vVbJzhVsNF+mOUFvgGDiYjJ2kx478KGM3NPx4N1aY7rWa4thnB1fzQkBBTboFHFvb
9PdXB2jOgJifdyn9XJskHwS+d94FGLzSkAVIKBKMzV+04zfu5mUGAIIlRFwMyynA9zwQuqPfmI2c
cMBygsZUbOsnW/ji3/0I/EGqdgKVbRcp//XeemZa+l7uDRentCOZQinJwizOb8vHpPvbbZddtKHx
HdGhAV0USifol8wZ82o3adG0ccZL1vJTltqB8D7z8Wxh4GDsSaD7053d+M8VJE5SNCWx1tFPg9o9
Ne6vCoDWStDj7Z+0zH/AOAsQBQgRoFQFvaPr1Y+DiG3Gs+mSxBZejd3QgI6NtnfZiATgtqnl54Qp
GFGLt3GXzg6QD7Uhs5rK6VIosZgMSfk+rs1qd9vKYowHtxHEZdUQuobhAFSprldUS7siSSb0S5HI
dk9p1p6ZZtUB86z+2I/EiEZ0dcE2mCSHhJvuzuktdwfaNm9ny0lC0Dl2Hwq/rg5JWvLHtqb60dV6
N0xFB3GbVO/MyAdD3Ea6qy/vMhQwEFpsFEhBaTWfQ5GMjp70cvMyJuUOlQRrn0IV+K/VBQ472G4g
xjAPoLmC0dtsB+ae6uukzp0I2FaRb8Un0GLDmwUBD2xjcyLJqau1xNEr89IiQ63YZygjCX8LBbLM
qt5ZiBVSEB9qwRYIliqZNnlpXkTxBuaWQz42e9ojF0238hSVC17f08qSUsJQsBMUR68dIjPBgd06
tXmh3xxycvf8OObHShxQFSJ3Ux32J1sPyi2+vxVvRyUPLIMKxwlMx+xg5X2Gz5lN9kXYzt3IRyu0
7cLf33b2lS+FiKVUfBTYAawB10szjT6zhkJ4l1aXYucWLQ1GIR6mNtsSz1u1hKOFdhNoEFC9v7Zk
GZIaQ2J4l9wm2c52s3ZndVa582uMut9e1MrOIckGnShG8fDH+0H5cNlpZtOWae56F8ItCFajKAXZ
nWFLemB1QSrqgXwIQKS5FZc0ZssG4l3KxhRniXwtQ7zt8i8tuImj2yta2EKGqEiWPZR2AY2fi8C4
JGGUZdS/NIZWR0Wc1OaBGN6AQ435oC0xxcVYtHI6DAKgbK6GQ5CWXX+rDAMwHnNdgqyYBj54r/34
u2v20Og69l0ZmMV0GfnB6iTmoHiQiPiI/7WXBCo4yQYIc/Et8VOUsilcFB8Sr4Trn6JDtTVrJE2i
scZM9NSIv8WUbPG8LuYfsGAwP4IYDpgaG1C2GeDYbbu6xIxQGo3ZF5zJs209k6+QUa0asJzQ6WBa
Z7t4ZelTlYyhIR4TQ7sfnFB4/uH2h14ENfwQYJGx8ciGAYecXXGaXjZNjrAWtVZ+SjMKwLhoGcbM
3CooMnPjoKxYw9sb/+HxgT7lvEtCYp1QDN7mEZdTAMQRUE5yp0Gfk+7/eVkWLgNVb0YoBmfq9VdE
9GJFJ+I88jxyP039yS+nn7lXhG6yNYW7TJFMD9BxhdExwQ8Cks1rW3ZJLQ8Tc3mU5ellYN/K6ajJ
Tx09yuGnjeREc4JcBxM6sN4T6ieAr6FcHAgIJeZ/HEI33v4LtBxcC49+fEsFlQNp/syBq7LTx0aT
RTQi4YC6fV6Zge/3LGB9eudDm/hlUBJ/ho8KZq7XGLKzi/TcS7u/x1amYWI3W0OFa7/J0QGgVKM+
ij9t5mUYIIJO2GAVUdzTVyjdPBdetx81GRivtTBDsz5WaDEiY5GeloI4cgroVmq+fA0pjhoURTT0
H9Tc3ezIgWGVpi2I8qPaucez6SkvIl4cU+tcu+fGgBsSNOa1YuMRtgykAPuqqghm/YBhfP9VH64G
sIIkHl7yRYScLcgU7Sn726VbWJGVoKW0N1FyB5oKMXu2NpkmmrCB3Yoy3RtCXml46kiP7G4fqjVP
h2Y2IiP6DOgRzyVGWe5ase31NIqNEkp7B2GjlJu258o+mqQCp8MYUonp83oI9DbbCe9e0t+Af+0E
QDIWeSzjYuOcL/qu8HZMsuGWV8EaP262cie1mR23QOXRlH7yY+8sa/HL7g925f/iTIZjHAdkhPj3
H2jYtMV4uL0laxuPhFCRAar25JyXiJC+cmSdllE1AJioD+N4sBOQs922shI2MeutYDMQ+sCVNLse
89yqer1sy6iUNDR5dh6n16nMP5HyP60HOARUC4DIQzZ9Hcsk+lgytRxsZ1VD+e3cJsOGE60dCNS9
MLqOxgrWonLfDwci06feNLKsjASgzGHTO7/ioQN3I6m2hnrWTjwwaRiCwebhJphfsgUFIKbjrIrG
owZShN45FONpcKI4e+mMCxlfufbvpx0jnAA0YHnAjczZM1zTm8oSeN2okCCuzjpJAp+YZ814u+0Q
i5cXTrkG2jK8TRXVoTdL1ZlfJ2Nt5VVkma/tGVzRGopY/lvbPeTiRRh8Y1mLGsrM3Mz/YpG7Ex2r
KtLsGuP5oyl3HWv/ZOMATVHpizvTS7bEvFd8XnVtEWeALQBl1Owac2Sjx/oEm7n+Z+rowbZYaE9R
tgmXVNfz1WMLiwO+HucKyQL48GfXN4vjkli0qaIkC9vcP+gQ2n3DPEqFl6uG5+TtL2et+D/M4T/Q
cINPe/7YjysvB/d2WUc5nZIHM7OyfdwW8mI01bDTJq859ok27NoEfSvBDOvAhWGELnFAm5wUw8FC
wTSsbWg/CGI2B/DwmxhatfxwyJlz5sOgKcrbdGf0jh3kaV7fa2Wjn/y4B7NQAvGCymm7g0C8OmT+
MO4ZG4uzyFn+0PDMDiTgzG9Un9wwxqYAsNYjiCdp9VJAvvooSkjhyQ6NJ8LbXUKM9A7lVHZnoKT6
3EwC7NJu120UfNY+kIkGLAbUgWoFZdl1xBAGbhv8ZR2NFpo5ZqxXB6J6O7aLsuZQUv0ghSvefNpt
+f2yWAzfsIAZAqcHWqSYprs2nU6+2ZQWXkAdRqAtPZS6cfSmc59Fg30sRL7jmrru2EGW3fm2o6yd
OcxW4EaDXTyKZqtuMYaaALBQRyL77smXHkyf/l1BURXCLt82tRZNPpqaBX3D7owamoN1FPODWbxV
z5pFAjf+6ilCS/mz3eK0XDvaH+2pI/LhCmDEmzze5nXUex5GVT7LjEWuum42rs21o4ZSP3qFaPKq
csq1nRpaokCW+FXEjcw6Sy9Dtd+DuFhP2z//YQfB+ob3E2gkoRR7bSmWZU2rEjtoyYd6sEMPTVMn
T8Ge9Aul1S9AKjVb1bdltxS+iXwSIxnI+TBQNlsd8SUST0kQINOdzqBCngae+JFZr73RBTbN90l5
8uzi4NVhHae7Hgl3HtgnvEqDgtwlXYgs28h2rf8wavTOkRCusAE18F7/fWtQr0D2j09hLp58bjd5
WWwXdVS1Xsgm59CwYjeh6E+8/sBivtd4+hlReePbrwUNcEWCJw+JE3jIZ1+kY3UlhIEwawtTIGiC
BUmn/aPnAIJnTobYY0YagnK07DcO09q5/Wh4dm4HdAAq0tSIVkP1aXK6YNQfGGe7IftKi9+393bL
1uzgerzUUzNndeQBlN7IMkyrv5n/y6Gvuf9y29RajMBwNDSWTczgYgLv2sMLE01xR4o6SuMsYPy5
xpxm8ax5+d7ws6eePmrin8vLcHCI5aKVrRCnSASuTSoSAOZ0BYsm3W1A0cNPlV2WgW5yK6RQ+bz3
pQ1h1mIix3SYhlObpvWB+xXoAcwJTGxO9nvq/W7XcKs9ebqkpypm8mTgno31tNzd3qC1oAZOEdTv
0Z3GZTXbIKibxqiP4aqIB19iNKcszx7FtGBSkyQYUvHPiFO8fHDsVZUfZKEoqsxePhOlkKSNSxaZ
XnPQ+09F+Y3a5zgGxcQzGv5d/UN6yY55gKBvFAcXhEbvptUokkIrQ4Vtcbgqf8SRYlE7sX1c3ON9
/6k1/dDKvD03uk9d8RtEEM5wN4gXTrvAv0z0frRpiPE+ZMX9faodSQEJiP5OUgqazLskD0qyxeaw
9jjEv4hyK+roKKbPhxtSa2h8XxvwO2Uij6kY8FSlGDSAcsAU5sKgdymidTAYAz+1tj0+GflYHjOz
83donBhbtCvKBeaZpovTgwkIVV2dl/WtjutdQRiLLJbsuX5qoMmenCv3riLh9GK6I0RInopft/1y
2V1SfgJguYFeDeb0zblj2v3YTl7FIi3TD4Aj15i9Tn7TlAVeYv8RbChDPnjfi+pQVJAC9pLHvu/D
nk24s8jXBMQ8Fk9OjPxtzCLwNjkR1gILSNMgP4U3GkbRZz+PgVPf0YaORT3rvyO/8kPSYArb8sr2
bDBM+JuFB9yOJNaedHVzuL0773s+/ybA9qMkBeoXJVFzHWRar6uIV3EGbroJpHF8KFEpy72k++Yj
S3/ouRMrPP4EgRh490lKDrocX5rNuc1zgwWjm7B7zWqSL6zq0BCFQ8mHwbBYr7onIBctzeLbxm9e
86N3GC2iDfDm85a2k2sJZ5YGPzLGu9qGLjuPg7xCptYn+/KT6dyncTgJKwRNysa1upoR40qFTrum
gbF1zhbeFkPh5r7BIqf868aPqadYl18o+zYJL0QHdu87ge41T/5W0rhM5uC9irdUMTFg2bOYw2nD
K7eEG2deSEHx4Ka/y0189JaR2ZXjDdRHNRQx1YiSqQ7kaxM/Jr0XSMF2eX4q6Zv5zbUfCpQJAYXZ
1QxvoI1rT93Z1w6JHAlABRStgaxH+eLaIbnNY6sdexYNFj2YpXyV2hYDzUphBO8KkM+iogTBCnj/
tQ0QjWpyECWP9DENC2DcKfRwAVI/Z+VDmoB6yR1Drn2u4421rW0vSj8KnWYiYZ3zTpW16UHIsuJR
Y/tIkNMuDoltcgyDJVsoyfU14o5C9MC7Hj/+eo1iIB2o/gSPKsgOZa31yCBk6GJSlySI7pydWE7u
jRgkg3512Tigyk3m3xANOkVmjIcHZCKvbfN4GvmAaYzIBw4P86y4JV0tdQBqygMfE0sDH+td44Bw
MG8auq+GTITe2DfnuhGgc4Ts3EZSusyG8cHVaUUNHO36eZU0RnCwx17jkVkZnwC7e3Fkhf13f9X2
CGHi6uQOW4FCncf5HuDlCm0YAI+UYt31HtiGxIR0X/NINvneTUGo7LDz2EeolRp8hGpmEqDaHhag
QKxGiNfE08aa15wNyGZVi1NDKvPOltkBII4WA5zN6ZAWUSdIqYOLFrIdW2td5n4YXv5gava987as
p0IHCbesp+/DkONm/Zv09G/C9LvJFaEw+4fM8UPNGoOhKO8baYVJ6uK6146jfRrYFqRkbe3oBkBb
E+k6iEhnl2pXcJ8XLuURBvYDjWoQ8gRhQrWxw2vLBomeKtEB9rTg5SksCrplFCoiJ5bHhhlBo/l/
mMVOGAjebxwpFZJm7oRCDAZX1AeF5OqsEmNxzcyGzheRF5M911ioSS+irQiGEiWYSZLXuiZg1uTF
o5MebhtfCckAtUKyFmVkgDbnFUKUlmsXtF0CIJrX2vk1uhsX+so+4iGPyQ0IDGOAbN5yZoZWDdrU
iQiDm8RAA3x6NOhjsoXvWHEKIHWA03kviMAvrk+kaEazm7pJRBTodI3uR3CgQsTg9l6trgWpFGqq
6PMtgANaJlvH6rCWvJQHl5JQM/9y44eX/pc9+2BnduS8RMs47WFnas9eDDaMRAR+fmTFfwgj4EL4
/wXNHK/R3IwyAAijyRIhT8GCj85uvzU1s75tABaBzxnxcp6G0qwqeg6RnwjM7KFpigCQOyTbGDcF
/+TtL7TSjMUVgE7s/2zNto5UXd7nNWx5FC1pUCyYEkXdElK3QFgEPqgoQU9YHZHEpW9Sesfb5pf5
PnqU6nIEzB/v+vngSTVYWVw3tMF+OtrB5IQeiSHBBYrGPO11BlotQ1NyheWjAxDNRhxZOwMgNYfU
MKgLVUP2+gwAY1LrNUYFolG8AAl/oDIPprHesLLy8FQjUICRvPP8g+Py2gzRq6YzHNZEPNMxNMTl
oTaNA9QW7m2jO/gJeWDlCewWZ9/pdvlkHmybnG7v8wrERP0GdCXfWeMBS73+DYYLJhLdE00E1tJv
zHu0gbqFwuZ+9GkAmZsOT25WEYg5GIHhNlXAdf5AJvOUiuQg7Vc93XqOr+49kndw+SCI4sq4/kFe
mhuEAlQTkZZhAqgrgtGJSqPecvC1s6QeCf+zo/7+Q3nZpBrJkf01URsHVvXqe1PQGl+rzciwklS9
P0b+Z2cWGZIaCsWgJsJ6yHQcHR5445MpfnjJi65h2n/Dp9SpnF2AsIaeO2QUMK81L/dKjVlph1nC
CMk5GPiNfZKewecRNLq1H+0NY+tb+P/GZluYlbVd2gmMQRTe978l3htabyaKb7d9dC0WoOOG9iyy
CNR4Z5Fo4DUuxWFsI478X6t+SfurBN6pH45a8Wok90X99bbB5cFUcCs8bwAYUD0/f3YoMlNOhp2Q
GlkpD7O+2jU2DzgQy0Cm+tqpeMg7frSLLLABF/jX6T7wI6quuhqTwdQ7KjLXjumNSZIVNUod1H9D
wpKLNmik8a97Ch5bMNliPgXpEkY9Zrd80o62NjkO3sndy3BOzp1zcOOjTu5NKiEuvIGWW5zpmbVZ
oKMF6YpRsxnARpEed2FvZQE3tvCVS3ygMqPGFAE2xtebY5rcyo/z2PdYBHF6NSfg8JC6/G5INBLg
jWFdejMH+hgPqVPpVfXRIAbZe7QzD2Js73GP8gCVhX6XqpbhhkstqjHqtwETo561Cm41+6odtxPR
NZCTpQzDTmD1tPI2hMJEWNTeo1bLQKA60+ZpgOPEXX0jzC/Cwsy6yl0/BLuR5rpu5rDeZHhMsepg
IvhQO+gb7dFMNta6SIRnxmYRnLT9RNvJZZFNYlCAOVMcZi7batst4iqsAB2CyjYCAx6rsyV5yA48
GWNJXnmc2Cm3T5JgIOhcoofibpyWVVsAUCieRB38PjNb2pQ7dZoTlLPcEbpiPBziR08+NJp24nX+
CsTv1qNpWUFTy8PLTPUKVVdjFltNNuadPxQ8sjEnjsnK3674xHt9zwoILO2Eq++bsW9VD2OP6exo
w1sX7yhlHToEuEXAL7hA4lUjaGRKgU+YWiA9r/8CEr2rrfY1tetoyMmjdCHm2ycvzrRFora4U94t
q4EBDN8pLpVrT53qutTtIuFRy7VjC3Ya8kM0/hHsQ+fba1yLSUAK6JDgAIfcQh4jTwXoLgQe/hqF
cGDCPTNMPYHeL7oz/3wgcJyAlUc5UrGZz4Ot7EZpebXOIzrRKRxc7iCnaTfl05YhBuWyd/YpvKvQ
9Jm5DKHUwX3k8ih9bbo8qAcv6OkRhLRjaoZOfBj4wSufKPl8eyPfH9VXOQf4KTACjPei4m7AdMX1
JxtayNrqTYZXiTAAPEiRQdoD0qlMY+QItgED3TcnD2lR9Lse1zuGyiBn4HuYedYkfQNaENxYiWAv
ppUOe1FprxNIOk8jFLDCXuvLQ0n4gccashhLe6mtJH0sRtcE7wbtQVVgyUMmPD0gLhEbH26Rebyv
DAcQ3SsHEvWzPGCauPRMmuJJb4p9LtI9sOmHGoSsF9SjOsjGBUYnN5KqZfTEbuLZ4YDSEx2peUJu
A/NceCXD+3vygXTVMBDbThrf6DK9i2nNPxpYZgHdR+cbyb95/dFIJWpwXtQiMuz7JKVfhrEJAc5U
VLooMxxblu8c4oNpp99pkKpLkukpnTCnA9UHL/tlOiW+IqZL6pChLljQZ9ZjGBb9Osa/3navZUAw
gcTFhBUYqpHVLlvKJUMHsxRRWXyahvvkLcbAi74x77m8H2EEdzvq3J7iHJt9aPRNh8n3ULsx4gtv
p4c8k2GXWneoTe78dGO4dxl5YAwDEwCk2rrjWLNUoIp9EA8UAoUcVwuNgp8wq44kZYuPetUM+i+Y
AET1flFGT1scHaPRRNSCAWM31V6Gir2pnTDeu0U9ubp9eKyhaQnoFYaBr51JmOAQGSxdRI1xl/ka
GFtO0DUPaPIlaTc2b+1IojeAwXUgNVGynwW5LOM8yUHUEnUZ+V0q3uc0SCFkL9DB1lFT1dgXjW9h
y9bWh7k+JBkA76IsoLb6Q/oU907LyolgfSQmn2yf/0j1dscELwO37CuMPZve5bbbr67zg8nZPVhP
dQIcM8ovbneMYzAJyiwApVEdmkhxSvdYdL9vG1xdI6iuUY5AOAAI/3qNwuVJlatCAC/O1p4iwLU6
YNLHpNyc41lmF8hsdKWPCt4UOMzMXcCRrqPJgyfxOHzPkAmHuXUwCmen2+fUsw9ce/HFFtf9WlgF
tgjPKuSM4PuYnXAvNVpTr3kTobuLpn6707c44Na+GKYbMdirSprae0b3wUkg61lXlj40yJle8ur7
0JwokMN+usfE4T5NqtBKt177y7wUGwmGlvdx4iUfXJPQzo1jq4m0ZgxiMKFLDkKMovohzEfduGd4
sd52ki2Ds0TYI0VujcJsoiyx79yved0d9RcKSk1wEXzG22fj/l01h54U+iaAMAPKfO2TNKld0jG9
QTnfng6JV3hIL7ziCJXd8uT3Q7uvWzQUYmjQbISZteCJVEZVANBoBXLm2rInzBwcUA4W2nQqc0qb
Q+Lm5a5OWrq7vadrFxwE1DBPBrJ5/JszzzT1SS80P28jh8ZBltt7K31JkjcLvDC3Da0dgQ+G5kB3
mfJhFHHWRnSs+b7tjSpwE0Tr21ZWl4M7BxgSjMYBLn29c04rbb+NuzYSGg8Nku5M+ZbpX1r/PywH
DGG+q+SWFcn7rKiQMV8UrZtKKKrn014ruurJjZPiX5vRGNVSQzk2JKkUTHB230ga92kiweKMGP8G
TEM0pdB5stPj7V1b8TdUe9SICEbpMbc5W0xJK1+YzG0jmVUB+pEBds3Ut6g9VmI8wHkY/IKGCTxh
/o6VmhWPflZ2UepALZN0VR6yvvkrAao6lBjReWC902yc4dWVoSKDZAZ9OVBkXftDkZeGzkkKm9nP
Nn02yyeSfb69eSsuhwcWmmL41xVR9MwEaPeawQOwJmo0dCRobxs7woAa6yBxs2sAffn3g2SiLKgm
yEHfsKBOBhzCH43U7qKq8flhbJ0JvBUgrLu9qrWPhTMEnkjQK6HhN7uQ7XhyY6foOxQ4QLsSi4d6
skPzRefs4NHq5baxlXqDGqFA+HlHgS2kpxomtTTJ7D7yIVX7lLalvfOJMCLMKtkngodXmHIfHGqc
GAeqZcadNBx5EAW4UW7/krVlg01NsdOqYYv32uyHa5RbOfqPbt5HeutUR4sAGyv0Yee01avhFM8j
3HvDQ1cuboy1oguJEXA8AuYBmKAMMMjekdHQamxnQjh7Lx2fhODPqHZDYWZ3HTMxVtI13Z0uk3/H
QOAF9sH+PC77DWsa3yIycqYMNymAeDuhZ9nBZ0WL7h6rn7q20nZIbcgTrjt2XyY+nvYaEN2aS7Zk
Q1fuXMAxkEwAE6mY0WaHyedtVpdl2UcVLlpXeN/d5rEtnXBq/058OqWxtiWIurr/Hywqj/jwxTGm
5ENPEhZpCuUK+Y2/FbE4qSEDUC25D2P65baHrYQLVAwxm4jyErp7c9B3DShwFTv1EE0gPqyi3h+C
eESRYkvRcyXyWQD542pCNo1qtPr7D+syXWnbYLMeohxEsh0H5UQx3VX619urWbGC9h3EpQFdRZFp
QfMCwJKgRj9G0FZ5gLLtsEssuidts8XJsJI+4LYFrgGYMCWJqBznw3K0vk0m8PVMUS4dcgd27mbH
mcE3Eq+lFdVxhjguIoCJP2ebxp1+5GDHkxHJagDORGBt4XCWGwYLaJLhLQfM+MLBeZqQJInhbs3I
9z4HHtp18xB6eBthZSWkKkPIgdBKRm43D+AF0lKpD20faeMjMdMHXoMqa8pfVAfJCNj0rUr/xP0v
6DNv3E9rK1QIfAflTezlUrdIpjrmwYZIjBwyjS2m7+qw9f7edryVLwUsLkrvoAYACeX8GDWSQJQS
+piRljwzlgfd9PO2gWUkwlcCdBz/OjjnQXtz7XC6lLlwqkSLhFv3e5ZrFl77znABYmlXlUpGCJIa
+6G3y43LcM0w+IyARlPzuuAFuTbsNrZOiynTgPb1AjEenAGyIiQctDCT6N/SLQLRle+Fnh++FAa5
UJObNzgzLy56S6ZTxIcu0PqTU8hgGI+3d3N5r6JsAogbsBR4BsM7rhdVoJiC41pOUT2eyuZnalrQ
BX5WZWG73jC1DLCYjMfDHtU0QKUX7HUjq4be9MUEsLZ3GKh8mXpn10N2xyXT+faqVpzQgqQUCqXY
QPB5zsIFKpfCyzSpRbKkfuh2WroTgrONo7zygVA/w3wfqA3w3nZmDhG7FNzv/qBFSdmHFY2mhIfu
FnHL8hpUYFvQI8LnwT04L6MXmSBtTEwt4uV+nKA9DY32hEIk82iaoLwr472h/bi9eysfClgvsO+C
lwYlkTnNIPCtcVHYRIu6wYa+QlOCfDHvp6Bw+LktfG3jY624oEKVoq+DrjMi43wbdW5Z3OF6VD4J
uwq56x5i/d4DvGSotkbU12yBRcKwVQMfcXDmGHVn+KyJHT1CzTjLhl0zZGFWpM/MuO8/3d7FJeEB
JtUxpas4naE/i7v4+miZo97lgjZGxIh1jIfHlCSgfBKBA1Yzpv0cmwBEwGA20A9WVT9SGe+1tNpP
PTt3qf7EEnnQYv/L7R+1EsOufpNx/Zs6G7Nt9cCMqGDZfsp2Q3wgzl1rHUvvrbPajQOyxFFjC1TO
jgCDWg1qwNfmhtSb0LortIg4J5qUQWy+ZoLuQMfjlk8FeUMjD9NNh9trXPnGuB6gEqI00JbIUre0
pDs1uR4pi7WNsQq9BY/+FCbGGJj5BohhJdRcWZsF0KwWVt+6lR615ZgGvSsHDLXF5vHf16QkJBEI
8CpYvGVLVKPSgks9aiAzDDpyI37EKN3Q7spmw0NWDr968wB2hpooEpTZaTTsgmlxYulRJty9ncsC
pMu5hAYIYH4V3Sr6rvijmshAtIEwr4mr6NpBuN1XvT3GeuT3zS52kicMmufAj8nvOoEYTx/d3sYV
CA9SO4wvgJkKQxKLiZ1euAWtKDrj/0faee7GjTXd+ooIMIe/ZAd1S5bEtuX0h5A9NnPOvPrz0Ad4
R00RTXg+YIAxYMDVe7N2xVWrZCpqZfdpyn8rWeNk0njStP2QCwfTg9kzfrBi66Hzho3P+J71Dvs2
9ylYrTQHs8uOUmQ0iW76Je8v/WeM/C8jbF8wwJ+ERj8XhmKPQE/iSjkSOR0iSXyth9Hx9e5U5i4M
Vy/hIXgoLgyE3r6W92Ne889iFojQhhUFxMDXn6FN2HFRGuT1eVPtlASZ6nNlulJ/SMxvURTsA4qt
tFTiX61l+8DBK7C5yUsH/Wct/oKN9iFinMWztn7YmgGZqRMpZ1PFgVlk9o5vsoskgwUfmBD3RV4x
shYj8sddFBa2YbR7vzXtUYWZIBmP9eaSmpWHzZZ5xoaI+UxKLQvRUtknamP2stu2rJLrhK4Ejixs
LTJZe24MmcBmAkuBASXH9QH7XpMyQDGyq5afhz7aafVEmq8cvGyL5mf+htetXYwhbg8EN4Ml4rIw
WkehErB8W3azSdnFqb8D0QBHhW+HsEYU5v62Sq1LI0o2ZUJmddlYSf1BgYCAD5dGpnEotdDa+0zD
HQY46OyBasJvoQ/+miYbNYY7laYAPJj8eZEahLoeB4YxyjTmP2uZsQOtum+FD33THvVsqyKygitD
GtkiMdmc7yyBFWoVtA27YGVXEqZ9zsKmFuYD3Vf2kwgzuN46nl7c6eGjH75aRXRu+38K6a5XmJ0f
+40HvKZF1CyY5qUnQtK/0KJB76VykifZNceTVX/pu0+R8XHcoupelcKnnJkyMV/LQSCpGy1jaGAU
FaPkWeqGD0qV5kfNbH54lr4FeHgPQeYDztMacEXRMng3hjLqUZrHWCw3rSlKV0crPoCaPWh1fB7E
+qMfXrLuZ2Htm1a1J0vcy0mzS1KDPxs7o9ziQ145Oy9UnbMJkax9ST43Zf2QRVmiunl6tIYeaovU
1oZPELDcfjfvAfZggd4KWoRMvqcpWTLECFLvhR4shR/vxpYlqdbwoGTxx9G8QDtQSadMZiPHlHxO
a+Ev19j8gSNRXlbxy7ioZdQWGd1UAF5T3Snz/H3Y5N2dF1Wik6ugu28fd8XIMhD6r6j52t/YdxZ0
hmIZDaqb5uKDMCSfYui/botY+3KkYUT8MyhQX1YuQ9iGizRUVVfMGu1Sy3Rf0z4XTgPbTw/qdoF+
TR6fkCIPWSEzcwtfmrE0RuuJ19xuzPaV1ux046XQ1J3fbPSg1u7uraBF5Cm1YhxhD7i7ElaFLLR7
cyNcWjsKTx08HBYO4PjiKOJM6ZrSdMdlJPtcrp1ZSgihu7XlBmetXjgnKvT/SlqcxWyrpBvkWnPp
CJUsEDUA5W6AedYMypWMhZFkb0dhiCmnKcGTjYUT1CdLiO8lrz6M4qmQAd5OxaOV7Nrh2dK6c1s9
Fe1LLx4qph1u6+TqcXFSTNdDRW0tw8BRq0dyRo6bJJDzZCz7epGjjZLpWqxLjZmojibyn/H067dl
6WXJrLGhuV7aJIkdSzVxZqFRdTSqbpd7iv8gS92lU1MjAeEcnhSPoYe8NYoHUw22oOWruoRjxpxA
rUkH+PrXwIbkjSURsZvLqm1M917wnHiR89806Y2cRdYdtgC1xM7S3Cou7DT6rsLC1Qmn299v7enR
VfzfYRZpS976mR9UCOEgtfqzN7eAvmu3xU2xdgpyUArei9vyLFAjolXpbmD9rKQJwN+3SWnJ9n7f
PsiKHIuJGsyiBlMaXO3XX8WDmKUL1Qw5ATQpNSsT9ix/qvZ5HJYfGEvZOtdaUYQqIxgtIiasynKK
2yjqporEUHd78Ztcw+BvPBr9fVZnj0ngOzrsh/GoP4f6MdLtVDPuzObUvagxxB/7bIvVc/XwYIpn
r87mvSWxaKvmU5TBL+R6ZD1pfhEqb2dUj9b499B3OF7fCFrY0bZqzQLMAuqi+zbdPPhb/95loygU
OwjLmFFZ5kkxPWlx8ubvKA92EVGOrl3Nu9xWlhWrhZKQI1LPAQKzxLtBVtmYXtHq0Dcc6QnbYXCB
RnbDNK71R+g4E1eL9BB08tJrleyKJtBGsne3TKLxode8FwESm11X9optJJkInbEVQIWqasVJ6kzz
GE8xvK8AgOLD35+XMgjYCImIF4r461+igJQc8y4xXMl6MTT2aeqH8r90ZQB3MNYDZwPksksg6xj2
Q18ajUER+QSJiSLfe/XzfzjHGxELa6VlZtJVXm7w3RhqG+w6MOGd37Aka8rx9hyLulHY94kn5YXh
RiLdOfYUdeE59Xa3T7L2Yt8KWZgrS/B00Wxbw4VCZeq1j6k/PhZh+KsTN2KrLUELJVRav4ilnK9i
KZTZAum1Lb62CUMO0gbiekvQ/PdvAuBACgamJkpOVH2LA3M3dS9+63btVpv2faGNat7cbWQWgG0H
SzCM0TaenowWhTZQkHsskuzo8ajsq3yynBAsexD6wV1gNlsVvvd6Mc/4wx8E6wvB6JLdblKapGW7
hOKydM8JoieDJif7DG/rxdrpVMhTQcshCZTl9S0q0aAYnloprtm/GoCxemrr4UPsnZp+3+VbWLb5
3V8HqyQ/+C4mkGk/IvVamlhXZWfIg+LSDWSELAr3cpvUezU0dgVE2FPTbdSY3ysJAvEg/Ddnh8ue
qjUMFQ0YSXH7YR+1bgXMPkvOvrW1aPN9WDPLoT1CC5xqlLp4XooPaWROp8utQNs4pICmrfjSFmx6
/TT/Slm8rSLsNYD0sgKbR2dr9XEuzw8+PDLjxttaUz36mnShIa+aR6qvv1NSp2UUQQzkqoLopHlr
h7lme/r/UcriBQsB+W3OLLeLUthtdgnKz6bx/bZ+r1/ZvydZeCJ/KEstbZBBv+XQx4+VwjIDqbJL
fSNpWNMANkfOL5XOKWDA6yubxinUGoWHxMZo9T5Kw+5pZurY6AutPVdCTgbMSZNnfN61lNxq+0Se
GtVtrY+m/6Qx6HixoDMp5O6jLyilHcrDsBGyr10hTGZz7oEtYiTpWqbpDXUSFQJXKH8owm9qcQpY
+a1t3N+aaXgrZeEFlbJoow7eahcCyb1Z/YLeakohX+3GHds0D7e1Yk0YXP1zBglRzrsKtdA1zcS6
OdWV++izNuwni+1pD5Ie3DW0Ef5e1lyAp0lLA4Ptw9fXpyRl2GKDVKbIwu67nqe2r/yTNt0+KjZO
taKCqB44AeJMEbL4xRXKqj+q5hDpru9N1alPWBsSJXH19+eZrRwDI6CWMHULKRWjYVXrx4RdWQvI
q9PcTqqcXIcAUvCiH1rof719gSv6B/AZgpa5G0y1f/77N45em9RYB/VquAWvD6aWVHOMUrtPaLU7
2ije/QdpgNj+0LtSx1uYvibuYRGtkTY2GvRJnU8/dMcSg6F1Bnkyf+hAIrb2c6y86plKkkVKECax
+WuRs7ZtqIzqhJcSSqaHFWdKbSE7RZn5mHvRU+Vv9XnnMyzcsIwVAeLLiBZzoQt5JbvZrbTWFNeT
+p2ev6bB4EzD3wOVwUG8kbIILSJxiLUI7IcrqVN7SKX8Ve8T+k9eubUwbFVD3khaWKhMaaayzLEd
8nSndJKdtT7z6R0UIxseayUJ50x8KqgEsPH0gq51sVT6IG8jX4VWdziqkyuM4XPpd/cZtZKkebQU
Rx5zu4yzu8rs4N58UljV6DvsqprSxNHKUtlI+mbr8e5TMq7CRB/sp4SL1z8ok9NK9ApPAXv5obG8
32MiO+FjoB8nzy1q6t1x7/+HFwI8YG4WMULyDl0FfQSzRWlBCU6RbUPMDl38MR1/BZCZ3H6KK2oK
9ZTKfm1CDYotCzVlBa0hNgKlnFF4NAWXjkGnb2T/K5pzJWKpo9NYRLXSkP1PU3g0M/1E4a/beRGz
/FibfONEKxZ6Rq7OWB0IxinmXH8tv+thYzE9/E4e+vcW5XVbybwtHpy1e8NwyZBOWVyfuVBSk50v
YdPFmus3EdF8RNMZeohNTv0VJ0r/gaga9AHN0SVKp9YJ4scuo/Ks7iPm55MMPg8hp5n3Ig7V8bYu
rOg5woivIVEi8ll60RSgbKImlKA9qzsyNOT03a6pfmTjS50EB5HV6/Hn/yBxxsHg4oDnLsFVhdX7
nZojcfTlFyUI4nObKi911RgO0xH4oCQMTt0oCIyCwiF7W/iaXsJaQtWdC6YotXjWJcGLJwoNb4yF
r6n8fWgDO/FqJ7bc24JWPyIzP6bEPAmYvIW70xn60tWJSp7QJPtG/NUor0Z1adr+0PcbF7oCSdB5
x1TuURmQmUsqgsY0okSKKbWZ3XiI+vLF12tWqf3Ks9ShduXUwnCsfe+ZfvvGu3u/F5UtSHR36fOy
npwu73zfb2KIhj2PzMBDfKTDPRmyl0QXxX2qJcWD0UnWTwlA5V2ohPqzFXfnLp2KD0Ldxt9Hdp0d
AsmcWtsjnPSdOpa3gGVrn/rtT5u/0Juf1oLt9HNrgpNJz9jvzZ5JufccrbGeTCn8fftrr8riqcr0
h4GULu1PFPRSP5gJu1jK/OfYfJf9FqaA9HvqbXZjZ8u5cExzzWKmAYWEHt26PlbkleX/t6z5yFaD
aSdIOy8z7poGLkjJDrLShlb4VzOkB1l6vX3KNfuH9RNBu+sA+N+R5ZpTPYK5MVwzf/QDaMDl82Ze
uWbJIRQCokerkhL4wsYmWtJQUaUy6KX3OWDEdmsue/W1QGVq8qFmnOxytmyUstQcOvbmiIJ/BGt8
Six2lpiCE0P+XvpONYinsOqdCLbL2/c3//blpyO3JOaGGo1Pt9BIK+mEuINIzdUDyAs6R9IeBImC
hgA/HquMLeXvizSsmvlX3uIuKX+S0c4vIPf2zHfspNqwG/UMFcSGVV1TjBkPQXMIpbSUhbeXmknp
o8nC21eG+ZTWUn839MNPOHw2vNWWoIX5bpVqNKUCQUWh2aKVM2rr2XG1VSFcU0JIvE3yBiw4pvX6
jQkwxpRUCQ23MXw7bSKnr5LDbV1YsxgsBAJ7Tqo8k45eixgnhRnXyectCWAn+9oBKpPK8FZkwoaN
XpGEutG9YH8GH2fp8sZiCATCPd01xM89gdFU3XuSPWVbq4BWvs2VnMWJrL5lJ8/8bURWncvDnWCy
pVu9u31tK271Ssj85d4Yda8ZpjaNuLakOhnmxYSHqjXSnSG7o9E6t2WtXhz+25xnNucJi2tZ0xiw
BSHy/hgKWIWUDCb1YKocqQIoXcnGFqvxitYBZZKYbqT/ObN7XMuzGsn0TJkMuWx+5pIOBPTj7QOt
fqE3Ahb2J/KnSfTorbNW71ucPNZKgJP6+6IWh6C/T10BD7EcSYnhvq6LMTNcrTlJ2u9iemCvQh1b
GxZnJWy9ErPQA7VTJKFqOUqih95eq/L4aKUUb7NcCp26Hl/bvNVOpZ5bH4Ok2LCrKw1BYDTMHlIw
5JQUwK+/lGK1gTdlg+lqUe3I3XiXdbY6vZAa2KZS3QXBRzl9bTWADFu7jVYgFNei54t58wDkUiin
0EC0gkxJac5VNR2lIN4xGtb/zNTE8b1h7yvqXWaxpsdLNsqJ62dn3RedQThomEu8/gF9HIly2cUm
6PL80A7+eUyCM9nqvqE1qnr3sh7cR/OYVWTmlzz+eluF194ITobYh5opSfLC05SJGrMRcTRduWNd
cJLIsROK4laQNX+/haOmZ2MxCokKk1Iuvi8TAkmelsCNZ6aDofoW5cmhhywjgucpPPTt79uHWoui
qQBDpkhsxYzAcuRJi/RYGDwReDMY2OFjbO7ynBWCd+De72BX3TV6tZvMT0I3vBSlXbEOrbO2KuBr
lhVcB9AfkjL4OBeuNdZYB+uPFDmFXt/3VnfnE8m3/r7Q9ZO/NTu9ZlrBUpKAIXHGUl8rkdGWelz3
dNSToegPZkZHJ6kV7ZTKhX6QzfS/+CbyPSAelNupQC5M6zgKvsD6X3IBC6yDqBWKTVWUxXOR/Pd9
EewBQH4qgOBfl9dodgn7YDtONnbNXVMbYMH7XLJL/yEI9bvberMCkkc93whbvEWtAdhUE2q6gxRq
kd2PiX5XaLkZ2wBH8t0kTh1MK2q9U/ww30tDutfkKLeVhj21Xi7a2QR8tVegWOg9Q3o266LcD0mp
nAnzszthjCI2+tUbUfDaE56vhiaUCHvYMosIaHmJVaqDpsjHF1GRT9zWhoFeF0HEY4HqIiJdlIPi
oMxGkjTdDRP9VyGV30dx3GL1WHsvcx8ZmPXMlGkuPJDsx/XQNBp3r/UOQIMjKID7wfQcX6qOjRz8
dfsfkmEaA0TztCAgyrp+MVBhpWEOCYw7pb30QVMS2h2j1R9VORh/JMPQubd1a+2FkoeBlKd6wbz2
HEu88TNWO9Z6ZxE1Bopua+N0COvcrvMPtZUdbkta+1i8F0RwMGKtheFJBaieQL8Sn3ZGeABn0zm6
Xm7xnq+eh2hbmcHi7CFZOI6i1sZcL+bYJ+uPsZyfmk52poI8LLE2QqDVA70RtTiQqYWhNOg0ciAY
7XYhRDa2mepbFClrwRxRIhzKGmg52ofXH0ieG9Z+EIIH8WAWEvSmtgNj6g6m5W3lKluiFnEjOJqO
vtQc2ef6sU91025D1skkw7QRoK7l5sztMwxJF4DxRGvxqLyiGWJdjciKsueo+y0YYJWTYzIcQiO2
Wda6t8Jn/+8hPDwtKqB0LIlbAZNd3+QoWWVkRQjVivyctvOcUf6sBuq9pteX/6DruPmZXndeh7OI
3oLS68cuAVsjqsmjEtC9EfMNp7Bml0hbWRACVo1hz8XDTXozLidzMNxYrc+a/itUvshtebCYBonS
H7ePs/ao3spa6GCT+HplpcjqyubUW9Uh8vzPRSA+sP/uP4iambUsliDSIlkCQRjWlQopxUrIbfoQ
hmfZZzRtKB0BRMhfH4pS+DxSQvg3x3/X6uCzzRPCeyLsopgyhwziq8RkqtlAF25a5VaSufK5iLqo
RFGSmtdALZQPWK0yKlVguUMdHrPJwmvDAeuMQu4McfsrVbxkQ0FWzBMbnWcyqplOW106rgwMUdkO
ueVqevKrDNPQSQfBcm5f4orJYKQR38iannmh8+ISUwnnaIat5Uog2G0xkn271sNPhaodbwtauz8K
NTP/y9w3W3oPzwrKKVAqa96rXGdnqxIOOsKSnCXDypfbslYPZVHwRhhAlCVgnMiyGK1qtFy/vQCr
yaQPcbsRuay8qDkP+J+IhZuKoyBktL/j3izVofx7YFcxZBLZLuy3KPLWbo6Yfg7Dqdu9azfKQ5iW
fclpOuNHFynn/KVKKnsqXmkz/IcnRa5Go0miOM5Y4fWT6tnuDQmraLlG+FDV93L5MHzRxX9uf53V
87CJgzjCAkex5JfptF4zfXmygDOwRlNP9qL0NZ6emeLpynrjDa2UH+BZ+1fWQr1JaITaZGDC7fvv
dfhZUl9Sa9fXrBvxn2Q1hoxpQy/WVA/KMAJAAHfvyabyTpRGzdMsV1fduv/U5c99uTUbv6Z7hGFo
9rzMhPT3+itNOtS6KTxybif3DnxDWs5mUfW3LL/e/lBrZ2G0GsgnVhZ62YU2ZGFSN1ItWa4XNPEO
6FUBjaaYfsjk7Hhb0uqJGFEnrISgBaW4PpHfUBqeVA+9Uz6LqmTn4SW1iGg3Ps7KDDWocDoi1Lxk
IGR/JujeBMtp2rCNVxQ9OIq16MDR65MpNbVTqRDXNWWQPUhJ9AVCvWpPtWFyeqMXzlluZMc2lYSn
aJS6nToF0zENFHGvdDEwAwUyHpkdn3ajSfr+9r2sxVl/2p/znq+Zz1G+vhhR4B+WNM9zA03+x/Ik
w545IytyPRqndhhLBFsePBuxXalbmczs0RbFlSvZi0ymVI1xaBjpcJmK+eBV/nMmPGTex6TrjhoF
/dH6dvuwa+oGyGEGOVE4eqdu5pTEYwx8zA37VxidbKH5YRZb2eCapsFVOIOZCSMxqdcXavSJqYRN
5LnpaCQzwX98lGLlW8OuXpvae7FhUFdsHfMhM3Ml7MIwd81//0bhpB5ChybgqWraRQ5/ly17UMOL
HsA3FG3oyoqpw6vOTU2N5g6Au2tRVjGBPCsSwWXofafm0TFIR0fqHsaOoZHIUWN2c+ZbDmPlmxG6
ckSadDDsL3t0ZSVA3j+qghv18rEDXOxl8sGKN472PhICv0olkWFwLvMdMVShepJFc9pz9ax3PDXf
BVsjw+/PcS1hoeu+VGrDUKAWslWz4Ua1FauzZfWva06zFLpJMLFTUlMXn8gTZ1hKn3kskGOa+ytE
oDuh+ZB2z3/7kK7ELGuvbS+mnhLm6HgmVPehpU5nycvu8ozx5tuS3qs3pWX6LuSBQMvh97vWuTSs
cXadbM3g+dQzHVE8GIAEojqyY2XDla8UtIlImNqGfZxSkbpEQ1XK0KRSUaAFzSFtn8SxczT1YexT
R0gOevycyJ/8XjgkVr5RCFtxG7PkmcnyD9XFcgKCULKoC43vltc/pOilUuzMmOwiPRT6UVYuU3Co
S4AcofnkPWfVQRT2gsHQ9ZMYxF9Vz/xUpVtzBO8fO7+IywCvQleSqevriw+8TlNCaofA7b9n3WCH
utPlZ1zE8CK3geNvfOeVB0gXZ2ahnqk0eO3X4ihaVA3RnOf6Caak6iDhhbVja3fqyiOcQ0KSECaO
YPxZxBu9IPpT39dcMxuRvXhP+MFi5M+3VXbl5gAIY5GJI7QZIXF9lNwI414QMJNTORys2km6zwH4
KfxNMe7G8Wdq/HNb4IoPZ+kSdTNgVDNL1TKolpRebbKmElwjr4dqXwrSvA0WEDNrradm+KF3VSTb
IHHTTwIF79YpAVaxoqlurL/vXM4KDJRiLumz1WhxeK3uSrZOa4IrpRrduLJ8Hdin7mwceP5XrgMH
pMymmqo2IOnlRCGVk8Eac4UDm4kty+lJNbIdA6u2MpqO1RySbF83H0wlfgJMemgFMO79hsdYUyXI
zwDXgo2HMXGhSkU1xppnGYIrFF9r81kZM+gRj7fP+T6UIL1kQkSnNQKN87u2c99K/SSl/iXy4Q/X
d3HxwZoip42/3ZazYmSv5Cy8RjiVta/pMXKiifrheeZU0HQ7Y1Fet3WmtXt7c6ZlamGws7Zu9MS/
BBF4l7E8l/MwQrFlytc0xJhZsKkdUl5bgirKgWEHtnX7lyn/lij7RN1FknnHVrtnTT0FRbKLqmct
Ke3BhXTh1A7lFnBk7dvBPEqwSc2DDv5CP3pBk3NvUv3LnL4LCsxqyqORBMfNqZjV1896LoBYwKWR
tUhtskmr1Epsgkum66zD/VUK0T6bBXqsjxUfcol1SOGlSKJ6I/RcM3RvBS8iXSvNTCMIq+DSPI/h
uQ5/DdV9U7B9zn+FnsATw42G89qVziMyrLUh85WXuVXepBgsow4uVivZ9ehOsWez5nXcQlG+T0vo
876Rs/BFc4PAaCcuNK6KQ2xq+N0vPf2OUaX4/MFkT9Ht57cCeYfJhKXzymy+oclZvL+S7SRDnfXB
RY7vtPFLUd8H+s/ezO3KeABMQMyT+x/keh7gkqbvQ/axFiDm6o5huWFw1h7n/34If1jk/UYYiKBV
5eBSdfeJ/72WPwfDxkdcF8HGLHJkLOdy70piRcMUyEpwKdDLxpMdMc7tpvv70i1XCpEZm/WAozJ5
du2Ey1SiyVsbwSUM410x/pJgh1NriQxsi/N8TSvfSlo8dFZCVXHfmAFBmkkwod7H0jMj4HK9Rbm6
ppZvBS1C4aGVlcjSoRZqgp2Ufx+K8rOU3kWXxmheY/PTbZ2cdfythzX4QPNUAFTQpF1UuK7vL2LM
jvgp8Nw+ls9p0hwore5vi1iaj6WI5cWlRV4XIBPdiW3pEE8/ZMr0WRTyM7OdDmtCnpXS2zfl1paa
rZMtrnEMDV8fY8RS+vptBbFjifXn2ydb6vjcCAEsRokHhA6DVYtnlISpJ3cNfltpQdH7ICdyWJul
jT7w+/u7lrKw+zSyQjbRI0Uc4OlmA1ymWE4qfUyS+BSQRjTWB4q5H/9vR1vY/Krwg6I1Qv9i+elh
MiyIXqW7sPpyW8ryTf25wJl3EUQI17ecKR5jdSoGjaOpWW0rFcy1de/07TmJtjq0q58KHnKY2SjW
0Di41vNey9qhLjL/okE8l1nMyZa7TZv3zkVzHvJx6hhzlRNGhYWUUihEUx0U/9IPBqA0X7BrgxmL
5Lk+ZHHwZ7QjlvRkx2ice/sm32s7kvkGRAaklgBYr88HKaZaZ63FTQZyigOBgH+IVONwW8rKLRLy
45lldB4uisWb0jPVh7jWwzPL2YmZNLuR/FOsb5AkrWjFlZTZQL4pdflCIMcBbZ6LZJqsRH0p9HPQ
FAeh3JhYekdzNn8ualwEj+Rx5HCL4wxKESlqiqVVvNe4TQ8m3Ada5hbD77J6TOvvrSjZo3bqB0CN
3bFO/3b+8498KizALbjUd7kFUDTQKn4WXijN7gIt3GXDy/gRfNtW5LH23Wb83B9kGw2gOYp+c6Oy
n5q1FRAdRt50zDrjg9gJd4a6US1a+25g7E2yepqNtH6upQw0+M0kGMKLpIUMsBoQxD7VIiClYqOM
sioIpgV4pWYwzhIIwfKNymjNMbxo5rFO9NMg7gOxcIzBc27r+9qrYl0lJSlYHWheLE/kl36cdWJ4
8ZTgu+ensS2JUOHdFvKuHEW9a2ZWRxW5PQ3wzfW9MYuVCVlWxJe0fUlHF+6r3SQ1p0Q9mHF+MCvf
maASJEzcgtS+QyHOkonsKWCLtASp+F5LlttRNH1FiS7zSm4NDrDJPIo6g0RPgzDdlUZ4NAqnDe9V
oz6ITbmrkq9VpG6d//3nBHI9Z1C0UmbNWfiaTO0LITL85OKnYAJPVn6KvcvQtg9hF99BqhjTkw8f
jbg4msHRyoYnK7jLYSvFKGx87/fvZN6yosxJAd/hfWFQDRnz7cb0MiY/leIfq9uX/YbRmW3KdcBF
vICNhtkYd0RF4frKgyDRcrnK04unabZQ3he2xH407UNE3ei2Xq0dBkIt+q9EyHTD5r9/8+jHyGvS
ti/TS98Op96703P4rdQtFrKVjzefhFSflhtmbOF4qqmpoL2V0kvAMmCVcpuc/BC98jkd/7l9nBXn
Co0rWjrnT4T6S4CBERaiP3pyeoHP3AnZWdJ+bTImMuNz3taONEaOrhIgeVtd83ecfbySK8HzFby5
yMnXzVGIEKwXl6Av7S5/CdVzMajHJC2cuBN2Bf+LHVhzFUx3O/4mLNPrY2Ndbl/BMjP480OYo5xZ
dGZa4MVDYXodrNKkp5eya20/8m2//5T3J53HqxowpW1tt1+V9ye2BaoHCmcReRpBYhqkbjwHaXxR
i0at7KTIKictB/3UK1LE/FmWHKJc7e5un3TtlVDntGayApz0EjWV5J0wMHILkYnanvWEKNfYmeIu
NNUvgzBsCFszg5AGWLiSOTGnDnf9gctEq8qKDTK8lBR3T+/wSY2KcNcW3i4S+sJJm7A5aKnK9iMr
EI65aSQPXtlXJylPgzs21sc7c8iSjSbz2vXTK5ipZ3GqEKJc/6we4H02lkV2qazsQfW0l1RPTkri
ncbCeyyzpyoStvpjq7oOMRO1CYDpTCotrkKT6mBoQz27GNLj8DXoj52C9R3KI32I0j92ZWDn3bNu
nGWptudOZ/w5ORdbpCLzyZZGkokSegSAX2lYLxQ9h/ba9L0sv1Q+uO1JKc291EXjf7D27ABhrSHT
eTyqhSlWNJZCTyJSAlxsKP/DlhN14xP+Wca4OAmI53kJ5oy8osdy/Q3rvpF70G3ZZRItm8qkKnxl
WUb/Uz2aIwsBip3q3cmBaLOptdLPSfIK1UF/78FSlf4e86/ZI1OC07Dvm2NPRqHJh1a0/7b1ilnh
AlgRAZyK+Y6lnjVCG2WDxOyGHo3Hsan/KVRofYLqb2s1f+T8YeHiT/A+LKIpVgtPfRZQ3BKZ+zYf
p/5RkM5x+HrbdLybl1mKWTybKdVaKVO7jKxcZQluYe7CSHRAje1b7Sz+KMLPBQ2bQnNibyds9tNW
vC44VqJ5FtQD1l1OA4S6FY+AO3i0nkAgH9tNGe+iYCui/2OTFopFuYskkwj4z9jKtWKJmeUJQsBD
9ae7ughswX/qqB/WFtzT8b6PPlTFMZp6MrTcscxLFh5q/xU2A7Y6p3ZonqOXMHzyh0MzOFLR2ok1
HDPzgV1+Z6HfCNdXXjORP/12hogJr5ZUzmHTGzFcINklyRlN10yA+W0RD7vb330lECGxoQgIJypB
5LIjVVjDNHS6ml3K/tVnTXgI8Vo+Qcn4+7ac+cUuL37mXKfUz4rgd0Ufkf1LZtwk+aU0PlqAfcL6
N0uSnJFuv/WjT9ze0zcCuRVniLf/V+LCDUdDk0QB5dOLCS1Eme3KKNsV8W+5THedsLWga/X5YAuB
nYEIA2sye6U30Y4UKKkyqX1+GUcnyns+1efceLbqmu1FjeOH+ue4PVWdSk6uumW4kfuvJUOzvxcB
RFIhB6Z9LX5KgGdQZiDSygsbwnNbDIMPntkdSkN47ovxe5azr6btPqVDbXtTPW04hTVl5VUxNQvP
AQHIQn4whl4XjElxyURPONRNmX0Za0HcSJVXpMzEUpCYkmzM9dfrU1p6kERJGReXoayNfW9OwymN
KmkjsFlRVbJ+QhtwqiYh3MLB1YJeWkanFpdW/Zr4j2EmHD1RupNCiQWOhmP0dOa6DWTK2skY1Jvn
FOblLct+WFXmetVKeXlJ48aESzdXnK5Tt2iKVp4EAkBqM0dNMWpZzkumIPMFoS4vjM9+EpN96Hd3
ht87of4rLTfM14pFfytriRYp1Mgsc7LfizbSwpjU+6Aez5rVb2j++4+F0lMCpeMNUwnFgGuV0Fgb
F9ZlVl1E9dC2g3KnyqV6qIboHEXFoxxW35tGlA+GGWzND7yPM5FsQpZFIASmcUkWn/AQRkj4q8uY
nvOIBMZ6pNIhRPFOsS6itzXQ+v4+Z3E0MeepD+zn4qBVJwNTMPTqkuq7ursX8kfa0hsmc+Uy+cUg
HcjmWRy7BIBUyJasJGsuUl/eg5Z4MuvvcXgfRtRTdPN7Hu6VzfDmveZbf9YVcSLyRcZZrj9gX/Vy
adRRw5UV2mHso3mNMWie2+5n5fYkoLR4OApFFBIW9qnTqyyREr29VMZPAVJ8LYdg/OttGWu3ByYY
0vaZRg3GguuTWH1chkahtZdIkXZiyN4Hqtfnrk6cM2uofscFO8TU+nhb6Eo1dq6Yz6s2ZoQLs3rX
UvM+0+s4bpqLlipPeWMBbVFOVufbdFTKQHuYwtCO4+hrGwc73Qt3XfQYJfWGYV6pMsy/Yt4vO6N6
31VNUhxQ5LV5c4HgdKcPexyl3Sb7evymKo+SINp53jklsMuN06981yu5i9OzUq/se3bSXNrfvbkz
VTsWLgUj3dNOeww+G/sx2A/0RRTbyhxjK01Z8brXp17obupPGk4X6WIovlbd/+PsS3vjZIJufxES
+/K1gVntGXvGTuJ8QfESoGmg2Zdffw9+9d5npoc7KFeRrEiWXPRWXV11zqnPrluHoU56pfLhxYdq
A1kHMKQ9HZfu/YHfenKEsOBAIwMI8gh4eterrg8JmCNhW5/UqN2ixxH6jqyZ8SdV7YdBj5dWd8bV
XVmbdv5FcAMZoCTBEwR7bOLsr3lwrPUfWQc2HdRsIfE2FBLh729ad8yqEBmHh9T5QG2v7Px+4VMW
xi3qB/VAk1i0LTHj2adhbNVum3AU2hoyVpV/f4pn3grTHCPVC7c0MXOE1YWWqgUJnLQ+cZOpn7bW
yTtkc5yBjLlc/m3GpivdeAjq0U/AMGyIHVBZ2SZlmeUrve0afwxoyp+KGiWYMDX09yqjnJG4Z9Y5
TzOVgx2YdIY/mmr8rNNSrTwoTSbSWpEZT9dRbjTytq9Mqu1tKYuOsdZlS8KPs+4DiRJk6iCIDFKp
cIBioDrRuXGsT/Uv9C3TSfis+mmy7/uPUd7QoiHWtiy8RFmIF6c/e/0cmJKrAKlM5EUAO6db4XJH
8Y4mTTTg3MYNc7kZBKRRs3TTW0H700qD8HR/MWcd1KVB4frUkywvHVDNT7QvSBoXGxWgJ0vdJlbu
1UjJpf2PVB9daQmAPnO9IT2PLBR+Iv0oHlQcEmZzRa1PcapqbhImHTHacakXz6wnArwRDhiSiBDk
EZIEmdqNYdMlDeLHXRQ2j2WFRmHlV5SARuTXe1ur92XXvNTJEi1vJvWFsP/CsrCSVhBacgih8JNp
/JLbU8F2bel3fl48dGDmVXugFqpXkzR7tXosiz9hzNb3l3buCrj8AGFlJaMua9nCBxTpvo7fAvVL
Xeo/M7eIyEJhu06EM+cboXSxW3lUqY5UFs1JGm35nFNED0BxBq/3BzJrBS96pKlBI4By4vWZAE85
RD/fsjkZRi5vmVoWWwMMowWE0Xc9UTx60M8AhReaLMgvCGFKpLV1w2O1OXUx6DdG3CfQvOqb33pn
Rt7IafPAS2k8gr1guZGmZHvNDJAXUWx0P4sttB4dw9rDG18+gGdFUbFM7S3rM7Q8jcZuVUng5Ohq
UPwoEocdcnlsNl0YL+Gvb88zQJ8TdhG5blSCb8jwA54CehXb7SmVePSpFSxys65UnvIuVB7GCm1w
IUTEwNODBClY0XysdwoksT7uL9nN3sNX4NmBNCWAzGhDImz+RrPaaqCsO+mJto1BfC2jcFvXSxT2
m50xmcG+QM4KDWVQZLveGVI0AFeiNh3OmMF+hXZt9i7PO+Be/z+GA+0PVFWnjiSWkDJRqW1kIS70
k+lkgeuYTPJHBm3EEk/51X1TNxfA95D+M6VeD0mTsiTshrI7FZBe9ZiW/s1aSLXobIDOe5x7963N
rpOFoshEbDKRsb22liVF2QdF1Z2QICeFGuxY2npWPC5UKefX6f+aEV8ABUAeVIOYwSmyjRfQ3IKd
2jrRwot3dixg6sHLg4mD/uLXY7GSkRuSgbHYYBNZSIfTqiFmvdT0acmMcKPEctPxOGqxF2i5zpTe
N4ty19mKf39lZvfBxWjEE+Toid2ClHOq1a+63XXO4Lb0XKj9gp2bEBYuAmcI6TmgOSZli+tZ406i
xknQdyeZFtFbbgXQf4rKoCWdjP6HOnCXXhCrgwfF/KVX9cxMQsMAtShwRgFXEV+4jENp1EpZf2qk
yrUZHkZm6aNH7sKTYG6EkJuCp5AnArE4wkiJsQmUvEdyx+f6Sa0GErNeccsIQ2tsoC/Tf0VxA1EN
iCpAKxNZBEGkcKzsEn3Mqdn1p67rVo41VqQGh5DwIO09I7AXbq6ZrXJpTRO8oMoryMioYw/Ag5aS
omxyYsn0K45yoLn7etjc35mzyzYxfAE7AOFJFs5ZVjZW0alaf0rYT0jh+kqCBlfOsHCaZwd1YUU4
ZnqjdtDxUPuTyX7qVedV0mOi/wmCfxV+/l6qCzvCOatrtcy0SO5PGUs3utyuUbpaQFzOTRiYj6Dq
IO+uK6JeEW+ivstyqT/11eBGReI2JbKYwY9/X5ZLK9NXXMRiTkNtq6otbHNoMGv1p1K9BuPpvo2b
Vyb2NdQFv2E1SKqLyfxM4kDAltFwwuNOPkc1JJYRktFNwZXUl8pYPZjB0C2kgOfOLyicSMuiBAZ2
s7BChVM3DTg9Peqqutl5KFSlOLNRMQyrMdbLD8OK9Z9TB/hVF0lBtb0/5LmAasIqwDKUhxGACvNa
SOMopRJWr0Pe1B43kvZgMORt2m3bjqRT6akxNk7n3jc7N9Mol8B1fOfaRadlGuCd044OJ7056RJa
/oKR2fzuzF0Xvdy3NHfQkM7HUxO5WqClhIMWJ6iaRE7UnywHsaIdlKsgT0xi5ansaoG+VB2eW00L
xBZsI0gsoJB3vU2tNBm6TNKG0xBq1cmpuj4mBi3NduVEw4gWW6Wt9WQIB+gQB2YeLhVk5iYWNw7c
FuQkJsjftX2djYmStep4Gnn50BWxZ6fOBgTOLyb1b3DbS/7lxh4e8roBDVgdEAg0Vp6m/+JYtrIO
ygUANqcIXewGdJiDFpJbtu9S9JFlC7Xqm6WcbCHVCOgpKhlIf13bUrQRWCbJxpMz7lYZYBRRj/YR
bbhV1YXteXsqYApkV2TYFBRI8fq7NpUnXWtVWtmeTLPxze4R23WtB/2qCT6ZxUnYIIkTxS+NuSRG
O12dV680HWn4KWcAHAvyyaJci5Xick06GxErD90+frejHegnLsMd/tYGxrr550AMrCHcD2BKAdwB
BIuwYRikncY8i+VTqTxwaC4HEX9We7rKWbuQw5tZPljSgCaf+iqA13o9pzZIUWWSUxmE/J9Q5CqG
NQ1VwhcDopkphBIcWP/ozAdIjMg0DZW479G7VAZRyTpwtfbNlCIRRwqrJDUU+3hP3/P0X4MUzOKl
UWHDKCEAyaDWyaewApQ92srhJ87/oL3/ozebzABgh+AEhQZQg6/nkGZ11ECSRj5Fn7LcEJX+MNXC
HbSFW+HGi8GBAeSDXk9oGzkF0NdmODRqOyWplBOPojd10Emde6muHPSofUhUt4kWBTemJ+b1vof8
yPT+REpniiOEsx22Sihrva6fcBpXYz24Wm6sbea4mcoIlVQoB/au3PBzISNLGX/cn9bbbBbEn6cu
hZjVSdBPFOhGr0UpN8zRPtVVs66jQwa93KwEOiT1c/nsxH95/0bH52xdaBsaJ75p/pae7H/tn4E6
DuqKNvwbWED4FmHanSFDUw5mBicmlZAeNjNp3yEPgblQllJbt357ItFivkGjRcSjCqZie5jqYmp0
TmWILjw40hG1tyHkbpC8LsztdMNeLy1mFTsJGxYX8M0jvANDIbWGJj5rFTN2YVj86rpYOSQDJCuM
TEp/OkxVvEHWmFsxedwWinms0A1pl2Q1klDSkgLpNLSr7wEoFtkA4DXwJgRcUriyDK6hXKfge1r7
WLUvXdb5aFq/Whj1dBJFKyhKABaI5M000/j9xcXIVSXAI6KNzz3URpvxxUrPaJQNzS8/Uf/mvPRV
tSXo5njf7ORmbqyil9M36wS3l+AfdENKcqmp4zP0QUigfcbRUrPXJQvCfSGroZWrDLOXFKFvDLpb
G5l3fxA3e/MbtYxLHhEi6tHigy9GE08zUTEICs894a28yIKcZ1HbJyjm/07VcCF/c3MzCQaF/Bdj
EeBpIcaEHtEkdcIdVd9L85fJ2wVDc1sP9zogaMizTdf79aao4pIlqtHH51jRqdeagUQYIgy3s+V/
hmt+j+k/U8I6AY2sSmkOUwM7D5KNZgABQXRK7i/VbR1pMoNQExjYyWV9//5im7NAK1WIFcVn3XJH
5sa2x1dK45bBeyE9FmjTlGzDlvQGQSi6YPrmyhBMTzv1wrSZhkk/qgHOsfwV5srajOrnKtUeY1R+
Gd9qfzpw2KE4cUispTLszIaBGhsIVRNOCOUzYXLD0ohNpcXhli3QL4rh5Oi9Q1imPIPbuARenNk0
AGYAFgvJFzwoxFgUMEAp6WKsZKmx0MXr4iQZLFu3trYwozPnDsn1CcmAVOYkL3M9oVlnM3wIJlQ5
Gs250H20w4lLPx0X7MwOCIABsCBQtoILvrbDDCvSsliKz4jgNpLzCql9aisLCZabKBDBLETYEZMB
NYO+7MJgmrApo6Zk9IxO5CN9iNEvXFJOVAEcPSE9rz1tidsx7TfB98LipPGBfD1QrcKwdNYWclpy
eoYuU+Yz3o5+nBfZgoe/Lfl9D+w/M8ILszVK2jCa0nMYAG6ovxQy6UHm1iCyrPV+EnyF3arE09NY
4uLMz+h/hoUbLSsHqaYgAZ5p5Pg8QOge2mCReZZ0Th3Q/mzEhUtt2BdsihWQihoFJP8w2LbZOT85
ewb4OwZnvfBVYy19LniU6djeWUFRwImZTJP7AXtG+UCzvW0LBLr0WoTDmdYPbR/CYVuu3UauQw9N
1W4XrM9EDAh94VZACERRSVQ7KlOO1uU0o2eo4ekmUa01y7exit7ffomexeO+W3Des5N7YVDYSTyq
jTSRYLAMHifQoXHuEOoreFRDdCF/oTReCIpmDz7keCBPi+QxaEnXB7/QQjqEeUXPQaGmq2Y03yO1
VACmQG3+/mTOOWgg2v6vJWFoktLmTNKxbzp+6LuVkv1lv8t8YTjfGiI3+2XKEk9azFAsFq5zq1KN
TOM1Pdv9MWBflbnXarcqwPgJySDvK9Uriw/zpflDG1evfoR6RIIPxgdSFc+G81O3V5Qv9S6cu5Gx
jf77KOFuykCDqQo4iXONKq1i7YZVsNUemurVMHch/SjKzfBSJmg/0cvu/UmfdYAXlqffX1zIBrKz
hpnncBBGCSrwUMZepaOMeN/K4qxPu+zCDHIzUHq3JjNVtCr1Dv6dtYDkv4dG+1TXMXwSSFAu57v+
b0SVbWdvemVFkw2agfIckP4RLuRZ07YNi7z73za/7f6b++n3F5+WphAdRQMF+GYqBZ5RJBCwRl3S
kxz9LI1LYkvfXctv9h+0baZ8ERTBRTSNFDVSHdaom5mpLzuHYGDrvH3JtZIM6qpwXtmWlq9onbTn
n3a1H5oVk7ZQ+1De7o969lhffIawIEwbAD22VZTvgnBcDZXdE70ISre2uqXuOd9yz/eGLLgQ2o5c
YyaG3LbRG3rkZdVmiDasOCLorFj+rDeFO5p8V/JN4nyo9A09b2LlhGTToEEAqNFJFGz4sMoKjxkx
0BaPYQpJ6dLaax1h9uCn6A9/f3rmN+zF/AjOCByXvpF1uL3M3OSja6yaDC1cH5k54HweU/NgUq/m
FVENDx0TSJ+j2VUb+rr1kFTPUrBppD8gK+qn+581d1qB4Jmqk/BewIRc71WTlw6t8e9cov2GLsek
Xxr4jX4fwNlwi/+ZEPwjS0tUJi2YyLSQ0Dx14zTcAiykOR6XN3U0IqPzoo0rs3ZHuyVB+jKEE8FX
T90K97xVkzRc2KtzJ/TykwTvqOsUnL2moOdUHTZsULcptI9HiGHLVrSAhL9NIgvDF0JQgG0Midew
pdvSuhrfdAkzQGMvl8aVVn8kzCa8/Y083sK9NHsFXA5ScMSdpo56UWPDReE+z85aTokWH60C/UyO
ebxChj7Yddzj1kO8pAEwnT/xfF6aFnwB7wrNoiNMc1n6iVWXaPiQcvRd/GWri1IA02LdGIOOBzR6
AVoH9Od6C0dg12Z5NLnbfG+Obio/KjKoeCnUqIjUP7Rd7IblESB2eeFI33Jgp6W9sCwcaclELaJC
EfystikZOLpmbkrVLV/QO3PY5WFM8NAAcKrIny3pR5UuLfBcqPifeRTurgc+jlZdFm1HzxXUkBk0
YLzW4nvuB2pJkmYjjb8Gc6nn01y0eGlTOMxKb/VjMmCyI2vTa38LxOCO25OkDtax9Wm93PdOc3fK
pTXhnGZ9xSy16qdQ0c7XIV6lntPruMHQjWchoJjW6v+9i25E8RLJMUqOyPscZ4cSfbpo07mh9jto
uRuFI0K6hSBhfiKBl8dbHq5XrJe3vaRKIEHDK26NYgvsXKu7vFuntWeftXIpVaHO+nk8tZF7BT0Y
wpDXeyWM2lhijQIvJCOjugtf24wY9msDEna6LvhKTzZ1ckq6B/s5/wnVCEfaxQwCGlAIaFW6Tq2Y
VOpTXLx19ommw/r+Oi99nbCrAJpu0jKw6RlMcYdoXTyS0cCL576V74LFzRpfTIK4nVjTFIGDSUjl
NaOrtjlE9bqp38dkBVGE0l6ha7mUPNRyu5Wl0aPoC2UXS+Dn2yrD5DUuvkK4EHrusNGgCJQ69ABe
a3tFITKaELu8+ll+ak/cM5MDU15svqukDDWXJYWCxWmYVuMiPlXjDLWeGB9A2THSiDKurOLYNDv4
M6L3pDO+9GClSb6ZkXyIiIYeEUuNz2fzF9BdAh8UexLCDNPxuPgGpqLbihyq8dnZJxQZQ3Xw9fgz
tR6y+jctGzAoFa+0faP9/7j5NQCyoL4KUDbKW9d2eT1EaZFVSIgaFLzto5y+Qt/ThajRwuUw508u
DQlbOmgLw6orGEoMdC4F8nrsHhJ27Oh7ka2M9p9BothUl+aErR2zsQaWqUC2vO8IjzvXsH/cPz2z
A4KQBppC4dGOVOT1zKVKrEtGN8TnWilcKCx4QcJIWg1eYBnUzaFn4mm0XLjjTPxR8cTqICjDLoQV
wIO+NqrEadaZHZKRlAWu2e7RnroOn03n5f7Y5uIV9BMEkHeqBUHs7NqMU9malDaUni3F08uaRM22
zQaS2XtJX9gXs/HgpS1hSCiC6e2gISlhJo2MQEzqvViN89cyLh9UqDQ9Qz13IGlROA+awuonPTHo
9v5w59wtEAaoxgGqgatOcACNXPeZXODtHNqFvUt5aRA8kSXv361YiMqwbihi2iKmIB8UQB4rBIFh
KJtrM0cLw0xmS8DH2efvpRnBnVpVm8OhIb62hnMb7rriBw6XNv4tvjIAN/RnpUlI/DkaK/oeyF7n
bALud0f7/f5gv7e/uFMnjTx56tYIXVvhM+qx76zSmV7h/TFD56WglnZNnm5TaILLu1Y2XZ5QUCLe
VP4Rt8wdlFWC9gAScuvbtnofDHDzNoayrXKoqTdeGPyRON0mCt3oceqGqbSlwOrH7cLNe0tdh+O4
/G5hL4yN2QYVRYjFIl+zJLdvVd+QwDB9CvCCN2y3sB/RG6b+7OXF+HlySrdzhgAa6BoIRYtzZpos
K+sBMVCX+mH9nsuP42hsJAjzBGT8ESXbuIWuFl9ZC65sLqwEGQcgIkeHfo2oKVuPjlPJCGvOVaRX
hDMHHCstKtaDpJkLDmzuqP1nCrLc157FZB3SUt1Izz0Qfj7Ut8YNV5SX+5tvcr238/i/4wGO79pI
i4bIllPLeIdwZQMKUDm4ZpiQKAzOQfgn6GzfCu2lYGr6o/eMCjdOC7y7KqdYPBt6hmFguAaEHSwN
wXkTe6GGNhFAL5jjA9iPMh0WfMvcCto6KPOIo1AAFKNnZgLe1nUIGPW+b3w1N7KVlESSl1AzW3CW
c3cDIhSICWkALKGb7vXkSsBb507tTM/oFGK8zS5uPShW+nJr+mH2fH8l9bkjAeUBFJAgMAOBHWEp
5SaRApWa7CzzEtrc6K5um1BxpobulnE7Fo+S7QAGSsoGita1JxlIY7gJfj52EIBoiC61OmBbOZoW
eBzUQm2j0SBRtjnUqIddOTUHlPQRz/6UymnzqDGaS8Ro0FTSM8Y+yf2wH1rJZXYUFJvArsChkSvU
sUmLfuJPAzg/6G+J4kAHNe2c7Y0hlUPf7lRoqIRmXxWbUuZV6ap2mxpeOLLmo6sN+yurqugTcnWg
IetoXuiaVAIA0gn58CqNvbyUE5jdHhezKOxNJPMKc6BRctaCqCIoCQ9u3FUQp8qAUr+/YkumBL+v
ZwPqsGmanIuamesEb0U/ScJ4Jaf2sGBq7qpDLASEP0BfgEmJunHFmDAc5JqdS/tTMcsdNNP9QId4
W5/IZyn/qtBPOpKQWWPjQzNkj13s68lL1gXoXvvVS+fA+HTi6vP+BMzEhQAOTYQeCCGhY60QF2ZO
x+qeh+lZn5SdQfbO5GxlssF3+AqdIAjv3u4bnJlxFMYQEwL+iU5EYgifR2horrZxeq4hJuxGtvUV
8eiPoaRLJ392vi8tCYfR6IIAISksDbsu2TT5GvnIYHjV8txD2+lcesx8Ce8Www8gD/TDln8a3Ya2
HuWv90c844KmUiD4I9BaQ0cHwQWVVjHSQsrTM/jIxBk8pdijfDH2brgka/H/GPJ/psTo1M64xdMi
PfflY6/6Se8yufcd9PN+VX+Vp6Lws2f02aOg0coDYfEpU0nUoyXV6f6Q59LlE1psoviBYIflvna7
NdPBVTRrzH3wVG5N+8Abt/dkNHppSPlWtq7SfdQ/wn6XgeWn+XnzVKDT+9oqV+PvbAmLNPdkxtd8
qwVPfSgdYSek2dgytcDXNLuecXcM3lppn9pIoA58U0t71JUi4003j32D9jhtRZgU74xoQRltLqUL
0hxkxwEqnwQxhbNWj0kvKVqbntFL78+YgYhql8RqfWZA0MJT0ZpCOevSGzgknWYteJ+ZSAbnzcKF
iysHSArhjSRHbZlxfUzP3E5Q26v2KdTZ7i/6XDCK+xx0Inl6zqI4fL3oBhsqdIiRsejjzuQu1Fwr
5G8fItM1fpSvDkTxLb803PtWbx0Y4CG44Se4C1LIYoimVoVFdX0ozwyiHZqcECdaIWfdYJ+lMQmQ
hbhvb+YFCI0kZKu1SWYFaFNhFY1Ot1PAR+uzHW8jFDkaSEM/dJ1OrJ57UrIF734wFoAwk4u4jtZg
E/pM00N6kg1Xr2e2giZIked5fdapsVco4OxO9Fm22qpV+d/747vdKBCjghYVHtOIr4GnvTaVDYnZ
GHFRn/taP+HKX2nBEghlyYSwT2Ru0lxpYMKCLpoRGoSGP+8P4tblXg9i+oKL/JRNu4ybw2QBBGJW
cSRmN0UBMU0FZcKFY700munCu7AV9Kke2wavz2ElP0BTFAFLvL4/nNs9jsVHnAxqIH5CaP3aRFQF
edEaDCb4EBBVabwKut0jqLYGy31adH8duVwAwy/YFAGcqPnpIMGm9TkNqKuZxXYA/TZLn2rg/ZsW
9T59c3+Qc2sGJhFYPhBMRK1ZuCaVrjQhRoA9blS6L41nw2nhqc9p6zZLzbLmjtOlqWnsF0vWJRyV
3hFLZlcfHOLxFVu9SovSynMb49KKsGpUo1amZ9iExjiY/mBRg2CIv+7P2vxQLCAH0M8CZ1a42hS9
iKo4xlDGXvJSvo4VbVVq9L1u/lnLcuLegtv2v5YEx+A4Ee1zta7PeeZkJFDDUwyBAdRif0hF/q90
xG+eL+CFoCKiWZuYfDJqvDKoMdTnoQi9LAIWQXkfcYHcn7uZC2uiE2OtIdswITCmLXm5Dzpj5MoI
M1H5GKLvnqKWvuRkW27HxIp81QoPUaC5eaj9Mvjo92H/dv8LboNhfMDEagOsHmRFMYUShynoWJlc
n1nyljsYJnsIoyVAy5IRwRmaDfTp0kjBKB1pFXXRnkndUyot9TCaQQpA4A93PxgnQKCiS8j1bAah
IzWWHmCDpF8B3jLAHLsobMqAY5cUsrkpYeOX2uXI76VAqPm0Tf0mR1Ytp0cjyV01HtwifuFjtOBZ
vqPN6+vz+suEk4gCVRE3pQX/iZDTk0ovOJVAc/0NRj89WJtOAa7Gs16tg9GuzE/7bAcVMfRzs7Cr
bz0cPgOlC0TEUP0C5vp6gppaz+ygbwHLTRw3Up96VdmzdAcFccNcSt/O7O0p54HYG7CiKTcu7G1J
koyh0nkzAVbGmAzptkz+5I5v/A6LP4iICfAMUvoF3ujCKG/dHqqiYE9+98KGQJAwSpv3oINZAB9H
1m/D3JfJ+/0zI/x9HBg0JwBrHchtsAtupJ2UJmzbZKThIXGJvRBMThvhYqPgb8MXIG2D8pINXVXx
NTxwPbFCjmPPH9TRf+wDr07Xxqtdk1ZZ3R+G+CiBLTQvAZVuisdBoRWZkKAi16nV2slhcJ1VvlP2
+rb4MjaVm7uJG4K8S5RoVyy9A8R98W1WA/sMcosYKaha15vQYio6RBqAa0PvkMh+5h1PH5zgIKyW
FAbER+D/mIIzMLHZod8ksqKjQB8bgAnZIdsWh85vAd4mtdf5zSk7Rkf1LXzsnmqolEDwlCScuFnv
Fovl0umleb2kqBNakNZGu8+Jlym8RCu5jAdwUNghLVxVW/f79FeqkjQgxefYk3BJrUT0gtOgAR3X
0V0FFzJ8u3BNpjmLbLMo8kOcej8dvyVfLbHcp8PrT38gCfnREEqW5HLFeuxkFMkFdJMAOADUQpEx
bHAJGrZBUhygTZ+163LrBJ7u5dUG7KwUCQdiL82rEHfAoi6D/gn0A/w9YLPCKceLBKCCQuYHMwHl
7Lmmz2UM0biFIHRmYGgED2IrtDORnEJt73q3QhdSLoF844fyIUn+Np66Km0v+YBqiq24yuvrwpmc
Nv/1ZgFdCbpKeNVh8ZCtuTaXGCzIg8gqDglkKSy38XPCPtDaBSrEWwgDQxg0htDbuBCHCPfCNJcK
errgUYm8LuZV2DJqzAod9LrikA6mp6xSV+0wPM3z7o9OiAP+xwxOAl6vYEnisXw9uLi1glIDj/3g
DD8Mtok/gmjBp81ZgGtB4gdrZSPJeW3BlNKgSeu2PNjoZ/1lH632n30/UI5YFtR4oaduG4KBkBm8
qzSlPIz1OudrTVuIx2Z2NXqg4Kk9CSlN6oHXA6gsi2p5wZpDjL4wBC1YWP7n31ZhUidGMnA6rigz
QH9q+oSLmFPp1VpPR8M5aDnRvegH+7q/ysJmuvn7wr1flblsUBymQ/OnSAiECoN9r5N04ZIXLsob
K8JCxHqaxuFkRX6W3fapeW3R2th3vhbxNt/vzIsjCUvAlyhQCEaIDCcuVvucPgoSLifDofUGn7/Z
aGxqEzV3Cx3EGZKYruS2ZP32em5+lmtpx34HMqnXMXQFCP/qv/gz32XukqCvJuz06aug1a3J+ChN
R85LGH/p2L1Vdd14MEhOjqv9vl2p/uBTr8JlXj2O+3pDj44fPJie87t6qNeG4cbH+tnddGTX7Aey
0cjCknxvTmGmrr5JiHINYCBiGWKCh1+/HmOyenze5+T3MSZHh4B4SWLy2HuIsEnkFm7obxM/mf5D
otX7e0Eqgq4LJPSfTj8fXvJfrk1a/y0grxEZiErKdb7i68hH0xcSeyp53iB68Czv7JPT+uFh9/d5
H5G/n3/vb+WbdDZmGcoeqBI4eB2BlCCMKKhtOQmg3nJQSO6+p8TBP+rFLiM/X/9ERCaHJUC1JniA
aWEvTdrCDZDGejt2Dkzq2pvpJhvmSS4gzO7Lr2kOf8eYpmqV/tLW6fbg/rUP2jYiHTF98Pg9eYXm
1GaOnrREXb119cI1cZN5BIl/gn2oeC0i3wn56mvXUYyA0jRjAtdReM2P4C96VuVe5UXqurDJEgj4
ZiJg7DubO1HpJz79tTGzCykE7eLgYKle4nhV6KbR3uYL3nB2TMhpIVmMrKON3PG1mRKuvmMWzOCN
UjyPm7okYepS7C+gLMLzwoaawoWrIwJo3BSTIVACoh1zeW2tpkyHdCnopMFr+aS86MoKb9TmawTV
Z1jtzJPR+gpdj0s56hvQIKD5QMtNgm+gf1roBX9tV7a7zqq4mh+Ns7XR9pR74AiAUvtXc3ucqG2O
tjIgOC28Zqb9cDVaWEW5CQEpUKNIVwv7RZEiw8yozo+q5QU/aO0qFkHHyQwMk6W9eXMfTK4QIBCo
2k14oe+nwMWtxsZypAFUVY7JX77lTwnas3tF4zYv0SICS4jREPhAFwdaqXjWQvAIShrXc5nkkE4O
E4wKImkjf4wLl4P38BAT8zN4Aewrt7fUJGypUjwzmcC44OmONZyUHQRfpGe6zABk4kcj9JUXpm81
lImSDfrHNEvY/5vLBV3F8DRDcItWtQh7hXULpRxqpopVHfsVtV9ZB1HPhZ1xEySgbSZ8KthGU0vL
m0pN0QdoVUyV+lj8DZ8r/WBFq9eWsQWHdbspJnTO95xNd6WYm4TmptMkVK+P6hqQFlchpqetc2+J
kXjjqabBXJgRNkSXV70joVPVUV9rnnVqHujrgtu43XJ4W9nIE6KJnYMzJVwK9SCbwGeozTHaIjWw
bT/kXfkSrusd0MZ/g1+LqK7p710f3Gt7wojkNID0g6w0x3pVb8Od+qJvua/5xrbuFpbopiaJjYQc
K2pnEJqa1DUFj9iMFuuiSm+OfKU5eJ3X4LOUQKCsmo5EzItLUtZe/1Zt7k/pDQfsf+yiyyQ0tjRc
NNOUXziMFAo4cSJhSrVN/LsqCP98jxQS+6oJYjCBxkG7bzcMTtIi5i81JNWGf+XvyBCYuI0pqWyC
AjoEBJcc2cxmgmKUjC6CIPEiGBCmPtbQSSk2MR/Djm37lex2/yzb/T30CxPC0JVxdKxcgwmqEhDb
HdJHXrn9UKFM1RL6J9mqp/uTfTsmJLWQGgBcdALJytOteDHXSpIZkWWM45HVO7yaUv6oML8Llq7y
qdRwvWuhpIv+TLqGSA0YeeGSi/M2bbhVysesRYzpVB4YPNpO9bJd/Zj9XmpcKSaycA9MvY8m8ApK
6SDLCg7ZsWvVYrItHdVndEaUfhk12aKLWPiS7drH8lFa3Z/EG+1lCLHpYF5AHwN9CKG/PM3yxSxC
wDJiVaXET52LuuvG8ZnXekBNe7bHPIVICKcld9Vhb76pH+lTowBSB1bPwmfcvodMpCen9xDmGtpR
Ylw2DHFvZagFP7Uwm7yWZ+M9eabHdq97NondfG266UO+kvepFxyHB36gPluPT/JJPQ1rtPTbLuVM
b24rVMHRjh7/MEF4OwsVKKcqbKfIR/6kBQTxr/R78UyKOTXoKoJ8CnkSXPxTw2cRWFCMkGTgwVA9
DfqK/h/SvmtHclzZ9oeuAHnzKpOuXGdlme5+EaodJVGUF0np6+9S4dyeTKWQQp+L/TAbU4MM0QWD
ESvWekpf9W/2S/rAD/F98ccJyKHEzKP+HrT7HLwvcnt75a9i1Clbj+tyUkuccFvzGBXleEexWGZ8
sQ92UGyS8Evzkfnppl5xildbejIEyWBM4yR1qc6RoAZkSIRmFMYXA28NFtUHLcw2P41DfFcE9HR7
VPNQGPRj6Bf1EJDCGqLEWZChKp4m0bSTHBVfC1aeomu/PTuabg0JScXDbz9Fa1M03234bEDS4cvA
NAb6p/lW6BIXdUiPlccqJICmBrrtl00A2AeJ1H37ta38soeQH96G/cqELVmeWEjgQ8GuAmm3y/PP
3bHKQbNZHeVmL4N/7TOdxuWC68AGyBihxpw2TMtJW1KpV0ftK73LfRf/MwLU0Fbu+3ngh4oQsGhT
JmXyYmAcvhyEmlBRaQarj7Z9NzYHqW1Nb5s5gfGvhDcwBGeJdyoeWdOLZ7a9IGLaV5bWox/iqxGa
X/qXf929+HlcZS7KNCDUmWeF6p642tBL/Hxo+itzdL3QQIphgS3wqk1U/rN7LIltt5Skb49pjj62
FA/RxE/GlQW/MoLLGA/5KXOOtbgiOPRqt6UJj6tjEpj0VzO+IK75xymaarAoaAEYBTQFyMQul7os
FIt3qV0fpQ68ow/4y+3fn1bw/LpHhzBymSjzobIyde7O7kPAgrwhH0lzVN7ZK/3uobLBQpCH3rZy
7fthxprUqSHAYU9kQJfDUEe11JXCbo76VtvnSvhuBOZm2NAQveYhVCoCEEJGzdY4uUEcrdi+8mOw
PemD4sI1PtXdLm1XpMUuTJP2aGlh+b1+LV+H1+wp3iuBE8lg+KojB7ZGITON53JaQUY1oZdQWgGb
55zF0Exz3YzzVh7lzxTlI+Sf+lBba29bMIKMGvpdkEL/LHdeDszyCqMsQEV6lP226O94e2+9Cvd4
e/qutzjyomdGptk9C5iQ0GUpbWDEZltd7tLkmdMV7NXCOJCZQofG5NXwxJw9zKwudduE1Pax0e8H
595hdxD4E//KpDlRASPyQKsAkJtw0LOBABJHYuioYSDmxoo/DKQEVShj9Ies29yesiv3DEvw0LgK
0BAPysFpvGdT5rWAVVKb2UfNpw/ISuG5460c2+spsyd8BrLqE7gPmb1LE9D9UDQ7j+0jmZJeWxrk
4zZ/vT2M63NzYeOKwTAtBrtKYUPQaJuvUaYsjQBqswgKQcmI9PBsksA0RBytrp1jk0QWDwaCnpyH
tF/ZWte7F7/uaKjRTJqzKAhdztNgg2K6HSS2lr1NEOudVs/HwmIjrMRNg+4pNMPMI/mq7bnZd8w7
PpBuE6s73gSuEub5vy/4VDfBYwF1p+kReDmQUVNFhgK9c9TA9jU+VzIUMRRINreXfGFRLqzMpiuX
FY/HznWOAk0o6l3PAg/AZmV728q0OS+d49QvBLTW1KeH6vrsvLessZgQnXcEfAecss0eA4rbaET+
4HtZrbn/6YacW/tEsSBHggSqN22Rs9M4ULchQ6N6Ry0P2GH8oQG+/5xObW0RZMjRX/fvgzs3N4s7
8qa0Pc4178hT8KaAhT96zA6AnogTWatfLWxuJN/wXEc6GonGeUKrMrtSADIaH5s4pMiAo0K0Rv6w
sLvBF4STMzF7TCiky8mLs4SUvFTio0ADQhvF8ASQYyZrBYSFkSAqwKP8M5ZCqDAzU7g5pGud+NiN
g2+gaw5U1Gs2rocCmA7KwWAnQfEFJ+nSRipbE3WXIj46YF1AvSW0tt5Wyn8+p5MOKmIpuJ1JJXQ2
EqtwbIIHgnIU+iFr3uN+67aBtfaYvY7aYAWZTGCnDAhOzqM2kE01WkMoeSb9M+S8to54zcpwOJX2
SoB7VfOAKJ0FjRv0J09aT0gxXs6azRKCAKojz2+p7Ve1b/hQRmDH/i51/IQiaY8dDo7R4B5Uayu2
FxZsekB/SmYgBvlMep4d3Bq6bUnMOYG0Ezp+oqzddmqACZVrzBfXuw9jRAkCXhVzir6/yzGOiq65
4F0gz3nzVFWR22+TtX6puWOFPK6KRKTt4bEG5P/8HopBKK2AZpk8oyMZh0iqkSy31Nre9j3zGxtw
CuQ7p+sIEcGksXA5kCaN40pJY/pcHqHjvnI3zGcJPz6VTsDOjUja0ud7LtVHjXtGzp6br3X/pD2Y
a19/PUfwNNjLUPMF47k9f2x2msl0zBPkwrdZ0L/lTqiuRANzLBtKPlPlx/qrtTg7nW0PAjAdiORn
C6C5citR3jd2zi4+qFG1Rxu47ot+a9+dyh828a196KywDl/lhqYPOJN+M2dxW9zwLK6o0T8PgbYx
P1zk+QCZ3VdvRtA9FqtVtrmfgJcAxBJvd0DmpnbW2X1ONVDFJ5+E3yRkf5wnHv7AmP+kgfhWZpGs
ABDIIyf0Ml9+idcAUVcZt0/rqHL/DwX2PEhV0rzQuQr26D4SIsqUwA7RVB+g8cHJwtWOnvk9P7M2
fymD4rvgQzKRiX+F0oceZKEH1lef/6n86nV1Ia9OwzSzU7rnU5IQJ+LyqBmxx3oiwDuM3vU9vSNH
vPIOfQa8hRo2D2KnvHShtSZluUh2dU6lO/PG1Eh06JUk2an8I8CJVPpfi9D99lv/pTkBeEo93961
axjB6z2LLPU5m+50bs/8sFaMoMpPQJYxGgH7Uz6y72YktuN+YlPYo7HDXck7zsNDLCSqz/+xr868
GEMM3HrqRM4RjLssAWjE9mnhD++/bnvL5YGdGZodxlY1ZTZ0IJktB588D9I3HsRG3Yiwfum2zn4l
Mvi8+s8D0dm45uFagT6FkUuYk2FiBt/131/MJxQEk0Bu770vYfbbWrF47e4uZ3LeMQmeJRPhI2Yy
fRv+VCfnzv3NPnriiyh/0pj/M0dl59u9DnF4GRTPExTzfzXDQLn8Dy3rzP+Uppe4lQDtoOe96k5E
7zlY0QxkmNz37JD8vm1ted/8Z2y2b1qzcRt0cGUnld3pyPFLtgd1xSv5sk6aMX331VIiVvh/dJ+z
IyFyiNQV0GY5ma/l9/xEj/UD28pIvJjvyZGelLVMzxxBizjvkuVutlVJag+VrmJsbRGBNDVSPpyg
2laBfOAPqy3uC54U8Mb/aNFmtyQxKCQ7XdCoePk94iHyoD07gTX4oL70zBC0TWu1/4Vr6pyNS52N
bowl1Jp1G3zdWy8JWR7w4ylfAyFPvnG+ZmdsV/N0xigo4JwTd1JM3/rkD3t5VGz/oHY+GX4pmd//
ON7ejkvXH2Kx/3iTZpuEympUxxqE/D34wP3miXw3nlV0RqvvirLy6LwK06f9cW5rtvdBHORUigZb
qP3/VE7lpP4XfkHrLN9BO/qXEQU6D3bjl5UhXgWcFhJqCM2R6praWueCud7A8rTWDYoh1tGP0a/D
322Q+j8J8rlZsMYosXQKEL19iiNNbKZzlkmwUFXtoEysA5tO84sQJBn+b+NjfO1PbLWtbOEUXFAc
zO7aDAwHeF7DGLiBTmzb1z5/yw8Be8oO9cqNd5Uex/JdkAvMTpxD0mEoYnT8o3kKctjQ+8zoS5b7
w13xu/5RJj7/PYInOlDfh13x6j4KcCCQlT20tJZ4VP4lOJhtIbsqbAHMJDsVm/RYrpFhL91FF63r
s9Mg67huXFeCP+EZQnPR3tyPP+ptCgSmc+TRq7ftAvWHh5C/3LV3az1bV/X2aYJR4/jb1D5bTAsK
Yk2jTo3zKPcL9Muk1M83ABsF8eBLvw/pF+VgRN/23ZN1L1+2xTN/lI/JzvqDZzUIf9Mft0/OQjPb
5QdNq3EWVHVljRZcjg/KEauCw+2Y2kF+6gIl1N8j7dmK+l38qL73+y7Y3TZtTptp5ggv5mK22RKU
y1q3hGnL1w/tR7X5kQRtkP16QP5tz8M+sk7eTgTx73p3LO8AbPGbO+X5Zxs6Edl6ry5qNum+25GH
3P8GdpwtGlOq0Xe2/Uvm58Htj72+06EKhHVDOX0KIeYVwsqgBa8bNMa6r5glvv+JJ1rzxsK1C/Z6
TtBYcda2PFsO5jXgtI0L9MtvkpfkbQ06en3BXf78bMrTrijRLICfH4IBorAf3vdu8K3g7fZkLQS0
l2ZmR1iQxsxrDbMFJPjr6CchvUcGyh8PgZWGcs35Twmzy32EFsFJSwpScg6a+GaDanoT7ENmxk9d
K7jtexVVtQdOQbp4z3rXS7f4/94PTXF71I6ZOwIDRmtnpyt4MIa3R369fKggIwH6SR2Bd+4sgFDp
SKgbJ/IkUqGlIRTTVGA6bbUKUbhd0wabPNVs3IAeI4sw7UkoBM7G3StMI3pdyJOS53uTDW1Qaej6
lZmEKynWmBwWh4arDs9oXPDAZV06CkA8y95tK3kCPad6QEHDfpToW9sj4ZStrOiiKcR9QDDgekVL
9cxUaqu0MDkGNkBmFLow+U63SuPOiKEtcnvBFucQOVL0uU0Q2XnbZOOmvE5iXZ6yMm19ou8SWlmo
ZMmot4Yxum1s4dmMrBicxwTgxvtgXpBDXkSAq6IaTqpUvC8esVvulxaBCikqxt4YEGeo6Bd04uYB
JaTZOKxzmkNaO/mPqudwOU4Z59IvHI2/dILlbOXgTmt4uaPwfRMkBRI8yObOU9NN35djAdGRUwxK
9DvmmMWkAqKvTMP1nKMF30TRBThRZDvnGgXOSBylNpThVEOS4w4KWMPBVpRk35Vt+qKaol5Ldk3u
ZjYsLC+KoWArRRpq3rw8ga16apgDGIXv8+4ub7fae2Z/l81W4inhms8Sms6dr+6rLAnAteYLiWrg
r9pMV3bbQuCIoZ99yWxnQ12PxEqKL9GTgH6nd8lp77U+pDeqV5ZP/7y94a4P0qW5mTsCeY4eowww
nOyj8YPu7ffbP7+wXc5HMyP1uP1bC6+Ui2+dIxU83VRGwPaGU+99reqwobt23LB4A/7Ad/Iz366Y
u345X5qbBWJjZVukkjCXkcjo7+wPu3rQwTVUf2SbugjUwvLzrdc/fdy2u7T3UZudmLfR1ot8/qVr
M1CQ01lbjKeU6mBiLNMB5PTxk5fWsc91YM9um1vccAba5j8TWZPC3KW9tO3yAdfjeOoNPbTT3xR9
MS/x/tuo7XruBnmUupvbJq9DDOhxTilJ4AImcuDptj4LKOvcS2Ip+HhymzJotHjqrOwfkDFE66Dr
ZSuv6aUteG5tejydWRs8rU0NoY6gEbHbTaZm1WZwurWobNGKBgTaVL2/LnByrRECDnM8eSo6E2uQ
EmxZXbq72zO35KaATPprZTaWvMuLTKs8WHEJe1SFwBbsnHqvKa2xbc3yxLOs3N+2uTwykEyCnwk9
Rc7kQc7mzwZbRud0KRgDdbN7yN3xqwD/68rAljY9kBWA1OA2BwRutgklBSquV0FLqHeSPBDN2eix
8Qw2yyIcUstcGdKS04OLRU1/AqTgmr0cEti0lDKumHoaccX5wu27n5j04tEq+nrlJlt0WjaIrVBo
x62Ou+XSFuHmaLaxO56QXzH2UhY56BfbMjA9dwgKqpI33qmD74iqfKybfDg4wrNXoqXF2QXfIrof
gGwz5t8wqU5ojgDF0Qgar0NGUeNH38EQUjwlgmR0f/0vdgxAehMYC0XfeRw4Up1JJ4YErsNluxmZ
pvpuUykrjmtpXwJdAnFDoD0RF822TO31ipPm2JeUgeYhRY9WwL1/zzSAavjMyGzzW0zRa0sk6ql0
xLGgtPZ7r3++PV1XXaegs4em4cSiAOYIz5p3ejnUKVyDSYwED8gDCCzaO8cdvH0sUf7rVTyIqNt6
UUMcyEWaDQjAyWD7WkyGCC2aNLJSxduIVjS+Vg9j2Ct2+kIqMw+SfEhXKt1LRwe4SFDfoZ8RhCiT
hzrzBmB7rAuP6Sq4wGNAOXA9nXgHsdU+y9cA48umPGCVUOtGqDlbYCXTC9JSTz21Sj8AfZPw17J1
Td8awB56ewkW95ILvD/oXcASNC//SctK07w1sMxqTx7HLBsjU+/UlYVesTJP63YNM5wUt8RJd3tz
k/RVubfz3lyJWxanbUJBgPcVhFZzDUtXzyWnNtFOqKZALZ2DR7oa9ewRpFL2yhFcqBNh557Zmi1R
ZYK4NVNc9cTQPImGCLcp+L0mh1LsiDGq/T0fUmPwlXbkTWh4NRt2RuqBlVNzxhYUnbnVg+QqN20w
slgt8bvGgr5VaWbIdd9e4eVZQbPo1DWKzo6Zy+/VEkgULVYhDUOrg9Y51tdBFe0x7ktvpXQ/hczz
twSaHIB5x/sFJDCTNz47IuD1darOoxqYrvVXOVo/mlp/TqwTAaorxcNioj9dw3EuDQ/QqumOAZoT
UJtLm01ijrVsYVM0VeIrFlphQdGSbECWSlait6UYxAXQG6fEBnBofpkMCAe4VlbaKckKP73r7FDG
EW83jViJCZaOy7mhWfwdxzHVM7ecNnLxhSXowidrrBILFyNQryBqRU8Xmoo+ZXDOlkqY01N72hWk
JYeia7cZ5CZ9SzCktl9vb8ClOBsJQrhMaHUCCeVOS3hma+BN4kmO4ah9IgOd8NDuEnOTykY+umaD
rv+0FPcd2GeC2HIf7N4d3pliVCuzurA7wTYCWr0Jq48i0/T3s8+omtJThD7tziSwzXSj5+VdDJv9
IHwqBr8e7s0hXBn74jz/Z3ReT65y6IoRmWkggrVBgZQ/SBP6efpb4+Y+yr5BfQBAcJ8SPRQVsgqD
/djmfdTn/ImV5V4pyL9CH3HlTgSnGmIH4HoBS7ycBYkHkdc1LehvmyTe5GBL9OSpF+lrwxukGtJj
JeP72lujF1rY0hdmZ5PvyspUkxRmEb6HZvZFLdZYFJYSSGcm4IAuRzaiAavKm047DcUvm74rj8RD
BmkcXjLV3JZZ6pddWA1p4Bl1pEnnkZZ+6n2/vd6Ly+0CuoQebFAyW7Otbgu30FIFLsKBMoPi/kT0
FpjOjzFfS6YuH6ozS9OXnO3muqkz4kDH+6Sd8tjPMl95RPI2e6tfxJP5Y61sv5C1xqY5MzeLfoqx
wFthGhjYpQ2UYypFBNSxgkJoIC4vGJKq8SGzga7WpO0XmXFvSC26PbnT1pxdLxffMNu6Toub0htw
vzeC9h+qouLdXHDev0uOCHA0Y3kvKNfDkRXt5rbpad2uTQOJgfqpgWBpNvwmTtOEZ412srt70zgp
7cYcVjJxC7cLRvefidnoONfzfBA1PIX9EysKhW+dfRDh4jrb3x7MoiM8szQ7ixoeJxqzYMnVviVp
qMaVb44HgeZw5anQnoxkJcZcPhR/RzbPnHZMWAIaDNqJjQGqaTsLFGmlXT7la4jbpffE+RzOFakR
4w4VUeFleuSDa7pv2MZuzcAwf+sgKVISEWpaoKC9dKRsI91txXFY0rAxh83A7XeTGb+tVP11e7qX
HsIo+SDDCnY+5Lc+/352VIs+SzPkRRA3cL/BWTUggfhh/wI3notCWfXcrpLTTwHC1XY9szh7erNy
VAc5zUObxFFV174zetuKHtOBbE3lo6T3ote3ValCo4K/Wd2/J54uBjyLX3pWD4kd97hjFK/ZJq6G
Tm1SZyvuYCkGhxkA63UgdlW8uC9doFNKoNAKmLHdQH/dm/B+E73Mve4jWwPETbD2jFk8omcGZz63
U0SKShk2MpiL/AGKH72rR4r2jVVJ2I1fb2+bxVN6ZmzmcoQzOGKQWMPR6iJmHakbNcaute+9Iaiq
MUCKaO1Rs7xt/pvQmQvSlWTIxHSDqsf2owjr7XP8q9n9zB5rGsTPt4e36FHPhjdzQqTvqnREF9ap
KqvvbZ8XgZtpms/ynK4Ma9H9/GfJmcUFHhMsEw4sObzYuvFu4F9bBqUovnJHTLNzfej+zt68O99s
dC23PndHw/zkJLKt2pk+MYlP0zrU2L92lnxGcmfjmp0yppVpPKRYLV14EYi7qTf6sfr6/7VMV5h4
aWa0szB50t63TuObceGP6gq0ZmGFQNdr6FPeDC/3+WOECc/oY1fVTmXTWPcexESe49JSfySyyUIi
POvfs4ITSzHA1p9MUfPOdjMz3C6pYY8728G6k1B0VvRiMyjO7vbsLbn+C0tTWHzm+tH5UzZIP2qQ
3I3sfF97QEQVD1lo1t/a/Ak05cid+7dtLvgNZCCxOdC0P72HZ04KbdaaLI0BB6sYxV5tqvwZghTF
BnwidtT16vgMYsocwnmmKXdEmmstnIuLOfFIoOkaqeY5/iujKaoNpYUHed5vOptsYojRAoi56fiw
dgNMj/vZkZuoI//amjkszjPhgkAADov9Yc5X3uSHXgNfjVYCVY4IIFd2Cc4gqhObEgKFSKkGNv3n
5rVprs+/YubKdJJkHfJriG/esl9168sX61F8ZV/Ue7QLrL3fFvzmmTEkgC93lFTKzHMEjHVa6gtz
/Oq0j6MJserbu2jNzCyCUHje2SUGdWrTCgImTZR3FLCYbmUFFzfr3wVE//zlaKwWjWsoFGgnsD34
qbAOrmwezcy+szoeIpezz/Mm6oy1jbNmdtpXZ8eSJYZGEoF905LxhZgHrRwfUlpDa9C4S3MzaAs1
UrJ2ZbBLAcvF2s28AQMZUWWUGC2gOKGVkKe+dkPijofaOFSdFlDQbFrMUnzo/T1Vwtu7lB5AJLGl
yA9owyr51bSI18cHiAuw4QKXM0fk1Bm3axxh7KXE3VUAPVUpBILQLSCrKsDiB+NY+sxyAmmoQeut
IYqXHpWYj7/2ZzXy/0NqaqKSocBVfZOdD5QB98fgwLfFsaKgelyTtF1cddC0A3sEEBLecper3kit
k1qGVTfyjVCzoDV9LXTQtOYLUCJKunLLLC/3mb3pjJ3tMs+jVldzVzsVYPhyhuxBQCRaNfjj2Nqo
2IgtUDTIPtl37XhvtvQ0ZKY/pjtbGf3e+GdZG/goAJOwmmiCBhb48ltUotR5a2OqB/mtNgIxbjTT
L/qVwP9TsuZqR52ZmbnCVnPbQjilfiryFgJTDMzcvGq6xDfVjCsQK7YRq2cCInjQO40DZsnKb7tK
RIZbgvnSHekBMubxNukVGXF9+JY6sr5zvDY+sJ6Z0aiPne/QcgzT1uSPhEH687bjmzbBfARIEAIq
B8aeiQXjcqIEkka2CQa6E43rp64p0RHsriHBl5wrunUmWNUnLG/mflI367mjZZglexh2qUGcvdtq
ZYDSobvix69Y56bLCbh9D2QHE5OzMXtGlGIwwaRV6SeHGt+h+gjFua3QH3XQ0FjeiaZ6mKsfSY0c
M20jS5YkKCBdcHtOpyr9fFo/lbBAKwI5LhSa5lHJ6NgpiWNDnPIaUtmB01RavM9YBdwDdXgW0kHY
OxX/cgxQ3hRJABCWdYpTACYCI5GtuzWHojCAPcnMe4DSFNB51gwJPg5Iws7MRq3yh960PxLSpDKw
xh6qLMjXD9/NoWbgEasy3Q1RhgQTXN/qI/Ss9WzcFk3LY78aXBDPWC4QBcEoU6w3TQowG6Ui8Rp/
cDxZ+Eo5csi8s7T/guip/II8QYXWZD1tHsmQMXMbC00BIZhemNWuami/y3oVATMV1qCgl8jrXEjw
aeU3gNfsJ6PVRiQIiTUAcKkCnO8bqHsKf4whehw1ImNim4OzoEVliWcfmS2zPMqYS+ogr0Dj6tfx
kNzHFnOzEKQ0iG2SzrBZ5BR98uGqtQlAi+rFYGqiok8DHqMrNFCYGu/BXZymQS2lUwUoSEGhQ63V
3PbTPs/usDY6LKDTG8jrgefGnWcOjgO5AI3nOwtkoEWoiFLvc79yFBUUcEZSGNue1EMHSUPwXMim
SbqD2Zjqk2JnQ3zX1gan+K81Xh9ljMO1LVNmayHk5eEVURvIHB/kPK26qW1G6zuSphDVjUn1q8is
/Hmw+CBD8MFl1Leh25lGHumEuzHr0mz33miaoGBTsH4bkxSOh/AOvaN+aehQkSD46mNudpycSoPW
zZNbgcLkBZI3+ivrShdOiIxae2d3+oAHPfCwCdsVORTOfDMVOd9VlmmUUUKJAd1uM2cFAq4Y82Z2
wnP8TtaDCDH3gL0M3QiaWRX14PdSaOofqOBVRTCAfkzsIPycQmRCzzxtE3c1hJ0RmHc8KJnBkcBM
Sptveqqlh85SCy8qHeSK/K7ohLUjul6T57Hw9CR0UX9Ow4L2Wn6KZayRUB3i7LVT0QEREjXOzXuH
O2MWjm1fke2YNKW1RxNv4QFGB7HUO01SXnwoxHPIKc7jkfmKQi0jFL0rUHUsaJu1aIFxkXY4lbTk
+mOBrypD7kjjvQNt1ncA5rRqE+OsbUTSEXYsU+4Nvqd26ldDU2QSGL1ePrcKGX9aneomkRa77Aig
nXMouSvbgKcoliNpA+8DUQcDXD8FAbRA1RVlZ0hXxyooSVoFSq67v9LMS773CR2GZyguuGRTMFJz
v4aOULLBK9JAd2WvoTxmVSXJghQodDQiKq364BFV/jRz7oKiJm1rL6RdCvIKxW4cIwDNxGD4QmlM
/FUn7FcSY3NuWNk3f1hexq+1w7U2qgunyQMjxZMeh5Omzpb1DUkhYekg74w8Jr/Xh4KzjdUYKhpq
MmiZZKneaoGh1vqXsatsoBbdofhWDsPAfeg4cLIbUiGrSNIRHAoMQkhTQZgOamSVSfuWjuOo7mjO
h9+o02ZHjcbjno8d++lVaRVHdcszCGhmEKLyBQqc73phoQdaKHYBQVsA9h6gWpro8InGyCI9M41t
1SXesZcOe6sk8GZ4h+UPnuJZWzqq7jtRKLvnSsGPagMJMugIxpoZGbzRvnuJmhfQd6+zZ0N2rhmq
kNalO8g/O1jmsreTrUPUuouSupfFQe/VikcplEBVRFKFvbHsPq13WuJpddQNqO1B38WwK0gR9bEM
MHuUBIOnjr6ou5QEXUk6c+/VlXIgeBUouIpo/RbrvQOlVjeDnOeYg6YROVwpJEIG3ZURlKs89Cs2
ZQJi8JpxPeisGOlcq0diM6yoORYh7Ude+5YWK9BEcqB/ivSv49W/B+FgTYyWJH3QZCnLtjzzWjCA
GCx3Hzg4iJptk1lsb+E+oTsDasF6CIWMqj3m2QCp7Zoq6RCqHmHgyE8BGfEL2YLv2SQKrjNzkHzT
OjlEmQq1z55KbvL8QSUV/IZu5F4dqRJveNyDwGj5peaiG5p7o/21Lwrr3eiyGrBXU+g1ikgZxAWK
jotHpW885gubUisqKpVrPt4EsgmGkqCaWBLoZlkEL+9Abwa8fu3EKtSAihrwAhSs+jtiOfmeWQzD
9ExR3ut9yjx/RNB2gGiTRGXMnmSMR1dBqwhVPfnQuanzlWB4yBMXIIHzKzkwsG2ahfck8ZKp/Lwm
doLLw6K2b7aM0sDNU1364HUdfsYEtKG+wb08C5PO5mXg0vh3AR9xaOJSe8cddFTd3oH8NUROhpB3
DfKAve0WHvZwXoBsUrGtkKmy3EirMY9tLjo3MtvGaf1aIZJAeVJ3HpTEs9JgMCuCuyRRtNjPGXXf
K5Ck3ouWiD+NPaboMDe5eVfj72OgQuPvySCigmKWQdlvrgv6qEGUuIjcqsGhhjy2i5gIUm8kyFN0
JYYEiYYyqLICH2eZfEDHapI1G+DRdfiRvnZesDeTExeJW/r4G1FCzcvRFoYGe9DHI7LCI3pMahnK
EjOC3yihDUYQGEd4CKUQ0eRudjBGnULIC41eIrBFXzz2dtb7BM8WgR91RxKUQnLLT7hQEbKwvnvv
oE39XNcm+43Gc+0VpSr6opZULbcM6CKozlZqDWUBnBmIdJoaJo3pFf2dsUZTNyZEIZNNwl0POsT2
mPzEw8jbpIOehV0qUA834gp7MwWAER5MH0LMdUN8kLmhx9wCsgTr4CinQc/ND600SjVSm8yGOING
DRvxlmcRX+NkfMNNIFlICdKJu9hJIL/imtz75uaxqUYCskFPtU2bNxfzBO0BJU++DWMCDw2JzM7y
60rtOz9PcvdpHNoCF6aWWkbARV15z8LqjXJrphQsyoA1qmAy6C0oOuvw6zsGFotxAyeRaz64Vck3
gD15cUBkV4JRtuwF2SPgc3q/QFSo++ghqMvIGTSiRYAN0V0lssEBNUKe/Kxzzr6UniDJTq+pUe9q
1tbVqfJIjmigV4FthHyk847vgGjGkFbKU9PW2q7UiibduMnYgTi2pIzvO401XyEijkKY0lreG2EM
Gf3psnZQilOh6CbViiYBYSaE6sdc1nRbxlZnbDSo1/xwUwlEDRIn/YirCUw9Qato2pNNMtwGslDb
J+SiyzHKQfsMJ8Fwm/txqegJToPJwBbsuRnEzJu+zQMAa1rVNxPLy+41p6R7s475ELSN1k/eVud9
WCVmQYIE/rvybWxSBleXxZg93aw49DGl6UJzve2d0HbtN/yc3BI6tjRIiNW/9zXtkgBxDFYHwrh6
t49rxwLAQ205TjxDXz+UR8bqAMy0TDeZVrpNUHlauwMXuSP9FPtED7TGJNCDABxQ+pCOaUsEKoXt
HfJ+9HqopOuxGpaqyB8Nj3mVz2oHrnJUC9MIQDkF6Tsxlhm8WktKJ4pLSDv4HStqtGnHQ6/BbyLz
oQ/pCHWw1DW+mK7kTy6R/f8l7Uyb4zaSdf1XHPMdc7AvJ85MxAXQC8mmJEqiti8IWiKx7zt+/X0g
+4y7QUTjWjfsCFum2dlVlZWVy5tvYq2UobZHxRNKp050gVqpP6oCjMuT8ixOufB1KrVG2utV2zU7
vZjUxjYn4ZPHtchtq2m70tGrUm33ReBbHiFwbLwtKrLaMH4PDCLovJiV5UoQWnZe+bJ5TBQt/ca7
OX3qzFwFXNbX+V7vhOFFTqcBbnej8d9ISlPwXdTBdExv9N5bpcA9Ad/CAywCKo7tKu+NRyEyu8KR
NIipbSuKLWaSFNm4L0yMv23p7WxCpyks97mIj+HoiVrr962kdd6hHRMDkmFmJhFjDLIZ7wWFQXd2
MBpt7VBQNTBJdavfRp4uDk4w6M1Xpc4GPOaIJjdbH4MqY5pbhML2rfIjG5ltaitJbn5qdWWq7KDG
V3OY3IkxyI0gpy6q50QYsaWk30HyWZmjp5FmuOQSUt6F2lf6nVDlbeY0DQMx+8RK+Ap96BeOl46C
4EhCZzByQY7zt14/mtPOFJm47k4Sxu6oRzxZtgQhf+PE2JPnIC96fIPOoxMvsMJTr1ZQyhikbM0w
rz/LkpYoh0ycmnvTLPPQHXNPJFAKajG7t+JYD4660dXSXh57Rd5HApkOJ4jTjFsqeUq3l9Kyzx0Q
WM1wiuVK9F2hk5To2PFwvLO0CIpNOdThcFYEwwidQWtG6E+lQGJeDK7KO68oifTIGXakrqd6/NAr
UQY/uwTEZJcyiVS3ebD8ydGSdiRhRvQBBUAhpubOkvOmd5qkTMRdpQrJC+yU8Lkw0qTsnBB3TN5N
il9XTlfJ/WezMzomYuXMARHlIofwzS+rb0IrAKHL6lZr3S5LNLyQIEpCTr74rBM4PvSaEnvuUNbG
DdCqvL+hoAzRFLgyoiYha7Uj7ZrRCFfAiPHN/FQ6Gm0DrZJlJWl4yMYU3wkcjYXB9gXzTdkIzCxP
o3RSjzF3dLzvBqyOC92RcpriMXciYexrt/Wr5H2ZxlQK4z7XjUNPicqj9SAydbsbSSHbUpwrdIlK
Wp7bSqSaniOlvti4rH8ydwSQZcubUouBm/hW9TYuNSF2ayNN6f0EUnhXq6VRHX1/jpKiMPHfVF7W
v/F4kDx3KgISWtOg1xMDgvuo27XQTHyLUMzcYbRDjLfOWFO8xS4UbA6/3PedHN0KrZ5CX6QKCowX
bGt8W8e8wXh/anGXd3EsOUOgkv6mzauC1N2fjhVsmbWrWqHEOLS0qe6lGINsM34u2Y2xQgyhanL/
knaa/GXyR/GTL1cxY+/zUcGPy5J+wrMq88i2Rkmgb3lUlNbujdD8IYWWXpHU6GrxIEMl79vRGIid
Szldpf1qMH22Uu7T3PEJDGeWPN9kmpnl3VSjGhgHY1Si4EurVN4TPiMZHT2PVO02jibxqy4Jqnwy
SN8fpsZ3GWdbdNxkvo6dD1IYHo1STIXbSMrKfj91/MPOsEe1bSptKe9nqi9r13i1CVxibEfDVQhR
q72W1fqHuJTi295P9MEhhG9qu4KvlOC9bTCXfjfExYOQdD7A+34SAYGYkRV7RCQtI9+mOldu1Ao/
+cAkXwXGh7H17kgddbrTB4EC31SSdxPtVR7zxY2gAykbYvjsPI/6976eel+0YNK+W/kQh3thmAzx
Ns7wnN/VOViEjzI+xngzebEUvOPbM2tgEmuNB9izCvlOFxRfO+k6SX6nz6vpriCSCo7T2MNGUg4f
YjBWoZNZiZ87XN4u31HlK2PXHxT/a8XQG5SLqaYfy96U4FoTu1R3IzSMOKxJetXRfEmPDvRI9ljZ
NK0HYuGhw+owQ9os1LukydP4QF01JtflpW2809WmzN1Sk8xm16tDnd/4cpNDLE9Kosw+JKMgGQcM
apDeJmWKixROGj68hq+PXlV5+D5J8lB9OwSJD8imrkaF1XeTeRgSqyU4qLXJT9wgrxKAJuSjUv2k
DR3qz/Pe/54Swt57wSSmlAgDwXJ42/sy5+tqfnsbV41MKFoBCnAFvPf+tmsm6VGXq+a+NAiEDzGe
U7DzYevS7sepr36nqTn+mFAX+9yEmdq8IUUX9TaMnJ7vjn1HylAJxrTdScTjJDqs3ITHnk9Ob9K4
68pjow9D4k5olX+Hr9cMbiJISYgvK7X34TiF7V40UyXd16MOI4DY5Hrg5mpcqa5RF+oxGVoxPVa5
kdWf9Zx84J1mDo13oEUmlnZl5JmSTUdvGtwW8YRelJlfMvBU4xGKzFisHMbda70r5zDkkxsUUYe+
wNA6KS+5U7epbtwZ5AnqHQ681rkM+/BT20iSQT9a5pRRQGo6vXhfEV/OzWuFRA++Tx57r0WS7x1k
3VMeVQN3zQ0MyJbRkqFjrkcyfgvw73Gw28Lzut1kKTqMAX2XRDeNVavZ3SCZre4GkRFFLryKmu9Y
Kg7+Xd4GjKHD9dVFu/KJSdxxbl+V5cdKBghuRcdBt6pSyfaEJ/noZXt9sKRiCB66OBjKKd9VWpV+
zry6lXdy6xvcalyod0PJQpyhlzTLHdvWy1wVmMiNXGlxz3UKKA+pQ2X8UDXMDa64+YlUqkeXoOTl
nwVklI4RM7c9NEwlsRNRDaNDFAxEYBH8e5ldJbr5zhegP3WMzsuJjxVBAQxb9L93Bp3Xd9Q/PdX2
DH24FZO6sxy/nogBxyHNIkfHeVBufDOjKlYIRfnJgtBIgD2a0MA1PGYzA6RW6ufCa4TY6QUtPiRG
YySOXjf6jxqcukxGU9dyu6in1HPUiBDOiYPIPKRJprfuiEf2YuZCJb7D19KfLIXH027MVPggTHXN
GFCtrwyHGEX9MXmCdjQlqxFtQ+CldURcxBmdNACCr0dTuynapvYOghqGT4MXzr0Gbdl9MDLw7Lbo
aeJLzrP3xpd6AiKtKqx3Ul41fxKU/df34b/95/zdHxWU+t//w5+/58VYhX7QLP747//T1k31lIRP
2W92Wz0/tb/lL799aJ4aOi3D7/X/zB/2n1/+9+Uf+aw/ZblPzdPFH3ZZEzbjQ/tcje+fQQo1P78F
32r+P/9ff/jb889P+TgWz//6x3dcyGb+ND/Ms3/8+aObH//6x1zB/K/zj//zZ2+eUn7tP+tb/srz
U93wy5r1TypLkEvCpQzv/fxh/fPPn0jyPwF7U4Slk51pCyrVk4xNDv71D4HfoRWWWaVQiDNHmNl8
//itztufP1OVfxITYjJmRhgaShn9879f7uJE/jqh37KWEDUE0P+vfyzwS0AJoHieu5uYEmQSNi7K
o36aG40V9Lzcb7NsnsNKHaX/khfknDfqQYtC7CtJi8Lo5HsMf9Y6+RRjEUNx54e35EonJ5feVOWd
oGobRbAFJOWVvAUkhvvgi4mCvMZ4a5fmDVTv3rDVT74mhHqADCRxnvj8CumvqpEmlKN0EiXVjZJv
cvq9YsLdHNacKdWf53Z+Tovq4c/VUNRjtilNxLSHLVaTGhS4xs6XT1lt3pQky00aGuItJt4VKYZC
pZPxb/xFs8BlHTQhh6zlaa6efNDVH5vRK5xEDA03pltsAyW1qA3OC0IUPQkw3tD+vUQMGaC8Mj+p
1FPZy6ZjGMnkDmrgbdSmV85nZgKBkZdhDcxMX6h3l8sFM7kU9ZT1ZegqnfYRbshgNxVmcT92YAGu
n5K8toEaGQpJVpiryRyTyw3sTEruDJZUT9DctzLFNyN9zLGx5HbCwSe3SBtpYodaBQe12Xe4krFf
PbVVOhCJ5Fat7fxe83pbUCfqEJ1RGE9tRMJyL2mNQPwRRNHHfGgmh+Rz9BKUVR+6IVyeX/3QkNt3
3dhbx6iYc8XxwA83lrfsP/h5aLCC0As1M51j1S6X19a9qPpTq56UUAx2jVS+UePQdwPBVI/iBGTE
E96mavuNR3C6TYj07bIylQ3M/BJfN38LOouwpzzVFJd/HsIZxEIvvFJvOjZZVgTJlQcyWVZzH5lj
aNdjtBfEcqcV1LYs8SZgbuIvbALVda4InC90US2Zj9TcEL1GmbSTGhe5o/jF+JBJ7+uqpouyaZJT
GFE3oRzrWnp0EwuV8lYzhk365wWMh00AYwhykpeAmtkrYp3GlKmPkII/yVJcftHbzDvSwfoVdFx8
DGW5342JGN+349QehLIpKMqF0rEekq2+glf3mDeNJ8wgLpnn92nypUoUilUrPW7LnR6P+mEkeQd2
eXv42YzAOENoGAxJpVcVpilOncssLtATTI6olVpuhbtq9ramW6oIP6wY0Iyii04QBQW1MTNC3cL7
rammaysEv88jiRlhUMEC3gJQNO4rfxLuTOm2IlDq9b/XP/TH2v4SoC7QJyNDXsRY7oU7WX5Ix1vm
FLTWjahtmMLZ9Cx2kOledPviyoLIsBbgvjwxpBb6Vuuu6RQIRUPtgypU+7Ai6R9FXnyknBTsrpvD
V9YX7rxzkQvdqM2qSuvYsO6Mt0n5lfZQM36slcfrQl6Z3IWQhWb01G+6Dmr/O1/81mdPmnTTJw/X
RaysA+dNlpkGB5ejvgSTwylPLV0Ng5MgTE7km44lt87gPxDV7q9LWtG1C0mLQ+rrKJPkKQhOreTt
c808tOHw+bqIFT2YPVE6U/D7YBxa2PDS7OQhLSPKAkUbHLqpBHDo17vM1+9irxjv6yDcmoq1tioe
e3iUJGB46hIk35FyaUqK0id40A7gJ75WurGBu9sSsVC1jkkSJcx9wakilWcrc26r0LZcylcuLJ2s
Bl8fG2TRUmouhIDeaavCa4MTF9Xzu1tTOABCsRvUILPuzPJDYyru9dNaUz06SQkP5nm19OxfmtdW
HGHbVxDpy1SS5VnrhP5hDuiuy1ndv7/kLFUclpXI6KB+OFGPO6i9xIjJMd2CMb8KNub9w6+0JGKe
ed7D5WLExKtCjVrpibJVtsuZMD8mbzva9ueSWLnljK2e1pm0haJTljamENzZKfUZkNSmt1Il/kgD
Gu4txfUiya7qwtF6Y8Po/QTQLgztxSoXPqA0UrWJZ6RWFbwHK3GoLbjVy1vqe4Esf+lKiEh8zZYk
oGZt66RwXiXPVBfT2nNC4Vtf3afh957s/+Q39xCZ20x8ifR4n1rxoVa0w0BHa2ZSYBWOfjX+gqU7
P6EFYhRcUWmmiRicip5uenwKttAdYE3W0qfrCrdmhs4lLRS71xqKvKRBT0H7UInFm3IKfvjVZz8E
yiJQaroubYlRnd9YBjHPaFgTaN0rIo9uxhcakxKcOibOTeaxzl+s+ptEQWoa269KZ370CUiH8osQ
ualme8lDVICEqUY3nwy3zW6j7gFom6PQ4msae1/bGua88oxdfMHFzntRG4gVwxdPbZ5YexEH8007
iEyvA/e0oaFrd90UcQSYtSnO/b2X1zAUBxBdYKhOSZ5UbqvBR9ECqbu5vuVrlutcyuIa0FoZeI02
cA3Cp7qFeV+AWlO9TeUtGvzV5cgyygQ8VNKX/niU1FpMcBycYvFjUABdA1B2fSlrZ0O/wp8ScL2X
GxaRaaYsdWoE0F2gQ83q4Vf8GGPutYbKxIJKYwmWbfNmnKpwAuApPfijcszF0tnmQ1hdija76gTF
OGeLpeRhkSlF42GCUX2h+1RM3/ri75Hm/Lxr8/BQciIis1uWc51kekj0MNKDU5Tde4wmiCGa0LbG
I76ORbnR51IWWqwAmtHMMghPg5yJdtoA1ap1P6AY4Re7MJLvdaX4UoS9U/vaV61uUqAdkAld14w1
K3b+JRZKPmi+4jFBLThNQ80MyEQldT2Eis0QNc02BaC4eb+VpFmVCaOGMWcuIF9b+IheOIpl3HKE
Nyloti6ncj2pjiq/Hd9fX9zqDT4TtHB3tEFvq86YTRLlR0F50sgL8UhRvNrYxS1BCxeezjxN6wYz
OOXWh6Yr7MFsHU25NaG4v76iVe036Mf+GasSGl5eZN42S+lJpJwy4dGPjF01PgrhlgOwuhoTfkEL
hhoF1u5LIa1cKn0lROEpkl8MH/hJ9MYyE1cFEHN9NUvyiz8u2jx6VJuzAOSSLyUNbSYYVR2Gp07R
YTJpXDM9lP199nsckP7IjoMjRvYEdXe2p5HHFjaObWU3IaxRGRes4BWTC7kUH/dJRKfGvFDrsVEe
A+KvLVPyOtcDVc25jIVqAKBoskFDhq4KB7xg41Yfw12xb8bkOJb1QUh+CPRjX9/YlRfFlOZZREzY
Nck6LExLa8g9jqofnkyvf4hKzWVsZWBfl7G6ebjBiGE6IKmsy83zAEUIdZaGJ6/V9oTGghLvKq/c
UJHVlZxJWdiKVheiZlCykO6JxG6N0rbI0l1fyJoIslA0zcyNM68arPKyCwbRasLTZN63WbX3KeJd
l7ByoQhUya7DNw5Zhr7QAauj1NxkdXiqxE+hfN8P+ftAvlfEZCOxuHYkmAbwicDnmEm72KxQ8eog
KTX0WX9W0/dC/9gkW27eSlAyU8n9R8bizuSA2aQoUcOTGkztrQ+g0GmB1B5I6d+mhfEZPHIMPLZ8
6KN4K/zaWt9iH5tJLAVmYoan2nxndZ8i7WtjvVw/qmXn0WySLtY3a8tZbnYyQ2kYaj08CXe1pB+0
IwRnE6OE/chWntMRUgpGYtMDQuhlQPB7Xfqaopxv7rwBZ8IbGcxI0CvhKaZXZcx2pfY5TEXbir//
gpx54hrUHjOl0sJXV4uWyn2g4UR90Yenvtup5Udxi3didTEUejQ6Neem7sVO5oOqRwD9gpNiHNX4
EDqScQfV9S+s5EzIYsf0TBICZTJ4EGlE2ml1+F6v5NGuq1hxwhni+Svi6DolGyTKtIVdHpBB62da
yhhWI0jowyngBANlwswHRghcl7TiJFEhgLaHac9z0mlhXgdVLdvK4N2oJIAv0oMcAa0OWxcEAT0/
G1QGaw/xhbSF5ZBGzyvbCGlT5RqgXCvABg8U5CkwBfVdC/lLMTz2OeaXSQ3xPBhY3djZVbtCFQ1C
Bf6mt/dyZ7OhiD0JsqTT4JMvkCmeOFCcmXYldqpbSWBQk1IB5TTGPaDion5/fbtXTcuZ+IVpsUpZ
aqR5uwVag9rQsD3hcTMNu2wd/mlcVBFSufmSQ5+7ONQpDUxBbKvZQDf0Mb0tuxAtvY/SLyHPm1V9
Nh6l/AavyKWethHUrOSuTMZTw5RGHVF+RfIF2oWkGEPsTp/GHDgs8+uSLnDy+I5Gqb1ibPHWrW3o
ubjZOpyZsjyK/DSpECcOdA0YD0nFnJlPf//QzmUsHFVfFQZDHpBRdLd5/hS2D6O2sWtr1/BcxMJS
mpAylmU3i3BV+T6Td6VwNMdn+qWuL2XVT1QZV2DNNH8zn8jlfsEe0tFMif7X9PbgEtMZ894vRDdq
hR9tUJzEbPKcDBB+HG/wX66LltFLGfwTHtBCdNEnisS4jfCUFr5yo9P/bFt9C22tVJgHQ0w622fC
zoH8nnRSqro/6Gnqb+zz6rtLXEMlcKZTgar2cv2RwLgnURJZv/yQ62O+B/zoTp3yIw2re4UDUITp
Zk4bKoU4z43u+pswEzdKTKtKe/YlFjk9sanolVOH8FRK91ZVARR/2CyWrd5DOtqZXDdHPstEtanV
MTQVOQ5UJcVO5ln6De1wGeyJk3YTF5ApVON4J2qF+v26iq2qsopXyNxdE4998R7rPWC2DujjqSkS
8Vbq1AMoxcmhIaFzDV8Dd1YO40YObf1YNQruIvN2FWabXB5rW4xdlLQlZl0T7tvyMe6OMmwNTbOX
BIaDjk5rfvJidRdKyY6s0m6LPWHNuWdC+zyxdnbvwRpdmCEar7xW7+YoJfLuDVpZKE9tXN1VpTkT
sVAaMwp1veoJUcT801SUziTezy0D1w9vVWv+ErJMe1VBIMpGgBAoR77gnUbxhwFsa1qHD134PUk2
dGW+8osSwKyc4OthBKcTf/lQeZ5ajbRWnETmmkOxkSS3ZJuDdOPVXVVJHWcKqCVF+CUoqJMms/R0
VHIwRxsYl2No3xItc6Vw+96tLglCYV2n8kXecKGJUhJVwAuRFdF8Eoa0XeYvhTzutH7LlK0qBPNn
RJkDw6QvLprVJ0VT1JjyPIFWx/sRjHu53Zva3ZR4zo1lFuCl7xjcZKu64+Fh6XSG9eOP6wqz9SXm
n5+9v1lj8JhIXLwoegqqELba2yn8/bqMVaWc+aRJAgDA+0klciYjNYuAGbzYZgv3TDOPMMYys/ud
H+yNueF6Q9r6iv6StnimfA/4cVkRp2sBMInKTWtIPIOH60tatRdnS1q6FBnjN6EWx0hCKaB73/zi
l27ymYSFRTIU4E15zaZlrdPo7/3U2wXBtE+6wbE+VbRKXl/Qks/lD5/zTN7CPNFFHVWD15Fjg7pE
Ht7OpPhR/TYPb+ZSUBveFkMe25r4nr7hg6a0IN8ZXIlGxluQn429XRqVWKftJExZeZBETmQ8QBht
X1/sqopACwTMBoAVealLpZ8mwQoMSPRPQti+0No33Uy69iWjg2rDZ1o1JmeCFrer7EttSHQ2dYif
pDSGfAKXOk1tr6s3lrQlaaH1klepYOSQlE3asaQHmdINMAc3y5+u793q6ZwtaaH5Zpa1hdL0GIzJ
7+1QZ7BMtaX7W+ez0P1RTekhgbb5NBmP0Fntsvp3KU531xeyJWSh8KR3oDoQUTOTQ4m9FxAHm07c
+qloDAhR8SvMJTm4GNE1rg4oWipBTJNNtpC+jOJwasINRVtfzF+CFsev+FlgqT47ZpT6HUSv5mjS
TGhuKNnqO2ziewOdpffqpxd3ZsiLBvajUcb5Hui2B8WlGDPNd25HkrarklC6M+nl3jBM6yv7S+bi
ruZJCXxUQ2bbPYnSuEPjCsbGX9eF1RcKlCMQZ0YYMZ/p0iAUoh8Q2U9EFflLzKhcvTuq4XMnOpW+
p+V4w9tdW5Im8+ADfYc2d6kVWRO1kTXQk6kHmXgoIe9zCy/qD3WcJxuifhZhlh4aBURVA0xKcnmJ
hqMRr2pVMJFAkqZjDUOjyaMVJ7s6yOf5TFazn4PIHnqkuBtdY3rQjPZD06q3NQQ4sSDG9tSMh+u7
vXYrtHmWIKgsoOTa4nrLZjdZecx3CsPBxZWTspesEeyh3V2Xs2aqNDDe2kykC55xcSnobS+awUyi
U8Jsdf+FItj1z1/TmvPPX5jCKPDIPAlpdMqhXk11eANiO/Y/FyOsGzyQ2eb04dmdXh4m2G7gmZLE
EIrllJYg1tRyYlz8KbH6cl/BMLefYl2xoyE3jn4hx3adWL4D14BlF/6QfhktMLrXF72mvDO+DWgY
aUcmBl5eFcWIm1yjc/kk+Z9kX6SJ61bQP12XsXZwUGoxvYxOEszM4jrSLNg2k5xHpyxJH2uifRt4
WPELxgyTTJMpeQRYlpXLhZRhOY75mEWnss6YkyAGHRMA+8DtiuJ7XXQ81hZ9mNcXtqYxlGR1E9eD
bphlwY28cDWK+RidRvHerx/h6XDi/KvkpU6a3o9WvrHE+SyW+sIcBPAJRDOquOzaCBOLGkXQRicz
Mj4Vii23XyP5OGTHcPDeScU74s8N7ViVqKsy/ERASAnVLjc1V8QwERI9OnU1PEBPuZnNrfKNk6s+
KVPD9svhS6ltTZ5bUqPjvDJwlM4HOg6oZVLUuhRbawUs1YNPoeK7sVcTt0zv4JBof2eCsHQ/SI41
nMrxoPYOnQhdfDvptTOTn/mb6fjXmssXIaazQG+z38v0VA+YMCn8MoDH+tSKLgwI1xVoJTWMANpj
dIjBCbvVhdbSxlwqhgxOMu4JOZrQnY5C5b3TxxIk9WM/PI9Z4fRV6SiC92Zs9Q2Neq3AiKcyKTGt
UGGq2+J8y8KA+GCqgxNvje3HDMykIs+UPKfZNepX6oob8l57HLSA4UdgvyXS0csBOIlRZBVdX8GJ
rlgn7L4xhhZelO+Jvg9gNbq+t2uyNFqOjLkaztO8SGYkhZAG8LNQiOqKHRMhp4+CMQGFhkz4b+cP
GbkHTSV+C9sIQvlSXa2W5ug4xwEQ1JcYijgruZXicENVXl9FFfgpsCQG4GBqlvYtlRohZFgEIWpI
eSR9LIfIsZ5G/UnInuXPVr8REa9oBuKYpjtjree68uWaoCoatJrWyVMOrYMnCHDrfFa9vRzfQH6J
Q/Xj+mGtXYQLefKlPAFESpjRenmS9GRfeJLTFdpNQvO+KXWfoL6y/eFlar4JNwkcFFsZjZV85by5
f612cQ2rwBx6cyRtIgQCHHgDo1i8Pex5t3XIID7v3mq1XV2YR69v9vLM19VpDjHAxu1YScnzNeYC
Eb1KosopX24CDTpmrs2ZFd0abuRGdlTx2xh9GpPwUCe1oyhfx9a3O2Xr7XztBHApYUIl+TeXhZft
X14qSr6VJ5g5PbZNq7Mp4VDn3lLhlaQEMHrAjnNDAvnFpQ6Trg21MQHtPo0/xEMgwtYzOjEcDoEq
2WNqP2o3+mHqjplgM13vuoatmAPMLMl3Aww3Cj0r/FmwMxuIcoSw8WQZ3yVYcpLoY1U9W9G7KPp+
XdLaMV6IWvhUptGqJuMXqCf0T9H4nGtvwhROAf+9MR1U/dYz93n+eUPmfD8ufQP05q/lLbMs6mRI
BcUU7mtc2/WbQDuG+V3kHYbfm4qxZnA1w8tikUE7bAh+7cQCFIQ9nZEpEh3qS1CB71Vs98DVCZKT
2j2L5VP8XIuK48etYzYfYbHap8JWsP865EAorb8cJR2SBAOXhwkfW9WOA/HxQJc8iV3PtGjInRw5
2zCDKyXyS0kL39WM60n25zxaOrUOXYxC/Tmr5B0hl2LRM+vkQuKM4h1kfe9kOT0E1ntvHP42wIfv
MOOU6EThnv7UtzPVHWpvisR5tZ0gSE4l9AXd/gBEdCXKN16Z1StKTIIHBrwCjVrs7OjVU5BKY0gr
LdNPleaYFG/p59eMY6mqMBmYnySV7lrDcw013c1VQjmJTwGjGCvZe7yuWytPHuv+67ss9l6XO+Z9
59TlMlKGBVR2nvUUQ1PLsAR7aiG7gU5zM7u9ZgvPhS5cIou2rDmcxwZL8aNVmG6fGXuzf/6FpTFA
l74sYHRELZcKXBe6RhOJxXWdpGNlHpTWchuG9DFi7jky3QkqsKgVj9eFrnizhEaUd+j8wtVcVnzz
rGt1MZDIvSS0SXSFKjjpTLJzXcra3TyXsnjE5FzwzRKS8pMsJIcmkI9t+aD0JB62cACrgiQMN53J
VM/FhduVDhr0nK2AepBI2wHnKw65ZryoXMC9VPvmhpe3uns4y8xKoweIfM/lkTWTZsL4otJFNYKQ
mR7GvHV/YefmzkPcY42Oj4XqxW0NklLAhqel5SjavSRCTeXfbmYXVx+ouRr2v4IWO9eOQgZZJIKk
QDvB8bIrA9mJhu6GKoEr1R3EYdOwF63oO2mHr/9/i1yoxwAhS9XM77A+HaNpXybvCrg9JH/cUMPV
4yKuIiVFHVjVFnJgICaho9E5gz8F9e6Dkk676ytZcZHpraATcQ6edIKaS4VQkqpPaBWh80HOXIqk
Hp6yLn1JmnBfUG42tiaGzce/fOLp5WAWOxh6xC3UQ0nKmP9M50DU7JgsbE3H5u9XUuj9PxOxUIwR
uq+INs7wxEjjqBvc2k9sedxqRV+9uGdSFkejQPUqM9qbvsqXnCUYxgPtHFPxdP145k+5tl0Lh6/A
2YVxgLUMMszmSbkrh7t4eDNEDF3dGu+1taKFKqRWRkEYWPmpLep7Mxpv8+B5KD/LUfX++qJWBcGj
QpYVzJD4M4w6cwXaGFa+RuT2lOLoquUnaVTua9GFLWjDEVhVtjNBiwcKGFel+XO4WUsFvrk0R4CW
9s3LSm3jVVo9J/pTgUFZc6fofJHPllSlhWRlMecEL4AzKtCyOdHHJqKspubBy/XtW72yZ7IWV0gC
ODpMEbgQQ62nt33miYd0NN82hvRc1QY0f+n4uw5R5uG62NVTg/XGxB6Ra11mrqVaTtWgBYRgwMO1
M3x6RfLM+5CpGq3/QTT8iuljhIZm6PT+q8vBnjUD9dRSQ1xikGvV8pjHnh7D3fVFrWkImWtGXc30
QPzL5blNlceY8SL5A+rHHW6Uh20rviVkcbHC2Ew7c0bZxNJto1X0wN7r+RY/yNpTMTdOkOkjhYNj
dLmSmbpyyC1yHbWhlB+kjhmEmhDlGwHoSu1GBdT7l5iF8kV+qzZjNvDqWlZ+zKJSAWuXfEuqKN0n
iRWBKpZG168mpm1brb7z5Fh0O08I3EzX9V3HHEi7T3QFonLoV6Ng8m+hjtlsXZn9mKXdPP+aszKf
3cfBl/U/QECV7OQ6nHR1w/RviCoUuLvUW1gIFQu63OTUbOa41k8b0JaiGiYtYosdkkovsWCF5yB2
NFqb4z57vK6za7aGTN1/BCzWpmgQ2YQTWSYcnjsghowpVLOdoXUp6Z3grTqFGzd/1dWa/VNTwmjP
md7L3exHSnY+dHwnrSisXdEKuZv2MAwKWQ9zKgyYdtn6mZOZBHVFkxdfKy3fyjKvbiuWAI9P/WkV
Lr9DEvV6yxgSXifpG72TVgSdbfz79Z1ds6xk62nPBGTMlIjFHWIygtzLXkwR0GDIx22p1K5A5J99
A7Hg1xvl8Z/Zx1c6eiZtsauSletipmB7QlncG54jjiOe8vhAEWjXNcVeqL6lyohT1u5Mub65vtRV
c6HB5UI2Fm4Dc7FUiwk1QaZik7LuUJnO8Cvmm7P6z+cvFgejNXdD4PMHL3UlOWfO0pZzPJvNV/t3
JmJxD6ADFZjYyQuhwmoay8wXl+7qkTEw4sdc+aRBW73lvK7evDOJ88/PrArEkZGgQBp6itTvySCY
thXEjD2APmoMniNpf/2IVjX+TNribUpFQTb7CW2E+vs0MU1lfjSg4v2FxAxvOqy/ElkZrtblojzJ
7MToZ/dC/FRGv0fR7a90hPBqkBTWmXoGad6SZYeHIW6rEZM1BS4luI+Z6Zb1x2GLdWL1ShEpAQif
08A4DpdraYFRJJDq4jRE7V2Tw1+cfpyYkS3B3JwYKny3PXQKASmKsD2MKQMH/v6Rkcijeqtg+FVx
cWSSXqph3hPNa/JLAtKJIkqL6OtCVqwUn85R4bVQV1taY0VJQzHLEVLBdK4otV20hyRSoDEV3DzI
7T7bsBUrFw2BxGqgUXgBlk4SsJHR8CSq0kDgnMj7v6R92ZKkONPsE8mMHXEL5FZLV1Nd1cvcYD29
sAmQ2OHpj6v+M9OZSiyxqc9m7tqsIiVCoVCEh3v+ZGm4UQ3QCM7eZ9vO7nrtrnO32rby+CrHG0hX
TOUDUA+9YTWhaaAdI3pH5A8NJD9QLiMvbVY8dkTEYaWB2/P2pq4cNgQrQNoBCAVviSpkDVLZiVlT
8YbLYGhRcv1xpBt12JXwcWHDuPROG0oWNInz/KFDg3K24rvCnf10ehz7z01Gw9sLWvUS2acAW5qU
5FTePvGIHM5MhvzBWt76+BB0EbaV7sHbz8A9P34nArzHIEf7ddvu6kae2VUuls6iTOqZ5A+gv7aS
R41+b7cIRdZMYFkOQgkKF1cvkRpvLA1E9PmDN9LHJO7uUTEfpg0o9MoFiRcBOM8wAYBSo6aso3WG
HlozMOIaQOn8Al3+hset+TeGCzDw6kn8uBp3J721MSDp5g8ySwRFQwbFgdavtmSf15zu3IxyS7Zm
FePhBvRDxkBfw/YGPRnHrClDK/96+8uvedy5JeV2RNlNmM2MBbnznkABFzTA2tfJFmj2gYye7pj5
30caLTDT/dlC+YvO7uPKQhdB06z8wfS+2+6jk+2kIBUGbf63hcn4eGbGc+euRbaYPyT6yRrBnETq
B1nsKT5D48xnvNmIt6v+/WdZaqskH0y7c2MT/r2gS+vGbdBKjse+/H17XWvXJfYPjUQMLqEcpwLx
lsL2iorEQMZAbkS45TfDNE7a2HzI6+6HGPaD9qv5ZacoCS41hKNuW191FyAbgEEFHRpAB5e72sRD
E7cmAVKNAuTX8ip09Apj+LmUusOw2gIOpx//m0klJoJoK17GEiYh5/vEeuQiFcgZczB5tO3JYnyX
JvU7Yr7Eb/yzSiWMgK+z4oNRFA+Fkwc8hTpzU0IUA5p1xG9SdizHodgwueo+yObkQx1cNmpfkS8g
jG0kiNhgux5t9hzlSWiM3N7KVSOYwZbDUZjxVbnRJtJyDKqgDWP134HZTPvXzbblqoPg2Snnn0CY
5Cinm3GIXwwaXnzZaATFjOEy7e+Y49UJWKNxNOKNeLx+Gs7sKce8IHVaVQL2eJZHiYA2JL+jy6Oe
7Qej3WmxAeWqU8G+8a339epe/jGsjtV5RGggcjBRsNZPlYUZRYfu0Pz/+I4vJqGF8srEeVO2k3Zl
3GaTA+wN6uEuBMGgPNZbh9tG1m5NUDVC6h18dpI77/JQg77PzboSRnJbfygadj9Y8ffbJtZ2SwLq
UGwF7QkYtC9NOEY6ouoCEwUw8nP13fJewcr3DhsgUMJMAX7xVbO6sqFNaGcZMt7ujmDSr5wbP0f1
/baVtQwAeON/reiXK6HJAK4aaEg9eE1Umctu6sAsV97ZxN64UN5GBdVc+tySEmudicVgG+9wUUKt
9USYXfoTgGTHrk+nXZPxJkzMzo00AkZFCAc4H3ODRe04fnNHaMVBXXI61HqS+dyidZjOmfC1BVJY
U6qBVrmhX6iTYMy+xmR9aybeSeRQVyszBqWMqesfOkD3Qd2Jh9CQtFssK6vugPxWwuTR71cxIzE3
QUWD+vPDkueBy7odMvfM3bqs3tBDVzuI8Vq8XzHiDOzf5bcyY6g30gQwZ5vtAXe+88w5oFYp50Cc
HcTbXg32ybAk6hkoryZKnfyznotgcD6a1d99DmWSsT614wfwIpc0Aqh+rxmvCTECu9p17AOBcoYP
p97f9rC1cq0pk1iQFKNVjpzi8meXORgmtBTZuMPv87GMMigOFUt9slNITM3Lw5ynj10JjHglUkgA
pqBRrvuDaFu/diGo45p3c2bsYjFrG9F29bOd/TDlFEOrLuetDcg2FLGCKYcW/V1rxcfby98yIv/9
PHGbcs9kJjDbLVSUyGcx/aroRvVkNeBhMhlobUlXpA5MCjEL+EuD3HB6zj2ojWsb4W41SJwZUNaQ
tqKdSQYDIwtBfQr3MiCVnXy+vVNrrwSI8f27DPkrznaqzoe6aqGBiWnWUzXcjdMdOB3Yh7zbcMi1
O/3cjvJGaHTqwZkQiAz7g0vCCehrEII2xEPf4Cc88Paq1grXwAODGACwIxwA9ev0C7SubQEvQypk
GkswupifnUoAnp7bNswb/R6P/IFsPRhkMLgKFmdmlW9WxwRigCMKJk26o6CxtJDQ+nyZAj11/daE
aPKk+70O6Z3b6139imd2la+YjRllhSximPGTBuQTFqZjIM72dg0y6nfYwoS1HOKR5IzK5TW3mDSZ
bXzJwb1jHSSfCh1T+dBwbuMMBd8t+l+5ZVdbemZOucFy184Gq4GDesl39JVANPBalxu3/moGiEEI
UBsC2wmtByXIe01p2fWE2QQjnpxA5+ndQgN9+R5j4roEi0vSHXhJPoM0t2ry1/fs57+21XusWqCn
O42wPbKP8dweO6sNgATyOf3lZe+pdp0t1FA+XjpA1I+7mPkgeAXhWcLqQw/YbFQVS/kOXC40OsCl
JCee0GlVriBLhxxVPaIQdc9tERgcjMPatNFLWXX8MxvKbbL0YBeEuhUCvdb7XUeDufzuNHk4gpYe
7b7bX2rVFc+MyX8/i5U4DnMNIu38oXT5F51AoNp2f2qeE942sx68MP0MThWwDGhUOc1OL5IubTCS
xs0GAkTsicf2PS/vhro+kWL5wKs77gXl3xtm5be/OmlUEr5JClHAGS6XB0mtyi0XmBVxG9a5G5T8
FRxb3fAycQZtYej7oQV4WMQW5m71KkWXAAVmvCsxTnZpmCCByReobEBVoXQDN5umE8St28Pt9W1Z
UZYX65hzbgxpBXy1AXH5HMYFwtdtK6s+AiSIpEmFdoHaSQTqs2dTg4vHBWdtv/Mk2fSy0YuX3//q
Q53ZUPzQEphuKCc8UiAMaMjavB0sTMMlB3HACTNJ/+OSFHfsUGdznBZLMuM7On7Xw6LYGnldXxGI
tNBpRnXXUbKDop/s1JxhQoOcifnbBlFZ95JX5TtcQBbigadDT9uliqPNjuVm44i7hHULoAqnObV2
//3zn1tQnMxIcrMwjBavBfdH3QLxED8JsZndrLkyEKNAUQEjA+5l5boi2UQYGXHdN+0dJpGnJKR5
EaK1G1p4jc3BxB718ki0Zl8lz2X1oYqbDZ9Yi7sYcUNzCDSkIMqRv/AsFM7FMkDlBR/MgoODwR78
Y7216yEhXmVOuNjF6zv29cye6vLM67yuhD1S0hNm1wOz54+knjfeDWujNBjdMy1MKYNzCD2vy3WJ
hGWsnPBw6AceNu6jN84+F3coqoEJcACRYkr9Eu83swrJBHryl35Le0CuRD3c579A8dEs1/ggBePA
BPC5b+z9UkKuMd/i5F31oLN1Kn5aF1kxuR2sOPY+c32qbdzLW6tQ7n6TL9Deq+Q+Nh8w/Y87ciTV
hg+urwGYNNBm2ChyKD44GAP0/jo8cWls/p0mDg1Sri/hexzvjxHF8XKwMlSxHMxFQSgTxh21f3Rx
teF267v1x4gSYQu7rcxxkTluxo9xQkM+QYt8C3G+auUNJQZ6RvAhyCfa2Zmlg8hrqiH3g+YoWD96
UOi1A8gtF0LK/e1dWw0PGKqXwh2Ar1PlGHEdwoVJDlOp7uzcrwSayVN9tMdkZ71r7wC4gjNLeT6V
0peltY2y1iJ71FpQJX9J2HlbbhS91+4nier6x4hyKE2rs3F5IfPzICPt68sItblxdvemVVbgBjO3
ELmr+2dLmUKUb+SEwOWngphmAzkwDa7tEB0FyC6HRGeW7oleNGHlWWiZZGO5UZlZG1w2MSn9r1Xl
WrHSki9dg/bT0jZ3RrsEjq4dZh3UVnW1Wwbv5M5DaHy3Bm8/Zd5PTId8cO3kwck/LkV+Z5JIopUk
o8xtZ1r1W8zAot8A/Kmu1q8BBRDG4lGk3ai+Fe4B+vQBRcf0f7OiLN5mbTvbwsONpuGth06p9+rM
W1XyVT8CzuBNmxJjsIqRMam0Eplu8VAbNAT7Y6yBes2bg2XYcNj1PfvHEETLLh0orjEkBJn2/K1W
XgzWneZ2PkQG3xMd/10PYCmXZvCI1PJ2wHq4N4VG4h0dqwjZJsWwdPerO/HMjHJbWW1OJPAF7Aix
sUdD9iPG5r08C/ruUQ4MYubjHdcXaCXB9wC2AoyyKtdXGRe5Rgqc91T7MD1D3Je9x6nPLSiXFx/H
VCwawlY6fkqXX/Pw2Gdbtes1J8D0iBTMwzgO2r2XX8eoeUFBdo1ktMqPaW0dMWed2+mGD6x9HGAz
MX+MxF2SO1xaIcRtk77Ii4esnX3wUO8KIADQzdBJFRCx+Hm+8XHWgqMtVSzlLK5rW3LZZ/eYiWlf
c4m7AvM/feZX/Rz/TJbMDagYaMA9SAsYsf6eiAxcF/RI5DgOuMovjcbQ2abDWBYPlvWVV3tcpgfy
2U6DrOGH24FodT/PLCmeYY9VM1VJUzzEw7iXM6hpvG/oAPoKxDxPjMlRM7e8cd0mnl+YRMOAvkqC
M4jRqM1lLB56Acw0GrP1gUMp+bR4BTSpiknb4fG+y4rc2aiir9Y6QFvzr2UlIs41BOAr0Is+zM2M
EV89AaJ4fux7HdKCAdBhqW9AyanJ/waye+O+WzseSE5kDRPEUBhAvvykFcNorAGRdqgcFF+map5P
1lx8zWYn2QjGq4vE3J0HohVIEgMLeWlpFimtWYZM1Rz5ro6RcqfBUNR7++/WdO4H/rkcvbClP287
0to5ObOqUkgYc0yH0kLqWuuPaXdfcQKk8acpuQNQc2Mr1+61c1PKPVCOBsgwZRehBGSkBaRNNI9t
lqAp+Hp7TW9ip+pVcG5JuQoI1qQVEp3V1H6VsZ3IADCayl8AuBUxKlTusC805lsz+pDx+LUvD/l0
V4/fl3r4MG4dVXkUr34McDSgPQC/CmAPl9+1d5PSTWuUbp2Gh9C3mkq+v73eNR+F0si/FpSNzdAa
A5kMLIBzNOwLd4eN3XwYrPsn5gDRJkSueTXEpMUucspsQg6d2geGifRawzARcs44Dsdl8GtzMvyu
7+8J2xrZXnXSM9PKIaSNntXxgpdCw/Y64ncy+V7ZgDy+C0Znk5pHfpDrD/ZnocpdRd3SRiqPvDr1
XoFfDZwk23dtAe1CQzu01mGcQGjpaU8Qmd9IL1ddBcOW6JyakGu4AgjHuWsktoR2Jd9p/DtJNg7G
6gk8+/tKiOEZVGmKBog46N/wpnlyq4Od1juwQ28sZN2QlLKU8uVIkS59Pp8Lb2IzKu6WUe8mtkCw
Tj8s1Z4Aj3/b91ddAxkYGKMkW5yK97CtHJmlRN91pRbIRi7Ut3dZS3fCtMNmawRk9aSdWVMcMTXb
Ag1KbCDxHmMK5Ae49J2/bq9IcQJ0IjFCA85ZsOAAdAeQ1uXe6aNnZ3hyJ5i+7tojXlm/iyWxNtKj
FSNoGqA8DK4iALfVSW8qcjISj6bR0+74n3/+xV9WYq9GPH1qYvxl4uvBRk1bDexyby7+uOJXbtfX
JS7qNJqzL6j2nGzriXwtpqBqx8CDm5nWyS5eePqhSubAaB4TQ7tHr66h3kbIVRz87YeAMwvlBB2X
Ne7sy4+k6WXb5mmbR52FrDljUAhqOh5w0638IjP/280praFEgv/BKQMCJlNZNol1wirLyCMxLKAj
Nnw9HULIfC9sd/vjrSwLBQxJsiIfBJgiuFzWLGaOUYw4jygl98syHr1y+TunReBuJlYq+EQu6o1K
UcNcOYKEqnVol8yiKDDmUZanHyf+rVwO2vCpZ4dh+ttuw1JzwNL5ZKQQhVwAMV26g0Yyv5Fjhb8c
wj7eXrla1P2/n4PajSe1Y+Tk8eXSq7LX51YD3HLGRNQhg9yv6XueHFkbU7wjvep5mlz9g+EldpDr
NfIJu0hP42CP99jKNEjsdqsTsfabMFIBUB5KzRiFvhJl8UAepE9WEWHu/qW2vaeC9rtZAyHJS92Y
gVkfKvS6RzcYqAYtlXTx2ZbCk3rty30BbAq63pjExviDOt4BtTyWdgyiKbVzb1v0Q15Eojik1ql2
T60BNyTs6IB08/bnUAKttAoCAGCTkDGBclMdAi9Yk1A+4Gs4QFRntPFd/htiERvuvhIFMY6D+RGQ
NoLqVl3bkCZaY4uMRZlOp0BUaA/XA90SY1vzdNfE8wE1PuR/VwqnPHetGMwaLALWPjDSfWPHvpl2
p8o+mCh4AxkXSMUSDr1AHfx4Db0f2E+TamHTE98ij6g0bCxc5SJ7219MB3mgKECPCwjvS293Upvb
cQcYH0vZJy+mp6Fuftjj3q68H4IPAWRzfDIfZ/NXU4VdMW+Ez7WNR+MEtjFbiLeVctgIGaHNUKdl
VE0o/OvTPO/tRN8C/61EM5BW4jBbLpKDKzLJPLeqUS+7MiqBazNFdpqXF7SjPpHyXesB+yc606CJ
wmTj5XYOJCuH1HKwnVW9b8mpS7bkLNcOBMbcISQCtDjWolyrGcrJppFlZdTUoDBtR+dHDCjKLiYY
lrt99NZOPPrSsiqP1A1iHoqpgi2i7gWvovmg4Q06OvtiPk5OFGfPvfGRzC9iS4V8ZXFyxh6FbDQs
IWSgbB/ozDCFJPChigHQoKwfiO8R8wQM5O2lyfz2LLOXXg9eG8B/wdOKLFuN8dyrk7m28iqyzJfu
ZLYBZlADKCT2D2CxaIwtUnAlN70yp7zL4iZ3FzZXVaSBoGDvzuYQ9rz7BQXSAhJFXnNn0oT891QB
S8SgGki0ZGdFsYkhIT3WF9jM9V9Lz/Y2qKzsJcqqLV0fpRr0tjgURHCukCwA76JkQDyOS2KxtooS
SDDk3h5E1xOEJoOqK33N3OINfKvXqZ/OAExPd1xwdqEzf3nC4ormVjqWdZSzJXkwMwvAmq4YPhpt
NYXaQtvDmGhT2CWGvmu4Ye1FY4CghjhziMHtaW8N2gDElIGGLTHbvb1o4MwWlifRpc5JTKhexZqX
hsbo2CAeADWCBhmGoxePVdAkvPQrp+v3DeLVPvOmecf5XJyaHOWaVmQ2sLGZ8cp0SDjG2BTMIowI
4klaPRcCPOpNOWHMqXc+j0R0IXC96R3Q7/zOwDjqU7s0vS/cvj/cdva1DwQuJ3wc1AllXelyx8BV
ZpT4xzoCOX15MDGiuUfOPwW2Cyj0VDJ9PzRu8+pBxGbj8laRcm++8cYqiwQZ+ZSaHaeLZ4JFXquj
3uO+BaJL3TjQ5TRm0WQfCiCvBOSzec33Q9mfbq96JebjRgHRJYBWmJtTCac5oVBe6fI6Gin9VHuf
h4xHrozJG+dsLZSc21EuUMPuURWM0zqKxd4sXqsnzSK+G3+lZeVPw9+d+9/euf+3pWfrUvy/E8JK
dPQxoyb7iw7PI+D23l3Bap/De25v4Vo0tpD04f2JE4dR6UvHqd0iyTrqVRGmXazTQDMjTCj9MI+s
+3Xb0uomgtbMwzS2B3i+EqzioaxZBQrbyBoe6skOKMAwjsSc9z9ANfGlZk+tt/GEfCvYqoHExuQT
COZljqnmfMQbkHgOBAEyDXV+gqo9NMO/Z9bLaPS+zfJdUh6pXexpHYC/KRyRcOe+fcRj2i/IXdIH
yLKNLOw8MGKzO2eY/N6uA42+3N4alaXw7YNDvxfpP74FiIuVvelSKM7nHgIeD5PW1wLD8esmQKIN
5epT+7UFv07vp1Dy8vtPt02vfZVzy8r97wIXncV2UUcVoJJ8cfYtL8KlLQ6EjuCtFTtNpJ9BA7Rx
otZuSxuz+XA5E7Px6swYFaWeQkKmjiho6NuhDNLqd+b9cNhL7j3fXuFaaDwzpaafPa+rpjGwt3Zj
NrgassDS2fhIHcg0QLy8AV0KG+48Vm7R8GysUS27TB4GbklbIyZP1afF6cE69cAFD6fsKyt+3l7k
6mdEDREvKEDA0J+8PMaFWfWLMzR1lMYYzRFP9RItxZNG853hZR9G9qg1G2frDQGtni0Ma4LzEWIJ
mItWIocElHCnL3i0QPDSF504Ylaq9HVTWAFLp/neG+zEp8UCwehpmY5dmtZ74VUzmHdQHcT42c9l
RCenFVZ3BCsyO1Yxh64arvhYT8vw9gatXRWAx0Ht1EK/BXOulxs0eBjaoxNuqXjyhqBkZXnCdLoT
JqB3xPBSIzYePWtxVT63oEAAXhdbTc0GunC2QOUsmvanKdiAHa+96BDO/vx15dQujE1mhj5AZNJ2
r4+fivIbs09x/GTnT7lx6OvvA01C6B5SN7q9j4b8rOpnd2W1CMk7EuyrDgd4S2ccIh51C9/F0N30
+KcOcwxWhjKs0X/qi5/cDJ3pbmqeBet97+PC7gFZDvBURrY/3qfagRTHjo13A2NBzO+gSVySLTns
q1MPhhEM7aNxifHXa0Zd9NGdOs0Jjxx3vtcxajbFj3QAKFw7ijp/AaPAFvhs/aOgLo0yK16FV7oh
qTW16BRM2JkhGQ5pM+HRz3Q9yA2gE/PGYHcp7j1/MiZx7Gx7/mDkc3nIJFVqj8n8LR+Rd8bVh0Iw
0IFhxVvorbx61hS3eqGDXo/zyOLJTujHVkD++VS5dxUJlmfTnUNQ8G9JMr/NJlxZRR8eCgsoXYJS
SDln9jh3C614pGU6Rv/Be63fJT9ZyjGLb/9qOCZuxET/Kqp9UU0+ocnjOI7ByBfc/uRrsqQQcU6O
nPxuTVB3b2J61uIk2EvAeYrXLuRtlJ/HMVDpaFPPo5GPfyFT9QLSxmgz07I7GXz0fLOg7BgPxNqR
vm43goKKp3q75/ElIGWPsVVJo3K5Ox2FKC6tBI/0YgE/uJhK1BxzmvTfPLx3HkbhxElgNguwpDhP
x2EQFrpfg9meujw3uD+7Cb/XrDb5wqt+JD4cagAfpMXHwLYLe0dKs/h2+8Cv5veg6cFZQh6FRpWM
rGd+5ORaIrilwY8M8EDa08kRsZ9XSHsB3is/oV2dxsHSWMG4zBtZwlp1AjUjAEmQAWKoUp371lnS
1sVkYL++FvfMp/gPRMJIg961xj92lOuzw6SUm3uw45S/3fgxpZA0JM+Mf1tAiIX5JsBVfZ22H7yt
TP/6msApsTADBRQmRmNUVJZgrcCIBY5LRgM2xkAT/yw3p9m3jCjZJQVSBfVr3BZGlCy1P7y08WMC
UeoBPeo8P5bs1fzm2g8F8k2WV2GNJJRsZAvXtwZeh5jTBj5QTjmrH1LYIgZZ4Ijr0GJ7sxxeBm1T
S0rWES9DD16CNhISsP0BGajKcIJASBswaCEiHVMPhSV8Vlu+rjunrHxIE44BjzkQ2uc63ljbdZ53
aVf++9kB0VJonegm7DrO/dLcTfrB8g4YljHzDTdd+46oCoI0CyTxoKJRgldZm5RUSSWi1vbwdkr7
OIDOhAjKLtnSMV85eVI/AlYQrCTGUllUM5E+BnGiiAA8esg665F3rQ9OWEyA47oS/Mhzcm/E9QnN
kv/enYFt3FzIcPAmvSLCFuj+iymbReQlThdOHImGq6WOP5a5701WMIm5DlsHyiR527IdKCibgM5j
e6rbhp/AOrhV47hKJnCXASwHhn5kExAOUjYjRrSz51ED73dlfCJO/uwMFfYfAx32DJqG6uhOW5FP
fkvVmWVFD0alCJuaXdvGELMOUvXR0OY7Ny0Dz+GneYxQRjfEHI5IrdGICQqjC6uZ+9izdzgb1CVk
mVb22i0lvTf7rszQfYKzOT0yS+b4KXOQOcx4rG1E3+vc3IONP6aUWzHvynop9BFrrZe/pglzesnv
ZGS/E67fLW4DtbLxIXO8QLNmfyrK+3awgiR1kb8AjGwfARfbeCysHTRJNIZeGDovuLUvT3RfCE8U
LhMRhEx9jWk+OrED30oY15YNvhtZvaWgtlXBmAU0WqcetZ7IiYdDyw2/1bxf3OJHXbS7jS1eiY2o
0QEtLXfZsgzlgrMEeEKnHuQSNCY7ofFAG2jEAAWZSlTnloG81DVpg0oUj066kfWsxH6Q8HmAa0gt
ISD7LncTXYfaXbyqibz4pXZ+zO5GhrKyj6jxQMISwHgXV6j897P4yw2tmsBB0UQaCwkks7zl0WCP
0IC/vYcrTnFhRgkCKeaauK3DTPPVDK2P/cs7/jygh0AyoBSHdvnlKpp2NnsQaTQRM8dAY7u5GJCD
/HfHRntV8gWCmQVlAqWQ2WpuxriYmmixmkBAbiJHC340jreXsvLBL6wozgYCWKrPPaw0oeVvhKXV
j/1nBWpXR8sGUIj0+Ap5OexdBgCj+VsY32n6Hqc6s6PmTImWCTbCztKdaJzg2mt8Lz/wYivOrvT9
caWg6S/5ZRDr1dI9qfp8zGsDR5MB/ZCiwjygf1D6GdlbeD7PT63hMyg4QgTndRjo4fa3Wt/PP9YV
t2NZVYyCwfoMTgIT08WaM+PdRcJk2Wrzy8+uXGngCMC9Dok2lIzUx081WVlcQ/cJzudoe1NAToMY
w3S0ADdho879Buy3YYHa4KOjJ9NGCFw7vqYj+R+ASQfMQI0SrlvrtVG10dxA0qaBUnXuL3O9YWWl
CAB4gQNIFzgmMLRnKDka0au2NxzeRiLTc1Tihn1tGntLc+9tqKd7CXng5XFOxclz+jBfzL1tk43j
twKckr8BnREwQyFfUSWMDLcinU6bNqrs5Bunj3bsovmp7WYPgg70vkfBhVcktEfDN9y28oUuHshi
HtMm2Q/2C5gpNm741b3HAwcpqySXVads09ih9ZT0bZQB22Nn/sBSP102Ch4rSdrbK+ofI8rOJ/Vc
mkQf2oiQ5TA7wqfzB7P5TpNnXTvpW+CprSUpKQJNc8jBALMXkY775tgX/uxEpVFvHZq18ynfhv+s
Ssbas8vNZBrJkYu3URf7VvXi0cXvjK8gZ9iIq/L2ujqc6P+jFQT8GTDwl3YGjYPRf9awHhCRdr2x
S9IT6Mv9Vrd2s71xStYX9ceYcg1BPcwu7QTGKue3531L6Cu61ubmmNhawJHNastEloUehRLDJ1Ej
aZjmLhJ4H2nVj8H+OgAqOE4HrXgxkvui/no7mF6ffgmwlIUSDNjo4CZXUp3MHBbDTkiNrF0E2ViF
rS184aX+gttDOxYPeS8OdgERAyBt+o136JVLSuNy3gb4Ldc21NErOidJVtSobTHvFQld3nR+Oxgb
fnK1p6irgi5E8kPL8KbOhSTdbGuL46Bg0T9Pp+TUO+ArP+jk3mRDmG4hV1eWdGFN/poz72cF6YtZ
szlwepEe98FoZT5G/zbC03X7TS4KLxBMRmEQ9kqFGlj3OI89yiOoFdHAHR0BRTBxNyUa8fEGsz6O
Zm7tUjw0jyWt6oNBDLKjrDf3YLK+x20pfJR4xjCV3fbbLrW6A0CTyVe/1ORUjoonKMDoQ8yjNLCK
n83y4nQbX/Tq5MvFn1lQ9nhmua6bOSyAUzkoMMmEKf8Ts/2x1R7NZGM519XES2tq/tYLyCX1LayB
0xHtA+1k5V2QQ+6uqOmjVg9+g+pil6c+ooNw9ePt3bzKTBXrSkQg3biA6MHlkU0wGpI6SxxkLqZg
bluR3+QilsIKoFtozyD0gD1IftMzr6VIcugQY420PCz8mNvHgYz+eCrR+nM3vt7qhuKaN2RbHV04
tVBg8jnvvakQkT07d00qfrrNJzHqO16AZw+EBfquncdO9tx2Ijei2yu9LhPJpWJ4FbcGhoQBw7hc
ajVDSLZssKGphbms+rfVW2FtdS+pXUdTTh4H17pLx+TZWcaNTb66Q94so8uAhzpQL+qQ4VLXpW4X
iYg6oR26qt2T703rHQYjO91e49oJBKhGTvTommerZcU8bWa2gF8dz8umDxNBzSClDWAS6CZurOna
PXG2wIwEBjmI6IHB8HI3h34ewKqoi4gtbAkmV4Ab3OmsjQVtWTEvrdQVsYcuc0Q0GWFMfLHF1r7i
kihPoucG7qw3MmHF/wljDu43V0TpS9vnfj1R6LwcMu9pTs3AifeT2NPyAyOfb38oldoSDJ2wC0eU
9JaGg2Hqy4VNneXmepvhLdNAZYKnSHvtCQlTpnFyKJhuoBsN6l1WFGOIUSLXrwmdjxiMQHYwsFcA
d4mPcid/Ni3JhVlpL0uVN8eZ93UwamMJ4U+xFyBN91tLe4ZmePpYzK65c/FS3I2xNeyhwKL7xCVb
6lXyl19GFLkyHHA0XCW1pRK3lkUM1GQpSigmBEJBJWfo5r7uwuEj6n99BzVCox92t7fzOoqd2wRn
1+VumvHowfFBYEm+lK/FX95nzM/hzbARv9acEQ15STGFxeHJcmnFxpADNJE4yh6LB2i7thRBt2hi
423wVrFTN9CQOSBAtfJdJH/GWUgmVVMzYDGayLDvk5R9meY2ABpbB9oGxaMDOENCh0CEyB1DDVz4
SbJ8SJfc70YS0OyH6ZTwFd0v64Cj2luAf2s8YargQLj4envXr8MautbIQJA+AhZzhVotzJKjtV82
UVl8Wqb75DU2PzL96baR6ysfRpCRoE2CQwMp1svdAFxhAn0CKnJG/FF0C4gyhqBPLZD3jaGXbsy6
XsdPGDPAWwYtHR0kA4rvVrEHccaiQXnOBbCpEEctj5Fa/UearbfDD0CRBrow2fxRmyNphwNqtFoT
dRltw6WGoAcBl9rRmFlxeMf2SZEUF59KEs1cbl9jxg3aEHoTtcZd5kGtrjqmmHJlyZek29i8tYOP
jo+Fkp1UslarglkmBFhT3CbqM/KzBDQswct59DVIrFIdlXKNf9HEFph01SiaPxhCAnIaE2OX66uX
OsGIA2pCbn+I4+k+HzI/e9HrwEQOU7qHov95e0OvsUSI3LhZ/79FR303aYtWG6Ry4JAH/cRI+MUM
rP28L8LBj8M6mILG73bNwfwEaeSNMLd2Fs5NK+4Zj07Hy4XgY5KYfLI98T3Vu5A3IMRxy7HalYlJ
P95e7qpJUPmhSoRQhFTxcn8bVyRVLuszojhZO4YQ3umYyThAn3AjoVjJz5Abgm0HNAV42sBZL01Z
maejbYiiyDz9lSHZDnILmvdOqNunlNp7oT17jb1ldC2mO2iVIfdDfEFKc2mUJy0qnlnaRrYe1n+J
1/p1fs2f4hMJ3N0UzF8NErrD6faertoE7s3ASx+kP6pNmhqdqdeijYC6ANimC/X+220La6cCtMlg
e5Clc+AhLldVNkldWVBaR6r7nFd/Te2RYTbCS3d6ZUItoAqsdKvItHYFgzMQKCZYRWYjHens1qKk
yK25MVE3S+w792sOPmb9mXlN6CbmZzwZNz7cljnlLoY4au/GsdVGGng74tH0B2HstaL63piPunHP
Uce4vaWrBtFaRfsPQxpXiCmW1C7pud6iK2Uv+4QWFFkbLQ5FVZWgJpm6Xd2hLxYXybIRV9cuJWSI
slCD3ioe18rOgtOohQghdrbtZUKatvvEzcuwTjoW3l7kmmfKoSsDZCFo5aoaDEMqphnUnV3EwBW6
60aj8t0Et8ZtK2t5w7kV+SvOXMXUF72AwHEXOSz2s9zeWekzRsotqJK8wxAuWYntchFZ5A85M+R0
g+11cd9FjQYKV4g5msNrpn/pvC1DK/sGvXZPDowBe0/VbP7/cXamvW0jzRb+RQS4L1+pzbZkJ3Li
bF+ISSbhvu/89fehB/cdqU2I8AwCTIAAKnZ3dXV31TmnwsKp4sYKurOa0o1djtvsyfL8+N1JMxje
oBgNk5gBGlkIkF3i9XRIT5ozcf4FDNCZDrt72QhWrgwL/kZSbibBIaaikM+9nrU0yZxKK6zm3IWZ
S1ndZdY0pVtZm4WDBQwwTFuUYnEGkULayfQKd8K0RXOeBthSm9FnpK//dMAr9ykkxFPRm+/swDTf
u8D0Azy2mD6YxEKMiqNUVUqJhtRB+LMJPmgpAvYrD7sF3+YQobaLrh/yArZgYizMerABvJ1rmUJY
QjurrVSAH0X9wtjWQNJWpnHB8zRAHjz3qcbSZlLwCeBDzqgGRnvOaqfcj4053ctF/k7V7NeJYw+h
sKHOPGRRDNnwJssz474lSzRtFK865ZOx0Z6VstjbSfZ8e9cuvckhiRHS2EikhsWjpC46OfBDoz87
qTI8BU1qbB2pUs+wMY07iffsJiidfmeWkrpP5FB96FSz21dxrq4EqiUfpSYFw5nLD1tC2AmlHlHn
tqL+TCO+7KBL4OIrZUDzPfusmvGHEfdeOdYWsvJA7MjFQfWGU0bPk+vN59RFXTu61J3NKeTsBKG6
RWQk3DtF3FDrLPKntsnkLXcL6YnzpjimvkPKQoY0IltSvPI5C/eIq68Rjh6JZNLQ9WZ3Hhq52Gq5
1+w605E2AV236Yio0UOv0ODxtXX7oHT+GrJo4cwFVcRlArz1rMUomHfKJsxTFLLPGQetVdk/rJq2
D+Zmav5M5XQXePKafunigC8szv9+cWJAxHR8G6Qr9OP6kHffy5fYq+5mJpXmDtZpDL7e9vWFcEHa
FfY1WUEqveKBm8M4yDwzH86T85eSnXtncL2R3M+44skLMV0nRwetGdL+W84dwkKGUUXOcI6mct+W
iUtV7iFTvt0ezYIVSrk63CWULAns6vXs2eDuqkTtx3NlWCdNgmvs68lOampnd9vQQtTjtNVJkRhw
Snn5XRuS+8afsq6dzlFnSg9jbtXbslDLlYvXWysz0MHB+zh1+b+wF0uzH0unNbqzFOYANCtXX4OT
vZ0wLFAJ5vEKNYVcxvU4ysCXfN/D3eqx3DklzAjLitCdW2tbshBSZ0PcgYAVcLcT1WZjrqWdMjT9
WR4fJS04lXn+ZE7R81zom3s8fM+C317/q+3DlfPprYNTpZrfIbaG2gSefj1CPUxU3Uvq4Tz8Cp1d
B+qp3SraipGlaZzZRCapbxbMEHYt/SIDBVrtcK7GcpvaDSTmfNPYf97rdLNuH0USlNE1anDCYtWd
pFq+X09n2f9QFJHbTj9vG3gb7nAFmCqvZuZnxvVcKV0XVWbmy+fKyvtdEck6ORRz+Ai6b5ulcrct
VLABQ2+kz+83bJPV5PUG6o6D59qwVRtKEk+hDNTfpkXF3hxcc5I2g7wJUY226U50297CelH/ZaXg
jZLpFBlgoe3FvU7XnnM5tK7c35no9A3j4baReXdep1FJRgEHhejLW5sIez2omBQVMSGdzuhsp/XP
QNM3sfxhTukb+YqpBSfXya1x7dNo64kYzrWpsciGXnOqCaaGvR+S7nnqkYxujIMlTfe3R7UQk3Q0
pUg/M4E0oBKuJOSDKzuUO/ncpYmzsVo52FZVuaZov7BA1OcQLGLP8qgXc/ielSiAogb57Kf9JkvO
k19urGhl1mZ3FhYIBPzc140KCM28hdAQh5XUeJImn8t0N04fpJgmN36yCfSDpnVz55Kd+s6uRDgD
i8PNEh0zCpBkdq4XCiw4TRMMST63SPbvozqNN1LUT25slvdN7Mgri7XggpRUeXFYIBAIv8K+8pRS
10uzVM7pU2Vkm9Ky9p5ytMEzIdi4v+0YS7YQ46EH/PwcQG/4emh5qzpF7ZnKmUx8GA7begg3YRx8
KNRj/+m2qbe6MUwjYgf0mqFpNaBrIVBpo9JGVVKr50LSD97wGEj+Lukr16ySQyH/HGvX930EYpS9
nuWPSeft5AAN5r64bwPlqfC7vew5X29/1ELwvPwmUfu+NSDP5kOhnuMi3E3hdvD2kvnQ6IfUfmn1
ZuVivJCsnNNrZNdIGrK6IkdzCOyJsm4snyXzLqHRs6d9DqtkO5Z7K32KpReKvDA1V9Z4YfNzPCD2
SVCbUdjztr24nYZ5pfeNlSnnJh0Dt7e6Acqspx1uz+SCJ11ZmaPdhRUr1TtrqiPlPI8LfXKXJLOb
VdPGV0dXe6ce7rwlIT8C/EOFCK6ICBpJSXkFcdkp51pJ3arYqN4jtOCh2ab1iocsROn5XaXNz6pZ
1EWYPdWIC9nzdeUcVtbOiLrYDcqoo5kkENYsWUtnL/jjTJMi2jgz2FssJZUo4fbG6Clnp6+3nuk/
odcRGZ+V7oci+Y9Sf769aAsPR+6PcIqMGV1B4nj+notV6ysrTrIE1IRKQq3sPk/5Hy1rNpky3hvG
bsilve39bPP45MTOqfOGFadZKIvM91cSuRy23JjFIyOymsS0/ZL9l/49Rv7XUbX3ZSrfS435UFia
OwJDiivtwM1pHynyX/Uwbnyzuy/zs2VJL+E+OBXPMM5vT8tbjidhlzmZ1bSU+aIthKo26dKytEge
5E211RJs6h8r+6z0+8T+HkXBjtS/TaEq/t06rg91ogKmnbx0xeTW8u+w108RHDPPWfuwpQDChwHy
BVroINAkrFcCssEHMsZ88XgZK9+N/HEbhYVrWe3Ob206rSPwkoyH+r3dTuctR49T4Dfc+biWi1hD
pewTvbF79dy2Bt0Tpa4EmS6tVTmWthuELEShEHuZSaSCQ/aGkgFfUs96+WXoo61RT6QytL1H8+Lb
i7wQsObfBxgONuxtLK6jUAtsLVXP2aRt49TfgnZB6sd3Q8R3Cvs/WZtbT6tcmXnsXo8r9QcNvRMW
Lo1sa18aPGt8qLD7YZBsdyBl8Ufqg+z9Nwma5SDkRaHqFXl/bTQ0zTiwrFEFVPHFyKwt8OhdKz32
TXsws7WszwLGkNOFJynX5/m9I0qR6FXQNr5nqmdFmnb5OBEjJZdeqbtJHrcIKWw8s7gzwyc//Msp
ooe2/7tQ7noNCZKxX9nAS15EYgRpAt7fkE+F2R7MXikndVLP9njv1F/77nNkfRrX2nAsWkEFGRwQ
rxG0ga6nV+lGh5avknqWo+Sj0g2PWpXmB8NufnqOuQZWeYt5Z//NzCYk96hLvKFsjWaU5jER65zW
ZL6rgxPvQYTv0RF/GOT6kx8+Z92vwtk1re5OjrxTkwYJf4u/W1urXGNqLoydHarPrwmZ1IDYWGXK
+iGLskQ/5+nBGXpEglLXGD6jY3V7l74lj4ATuzQkTLLvGVqWDDGG9KPUg1Dx4+3YSg08yZOWxZ9G
+xldk4pm0qqzA/z4Ja2lFbGi+YgXnhxQtLlocC7zuhEfnpHVTQVyCvp5yjx/FzZ5d+dFlbzJdegE
t4e7cFe7NCWCR5UqDuUyGvRzmssnaUg+x6go3jaxtHIzNwW8H/BN3p3XXhvqqKKmoa6f5awxnmuV
Em/a59L9MIz9Xl+vAizZYwnJJPEqhF8q2MvSRDJ6ds+5G+l4bzRb03opDH3rNyuFrqW5uzQ0f8jF
XUZp5TgiHjB3JQoxWejS7vT21C05AlsdrCQRDhLB/AUXFuy2SrpBrY0zxaAy+OhYwKZXgEtL25wC
wL82hOkax7qw5LQyMDDsxmIT1PeOFB8Vr96P8n2hgiWeiicn2bbDR8foHtrqQ9G+9PK+gvRye7hL
K3f5KcKEyqPdhSnoCU7IZJer9Wae1NApds7aqb84sRxSXOR1Mlhiyn406pE3IxObJGiBZQhBvajR
Sl526a5LIptbHZXqWZtCuDs5ZlkiAGAZZy9tkoQWrjX3zMIgtWlV3Tb3NJ9mjN1zp6dWAto9vNc8
KCl5axUnWw/WaAaLk8vBDDMWheI3Ar2Gk2l51nnGeWgPWXvs6pPxsuqwa0aEcxDlOm8skTs857Tr
tqajF3xMvGjz39bvYjBCyiJswdjJnWOcq7hw0+iHjmJiJ63cZhad5MKIkMQik5aGccWMmelBHe7C
4LmL36sjzmFDCfZ/iyJs8Lz1Mz+oGAdzVeu/evvdjGgMsOL0jnEQGqH353UE8RwgNrJTmefA+VUp
E3DQ75PW8mr98+6tSyHlNbwjnElqWLCDWFYX6hl2AqSr6izLd5bjVTua4JWPUMfWxrWU3JmzpdSi
oHqC5BM8wCrqpork0Dz38ne1jl3derL6Y1ZnT0ngb0zEcOPR/Biah8h0U8O6s5v77kWP0UvaZWsi
zwte7yDB/Xo7kekBJKQIWz2fogzNt7PH6y3Nn6XK21rVkzOucT0WTpwrQ8L2aqvWLgB44C6m71J5
Rc77/VcPHIWkDRgiMu1iCT2mgC9P3ryO6uAWEWl1MGfe839wlgsjgtcbM5408EvzXKmn0TpZ6RHp
lP7d7HLEhMHUkLGlKg4iRbCCQnJje0VrztuXMr3L/kW7fOXIWipZAQLgFUJTa4K9SNfoiiYwRnId
5zKJxlNveC8S+mVbuv1orpVkMhr6DjKDvJaKe6Wz7UM8xYiNg8mK97dndSFc8a5Ugatw1MxA0+st
qIHWHfMusc6K82IZk6uZ+3K1ULZohGQ4EEh5FjCa//3iRjKG/dCXVmORcr9H70lTj1798fY4lnYT
hIP/mRDH0fpFrOSYcDQybIHyV1t8axO4L8oKhH3N0PxgvxhLoAQDZJrSOmvV9ziwt1P34rfnrl0r
A6/ZEe8Bkgero22xU99PvfEp9cenIgx/d/LKhXRtcYRgb2R20lVebuHxUFsHt6aRahD8ub08K0bE
FwO9fROP1pPWOZIpNUM/7sKH1NveNjJPyfULiNwnBWAeQJRwcOfrpbHaxjOT0SEtSTfKHXFP3Zjx
qO2qfHI2IayNIPSDu8Bu1vKhwlpZvC3nfiuUn2c4P8r214Yn1cnqbrDovBJ9auStpv2Iwofo5fbo
5h+5GJ1ghNYA10YIWGaA0u5rnxqpetTG0VXNXTT8Vvz+TkLkKBnW+sQrwtHxj02EUIkPJEzIZF/b
jLwsqHrNo1ns8Lk3PkpatXUq4pJt7zVoGbRUGbgFW8XOyDVrEzSbNCt3hZ3VD0Vq7W6Pf3GSObod
aoR0apGF1fWkSImbmm8J09BtpvAxf+2D1Gzoz7ASnxeHfWFq/pSLPV6M8MjbmI6TkRwc4DK4taKs
5JSFvN4/M4ueE2eMwrValJYf6TLRmwP9GbX6USWMmLCuS3PaJGHkSuaX21O3aMwBPkC+cs4PCIea
YyPu3hQYq+rgyzBXjqq95LfoP97bRbtGJZoX4o2jgvECwiLDNRHZcxqAHOqNWJPSs2fFmyp7SKa1
7iyLSwTn0CbJxLAc4VJT9UUdG1YYn9JG+mFE1vhRttJg5Zm75HKsFPUUSrhAtAQ/CIKwNGKtiE/y
lLlR+khYaVwUxmlw1q6YWpq0mcYCuYxrAVpP1y5XO5NXRBG9BfUHxdtkP/Kv73eBy98XjhNwFQXV
4DI+WQrK7dohS4KtnYwPBU15+yTa37a2PBoeKVCnSGyKFHinTDoja4lVAw1lUJWitOZsumytOaJY
aHjdRQB//mdHuM9n8uhLsUJrqCQ5xXntBnKzseqvJULdipfuEd9wh+J3zXPv9vgWHYOEPMBUSnxU
wa9XC8HUlCscsSjrHuq+BrP5NUj/TqZoe9vOkpfTMOT/7byO/yIQVZ2UN4ZPIMrSD1X4AQHE27+/
uE4QYDguZxlOUZvUjn3Lq0M6hJbKYxFXOwdtVGdN7Ggp+lgXRgTX7gKec2rJVo2zrRf/HTjJJyU2
a7eVHvpGXsmfiFLj/7jEhTXB0b006/t2nGPduM+gFgZG7cb+Rvle1Acz5+kw2R8S+ZMJsddHxq3R
N3Vd3pORngJ1G/o/Zspfe2/ZG0ehtdkz1ZZWthqKH8bz7blfOs/nKirJQPAG8MqufYjmEJ5Z68x9
lmwc6Qeg153R/C31litJ97X24sfvywv+MzMXBoWZsftaDxGKJprx0myo+kVN7Gbjyv14cbUvrAhb
wwpsawhlrDTtb0QSd2gMy85nI9omxVr9ZHF3zKp8VBuAfoodurRgDKWB5lmnzvJ+OfFdVw+/bq/R
4v64sDB/wcX+i7xBaeySHqh9ke+KKo22mldsosZYKyAsBhSKYMB35qSqNn/IhaEgre2wVumc60Q/
PPonx/1Dj87GanZxcXUu7AgnmpyHvW9IHDN07Ab9vMm64xAe7b48FFW3G9GBTn4G6kvbZptxONKJ
69GK/HNT1HfZONApvl6Z4LXvETZBVVIAaEwmeNhaQXTXG9Yn9O/gwrcHvwn9lbC9uJzwWGDhAcrg
Wns9yzHvHFPqwAlkKDAV5UOFnmBfrGwA4RXyzzZDloV604ziFZNnmVY4/TRM8cmw+m9loJ+1sN7n
dCLN0es095EVrgJ25u8Wb1wzaRvMIYMjeXc9LpjbXMYgcJ98RBF66a5LH7zym2S1G6M8mnm+1fWW
Pg/cWjbmO1X/XofLNQzRFnQGQEwJ+z2HnZ7SKA/b0kdp6u6dvKH5ZLuhr9fKQ3Vpj/xr6c0DyNSl
WqpkVk+ZyocgA/RRASo3PvJyWfGTNUvC5ZKGuQ247BlPkjRHDem3BEKxlLYbmd55K2irJZ+8HJXg
k04cp2EgJTTppuFeL/2o7I9D9tftMLY4Hg3GE+kzcp9i2hMCdQDXgF3W9AddD45+/RjnaOtM9cp9
RV3azxR+/2dJzH5XkuTLasd+Hu0NjWsdN7d2jreVqnSr1Obffj8+JgNl4TT9OEbqJrWys5XkHwOo
Zcok39V/1W3yEkfd3vcVmpZDcu6/B/10hySW4yb6cB9IzYQGNF1vJ3ntWicWX/5xZvg5s34l6r6i
xkif+Unahnx+1k8vkaG5bXioxl+KHWygw9RUuFpDfzJS+xj4jQu9Z+X2srhQc3Lami9kEGivN3KL
alSv6habifZzByWyTfjIqfZFm5TyqUJEfnfbMRadzyL3y6sQvq4oBQiadIjA4uJ8SV1vdRkVqSZL
UakpyjUxysW7Ov0e4F+iiadaImC0M0dNiyRs5d7HTioOE3qkmzwpPgHXeJDt8cX2qx0SrMhSryUH
ly4Kl6YFr2yCZijGUolPieLkG8vorM3QqWs9pxcnk85t6H7xxn5Dj1OnIJoLvwT+opx3cts8yqv9
4Jc8hIwBml/0np5pItceMnky95Hc43qbNfeTld0HcXUXt23tkuBdSesvTZsDR4kmjTKMNVGsI4+1
ukTDkIe8Gn+yaD6t5vVa9XZp0i5tzP9+cfFRG+QGgn4ej19vwuGxQXN/9U66OGnz1WpuyzWr/F4b
QclSTY3EISo1wz7xfxRITQVhu4+Qrr69oRan7MKSsDyjw1IYno0l7Y+dZa7c/bltYHG+LgwIEaIo
dS8OfOYrRPVEq+h7K9O1YeUKszZfwn2iRT/NgwXKeSE9aglJoupx7Pbo++7/w2BQCUEMlBYmZGyv
18Xo8wbuHYNBEDlPE+gZL6st1BdX5MKGcD/xYLOPSYATZ9JLV9M2L1gTblucLSAqAEdmBJuIGO9q
OrXaaZycyjjfVXVzaDQUJRqQc2uvBBG8Np9PvHVQQScLSmtN8b0OC84vM6clxNRh76oBFzpJQkVJ
MTpHcVsVWnbne3BIk0ra6l7zTRu9xzaJqqPRxeE2l6V0Z1HVqmzJfL9jXn2a4JiWhGD4iHTdSe4q
pB0fgMyuQ1uWJwDUHsUqSknEv2uPkXya1w2tFJ1kxadnkH4X+S/03ygBRObel2p0aXgjWZ2r02cg
NMkvHKNedgN1TaZzYRuCROYZ8dodkavC9XeEltLJVk6WwaqkfSPtnFilM/DLu7fHlRHhajhmvv3a
af00ktoKtXEX2rHbWPLdbTML/qtTvdA5m4C0cr24Hgs9okIwzylhPrLogAMmfthKuLKWrs3akiVk
OSmU0Id21hO4tuSlRl2ZEpb4jh1k9W3QFnsFSV66r9we0/zNwotIp30b7yHAOgxLiCw+EOFGanhP
kxEPt2qjP1hZl7uTVH8nGZZvaJzk726bXHKJS5NCoHEKM20MhWzEmKPr643PiR5t/UjZ3jazOIeQ
fChyvXJrBaeIK8XPJmVktXq1d7suaO/K7i5oPxhGstZ9YnFIFuUWyhRQGMTrsDf2NrJHxGd9fGnu
EuPzWk1rITgbYJyQHUMmgXfaPNiL01/JuqQ1Gj85JYGZuRkqAJvBqdbexwvDuLIiOLiM1LqsZGHC
nWk/tIMbEzabIV95ni5aYVWAvcL8orfK9ViMsioVZYqSE7yIoJmey+rRbsqVMvfst4JfI6n1rxFh
KPQuDVPbTzlrcquHdRR/kvvK2AZRY7uhnie7Rmpt9KyjlRfk8uDIddMyBliaSM2LghaojkOWXVaG
cCvTGCFv+n5rte9/ADG+f+0IESKRHD80OyYxK6I7J/sSWL3r5MPG6laC3kKAwBASQoQ+pILFxod9
VepAYarkBIHnDqgdQUJ/UhMViVBFcUe6zN/etosTiJqFjiQimRIRha05bRVYVZacmhQZcjhsUvun
TqwV9xABTvMFYW4BSLyeO2vxl2snRMx1UhOI6qd+8Aniiu8CItxZsfwYKEhjt95Tb//sI+ub33gI
/D0EiEvEETDDz46yk+rixc7WRr4QsK4+SYiLhhMYHvmT5DRUu44nUZzdzedY14Yrz5XFJf137IZQ
IFfoIj+OXZ3AAHoZPP1OqXvSXfkmG/Zpm6/4z1KqgN5ytM9WearztBC2e6DWDVNbJKd8lJovbZpE
92WvBLTdRQ9KStPsbBd2+5xB4N5NURxtUWb4S+/16Fx2mfPtP3gX2q8gl2lzyCddL7uZKkkeTXgX
FMrPEthsF3juNov9lcNHxP2++peCxMxMbYaqJ/YvsSe1mRyJOfampHdJhrUEHiMD01GAy/L2clQf
PL09dLq2oSuMHv9JKQLHn2KgOMGKsy9tqYtvEen32tTFyaDiWFHNqw5YQjDkuzw9357aJa+6tCLc
9FAAUPMxY53l+KuUu7rudpB4je9rVfMlrAXv7P9NrdixLx9SBHqNkkKm21abpjr8LuoNehmAVMdP
VuG23vaPtxLWl/bmpU0hMaJrdVprNuFCLrRdShUgjepNmb5Q4Fy5kC3uF+AOMyiAsIuQxrWLNpFJ
0wWZ1erKM6wwaqYEpMl4UKJ7td4G0ifJ2sU0aew+3V6/pbwTD4Z/DQsXpkLrOU/DnnmdabPdA82F
Jw0x3L3ZvBYEQcAisLamNrbonBdWhZktAOH7gd0SHoCSSvRP9Lx4/T20aAVkNs0lTeQ2xX7Ffp2O
dTfhM8mU07HYdp3+ZZV+ubgDKHSDcaJpNACc65Xr6kqqzJg93yo/Aq06xLx0ancqJHdIpDU3md1A
vOCAwESSEUSVQlXv2hh9K1Kp07MUMHu7a1TlHpTMnT/tG/MTFHav73Z+uTPKH1GzEtqWphJEHRov
UGg0UBjXhiEMmL4V1unJK556Ok5HoEvhJt12xqWpnC3QDcGYASWCEaNSUrO2nPRUWebfbS9/Rg9q
P6Tq5wL81hCuXUnn0/5qMokmoLeQ1ZvbBKAOfj2mcSDTLEX+cLSSDSVLSVb2AfffWjn6mn7w62Fl
eEv2GBqHDN0FSbXp1/Zo3plEA1jPo9o6+a/Moh8cIc9Hjz+I9l1m/EX5yr7Lo3q1c8Abt2GkAHaB
HtuztIOYFpVp2DlUct8fm9aMPqZGED8Psfk11CfnLovpwKyVf7eNrELGirpTYBrmvUMTuRXvfbO8
fAWxDRD0vF14U1+Pv8/qsW2kYDimrUY+9keWGW7ilAenOMoU+m/70pvYzfsZ4BPsa5gis1TBtbGq
g/PtxxaLOzxpXbSLdeMRQMxdmJkrL5u3pz7n/iyWB0yNR+ebPF0C3QCBbUw13/SH/hH90E344r/E
j/rH6El6qF7yn/XP8fnd48PozAiFgADpRrjOadI0oGhvD8cRvN/Y5xvHjneqFLtpsIZQWZhKHgHQ
zTib2PziO3ecarvN02Y8Doi1OCX6y4FbKI9Z/OX2kOYlEfYjfRxnmW3HIoclomCtNDcV2gSMRzX6
6pffojXshYgrB7IIDJ9sBxl7xHvfRE+H0hqdZ+3xmFfhXrK+REq2Ab+2ifLshJjdNsi45RfWZlK/
Ibx+eP/oEFWZL6BkeHjUXzukJrdTkofOcOSxr24aPwUOmpTvJAbOQ4TESAKQZCc5CfGq2wxKiB4l
4IRaNnZmg6BQKD/mdRW5Famr2yNaiGezGioKB3TigektxE9VnbKprH2m0yy6bdOZ5bYr+mqb5Wr6
M7RC+ZSzHHdcouTdbctvTqN5lDy2X+FzCJ/MX3aRGAkmKxzH1BiORdK9alTgjqW58theNAJDn6hF
9oV9fW0EXnyuJGowHuXYc+vS2GBEVd97xZxHAlmJ1zaHkSy+SEelkbW4Dcdjm/yO0flTeJw4/ead
zPVXtwChDN3xFYUgZpJy1dertpTHY2L+sqS9QVUsSR50J9zY3RqMZHZkYRuzteZnFnwJYCTzvF4s
jqGh7RM24XSksHBIC/9zN6UPo/YnktWNqm6U6qU1h/P7HYK2iqCDCMFcWAWHGPpMKvkUQrAZuZ6O
amCyJVey4vALBxi3LhQJ587psKaFLeyAOQrykE7tBQCZWNoVtfY7GYuntrCOfZKtOPlCOJzLiqhh
w3icV/B6HukKVVVxNU3HLGyr33aatJ0LLs9+/0Ey6+jpM/ABkVmRZl8PiZlHujEekcLWofg7xAzI
aB+6mGifK4364/ZSLUUNBBTQI5zJAJQIroelNXrveJY2HRXUk+XiqAXSrw7WlRXv63La10a4uW1w
wR+5C8xZOZpzM0ohTNU0nrFiPZCPk9HsAmXaZTEQKu2LWR9SdTfoW6pTKyYXTsxXOWBEkmgKjujM
9RibNqqlNMJkUAb7xkl30uBm5W+tXJnLBYe0kPd/5Q1xETCFrTZO6H4qZitDGKIxoTdG+o88t4J9
YQb2QUr05APEs3LlIFtYwLkMAmwZIjipacEvR9MI68xSp2M4nO263XvJMVYM1/EMno2Bm75ToWH2
/Ct7gsMUvMF1I8NhaMmX7iZv1xyitaNsaSIvx6ReL9g4JjYkH306dsa9lZz7pt856sFM6CedrEzf
wrECCmKu74DMRrxECFUZ4lIZTQDHIziqg1SDKk67XdV7KyzYBRfkCUU0nGFvWBNmrUGOJBv1YjyO
gxK5oVedB3kXtd2xKdZqm0umkKaSyfcRrMAFXU9eGsdVmKUZZ1ixiZv4RdJT2TVqdWsb/sqtfmny
Lk0JGytHB0VrFUwlxrMSKy4nizetBMQFXwCvRxkOtYMZoCjYQFJIlptoGI9mm7uK/kH/1XbgISy3
WMsXLkR4QjsFA8gnCHvpgteljCAwYkKvV2iuBMJUnX7fjn1v0zs8GbmcmeS8gSByl7leG6kJVIUm
IAzGL855+NHzYe1+LuT7qg93XRm4ofUQy59vW11aJUhRxD78joArnJP45JSmgcqRYkijK4XTnabR
TdCHCfgfDM0NDGfpSrqLCXsp0iLN7y1Ghzv4XrlFmm5jONHutpXlSTQwMT9esSOYsc2+Gk2JdSry
aDtKf2Lvr34ffsg27X0nPY1rKJmFAEvJhfstnjGfyoK5xichZyHAfAThsPVlwKqpK8XWIVIfqnF8
CDRpZYALGxiDvBrQalUgoAoGPTmfgqQupqM+GIBx8/wlDABMeGAs9sWk/lqZzvmdL1wQHRBudN5A
Np/VE8w5Kl3R26GejmWp9w+aRV+ogarhxor7/q6AMoUAFizpsArsYxwO2p0mh9kH00rMyg1HpznG
6bTGUVzYipTeuQQBe0b3WmRlqcokjWrTcNlqA5k7qhNturJYaxawsDGwggehPzMXjoXdSPo48/2y
nY79g3we/15rLrRw00FVde4AN2uPoFh7vdkb2fZ1Oe+5WnnWofLgFT3bya/Eiu97j/bwsd/E99qQ
r+z2hXgJsR3mskXmjvbpwm6XWkKJaY1MHeKxXp1tu/E5zTgKUP1aFcpdesNfWhPLWD20VT3NOnyV
ViPIi4Vutre34ze73eT36s8VV12cUXI6/CHIEEmvZ9QbSny4ZkYrqznSwv0OBuFd6Zmfx/ZXknyA
mQ6r6VGrt9aEDPWxRLGpj05lyqXP36TGM23r5btQe2e73flKRBIBxeC5dTNprtmbL55YwWROMGrx
I0171tXHqI9cfXqK0rXhz8O73qlorEC44HxCMhX5n2s7vk0DEtUgEpn9i+58sqjZl8ljXv0xlOZL
FOob2/ngmQ8SncdvT/zbeccw5ToUm+jcCFFSMJxOc9eEklWuf5ZO5/pcb+1uYxq/qx+B4Qb1Gldu
ySBFO4NTki7nbxgmo2wOSVxWXDLl7IkYSQG2ZQWLU6tCt+jvo0Lpt4kxrjwU3gYEsCMzVA3nQgpX
bHHWO1OfWQ2h0Ey+StqhcT5N4Uq4fXuazPCUWZwG0UHyGMJUVm0CvyzARJ7txjHcjr3m6s4XB203
ucv33rtxvmiizqXWV2EqByWg66VrraSWDJ1wICeqepfrVH55wQQ/lCJcSdC8Lee/mprloCAZkpwU
bmrNOOkDR8l0LH5lZXZIERhv9fpUNYPblMG273hS+hkEq+A41E99U57T6WTqyQaNmI5yf7/RE2Vl
RZccCYe12S+A8PjvevgxySQlSDlLlfQ7nBN33CPl1ql3tX9C9emd0iIEAt61bFFQ6DPsRUyZIs5s
mxHqIkcvf+qlPxAU2zW9rLcn47UJYUCUXyov1hUmuf/aTT+197+HIAPByqEECdOPhg/XE0ZTBzMr
57cyCPQ9mjtsvaD9IlnhCmp3aR9Q6SRokrKEIi/EsqaFkh37IW9y0M3moQVncl9UT8PBN8+3g9fb
A5ERXVia7z8X0XlCFN/QSiypCE5FSrt3nHAL9+g4+gF6oisOtzYu4SzQyR4qY4e1SHr4jbKYr22M
cUcr0duDWopUAMxgK0OkopuOsNeqkV7ojT27QRZtvaTYFpT/htFbGc3bQjgeDWqAGhGH7lxQvZ68
oTAq7jBkFyRChon+m9a6UTBmqJaU2z74mw5Fn5Sh+NDH/kGT3DpcVZ+Zl0c89C6/QHB49m7mcZ3h
KGiivRTUpzlqOr7zMMZ7XjGJ3HxJwmIfels12cUNWvlrkNPFuabtBPMM9Arlz+s58Npa77uGOZCL
JxusQW6cpOa9jPp5nlGj5BpBFo4y6LUNQ+qSounIeJj9X9n0DOdpNYG+FDlYR9AM+AtVF2Ef9GgT
NpwT3FK23V31ctsf375Z+P6LHxfcPtXV2p9sfryRHuL8uQgeJxO+5u62lcWtDCSNFBt3IBIC17Ok
+pQri9DjblvdefnGkI597kbVpu33tw0tHRu8X1nzma8LJPfakDxantIUGKKu8ygF04fEi3/D7f+i
qXee132eex24Vr6SP1xyNNIcbGvi1VwvurYaSUkX93IsH4u4ph3ho6R+yMDH/4eh/R9pV7Ycqa5s
v4gIRgGvQEFVYbs8tIfuF8Ld7RazEIMYvv4ufOOcXYW5RfS+jzuit7MkJalU5sq1zows9tCQU+Bo
jFQOB2G/VLTbsQEs8ODxqizVtTJ1V4McH7SoGwFrLS7iHTd3LoE5xeou15aMDYr1PUe8r78R857w
ztH0E3Y2TfFeqF+vL3JtJzG2hfYKWntoOy+ChppXI5wV1ux2eGskGkpDc1NI6eG6mTWvPzezWFRp
xy3ncSWHSbkzhFukYVqinv1y3cqaMwIo8DlFgbtyGYOpnYH1TqvlkO5z5U7lDhl9sYskrwzAl33d
1urGzc9VdEaBe18iWkauE96ruL4MFbXjmO6U9NXG9XLdyuq+Qf59FtBD93WJLLG7kjcYjZBDK9mP
mNIS2mmm093kHlxbDehqQMKDctEsl3bpdDX4J9O6AQkVR5DQ41m6OXaU9Offr+bcysLZ6lIreBf3
ctg/dM2HYr5JY6D+9dwOLghk1njXoxIKiv7FZ5sAvilyJsvhqB7HMWhlN+qCpNsoU68FWDgY+jKY
2UMTdN7Qs1xJwulX46jJmBy9K7EGvWvcgYLcctxtdybnn7y42cG4A3jRrPGMBs0i1SwHFQWuQRLh
NCFlbocsddKyHp6un85Xjg30ZFTMO+HagCdAd+ByTfjtcp2OkQh5EXLzrS/9iIUlCEjV75LyUnMv
So/jh37fp0FRhgmoPvLxxnpKpGO8ZxhMypzI1X+CUbLJN26ZlUrm5U9bbLc8QmJuwBRpyN7FIfce
p2D0v8s3xvfrW7AkfJ7fJRdbMH+PZ8eaZnYZWTHsgKUcqqg9aG015pn2rtQOcePY3/vsQdf28fNm
PPlMXL4e8j+7v7hJMxy91guYrtkBWsJaFBglSs+OqhyNZl+kr3riKm9SbDpj5EeFm3xj0n3lg6qm
lnLHfpygoi7Rm2w/6ZDY+GjVoCY39XRL8T8zR/Xj5/Sxok7Z8n0jHUsLw9uTE5UbAeuT0uLaMha+
apm9qDVhi7DB3HtyrNNnK1IctX9uFeJk6LSYppOi3tTF/tSDff2D3TYF86n0mKRBBgR5yg7W8GZU
8UEPDfqm8Puy9Ay9dNpKx0Scl0PD3uic0npOpT9ND8p8sEqkG3f/Zwfy2jLmq+bMEUg8mDYfaB/q
5T2ag0PlTRoBofx+Jp+B5oLLnuNfUP84mJE3IV52pZOdDOYSnAIPc2Bk4n1i3kluBl0JyxP2oRWx
l6UvTHY5CdtT8jAc6FHd6WB4s7sdNs3BsdRHpXhiPruXBlcdT/qDZYO0/zmT7gY5qJz+aXjhipNk
J3FHMoepzoCxP/VGjk524YHtxo43NmKlbokvAsgmbaaZmqetLzeiGi0JuhddH4IxC5C/sWh2pObT
oeCMutZQqmHK8sKhGjnlY9F/K5oudUHnvTVo/kn7cnkiIA0HbS3yTKTmYNe8/CFKLngn+qQPJ7gL
MJiuYohvAvXumRBwqtvQ+uCm7tQAUjCu7HKb7DT5YI8/MihGpL22GwxnRI2ldaQ8cfM+24FjbD8X
e/M4c0BEzjvJbYOO1HtrruxjTtYqwrYhe5lspK+ba1lsqtoxlUPvGbhGSAHGrvkGkVB8FuykhTTb
DRSqDFBNG/Z25yUFqLZiVIvRmmSHTDmlJ82EUNE+2SUiYJkbqZ5gv5kfH1FgNLUH1jm4LhzjrzM4
bD/QZ0h20GzBZXS5/XHFRK+Rog9/6Id77f6v4+7lX19sCNQw8KjM8dejdsJZ1H6hBq0F3Dpz526G
pNzZYtq1Y/G9026aiuLRFG/Vbj8H3794GKZrTEwXzpJ8i/vPSkEiXHRpD0TJeJJk6R58YA7r43uW
GccymZxKrQFeRhgDLz40Lz2Zu1GUB0y1HztreorF+Av1u9u4BnVzLppbwaM9ujaPES1wqG6iaB7F
7KLk24OyL6d+12q+ZoVm99iXgEObxKXSxvf7NYHExgIJhrFJiHF/AZFUsgbVNavswzotgIFMPVYI
NDt2EXoe18/w82HyZfvOTC08pKoVnde07pE7kMcaROpkAGaFEWjiFs+akXgQkAHu2/RkbbwVff4m
ssorH9v4I29aB2wze2HJTqe99/VRK3RXNYZALfYbv/JrLoUNmREGSHLQGF3qV0ZUWKyJpz6keWL6
oyT8slQar6CEeKXUpjdMiu6AGUfMz3QIlhjca3WRelIz2g7PS8WdGkiIMTAC+ByAEl8HDcUNBOpB
PjGU5S7h4FkdiwJ1longydgSv1H19vH6Mj6BYV82G7k0cF0Iz1/1CPscjBx204fQgfBNFaSPHXhC
JWYc9EkEjXEAu/AwvuuSa8e33E59y3ZKSAhZEFeqkMn02bvKp43L/+v7SwW6Bk08NEEwU7jkP8aE
nDJvbR/2VvRY2kHLHhSq+11T7AFL5SKMp3YjM1w5TpjEHOjcmkTKql6GpYFj3tjOZJjMandKj6CP
/DeLgiqWDfGyT1W8SwtVa/ZSmwP9XiIBiOOgVe9MNXcbEeToOXdHNm7gsufvZHG0wFT+Y3Be8lnq
gRHJ0oAuHJY07MB6bGGEwAhGYye2vtiVux3nhZryTNOArtwSi13b0tDnAzZPMfcpS/fIsW6NOyrf
Nb/qF2i3+1TZCBJzHP+6tn8sLl6AUW5FxURhMUn3jct+AW9+6LbgjqtGkLIAYIt+Iya5Ljewo3pm
Eab0oVVFTjH+sCPJT4pHLRaHrvghthoBq15/Zk67NFfqxVSxGGvKD/2tTFzr1Byk1CmPzYZjrMRy
UEb+s66FY4yqPvJshCGRPqusQDb625RuQNK18U2tvLbgF2eGFq+trslJYVqIkdpbEXQf0ffC1f7o
mO90mo3mxroLnpma13zm7Lk6tZghh6n0vr7XZEfadX7hEb8+4gIxNz7lrQ1c3FAT6q6VOcDY6BaP
GOPvT2CR2AjM82l/8fCzBS0ymVRDb8Gs5707xfeiddqf4rXz4qPsdwcA2rrXDXvzF3PN3uKhksVG
3TDkEmHrYziAPxeBFsg3sSMdDCCKt6gevtaJLjxj2bcr+WAz3Rx79Bj2ortrBvjiFkhg7W47d78l
eCERXWsnMr7fLnd44hb7MnbKyZtCFfJyR7y841AKLF92PFPs4h8bX9nqEuFz6OUACI4h4EuPlIak
LKUI4RfTCMe8QaQfFKfcGiRcqTRgJ8/MLHzRTosikSR8zDSEBBz7aJk3oNIgfNH7NlQrRsgtQOsP
/FbuRgq0tcCFh5qSqqTpfGXq2c5Kg9gIrGnc+gxWPzVUlNENA9EUhqAvd7EqOpq2QsVzoTzoQXqj
hSx3iJue6tYhncMO+U4WjvSg1xsJ73pEmWfG5HmIG4Qkl5ZbsKtk4A+Bi6IaItRp373ZBhRIytDK
erC+Yuqo+g7ONLfXt5jqPzHny49xJrDBhOM8XbJ8o+ZT21RtZOB64/GDngcNeTVzEejlzSSfDA2k
s/RnrTt6CjYs9VZJEk+nYQfJv/rbOP84+7ts+1Tf/z1JrDnjbYBqBOZwxoYuokSUMAGK2ByDJ8lj
1f+Rph9j/7IRidb86h8bX0BiqZrELXA3Q5jeGGQPbj0/D+M74gx70E09kCenP2zpvq6anJNNsH8B
JrLkDZKl0qSVgmWNw3uj3g0s0M2H68taSyYAwv+vifknnF1QpiZU3mECK4yedXfaQ/rtbjjGW6nY
Wg5xbmXhtAZIpfD4yAaEvCfTzhySSsGUA/BCglo+NO1+kwxsqX6KUidcArVrOANGQsA+crkwteqL
EqwSQwiyjB3b0x3aC+YdvzWOtlvvxXE4mvfJz8knAT1tybGsRYdz24voYBalZUxTiZmyQKB7gum8
I3m+fm5fB+/n9aHrPyOIVBDrLGxAaxx8RQ1s1B7w1nvrkATtPgtMtwr0R8kvfGujJTCnX8uP/9zg
Ig8s5EwfWuiqh70LuZyNgLq6Y2erWeR+jVb0ZtoW2LGix4g7PynDz1gSdzjB4PrGfaKPrq1j4fFD
HY3RILAO6cnnj9W3ZkffwbF0EI51mPbJkXvZkRz4YQjyvfqW3pnfo7sxbO43UsPVbxuwGtCqgN4U
03oL/0wjvVUzrNgAu/cddPwcpdpUjlrL1jBfg6lGaFoiNi5uYQt4xEqbz8z2k+f2ST9aOxBO75Ob
+q45dMK/vrUrwC/45Jm5xdWrpSRjrKww5fin2dtPLb48zU92Sljt+/v+Lb7L359Q/9248Fd958zq
IvhnUNBLiD07Juj6+x3gkm7Bv2XdRhFvw8znq+IsUhbyUHaMwIyw9lL9JKbTpN+NW5X5tTLT+R5+
3v9nZkD0jvkek8EM3xeFZwXVgXDHKT2obXjKsXmCAikIFO8hKe1qD+KoHK3/334uc5uRMlCrdRz7
Sd7kIYhjxcnqATS2G8+V1S/gk8IVAxAAnMwbfrZSTIvKNmvaIeRTABAp+tjj1kDqasw6M7Hw/8IE
AW+EAn842CnQqXcKtnLD5+c4+yWcnJlY+DxLKpGOFlZRPPTcKb8bqpOXt6V4BGrug8iYGgVifsPo
UkP7fy+3M6MLlycmJUreYl2onlNH+zndjO9WUO/Bguebt/IvJLzkV7o/at/xnJAqZ4uiYQUONn/p
M/3ufHZAmV+end52Q2Y3NX7AeGoccmxc8luvnAZitYaDyXcIWf2beHlmcXGfj00t5KTCPoMSwpKC
JNk17cYNN3vD16OEKyqmiY9sKQBeUInotYHwZWGig7wU9Infg2vY2ezhrybx+Ir/a2lxfnLE+yZq
8IllL/0RbLi+eqj20b5ywVPyr4Iyki8T87EzifHioomaKZZJ1yGgqN5JE87EHO2tv5tebeqQG/PY
/57lo38xDy/dckvFb/UdCNqc/1pffOQ0iktdMuGpaeFCxIX9sVHyO9CPTHVQZbSe+O+m3GzmrD5U
zq0uvvukrlQuAPkBTh2dTZveyJoHRbL0NGiya+W1Y40PpX2g+WtMftpx7EDwOeoPSfsro+UrLZ/T
Qdy1o7Yft4aIVjPhs/1YhAsO8i2mV/Np1K+6KoEnaTeZjvqrTB5o7mb/7qV6vhULV2MJOLknRcDV
op3GPQW3MncPaMPjukSnxyn3N1XhJd/sw78JjP+sdFlLUSI9naYIK035Ib+vR4pRuldS+1R8q5Xf
PP8hFKRc1kO7iTVYz43PTC9iRSfZGJRKcfzyQ3RLHhoXbO5utes9y+HecKwddSNyrN4zZwbnS+Ls
KmttQ06iXh5CajHF49KAqcRI0jZKN6sZyJmVRQaeqEo+qmmPZaX7WnUUvC3s7KhvvnTn7fkSB8/s
LJJxY2RZRrs51II54qCK74V86hTdSSNHq8jclmfSSRvFxq02u/41s4tAhZxHl8ccywNvUubad5Fv
7cfW4a/XHXMt7cBMNgRY0FQhGCy5PKsiquM0b6chZGPikiEQFbLGLRqYVSMYV8HwHhiuYOnSyCAp
rEwbDS939WhXisvbB9XYGo7ZMrKIcjEDnYoRqXjiai+0sxyZHNry8fpurXm2cbaQRbxKK13QRoUN
K3qK0p8ShN6uG1gLiOcGFsfR1z3mJBQYAL7KGt0O2jvVjvADBkUGhmG1jfrZ6npQu8KAI5rgGFq8
PJi0apROYTBXHSR3ixpi9UDO/vjiQIbYSDPW4Y9ne7QE36SNF8jnxPbyC5mHhf7z4xeHMVcjh4Hj
76u3hfMwnAbIEzn8IX1XHui31v2D//Cvn85qKD03uTwey7L61lTwgkyewQMEYF50bE3udoXhWQ0Y
opoP0J2V41PFa0AEZbCr1p0z0u8bv2PeusXSMYYyLxxFPhuz3pfnVkdUb1NTxweVJ4XpCkOr3i0r
iY+pOuZ0p+cGGZ2klwEqU3K5eIriSgd7RaoowyGrTXsvMKece5LO5Qy0bIV1NIxyuGkNu6OAiVVb
OP613zvPlOK0EGu+zEBZqZVLbT+7dYMx4bIrpF+M8zxQqT26ZWTEoTlpW8Mgq0bnaANVKQw5LRue
gzpAJdoA3QoXz2r/bjcHXul49/yu9Kfr57Hi6fMcOfLxucoPQbnL4xDQZsn7HJayQdM9ncdkn6o1
c/EwsDe8fmVR4O4CazoIb/H2XZ481Sqp02WgaqH9IvMM85zTDUS5Igla28W368tauYIAdgWYBKWS
eYxh4e2jXetRo0cA3gv5FZVXQK1saFtjYpfdyenkgUjj4brFlTsdI1aQApxZJzT7i74IOkUYb1dk
TDLY1C+mzPYsiNsdOlDANdA3Cf6FuXkjUVDG2OzybR+XVsn6EuhhG5SZkFEOpVYPMtn6oGa9dT2t
HBzmkuZZFg0j7F9YVxOrgKZanyuhziKQB9duPExuhkl2ok/f6nar5bR2dgqI9AAYAcwVc/qXLsmr
2CQtAO3gUpr8ZNy3TW17SSrtLGoeG7N840T5+PvdxPjJzPQGXDkIQi9NCpPKclRYcpj90QrtT9Fy
yE38UlTjz7+wgyMD6ETBLPyy1tsmtQlF204Jy+y51DMXg+qt4jQN37gcV75qhA68fEEMrMxoyMv1
KCo3yqwVIFpk8ZtpV34/GR7oTzeccK0Bj+lhjNeCs0HDq3RxVKzJGgJAkhKqUjU9GEbRegVeYb4y
KMPOsoW5G4e2+bDsVAJNrqAHYVhbrI8r3jlLBM9kWNCX+kKu0KnZQBP0CkML8NQ2E35uVb5F6W1r
q7s4+339BNde/BfmFpFF0WOmQ75CCc1Udis0JSuTe/rwEyHUzrOA4AIiOnWHkvgxhEj/PsmCdfD8
A+IIbOOSxnYYlYiX4GMNmcIcM8KVN0VBb1uAS99WVZDL+u9cqjZIYVY+SNzX4LqZ524gyLN4hVm6
1jTYfSUsyvgbFHXL11JoB0n+xozc10i1gTpdO1ADuEYQWMCgsfz+LaWMI1sAsAtiJ69MAS6PqpuE
Z37RUAiqGtFGQWpteUhcMeU7iwzJSxZbNZtUmZFCDWnsTjI6oYADUn4rKJij65sUAJbrLrS6Psio
YCwMROzowl5+nO04doSh5xyyqXNm4mP7xsiTfQFUdqFukXOtXEuYyPmvsWWxm0z9YHGzUcNOYPZH
KBwDTXjUFkkS37diS09xJSkH9ShGHjFxTEDAql4uLSa5mpk6VzGNAboxvGkAmIcYgXd9A9etgAoD
XolLfhl15KyJOjOr1bDpW0AvE/KHlEmxFdvWYii8b04jZi3FJZAYwytT1+odjqm2ROXUbTrdl3I9
3qMU1ezwZkOlqTB2tILKbxVB3U5i4CRPB0jJxQMu5Zhy7VjJE3FwtWzJ9q1wogJNiXYyGAdVE/yk
s1OfFSqsZJhqrvZqGMcTuN1QhIvtICP2oVdKr8jDyCjeu6QLm/pBtoKSmw6dXuoigHIdGMw2iALW
PBoUi5C8RyoJVZyFRwMekhaSgQABqH3XvNsF2DBZEEEinmQbptbOHsh6SwFwAR/tUlklppPRMFVS
QpAgdPsMvubmGcaVr3vYGsSaoJ+HD/Tzifb5gDvb3rysq0J0FC5WQJSBTaq+76NY7I0B25tYpfw4
4RnjMYu+sgjnbGBaLMAo9QH6WN+ITrpDZ/WDX4+mslMwUugP6kTduheaq+MvY8Q1wpROCZkkq81V
f+wj5jWRku8sCxNKtjaRvTAqwylLrnhtL70YWlYcYqFE2Fb5rekG3c+6YkuQeS0UWgSZ16zTqCIB
u/QqbrJM9JOuhjxK431nyVGoV1X2S4+b732BfhlRassb8lrbSIxWDaO7Oc/nAoZjLDwozmyNtdRW
w0kCpg4c2GVc+lVTn0xQCmt0PLJc2Xj5rHkSoLgYJpxHMcGFcrlWCaSPQ6znWhgj43VochwajDhc
96PVbAHEILgiP5PnZcLHDb2aGXkRfstgbHwexC/Nd3sCX5yDcv3PzarIWpkeDJL/GFysCoJmSqdG
MAiAnwM4v/ITlMX5O3nCZL32Tu+p5nWRw/yNdc5/dvGqx+GBjASZLawvQRp6lZlKLUw17KGuGHv5
KbslN0L35c5R7ozAfunu6y0287WSBiRfLR1RB9kHYuHlCTalPgwgvsBH2nUupuBSSIz1O0N+tdLd
cMR4jY3n3ksqS06e/sG808aa165WG7cPBnjRjwGc6tL8wCKkDn2khpJkTRgB0evXKOfm5OqQyDkU
rOp9IZNph0YwcMpU4j6nJjsyqlueYfOnUoI+ClHabNcnZX3TbA5Krt1gSKDAEQNC+ZnB7fIHJrYE
NRgp1UKlsqZHhomnnaq1RsC0fguMsfb9/mPqC89ONo6lreVUA0ZwR5LYJfrBViMMXrIDkoIblW2k
AGt9S+iG/mdteGJcrq3PRlKrGdbW6dVx5OJ2LGS/l/gdHm1+igJGpYaKlvsSGd245269JWq7uuJP
RoFZVseWF86H0SOB+znRUBeyGOhwmrdKlj3VnH5UBDzD6USDMtmEnK743FzPMIBMnylw9PnIz+4l
IkeDRFM8VBPtmA1WEBnU1Uf1zp5+t6/0gbdojw231KxC1bS8CT+Em30wgoN4+/NbcS9877iEkYOA
Mmw58x1ROyrjCWUBc54iMb5FjRTyhLjJLhd3Yyc7aiUf5epEyb4uHkkZ3VPrhxzRjatjJfmYRU+R
dYD9HqMbiy2JTdrkmt4rM0UPThrhJ9qNU4QZ048MvDB//9HDGrikZLziMXs1H9DZAZRDz/sqml+b
eIsYCrR9yjGwquy1JwamRzEOW3kY7d7laoenSmia1CsL+jDUzX1Stjtps9mydsWYoBUmIGcGlSGo
GC5/kRhJXDAJT8Ja5i+T+hzrkRPlxZMtip0xQtVysKhj0+HQaq9quTUosbb7IIaeS4iAEMATLq13
GSGdjS5JKCRg1caj0mS7sodmTP+i2I/XN39OAhaXDMSJ/2MLnEyXtrSaxVZbw5bSHMeXtnR63bFf
yQ1pj8lWfW3tckEZD5k1eARnGMEiFUpx9FZeZWqoo9WuiNEFraIT/35Ia8wzF05P6C1pR3dsYxfE
ojx6GMF7dX29KxmKOTPpo/UEZCAYIS7Xa5MuzfTOxgdGrdaDUm3k2mZO/etWPklIlttqgKFmxh/O
acriHsMQZgJiwwSPNhEFCv0JKYZvGnoApAYaWYuPbKhDEXkC5IYyL50IVelu8quq+hOPSmAjAuV9
4ib0NyuFO0zFQaniQHD5kNItpNHXoIsK5Cw+iPIH6MGX5Y9cr6C3mOE129Zdj1fXjtPnpN012kGO
vISaH9e3ZsUcclFwJYG3zgK0duEDGtCtSj3gkVVRMfcWbe7Uxr7GQz0REORu51446bWNY1/J4RBN
AQdFMRIlSZTxLs9dseMSoU5Rw5xioJ/8LKLKLWzPNtLbrjsS6CpMv3L+WweXRwGF56zdKqn9H7/A
wNMSlFTAHC5uVzAL2FIPws4Qdd/UbSYGfr7oppOjP6P1s1D+xFL6RHtQOUvNR5SouOdLVwwiuL79
X7/3eR9A3IepUBsk7YvYMsRQ/kBXRg3Jc2GYuxijlmPhd9Bt72xjz7OHcev9sxJML00uQkxZM1oI
cB8BlN9hpjnTuG9Ok/aotmm/s0az8PRUL383elf4da7lbltg2kjqqr+nqLr8IYt7hkF7PUFQV0Nb
SiV/yGN+P9pT7utAT210LlYCAGwBeAwyDXz+OPFLfyMSSrOMYNF1rPuprmNiS09eUtsrheFKzSmx
HyBSxYZhV4GjiTCAXJ3ppSUuiU7F4FvDLxOdQohnYaR7nvaHUMp1R1ipdlz+wsVuUAjAtHWrokTH
ot86psxp62u2QHUZwlbDscqfVEX3E/k1sg4F5I2YS5W7BO+sTtn6KXM0vIyWlz9lcd1ONfpyEzYz
7EzXfBKjr8guqqG92OccfJZenW6ARVYA8LCImWj0YJDiyEuAcVzldmsCFxzKWtM7fX8ivTP1N3Vl
OamhHFTrN0+rvcKCwQAKCONVyrcx4UEbm0hL/RGDG5lr0Y1f9UmSvNwH/JxZAwVVGOTil07D1Yoz
qcLzuelE/k0dk2ZXUjF48jjdgqZHOk1GmjgtxoIfU9HYCGClvKOt8gDu3NwBM/h3s2t7z46I5XIW
515iWxCStZt3/KMQcljyPXqWb0prZuhT5+UDy9TirmvzzhuABnH1qRgPomuUfxF0QCIBRh7gITF8
vbgN5yufCCF9lkB64aA+OD4wxa5dS2eSyyxyr9nULB0mK7Zjop+xkWGu3TkYdJg7GXPdcamKokPF
StUm2CdC9zh6bZjmtarEAXeHNBKntostPoGVOTYoo6BdBGg50gyc5+VRElMyIx6XGkCoHQhLhFw/
DZg+97okj38ZpTneaLoYQXLfQDzTYHLmVpN2QzOl3qt5Mnp1Te33vmoVlyY8/7AZlHDKnMc3Eo+0
je9v/tIXboerH1UbkDzPHEOLmwm9njzlitBCmU4B11XI0/BO9YBi7VwV0K2/LjfO5Ewz6h59AXSZ
FoGnHISSdqDxQ3v1TdUTtJH/3t0QMNAYBqgf9Hf2IpyIhNY6zXs9jMoGxBrc45blaOSBJJFL826f
Z07zej2azn9yuYXgnoIoCTrHQGsv1sQKJsyqTfVwUnGNFpqc3uYdaF202FJcuUvTXdWRyr9udKVV
CMiqBQ2ImbYVOc3CKkEQa/U8McJ6Ym+E6geuxd+ixN5PXXfCyD2lQ9BMyRGy8RuhauWLwjsVvXm8
EVHwWJaJBru0uSEsPbRrFfQ2+hTvUmYMO1sMxE8yCVByISUfdUnrjcOdY+Bip+dr1cCg3awDvswf
I5N0VoQXa5gLGxDNAr76Uo8b1/fXV4KGpx84QzEJje9iySNmVQoKUehjhFktpTs6JqZjS1zbqHat
bSJaZGi54C5CY3kR7odCYmk6GkYotyLsIa9qxu9DdIhpvKvA81Q109OGw8zJ9XLz8KZEXQ1vS7Q6
F9kfhJBJ11aWEUJKmD7OTRbEHdmZoCk8Orxw6x9/ii1Q2cqngQwIfTmM8UBwa6kgiFuh6SpWkBkk
VRa+nAUJWCpGWrhlNmz0GNZsoXRpKujhGGA9mXf8rJKgDpx2aCIR0KqoQUKknYIRWhuIeK0EA0r8
trGdK3nLZ35H9JmjGoD1S3Od0nBARKB230q3+nSEVE+ZBIxpsaNmD6KzbmzdA0nkxlvmq9uA4A47
CtYGpDCoEF9arTmQXQYGzcMi6ne0VAQAX3gv2KR25KH3iFakrl0PycYt8fWbmNVSNHwVcB2AQxcP
t8aOJ4b3qhWqdTb6lQKYbZbSw8aWfv28L60s7s1RAsaJ6aUVdjx+0yj0ZJXkER+hF1nM15oI+GF+
379qFCRPcYj5FTAv/xZpsquGjUDz1ZfwS2bCWcQadOmXvmRKPJXkjlphBcayIrlFybsawa8Emi2M
aF9f9hyoL7/LS1uLVk1kN1wQ3BVhGaf3k4URwgjTYfmpyqFre93UyqUx20J5FQkRSAWXwiBgM9G5
UdcWBBewpZJI3pOsGVw5qzKvozWgCKxWj7QgA3ifTfOW8Kx/vf4b1lxJQxqG6hamMwEou/TgIWNg
GuwbC3zJAsjctu2Bndb1jQNcXSmkyMDQCXclqrnwJfDD6fJUdlZI06ehqpy4gHandip4CSxmEaQR
R+SzvHSLvX7tNFH0QTEN9QYDHZzL5akmZA4qih1mvOAHoAWGB4PKt2Y8yLca6eWNb2bNnG4gvn6K
BuNCuTSXSY1dimyyPm9ESTr19Y8kxuNF2SqirB3buaFFBLAHjY2cj1YoisrFkzm1tgbGtiwsTsxI
ErDNFbAg66Fqv4zxhkushU60lcAGjp4oQAiz/bP7Yej6WpcgORIOEvgPf4uH7qRNQVv5xlZV7Wud
RZ95W8FEC0fAtbc4lLLIjGLoJCu02fcI/ICd21EvH3eQrnd6YwNts7ZtcPF5AF+HpMkSmZlYNTYt
J1ZYZFHrAlFYu5UC8cfrX+1KaAbubZblMtHd/aKhJlrSDXXdmGEpPbNBdkeLufm4sZQtI4t9qzIb
qi9Ja4YpqHUbIc+irf9vI0tH1rrSiqoOK8mpq1Z3AMF5yRaAY2UlSLXwApy551VtCXewFTzd1REa
AWNC930egRcic7lee9dPZcWl8YpCqEEB95P14tKla7XvjUQq5JCAUcKm7FSBB1T36lx/nUkESDNs
INdWwg2IGMHwhQkBhJzlyNxYTsWEiA0YsBkQ45vpMq127K0KzdruYYQf+grIGjFNOf+Ksy+1lOnQ
jcUkh8idxd5Kci8D4YMfD1uDNWuGAHux/hdojKz/0pAJBXu5VbF/qcF+1IS7ZWzfi7rfiDyrZtBS
BfoFgfdL3RXoQ6KyCGY0jJXF5m2cPnXG89+7wszkNdez4AvL6BZXmVzpdiOHBW+dsQY9rNiJ6kOU
r1brbHWn50tskbIgsAFRrM1ldbyFLvetxKMIIDi4Ab1ro9uWM48TgmLdsdt4aq4EN0jZzpJzCDuo
pyw8IVXpJKdmK4cS+alHf3r21+UIzOqe/f3Fbd0oKoQ2e/z9abyz2Pu/+/vIswAYmNP2zyzlzJM1
SBnmhINeu7N4g6CJSdLMrvfXj37NvWa46KzggrrHMqPiRhHXVQqkfMY+co27A9AbSvnrupHVIz8z
sojNEZTnAedRsRKR7OxInODH1IjfNfkHAxfvdWNrYeZ8RYsYDaUEmokWYHwgKgNNfS+HzslI5hlb
cyFrARQhGroSgKlDMGvhX9pI9FTg6OYZKwZ6zJdhetRhkvjFVu1i1ZVnqDrEf/DJLPUrIqjk2Vpj
I1Y36AhODvkXIlufQgzwMyAIwMe5OCLd6JUJT3xMTBTFu9rqj/LIjxpohunW6PTa+aC4Ntc2Z3Xy
ZYITS8Zkxmh8hkTzC90xOJ6jDhPNhhusnc4cndGOh4oEGlOXYcYCdi4ukPmERmc73V0LsXPUiBVh
urIco1m9kUuvfUfohs/zJnjyocR1aa5KsphpKCGEZiSdUnSq8W92LPt+3bdXkDafgF7cNkgNgS+Y
HeUsJhQpYESGmcwdfn5b0iFMoKiJ8THLb40jsTunTaij1N1jy+jNIP8PaVfWGzfObH+RAO3Lq9Tq
VXbcTpzFL0KScbRQErVT0q+/h/6+e9PNFprw3HmYGcBAl0gWi7WcOlVspGRua/uK+cmeCoOKarhI
+h+j1SprMcvzNIMU2Ry+UvfJIxA1gzl8Q4vz/QXLpAlqudi1XcekBMK0TP3WrMMOPJAY4+m7yRZD
DMOmN6jEW10zVkjJOHig8B9A2a63WK1I0Wq9BTcl3plozHTZuAM1Op+2OaK14OPrw3BIBNTQB2CI
eDRwcZ5qk5MRxJMYblDjGCfvNCAH4ybzBiMhgcH0rUzWtLC6PExjRJuShiysKNHOE0ObKBRVBzBY
L4k/Vo1vlHtkneFkylATa9cCLaG815HPYhehiJjXBZJtvQNXDSjE7KMeP1i5pEt8pUwMd+JChnDT
yyWjnkVQp5rg+QPvhetnBr37hWnaZjZ136z2qIeN2e9+kNiYtb2EVeaBmoXB9uILjRd10DvWajyN
t2BiE01+M1sJpnkHd3N7X1PWdpJP6wOeE5kB3P5rTdHS0RjmBLLsJg5jYn2tmjrou1Ki/etiLCQH
0REBFlRBDB8FPxM08yL8PGMYVQcFYUUtEbL2BEAZ+FBUmGckWK7Xgjxko8AR1U4saQJGdgkG57bu
0zJJYsKVZxMkZcAU89Fat6N5K7sG6zKPBTDucPEnlOv2Ou308P7JrKyGmwmeLELGCK1P16tZTG2e
aDVh3MpQTmFimF1oLJo/JhPmoNWKxCKuHBBiGyQXAYl/byW5lkYZtYyUwZcy88+587B0z/Wyu7+g
dRFgsYRmg8ROfKFjBExDPOCFLgAn89XEfqjmDlOhGxmRq0yQcHMntyN1g8We7PrPkJ3q9DxbEid9
VQQqMTxpiDHXYhGhR81bz/ha5qVCJ/wR7xdoQSUbtqpn6LwD4RjKBzcNrqWSKVnKUu1kaHH/UM6e
eUDV9Nv9U1lVM95aZxowA6oqbBZDf4tFtFo7FSbrN3VskUAxrXjfL2hFzjxAa+/LW7Or3NsEzTMa
F2/7D5bOYxYdKu2kLs1wYIqybEyryQOkelTkipQ0dLLS2mmkgaKPOdoqNL3ejAqTIaDWVs7zzRj+
aIHyRsTtc15Xy1FyuBw09xP9ofPir2O1sZXhWbLk27oM71wEDyjQk8CVivN2dabacwX2VJBltNHS
HXtMbSn8HfkCl7GXaCY3C0IcjKEBHFHGs32w6dcXeULpYHQYZAH55VsgKprhYGDKu1PXW9N8ub+y
FT+KIwqAXsQwKx0F2GthdcLmSe1wlrRE4+BJcQHJtV+Xod64xlfpFM11aShuwbrrwAbyv194NRpK
1k3aYmktXmBMMUBFMjD/acCpaEte4DXVwCP1f5IE/6nvcxj/EpJGzVecX3X5yiwW2JXkrNasyIUY
0ektmIeWZwanqXO/jXYbqOnP0pMYdv6poj5cyhBc3WRijHQj1wff3dF6NzjhY78Ewz+skKxmTfPg
coK9nU+hwmSO6+NZPLcZMY0CroRR6+CbWKrQdLL2ABd1CKqyTj4tfSp7JW+WB4wkvE1gZ4GlQT1Q
UPcuy1U06breSV8WX4+TA0vG7/2wnTzvMILkLFv+YST9el/tb84NaSZuluFjADIHkP71StU2M8d2
1JWTUtJPSnPAqI5nz+pkHuiN2eBigIXlyBEecIohQ1GXimfGyqkowQXlfQFrW+M36JNC612yHTLQ
XlaSZOrKyvAUoJCLhiW01YjxekUWNDWYahoRQJDybtePC0jxJCopEyI8OTOM/9gQPY0wWirNwoRs
DPf7h0/oah3C1mHao26UmIYXpTYY75Clww2WkdzdPM88UL7YK0H1lMZDUMfmNLKP1bb98JuBXweo
BLcJKWferXetY2NW4OcdnASrHpHT961vnvOjmLbJdOzpn6ScA3f8uFrzvD2AuGgNBEkCP7cL+9rY
Zk37ckmjmQH97LU+OnyDaZSYiRvbyheGvBLvK8GHi63RLElRCurtNIKPHSgqAeaj87XyOI9/7uvA
jT26FiSGUWrl2kqnG2k05jGC329lFsWgMAbQWpUhvG41GpkgNBhyIDPWdPPogj6M2q1VRhmuDRgy
+wKjwD78WuCHL4UIxzN2JhIkC4QoaXxUPUhQum1ZfvhyQgr6/7lb6yIYELQ6nq18HHOzjBb3pzl1
QVUcq1RyMu9pq6tHiS/lQoiwFIwfI0gXGmXkJABMlSwcS2fT1uT77I4PoKPXfBa3vj6YYToDhWi0
aDGsmwg4xWBqazQjydIXawcICma0+YFNBmB04cFP0x4DVassi7w0qi0HZaqddCKNRIY4EdRcZjNP
tTSLJu+1Vb2A3+EG7A73tV4mRXjvTZKCp7XFSlr7xepqv9Q+D7qM01QmRLDgrOrmOuNCvOQ5U+tA
m/uNlSWSOPuWORXwWESkCBgB7EDLq+BRdHqW0bZUy6gbC5+46X6OE5+YPgAT7kAe1KEO6UB9MANE
Gv2W2W9G0W7HrgRemwSkeIPy7NXOPOhZDR5etrm/07eGDPE5ys74QuTPwSpxbS49NWU1cFw0qs0O
0GFHIdtBszEMscdcutkYst19ebfvzbU84WQdUicacVIaNYAfmUu3iYf/pwThWEkxYCgSIzSaSILp
gW+ZLF649daulyA8y6Maz6llYQmoZ44Dp/yCHOVNs88ttTdIi4b2JHlIZbsm2LOOEISUdUEjg1oY
2fgwOqpk11Yuw5Ue8L9fPJseoy0d4pxGg7abFu+0WEeLZBIk4aoQDIOzHSQCwK8lHM1sZWlSTDWN
ZtRUAhRuv481bEhctW8f1zL+/iNEx4VDVf16NSTD4HhnaWhUpgsf+pll5iO6w2RgqJXLg3IQnJv3
cQYQdC1G64DjVtA6HGEWUuwE7nfWodeSSSzImhQ4GaA5AHsRAN7CrnU9xllm8GoiooRlrZ4bqv4x
uwMw6zIwyoqa4WTQNgcebNQwxEbZiqERebQrGnlLRU+xnepbL+u+3j+bFSXg5U4QMaGCwCdoXG+a
ig6R2ixNGuVq0h0mrU1+YWpW7vdI38lM/NrWXcoSto5hqDhSw5CVLS9q0x4s68eEN9nE0Ln7i7qF
xSFoRMaWp2HgFaJ8d72qfpyRORlt3FBH2RbwCIKFDLu6bQPDKDajWga0ST4VqY3ZE0/3Za/YoyvR
woYiqVRyZgjcKlTFfei+vingiqY07It/vLz1HaWIhgyccvflrm6uDvI/3YKzqDmCu6GRuNNIS2nU
+ZN7LlTMcts74+G+kFVt+StEjFJBEAEukRE3WWXuJq5fhjwFh5Qzyipba6qPVAnS+mgNRn5f2ETg
RFUTRQRoZZ+aRwPj4jZz0cimktx68zyFBvIQ3hqiozpyrSW621rEjJMa3hPqgkp5mpzhEZmw3xna
Wn3PlLEEr+4emkGgj6DDAkPQtTyDDmZlOFANN6NVSOaFhkrRuluqprpEG9Y20EHdGkUYm08sFGxh
RwbLbg1SR14T7zq9Q9trbA3AyHxcHwArgvEABBU9EqLSDVqJL6B11LlPs91sUkRCXTmG96WsLAbJ
Aw79Ak4K9l04pz4r3MVo+joy1Z2Ovrmu/Bd+FxIjcAk5Iyzib+Fk0j5XirQdm4hk9ZNLixNNlzdT
T9+s6sMzfYDaB8CQE8yD9ATV22slGIqSVJqXlVGe/1ToN0QFpnO+v1+3enYtQjj8vhzYMNK8jFDs
m8bMR5OFVr3cl3Fr5iAD/Q5I1AJoesO2tqRZPGIWcRlhbvEhtk9N+tKwBzd5NoqdCn4a2eC527t6
LU/YNjuOUTbTIc9DvkJ9mANSvTD3oHqb++ta2zt4Q+CtQ04dqRj+9wvPSyf4Bxn8Mqo7TBRN7FOR
PZggZ/ioFLhDFtgg0Kv3LuhaipvTxFaqqYymyQyn+Xk0q400mXR7RBDiGihmG/CK4EVcC2kaGM/G
RnDPmiWgE6YqY+7zMv7J0ilAsyXddVTGwXn7CF2LFOx2P+u9M4yI9HNLCTT21QFKDwrB3A9rOOR4
QB9jjB3gwOI7BGBRZk+qDjnMDEt0SHlgGpBiaFdWA+QBl/NOU2EJ92iu8QgR2ykjvS4CJ9YQlZVI
GqifpUd1a+FgpS8kCXZ0Xkq17i1I8oZv2fTgMRnr0K0AILIMGDb0hqpI+woHo7uKhoTSHJ8ajBsk
3XbOZPC8283i7Ugc/AnfC+BPwYSSKjW0uqPeSRnakChfk3JBc3d1rHTZrKjbtm6OxQJ4CdwtaEhC
+Het2POi1a1hNDFgFP9U/cZTv6LgsV2c2NdnX1n0/agc0eysuPOvGpmEuo+S9mD0WYiJyx+9x8hn
YRomYFscmi526tW5NyzGuIDubHZZVDsjpjkwlAlaT5VNdr4FVCFygiICv4dile14/IgvLFPaYqhh
TfoYtZB+V7tvfZqHRk/3k6Ifp7J4sjFCvZk7fyx+ZfXyQvX8w/EiR4zxGoUHkOoNsyED1VqHKEc5
1ca40Y0oS16qRJZrurXzWCYaxOEe4c1HFfB6lRP1DIP1yLA2Zrz1MHwF1jGZve2cvmJ09odPD4qK
QgjHD4DuUjCQrtU2Rj0mWQTOxl+F81ppZ1JZX+8LWbl5MCB4KvFGopVTJDlsurInjUWSKJuaYbOA
7AycJ6YMp7KybR48WGDtAFUEH4OwFL0YmmVGchpouwewsjwa3WNunrVyPJrzr/sL4lbvOtGKqBcV
bod3xsKmCFZRL1OQ18QKEnXuuClTcIwvu9jothpq7UX9p7Elyf3bFxny+JAhnBJumEjdOKRwmZfU
yyIznvdmukRWrZw8EGncX5a4gzw7jfQEuraRReYkTdeKl5nT4mRkQJIzK8dT0ykNSkhltVWpAt8Z
vKFBjt344JVC6x0SL+gwAO4H/zaE5FWZJ4WJKDSPuuqoaC+8pNT/ub8uUf8gAr2w7wy8qKLeFBa7
OHMqnWQkSh2059Ap+ZxYpaxN+3bzLAQb4BqCousoYApeU8bc3CNzT6IYEDYX2IrY0cN5ZL8pGAtz
JtN2USX4mtAdCvowgKUcLEs4q9GoVAs8bpHTIUWb+0heZs6P+/smek/vMlzkD5BTgqqLNSVncLO8
9SYSVVUdzBjNB+C8PT2By8Cfhi9l64/t68clorMXbwncTgRvgjIsYPEta5cUUd1qv9shW55yarJP
Lgz7puna/JDG9rybMDpqR5pOxsglXmu+XrwqYHRC+gKMIYL+Y7qd2rZqXkSmB/6KvHf39WB97122
Gdi0M5aj1OlZ22FgBMFIjdsNLk3hQZva3sx0UI1F7qJ3G3T8GkHM+q2pNo5fKCQPrMKgYdmqmHIO
LhDJfb/xIrBgxOHAJsOMIZcnomeVQRncySowu3Zw4axmTbuztGIMwNRtbZyO1Tu1r5uQ6PWw12ov
By/mlHuHapoGw6/sag51yxqfaR8Xp6xs6XNRqpkkmbRyedGf73C09jsmTLC1Y2LFeWloRTQVDgkL
xWxfC0tpZagArlmXJv19K/gsaBCYAEspdiKBRqxytcYtoviF1n/yT8A70p39BUSM8QPRg3oK6jdD
2d9X9xWbwWH1AD3CncEVEy6xZ8Suvmg4/lr7045v6aOuHMvP+ct9KStqfSVFcEvNwaEl6j1FRKpT
AueI1L7mfAEfVmMVviqj+bFXN/LvmoQrbBk9BvbmRhH1pTUFTG8TcNdYahgXBsjBuz7Z3F/diiEE
VgT0H7i6IH0RnYsxIYTz/xTRTMHWiPf+WJqS53ftmKAfYHrivCn4tWtbaxVk6HCDiogOdRpYau49
IChKj5VWOE9ULxa/bmWe5tqhAaQCYwi3GtlvQSYySFlPSujjED/Noecvvrb8Tps/+dv97VuxQJhf
grwPIhYT+StBzuymjeq0CMO7UUFTaZKYz5gb1T3UcdWEM1OsA9Kt6eNMlV9AzcpKY6vSORMsj5nB
MCIoi0LQnQ5anDJqJrLFOJXZr5sfTgN8dhuOmDC6dOlrRSQas6ahcK6Rf/SQKoNDf32czGQNcKw2
Mg8x8XntExNN4vazG97f2TXFxAuNWgycedBs8r9fBCtVZvUOayGm6I8dyGiM5KGWlfzXNBOtk++F
XHQcirACZlgDm1UuI/OdPcALkxY4rc9k82XfW1VE82giaQtnDVsH9PT1YrIxMZlX1lU0109ZliEt
pAag4M67s6H6agW+PbotB2AKXtu4x7jNT9TDeBovbO3EZzkGj8YGQNa9g8bo7FPHvmvpPh7TY73I
IuO1Xb/8UL5jF7s+1Pj8Me+qyACJLgrW/mJsF1JKzvZWhRDMgPfJ4Z1RwDYIt0YdmpnNBDgxfXwh
zwZi7kUr9qAmlz1Lt8vhI2rw+gDjCrYT0Qz0zQA0Y61W0VRSXwNnk6L9aobcVxcacE4QiwFP1Kcv
GvnsqgrifAJ06uKPg7VNlX/uK/SKu8CnSphoJTKQIb4JFiuGZrDZjoHHabcYUhY/Ft6uX/7JyiMc
hG3as3256ODMNk7u9E9tZefGaIPZ/sOy7f0vuYEw4NpefYmw/4vd1Iqu4EtsZ2POIRBPn4Zw3GKC
ySF9co/jwXimo09Gvyu2NX1ciI/+i/vfcFNgE79BeFZrA3gQcFMjxbz5zsI0IKE/fO8fZVfvHSRz
ffWu1yrYyKztFaXEQI+oCYdQ245RfzBD7Yu3pUe8dUdyzo7LaTz1eyd8AnvsVtmBNXiHu4Wp7n/2
5efWR1vUftzRTRWCbXjrSMzp7UuF70O8g7vA4zdxDlYztXkDItQqaghpt8RYcP9dpw20Yhh2qpUb
YZfacVhVvewIVm4hJPMciY6YAUN0ru+6sRS5red5FZFF8ft61wxBW/hdf7h/0mtiwN4EUD3v+0LC
81pMqcAtUKemilSrKBD5YGqESR/aIg0yWTpmbS9tRB8WoL5og3knNLywXh5suevVsF5TC7I+C2DR
YYyM+AQmNeBxmh8WkRkY/vGidnHviXPloldBJJVY3GIGhCqtoqI5WGqzVdibg4Xlr5gAZsQaGsoL
sMQmkaXtmaTl+6Zngd+gC9lixgbNkHEPVGwVtctvL911GhLYyY+i6Tdx5jf0PEy/6bhNZFPMpXIF
6xEvdU5yCrmea28d5m3K7ommB+3oQY+oESwD+B/nV4rZIPc1ac2au+iJ4GluE0sXPI9cp0s1zi2u
itLmQUqqHIV45Iy0jspqbGuahPIsp0GBa+W53PO60KTUnBkaJs0qyizQ/GKylLIbwJKDyUds2VKv
z8PcdgbQEVaN5Lq8u4yiSl2IFqfesrJZCuDYqyixrcAg5otnv/Zsq3n5djT7g9bbPiCIC3g2P3vz
BvElm46Z/m1qi4fYbndz/4RE/V5/shtEmfcP4CaDzFXu8tuEo3fMzHDAO4Kj9466s+m0fZKiTYVz
eW2T+ckLJ8QseL48yWvxXjS73RTe2QYaCgx0EQQzu2+8BqPngMxBIuXwCRzo8VebBm+trwXIrPh9
UIS6X/vffmDaSUA2aDMJ6iDbJlv+/2QDfyqMJW7MrfuN3UDuCNl0Doq2BMvWt73tKYTBgFa7IaMB
nT8t5ZYW1S71m9zz20VGE3d7A/jIMxwCkKpI+YnVcsxymfQB7G1RXiyW77TJKfZUjEVOm/39k741
2peCkLK/1v+8NTrdJD1gfaN7ionzLQGdV2u6QatKNtG8saBcEocpY/ILr5JdS8KIIoYsCoAa3pD+
QnZpCMaiTCWP7IriXksR9Kcb7CHt7RHILseDE9gHev3mNU2AiC6Y6eKnVhtqA4YbKCHGKnR+bZmS
3Nzq0SHrzbnd0dn1/oUXFsUy2aJMfEcd7wWJ2lZ7UPWX+4d2a7SwSPQew14ZyCCIL23WuF0Vq4xG
7Oz0xybAGJ8lDeLvJJXYgdu46VoQP9OLtbh6U+UO8PhR76EtfqPUu9HeWl/UVnLtV+W833ee4caK
ruXMxDCbfFCxZ72F2/RNyz973RBk7dEFEe79zVvV+AtZ/Pwu1pTGfePWCWT1YAcywllLg6QJpcmQ
W5uBrbsQwz/jQkw+tIoZuxPAXU6Q2D5ap4F/SjBYPOnDSd/eX5Ns/4Rozk3ctixnjUZ29sdNcyQm
nwvk/xRbSnQjW5bwNM8DKau60AHrGii6uaqH3JlaH1OffR1o57HaxrP2aTYSSWeQbIH8sy52s2OY
l1XYWGC7mA9FbO6dfNxYbI8che8YEtzm+hphdB0MkkWTlXB0nTYlwE9bEDb9ibN/LL33MZAbyqiV
WeA8TRqTqOT66v4KFI6vWoAvmRtsqmb9wuT0zm2C7hCbn+zn+2qybh1Br/q/KxNOzx7hWqUgrovy
LBq+Wor7Ze5Dlr/O7bhb2N6D3+6R4YA4HS1SEh19b0O5ftr5jfgrXDhD8PMWGmLwOgJ0vfKzuiO+
YhFk8lvALv3Enr872oxiBTCYTpgTD2SWRpN9i20739hlXh3dXgHFpwImb8m28Kfn5stsMC8iSkIW
wRQOvEy8UYkZ0HblY3ZqAsXxlRfyNHzWS3+RpOlXwmHsAu/Z5iOlAEgQTJ1llJ2XzXgeUneXmd8N
6hvxFNifOxb06g/dhY9T7/7N+rDx6JEFaQxipuvb4xV4RToLtqjfzqoVxt73sfmsuzvbeFbYS7K8
TY3kheKrEHcULG8aUHiozKNMdC2x1rQuHksY2aWunlLPe+i1Oby/qrVbivoXsB0853zDHcHUAgSG
lQtddvY9zAArT+nAAqY+lXHhp/1rY36sBAtqaRtuKejXEMajniguajFADQ/qcePcmn2Q5p8covts
+np/WcLb/i4ENUQ0NOOseNHyeueMfDKc2GyNs8t+Ot55YR1Q8BGJDz36lKgqUX3B8vxXGrpIeLMx
8nOC5VG7tgHMYDLOZMkUZCCzUB+KLjQzZ1Nb7LT0oySQ5lfpQjH+I5BHdShBIAsigsi9aQJ9LeDq
ZzaF+XBG3hdE7kfQ70g8CkEB/yuH86kjO4Cch2DpjCTRCgqyoXObG0OAsB6c54kmy8uvr+avFMGk
1RnDCAI0e55TTFy0ul2q9f6UNL4UX8adktttQwMGENXIKIrbVnRlk+fAu5xNRQ1KTMHIqOXHtuTh
W1/OXyn6te4lUwPqtB7LQWPUlpHH1hgxPq71PwrU+O/p/BUkKLmSIjVNTQiC9vlD9QzWcteR+OFr
GsAL5LipgLJB1vVilnlBZcHAReomYp7yMhs/EbP4IP30+0p4HgqqhKwXqq/XUqg3sEJfevM8eJ/d
5JOl0vHZi9VdrY+fE8Vo/EyfpsN9E7F2aQE/Bu6UI4MxpPZaptHUQz6qnnGu2jZ027dYeV7KDMDG
eYOkyva+sDWduBQmWAg3nroirxXohP5QZz/M+pC2QSxjNFlbEiftB40mgM7AuVwvSRn7frFpZp51
ln8Fc/7i5YEeaXa673VF8nCsyeJjQNFd5GCUsHhkRtFkA2yQeU6/ZOOrDUhoYvxT9mOYy7AuKyoI
1QN2AOEgxl/cIITNZDbdKbfPSby0B1YAWJsXpP34eriVM4HdQUoU6eXrvQN5NbjREuKck2rQfXe0
zqPWBhSwA1+J81/ojPz+YZVAgtfBc2ECQ4YQ9FqgtZigHsxL51zj9m0UvbQCp8EIgpiQwJplc4pW
FBBk1eDo5mzrPLt8La0nrKO0g7S5t9IyGJMu15DzxesfIE3i/rIHFXCQ+yvkKxDMLQZTIf2IR5Gn
6wW7PgyZgXQvXikQ0hkJMp2lr1QHMNI90jj/1Cat5JKtmHcdVgSODE/33PRvNeBH9srOMs6xBsp6
+rPkuGu0P99f1epOXkgRzq0y+qVpgJo868veALdIhfZfhvrP8kHaYm4Ur5YjbF+uTgT1DNs4a+Yy
bEsNcCjwbSGn2kjH365cZphdVFrhUXNiJ0E7GoOldMAYuHOFQd3mclbm7KlJxlNlFH7RP3oGJnpR
v8FYGczYPs3WJ4NtlCRAx9NSFoHVNLLUKV/bjepwwgyV44WM97nPF5FqpXMUUh0b5wVOr4dxZgVQ
nI+pvVvic412FJ+wZP/xc0U0AVoD5NbAuyOc69RQndhlbZ0LQ/cdtdqO5HM5v6WdLHWyoqZg2kH/
E5wQA8V6bu8u1tZVs6P2SmufZ+XRVc5mFo62JNBf0dErEfwTLkTky1znndHb53RZsp1b2QeiknET
54Xlw9pQSeS9YqFRrQdfEbYPGTuR1CcBn2auuzHeHZolJ2+uS9+oYiqx0Gv7xmMvBEKoZuhikcGd
tSnrR2Kdkx5JdNAvji0KN9DQ+3qwcheAo+DYUN7Xh5Doeu86G078PFbWOTXDHEydRZX6i0JRRXhR
Jxl764qeQxj8a+BFOdRWULqyGgcAUlvrHHuomSZ9wMZN3/6q5peuSLeq7hvk6/3lrUrkYbMDdikH
bVHXy6s9kOuYFBLnRH8x0pQch9J46VqgJboJwxKdIksP46wom4U68+a+cL4c4VqDOAQtTKDEUwHg
F/SymkkSZxjqc7bNrRX/NDZKoA57NhzzXvIWrN0A1GkBnMBRok9OWGYDNylWlR63WTH8Un+dhtQv
4i4gMm6mVXVBRdOF1eR4Ff4hF1fN9thkm0tsnRVMk+3Vt9746bTP/cC2jEmObk0Ux2Vwg4gJF7Zg
OLwOtKQwUfZZ88kD5usg4SHrxhITK/zRgVH6K0M4od518kIjlX12MTIvZ81LAvIdr32jVQm8Rxp0
CsY/JfFTnslM/tqJAVWEmjPwgyBMEtIrA0b2JtRb7HNpV8jEG85GZ3Fg9d4nV8v+3NdDMYv2vsxL
YYJ69EnWLlU+Y36XHtNsp2Ygaw5Lq6gjZ9S839rC7H1mZDYIbMfjWC71g9IN5HUeFXebau4y+DF0
PAk6onvf7n/b6j6gTQ1DTPDvm+b9PGUam9zCPscN/T33r3qCWW9J+VrGsuk7Ymn6P7uA1CxqtkjX
gfXrWncxrKT5zzNBZ8V3lo2ibeIKeaBeCcBSmYL9daDdWz+VW137eX+Va08GiO1QDES3MYetXYs2
s2q26yy2z4yEu4JJnoq1Pbz8dcGZt9A0o9kFfh3tMvO8I0Gx7IqX+yvgN0G0ZXiMgGhGxx/neLpe
Qe8u3ewmqXN26SPKff6ko8zy8egbW4PLjvAU1tLiFuHCuBRW0ReVSp1zXJ4o1jLImAbXNoozrXKU
FRKp4qSCbJ4SR2sa59ymoTUGc7LHbIxskKSr1rYKLw0flGiheVUc/Q0UFyXdPIEhxN6l2bb5LO1P
XLVblyIEVUbjW+lOI0SoSrJz3OZQeFkYA2dO8lBvUIyd1EPWsiCvtY+ne4Cl52EwsA+4RIK/gCkc
SFxwu0XjsMUwVq0DnsM86sP4Lx7PC0HvW3ChDF4xKmQcdNistMP0x0CzIkVDQk7BjC6wLXnGvzk1
zgiJliMeowoLG4x2doHDt881KqOqR7cJqCFJW0niqVXl+CtGrGhr/WKwfIGYtHXcT2Wnsf3Ept9d
Rnb3L+yayUFFHKluhFVo3BJMjpKCUhjJZ+cMzLhf9nnA2mJ7X8TadeLIYkSgKCpjGtD1fZ0XY5rb
JYFNUOpAZ12w6OdSB7kHJm1+WBLUDVcWfSs4HE9wHOd6ShVEEfbZQTMm/O2lPQE/tVT/whu+kiMo
QdxPC3jHsaKiPTjus5un/oDpyo5+ngHoub+mFU34KwuQNMED8NgQs4ornNobvj7tFReE5+b+vpCV
IwIcCKAQhLmguxCjCKDPRk/N8TTAUJgbalS1n6cLAIQtWjlb3fng+Cn+xoIfDzNJgRuEayOm0L1e
c9F3gcRL0/+mmg0c7ef7C1rdtQsBwgnlybKosQkBmfaDFI8d0EWVbITe6qaBfkBHugp+uzifh5R9
0tVz5ZwtIKqsP/USZfW5IzLvk3+q8KRir/6K4Z9xYeHM0dCUdsBSCoxVDa2Wkp1XoiZQUS0Lum7+
OdDBOjQ29T6nRS0xd2veEDCJfF4tMNagphXUzwCiJl4qcLlYeRfo47yvRt9cXhBx+q7R7tMUlcyf
gwXuABlZvFhRfleSS9GCadIxgHDJHIg2IFMz+mPbLjstJRsHVup3Be79JH7nD99XXvGpi2W0r+tr
1zXgMpElBB2/8AGM5KoO5lf33Jd0O0zJcS7SI5IgYT9HzIxPup2e8rrO/dylz5R8v6/CK5bZxCMD
LxSp+Nuu7qYwyUjx2pz1scv8otBJkKmqzN1dCT5RCgSzE7wpnqkQnKlloQUtm9Y9wzME4/uPnBZb
Zj7nOQ2AGWfDn/uLWosxUFgA9gE+oo4qpHAxrdwmyhSr7llLNtP0mbgbSkNgDWs1RvOEsuntdrO4
X5RxeqkbDIxON6MnK6zwNYk3CuEcqC+AA+V7e32j6m6AtvYgJH7AJPZY3Y8guVM2haz2vyYG4E/M
bHrvnROhfQRANSeZkaJXmB0yb9wnCKeGJKxt+5DoEj9ozRihCQVBPSSCtU3YV2dobNIx0z6DS41t
3Qr1yKIzrEOp1/ZWdz/KK/l+OZFDANwOOWwkhAS9mWclUUhmIDDFeBMMGq8NHzn9MaC5LnH3V1fG
qRaQv+Y4CsECuWNBLW/Eyuax3/edUwUtiBb8JonSzJa8g2JXw3+X9VeYcOWtHhNyOni050nLrNxn
GPa3ry3qAk/SxnSzqMsI/IrZbYwko6E2laGl58BZ9PoXGlMVVPl03jIj1QMWO9qT2wFbOxWNcURU
VO2VOc8jI5ONBVizFHxreNPN+wDOa31OUbBV29K2wQI3v2DqPfihbck7sC4CjhXvAYXjK/hwJG2q
GWOQ7HNW2G+11rzO6iwjZlu7LxwFYaHpDsBsV4gd9YR0E+YPYO9BBFjE2s4dhtPkYpS41u56PZVg
39f0inPNIUhBAQ3h3vWuzQUpM4ppG+elZNqDZRQo1s0e24Fwaf5VTNN4vm/6VuVpaM4AyhdPqUh6
7Q1zZ48enNPUsH1rXrZZR/2Ogp2/2t6XtHZYUGG022NhcOkEJS4VTMBmlLvBo5NtMV1hBOdl80Gq
t/erwp16g/fO2ihLXO9f3VkztWvuYlVsR3R66Ec9WGpEYYV3+BcLuhDFH7ELF8jFuFJtslGGVHqk
grM46323tD84oPA/C3J1cITz9nNLDCV1DrdI0sw5e3Gtg+6/7zA/cBm3LiZlSk5ozT2F3/t/ooQT
YqxA0yzmP59Vau9Yabs+Gu2pX0zSQeTcOopvHcC8AJcjqQS8Cv+Si62L634imLuG4Kt6ysc/itNv
bDSUTNvMQZ8aJaGXPSXxv3iMQPjEicX4FAUxep01D9D1HEKtGh1Sg/nUuvTJTM2TZXfP/0I14E3A
l0ATLcpi1+tLm5jNY4FcjWoWj0aKkqAqa/9au7iIjuH8ai6mG4sVW1Be25iEMznnsekPzGu3eZx8
rVM1Mi311/3VrJnAC1Git12AnLLBVGrnTMzuaIGn1vimD83WA09jXkpkrS0LeGh0HfC2avSoXO8c
/IQRSRrXOTMaJhg1WAbeiOb+3f0VyaQImr5oKsuR0nXOGjorlud62iB/XVPJfVqTAv5E6BxiZeQ4
+d8vtBxr1P6HtCvrjRtntr9IgPbllZJ689qy23byIsSJrZ3aRUm//h76LnGzhRby3QziDCbAlEgW
yWLVqXMqpcCJp/ZojUwOaqSRaQTcEtisfx4PilI48fBI5q8+wVJkzyCx4u+hCn07Lh5db0qV+HZX
FMR20P123dqCP/D2IVBTIPqxQJl1Pq7QibRJa2LnOLbJls4OIhCspjtJpTtm/UehhflKBLRwdxgg
tIK3g+SQsz2cW6RA89U9+I+Ohpl/1AlQycUorbXi8M8WDiUDdyB8DvEqOg0Ep2gLMMoz1jnHpnfV
nDR7eEbYoh+JVD/Lyr8+hwtnLbDyCCpQvebc7HzE33yjUBBV2EnvHJUUrc4yZE5JaybPlW6suPrS
YiGRBm066LRCgVbYUKET13OsNc4xVT7ApOM00saEsbxUXUt7/Q8Gxem5+SMGPwU3REheTU4zOceo
DwByo8pdtpafXthT/J32fyb4cL/NW5bGCTqXBsybo7solGyimELcinoJ+8deEH7z8scQf78gr3qh
dKyOSVGzGqMZrPch1Q7lqckbMle/ECSu7N8l1wNOBfVldLmgj0a4L3LQcTsDqllHMFImFjS6/PsU
6G/CnlBRur5GS/kD0Cr+tSXs3imzm2gCIf5Ryd3iML8DwekEyT4ZiC9lvj2u2FtasL/mwLB3vmAs
mspSgnDt0QJ9VHuj1rfjqyn/uT6o5fkDbwPOVCDDxGQuGJyl1p5058jYzzZ5UfRT4Xis7YkTPaDb
yxvX2mOXdhWAJ/9nUDiQBoMZdqTODhBhEbHN3JeVt2x+LOXboW5XDr+lo8IE4yY//nCRiGQ85SAr
E8pkDirxx5Y9D+Ujq7uVI31plRCa800LXVpUEM5XaTbHCcwieXgcVAbl4KMBVuFQ/1TVX9cXamks
FudHAMQMaQGxvESTvO2UFo4exl3mAUxaBU4jF3dUpdvrlhZHZIDjk1fgeZf2+YiiDuWPWQ/hd9qL
rCukTALkVuL/oPLCDwjUEPD+RoFRuDQqHWTgjtyExyb0MsOF0l5hPV8fyVdzt3gxWahbIqOL8uvl
XVF0upLLcngEqVK6wey2e1vpWnQt0tTtavQrK3n6CsWmxkcubXaZxaQDLS30bhYKdGwnZYCAQTxv
i1iTfW3IgM3S5OlOjZuRdKC+Wrnb+Gklfi8HciCZZQPVL8Ila92axs5ywmM3y3dhEz1S6ZaGT/kw
bA2Upibnx/UJWtqM3+0JJ1qYxlE5lFJ4BMTeaSGr6QP38CtaI6ZdKlx+AVT+Z1xibCpLmC/FCMNj
bKh/nFCxiJUWXoPMCaAtJIHqm1GGmxRtPo2+lhdY2jgAoPHiHrKvFxvHnvMMTYO2c0zYL7S8EKl7
t6u1XMfSngG7GczgTYGsihCUWCy3taRLw2MxWTmYQiHqqWTaj67WO4IC1holy8K6geAMNIkApFlg
yOaf8+0uV5jqhF2MQ8cwAjX5rPuB71ITEqw0XXHJhQsCrzGO0YA7gt5HuIWcagYquMqlYyb1nl6m
2xhqMMpwOw1cFcPVs9Cdy7VbfWHNkPOEbgBUUoHtF2O8kIJDIa8svg8moMNILEVkzSmXbICXG/0s
HNmN4Z3PYd1IYypNunRMmYpe1YKEFFII2cr0XVrhUEEkjbnmm4aY/9xKpNTGOFZwDBX7K4p1ojkD
Udcaibl7nZ8b51YuztIQ5N9aEh5NCs0NvfTiNbb0SwfnFlD2NUDmh35/weNCmcMSGQ2Pebdj2lvI
Yk+C1OfweP1AWp6uv2a4439z7J7JRaglJfYRlZqbxNHngxLSXUmdNY6Vyy10PiAhcEzGVk9A3xAe
0TVstF7sGVtnO65Jdy5ZQYIVeEDwPQKsLUxbkbQIQAbV4S1aRWi7sryxgKhKW4g4aCvRzkJ8igAY
uhSgVMNVd0F10mhjVyhVBS/owBz1IE8gM9KhkVa4Ur4xs8dcfY4YlCuccgUdsnDPcstc/whkwkB4
CsuGl0vVVgYms2zflfTUgMrQAoVbsanMraoFc7xpayDsEvshfKTNRpZ8NE4644McZ29ofX4Gl553
3ZEujy18ESYD3HIAKaAsdO5IcTgYWoIcP5q6ftJhJInpDuUBl894Unu0ca+YW9iAXGQXrQdc+QE7
/dwckosNGPlwcUc5DsVmkGIvLSt9JdZc2B08TIfKA7BMMpR2z60wSY5mxlpM84TjCtSNbUfqta7C
hZlDGwruFsR2BuIyYeZK8NVC6xYH/lyPG6d18+ElBkoXN2c1edP0u7D+XF+qhegANEDIbwOsq8go
XgrDUjSmd7RrpKNVtmPj15Ki5ERCq0xG7Lkb382hSSFjrirFs4TCVO/WgO92pG0759+BDNyBwQHO
S2+cT+Z8ho12qCWbGhJIDw0U5+v616gPaw2HX+8O4bgG6RcuBDyNUTe9eNlNw+hMpYYB2zka4ou9
blEPjatEm2zX6TY59dvuztayB7QsbHoJ/Vr/Dh7EQDmSF7AuMKGJTyMI1JkRCrvSkamHtHmFQpfd
uv/KZI5EwLkVYTqrZsqM0LGko1S9QcxDmyiShtvr7nMZM8MGzwQhQEHFStwUvdQ10BfKogCpkyTf
bi12Sktveir/veURyRm0VYLdBSg/VEjOfWNmvcJmpYiCNNoCPOxl1Z0zp26f/bg+oKVd/t2OcGdY
rdm3nZlHQZwC+DbVh5r37lUrt8XCzXQ2GuHITua6jQwT05amM4ojh3LYhYZJaGy5w9oSLTo8dGGx
uUFSI5uiCnk91lWv2G0UzOWPXPNz3UsVe6dJyqOh7yF65qXNo5HXZDy2ar3vwQy2cnKKRHtfnvj9
C4TFM4s4qjhVavCSmGDEJBoxmVccQe9ikThzqwSpI7cJ3Vu3qFdux6WZxq3M8wNgLEEseO43tZrb
uI6GKNAzEk4+F6uVXWy4cVrZCUuOA75dPHWQFkUOTni4zxKotCVTi0Do8VBVvt1vY7bimwthIFjp
/poQ7jmQl6plOOtRwJOIktYQU7u38ni72va7dAvZID8wcYcDrnRB21ZQ24qTJg66xyk5tMnH2Nx0
VQ2W+1998xDKyQoh7eIl9M2g+M4BsUajN3IXB9Q0yTB/QLvQp3yAYezO8m2pgM8qCao8bVfSfEvn
F+/PBRU9klR4QJ67B6+7Wj0Ep4OsqTaZbSBMemUoI086anp3Npgprx8vS0v43Z7gJRDOxb1ptXHg
9Appp+OchSSUvGmtkeOr21K85RASIYuEWx3/IgysBtvn2FIWB2q2M6bXqr2Jzd/MLklj3QJyhlC4
jO7Uljd1K/PPkT610qYuhm3yj6K3X3v/+4cII7aSWEYDixoHzQBW1Z+t+hKPK+6ztPXAU4AWJ+BV
gTQXjpccRN5zDAnfoIKfdKHqyllJumGtWrXkK6iJQV+CKzKgXfjcV8Ze1VLHjJKgiz2l/DlW9YtS
7NKgs7pfmf38747y3Ziw1+1YbzLW2THCdxthpn6TKY9xQ9S28/9/hoQooS4UII9aKw6SJPOq6UPJ
qauD3aWT1kTYxflDBxon6UGXARI+IK0Tr9YOu1kLU3asqe+k8qZVvKregJnVi2ffCVeu2K+t+30H
iOaEO7ZX9BRtdhk76rjxUOdTqafE77P1OzID1VQ8e/ozJRsjWUHCiBcOMEMatIF5kzyylo4oNa+C
J9YwQk0+zk29Ab17SnSbBQ206NyyzfZdIn9eX8Alg3htIUfEq7VorTp3y0JpmsHMCgXIWQeat+Yu
l18s8OaGRuIOyT+KuQC4yTVsoarG9b85ce65NZWVVs20SjmOWUJdo7XeQypvwsZ+64fpCBmUtUeB
eBeBSR6vATQw4j0AqI0IGLCLqmwrtEAcZ6j1WoNxS7X5RZbKA/LabpT3j1AN8kEVtpIL4W7/3XsE
syJ4YEosEB1lMIvA4tNBkOLI7cv1hVszIRzRKTgv8MyMkf/N1EORdxsUPFc2t3gycvgDgOhIsGMb
gQtAWK2miuKqt5IocKICakrOFtfFLmlerw/kconOrQg7TTedZAhzxObymBM0E7lUc1woSud5to+R
k+icOxQin64bXRsaP22+JavypAjVoYNRrUdPawQkaOk7tbKym/kEnbsBhsZVYQEDBbRNzCBOmT5X
owErOm2J1tSuBf4ndJPmkI24Pp41S4I3hM5EpWyiUdBJB2QXRtkfy222VlZfnDVoukA8DplyIM7O
Z40ZtB/bClaMWfOoA14XKDyu3ccX4RzcjquOAN2DbYvMv2ClliooHIyIhdloAVYfSaS10HycP7Yb
msVfPc8Zuuc8cEYcr8/i5Z6CZTgxwlZkwyAkdz4+mlO9pT30xvUYpGA9TWNvTHVrc93KwiwiS4Go
EbEG2CfE7LVJ9agNcZsFjkr34FAgnRLtM3OFxmrBI86s8L//5uEgUFOzGECIQLFtP6anyjzEXbWR
6pVW/osHIl8uvN/xQETqCWknPtxvhkYN+hZ6gcBGC39lUGGyY9sz6LEaP+vmvmh/9rJCJmPPRrRl
DFsATvzr0yneYF/2kRAGigWTija3c/sA0wMIG9EEt6TixUbi0fE0PQGhvxZ9L60b7wDgNzM4rQxh
j6lRYbdOjJdEGs5bOlh38iDtLH3l6lhaNzQiQmiIY3/w9jwfzgjsoJ3HYxIoRgJmF8tVw4dWBv65
WnnbLhqyIfSMYB6QHFH4vjNpY/X2lASGvW1zc48zI4Y4njWGKw/4pV0FDTdk0UF3hhq4OKKojjI6
yEkQavHPMCoyKBFEazIWFwEbUvTQ6uKuiNmDFwqrA5ICKkGZKQuK/lRMx96qvFnp9rm+sbNyA/iH
O9egfi/JWlPQRR8Ft4znJ6qHMkAz2NHnK6b2EwTWNC0NJGsiRkTJbG9lE03pD6M072or2VqV2yc3
utVu5K72mvytSXXv+i64nGQACNGdAsoOnJsAR55/RJOEYSUlYRaURxqsEddcpGAwRDS+IzuBWvyX
W57/36nOKim1ojyICvQy7J1yn4XB2Pe3yZDtHNnPgL9L7q2s2trx1qHjgxPvyko94sRZcabLTYhW
TFSD8erGIuuKcHE3egJynWEqgin/rVV/gJOs2cqJtmQCngSYH1CmkD8S/DWBCNHgAIMeNG91/6Dc
/TM6DbMJ/p+/BvgHfDsx4zg3SrUpiyA0DCLVN1AgmhBw36VI1F/3isWhQDKDK9kB/GsJ78ApDbn2
b10ErB/3LNyZJb3Pdemfgw+IdsH9kZHmlJdimNPMXdP2ulIE8WRCXrAgav4uh/VjMf25PpyF0ACW
sMd4ZgKPaDHhYkH8I5pCFUuTt25S51xjgoJoJTuUfesqU+qaOoLIcA0Vt7QBzgwLr/c5Mu1JSmHY
rIKY1WQoT4l+qEZ9mxeVmw2SV+GPzG1nT8PF00+fCF0h5dw5wfUpEJ/B3HdAnYbiN6gJIIMirChI
qQDins0iqIeeRCkYVdlzyfYmjh7duptQC/8P7H3F/wAnA9IrDNyKc9tCUgT7TZlOetXpDckr2iDV
Opp7pimpOys030CYblh5gl/e67ydEwc6yksIMUQ4eV4O0ggmHdAG6v3BzPESsDxb9hJbfx2lccXY
0iEOLjAHFyFPeYHY6nxP1rnR1E00U+yUAsEKYCcPelolXl+FXipBsLDokm5jFHrnoRNO2pY2FLDC
mjV7pSziXdRNmWePNF9p9llabhRnsa9wYoCKSTgqGBof6VRXONIdCr1L41SY+V7Lw/1Uhfc1fWhS
wBevr/iir0MlHlAmXuBCRfp8Kgyljcc+MWlgKffjW8y2UFd0zbHeovBbR9uhjkk5PJrWQVVawkEy
2Ut+qNYYCRcuNJTx0HzEGfyAqRIcvayBy4lCWgZNhIa2WattXxnSaeU6uQyCgKEC4hW5amSWLoQI
OkUvVLydysDeohz0kluevLKCS0fwdwvCBtKMqVFnGRZihCCJ+ieej/qKiS/nPH9n8swK+n7Q6AG0
uKhL3bJOZUjv0GCWHYLqjC69hb7Kfutbe+oIrTw93KmxTBiFBNUhz3+BI43dhKC3LT6n8o3eg55h
Hn3WbRleXIa66WVUWa671cI8YIohNAZANjp4dWEeOqlP6aigO9dMJ6hatH8qHZyjcbOWZ73oVcYJ
iWo0+lnBzmZzHuRz950Lo1eoPlA87aHObVW2l6SyC0S43xsH+b1KXipUxyvDzUJPWgUvLDjUmXUh
DnPoPDMaIy8ug6/Kvp/ZvaQcsuTXfzCZ/LXDicuRJOc5lW8RRGJCXBUARxwLoYSHTka6OvNSaHdc
N/OVVBUcC6lq/ggHYQQak4WgWqZOKEkxjoJo3rVVTKToYUDuv4UCH+BWLL1rqm06M7xgS9exA5ps
gEEEDZqrZqBStw/pKUkeonHTja5S9SR3xi21b5WwOUhs5TmzcF5wVVbwoeH0RocGP0m/T0nHwD2l
WjTIS9BAGTZ6IvsqWwMFLS0vsGBcRAY7DiKB51YqZ5zHwdRpULNf0ShvEzA2c70J+/P6zF8mxVAT
5zSf6HICF5rYFy0reWZnXV4GtfXkAPCatJ92mLkTgGjOO8uPLDRX1nrhuj2zKJz66djlaYzSR2CD
T66mXp1Sr8o+1brwBilZMba4SUHrBHQ3gNcAQgoOrMRaoc06K4NpctOSYaleSuvRaVuvaTo3SswX
ENQ3g46chX6sk5XcyNJjEREFJ0XC/QLwvHhG5EDcIQ2DWK6sCGUjkZP4LrSHTW1Jj6yaftIyghTG
8FyMLQnndl65dpacFbsKWXDQmSHEEZw1nhLo/QEmGVA5lDZtV9PXqZXklVTCghXOSMtFSvCOgcjM
ubM6ZpyneZ1VwVi3ls/sedwXaaOshE4LroqsCIInvOx5E5swl61k1o416FXQ6295dJ9QaRvKyk5J
lI1TWa7FgIQYfl7fHksjw2OX923ilYber/ORNXVpNr1S1kGRdbYLxQjNHQZ9jXZ0YUvAALwDTDlI
1omalfkc00iS2joAQcqznPtJNOysiLmJ+bGKNFi4Hs9sCfdGpad2XSI7EBgTyo+zfhO308Fw2Irn
Xy4WnF5GygwIIiQKRFCjQSFJ3Na0CWR90/ejttPVWt80Y3pI0+peTZqfXSerG8uO11o3LyNZWAbp
LQ+1gOsXITg5NsIE4aAmmIpDCQ3M3rlHJkhKM09zAjlc6/i5nE9uDggE3nCL3LvoIYMK5JllNkFh
eu1wI5X3AM2snGILk4kvBngNCQlUs8S264YrVDo57QKF1TcAwD3Y7c8suQGB5AYlvp9l4mur4c2l
50NhFo8/BOZ4CKIr8NzzWcPU2mrTDlNWGZuJpaor9QBoXt9fC7OHLnyoLXDKSJ6qOLcymA3Nldzs
g8b6LRlHapRQ3H67bmNp9tB6o1ogAgewSNTadVhWJ1Zl9EGqKZ6cSAhUs/gwtLl7MFX7M6sigI3a
7XWjC9lq4NKhpYR+AiQQ8Pt8ZCWjZptlXRcYhfZQdg7QitreGSKC4k8dG7cz5FyzLH3rs9gzw8Qb
0vs0b1cO5oU8Bv8KwA2ARUPRVTz/izlP0rAvuwDKCJ45+rgoSZ/77fRD1+4VSSZlObg1egJWRr+w
rmd2+Zp8C5KkzK4ZG+su6D+Z7dk6yaSg0nd09oz7+MXyp9gfUZ3SiENda+2ZsnDrno3aFsorRTQb
uHRhXU7kX83wh7EtFJbJqLQ+TvGp3YFMCxw4no5L9/rAL09yXkdSwIYIkCHUyYSbcER6E1JCDSzT
P4axV9k+q1DR7Mnctv51U18ZyPOY+dyWej7HIAPNMrwA4GGck2lbhQ+d/kIZaAwgggFm6KmWSPX+
Q2MPtI2Q0bgtnN8oQjbMH1fcbG3UwhNan1DXb6OhC9R42BsO2CDGbW78KlT7dtKTFWMLbwU+bqTC
cSxhPsVHKEQYLJAcFl1Qmbn6x9aYfEC+yIEYcCk3n/3cs8ZNoHE5+xnIHXpih6ms7LOmoeVGH1jv
z5C2rx7rDiWqqDD095amVU4SKN0/lQVVKxAzZMzwZ1NNjnraqK0HivpM2ipyXhXbuDR6eT+2ZgrB
XYnGD4nG6BpjvKjmaAOHqCIVg1wglFSQlBFcuO2dbFSNCYtLZL/cjrv0QdtZu/Ag+9VeggwEYf3W
vHkq382IGHvPWslNL55f3z9A8OSk0cbGoHMXdG9VutFJdFT9IrsZx9+zvEtrSFrum9rLlJWA9fLd
g3FD5YejQIHcsEWnrlia9THG3Sd97lZmGJJepcVutMLh1SrCKFjZRXwiL3bRN4Oi72a0bBzQDAXp
WJMiqXcqcDiWus+s0uuQdSzGl0KfXWmtPWvhfkWJA00H+IkMq0jehH2a25WidkFSqJqbRRkjxjBH
m+vDWzqHgZjHBQAud851fX5GSEbXdLKV90Fd3HTJj1D9ULWVSG8hjYcHxjcbQqRghZElR9AyCkzj
TR6COj8Mjc/8sr5loCxobwCEaU8QH71R27um/hUBgH19kIvn/fcvEG4bqrI56lnWI0o/xFF/17Sa
lzUfcYaeaL+7sbXupmH9c5etcTUsLSLyP3BX3jMPnqTz6a3iVnWkpu4DabblpzJF+ILOgPB0fXyL
VpBSQCYeRSLkS8+tgKMmqiu16QPDKOV9rjbQDEYn8Qo8ceGpjKweAlgQQACRifLKuZmwGdKwyrQ+
QO/eRv8FPS+3dNV99aK53T3VV25KlW8sceN9NyfMXawNXV8lah+wBC23RjJmYI0d+586M2MPWsH9
bdVI8wNaCdGyryn0RjND5IEUu3dB2JP48xx1HnIa8j3at1NUsAt7n4902MjxzDathD5cXQ3rlzpz
8vtSnkGvHiVrLUSXARaA/hyvjuoBkAEXXPwTnj56m9hDUEhV/EerIU9NWaM8lixSbue2CtGHreVg
NoBWAwh4qrk7KGCT/X3dQy62Ob4Cz6yvVmkw7YmvrV6zhnZKcwb4uLZPwEvSxNG+69bYki4ckZuB
GyJHp6EZWyx9S/EEoJbaM+x0I3+L7M4cwevC0OtwfTgXl8CXHaSXwffMk1PCmaxJNIvY1LCgRhXa
y7Xikw5gBNTzCSpVSeldt7Y4eSC1+19rfNTfYlU1tQ0aIWAKTIeGrmPmkj/nYHlvkCj51+P4a2Ao
M/EuY7TMCpcqzepmDOuWBSg5kFoND3kxeFYyr1zey+v014xwidYA/aQaeLOC2Dae0doeHtTBiVfO
/cVpAwEAiIRVHq0Ip1Ii96xK4gHTljZbqoy+WTcHZiv+9dVZ9IW/ZkSQVu/omT2grTTo1I9uODBn
cof0qVbHFTsrw9GEpbGyuTIkA0tjo1PZQjUjbXtidmta5PxUOzv1kEfCHkI6EugeNB8Kh2zlZGqS
hSML5LSOf5RWCEbTuAkHwmRz8HVgxKHCrk4epMXWsggLIwRdFqp7oKIAfEl80ecVVAysIh+DXmpd
O8dD0IR4Mbqmry/Y0ghBoIqTAuoWoDvjn/FtO8VKgllTyhHJLL/SA7WdSJKPitvEGFpvAyZerHXu
LPgIp85HJyfgGgiahUlVqxYcgtC4BmpEK0jd9CWx5PQjiUv0ZozdtLs+wjVzws1lN5o2pCYbA8bY
xrHmlnTgDyBVWIyeEdor9/LCZkaDOxwG2RH07F7Apzq1oVosjwHNi50uD1sUt/4VPgqn/G5C2Mp6
rzLwxaljYOavesu8VrrL9F9huCaPs+iBf4fydZl+cw3a9EBlq9oYZPkrREl8JauhQzKtHEyiA/Ji
Li4gYAiQeUeaWFgeVZ3BPg/Kk9OGetlJQR/Vgzuv4fa/HmDfN/KXFSSTFKC+IUgqNrtDL7RSskqn
p5dNSdKH2GvvEvB9FMQ9pCQm027asd2Ty4iy5u0Xb0PRtODujmRFUW5p9HTjbfoPBEsk8elmhlbb
niLF4rqf+V35ziofIvatu3JbXvRxi9aF6TV7YAVoh4E3v1u/SiCBDgTrswseGO/g9H6zOTJyzLzI
261ZFnfCl2We/gdpPWZd7F2DyHpcJCwpTrn2u0wJhIc9ExgB9E+QJLDtlxZJkA4qXPEeSZAGMVef
rrjWlwyEuOrYinidQjoTTHDCs9zSczZREK+exgEM0FucbV17F/mqz8FI7vRRZJsp9eRsO+t7Z5vd
NQ8AY9OtvjHtPYhkPubCV3dtd5MmO2qsJEbEY4lPD8ewQOpH4Z0rglsgDMOjIJOLk6Og9UcqbXVT
TxSm08odsk7ZXz8Fxc38ZQ73CZ6wEI+ELsf5OT81il6juaU4FePE1c8o0ZvmiN7G7XU7X7TC4pxj
ZNjSsAXctGBIQ51CH8yOnkyARt+HipTSYxERR3HlF+VHWBP5o61Gt2Wkqg7Zvok3UrOZE7f7PY5b
uQJ1uJeH/lx4uX6Ikp2iHrJX9VYPavWxS7ZQS1Y/o8KfMy9eg3lfJFH4HH3/dGFJQqZlXY8i/ck2
PTYWbs1AH0hydgfJ+/5GSvdQlil37KFcOdAvcmRfhrkzIPENkhQR3JtkE3+W4wwMTde6dRTyDBBC
MniPpau7BimnbUfiltR/km17ClMyDT6XJXd/5y1pbxN9369B+lUedF4s47dPEuICMLnE8TDik7qN
N/m6P31s9ubjlpKB/K4+9d0O0KeNTOIt+AGDFRdaOjm4MMn/TofgQtDRteJamekp3ZvH7Neb/vmQ
BNaNuQdzpNvcROm28z/d1nMPxROarfb3ihs9uJqL/75RvX+uCvPVwfkF0ikbIG8kys+3DtqCpm6q
i/Kkx1NW71Orlwa3C7XiDTR18ksHRpAB8L6phjSqmtCnfi7kl6mzi7dSc/LIvT47S+fGlz6YjG9B
VlV4LUwxDpTWnstT38XzRm5L6mZ68bvtZONpaOQ1yjru84IfAEGvohyDlAmY2IXBO6OV9mjIKk+W
Zul7O1HUTSXXimdJjuECfVWQvMn1lUPkIlmOKQczsgmCSwWQIJxC51OuTkoGYEhXntTcMw2wEvnY
kk2504KmI+FWmQLdq+8a8wadR1YFdZeNvrNXJvqi2/XrI5DAQQMDPBGNTucfoU3xpBpVX56knanc
qQ1hOqlv62xjTASz3nvyvtV9avtqvwFvZfXbWjmzLzJl/AvAloREwX8zmgprrceRasVGXZ7e3zO/
douf5XPn1pvk/bpLXeQE/9sOEri4KDnjgrDhKqpqsxxjpGED9gpkP+ZnVJlIB2+qM9VF+11hAswD
bBS6bnqOmZ994yVzwNuBfsCVj1m4qYCuBtwSkDV0U4is3+CxHPJIp1j7ZtOVh9PhSfIO+m1MEKT8
eVk5epfOfLxAOBoCKgNcbOB8kZshTsYIPNmnjCAwQQhw0xTERBPifY1cNrHoppLIWmgkZrG/5psD
pxCJIhUlYiPsIZOUXpbLE5MrKJLWk0VUtJaCxz6EbG8J7V5r0FDnjO1n5kThdh7kdGWaL8CB+AZs
Liw2Qg/gM0R5gEGp0xA7H98QhvLrmETSHzoCReVRNdRSojRl7BAEUOzZYSypiFParXUfQqsW3ADh
kGVeFs+0J9KYR7NbT32f3jpgzs88ecrUV1pp+qs10mx05bhlQIRaiYI7wyqV24jlACQ6Kotfwko1
XhraDu2msCT9pA20sv3rHrV0l6Hgjw5T1OQhE3jxlM5HvQmdqjqVsZuavgIx2mH2SsDjKupK9bv6
A58jHVSNcDpJSGYqrvnO3tBGHLq24rLUIKbcketfdQEtxgKAFRDfAwlbhIEiWE8d56LpYyU6OXq1
tXyII6ob5d60tmPsdodozzxmhSAc92dtBRhqXh7qaGoHiSaCc9SaAVY4d/q6j3Q7G2ly8t5+Tj7d
381ehzLVz5L8xESQh9at8U/pxp69x31PiPvkfR6P7iEkzLu9xTHoDW5Ofrju7ohfu4k8PVH3qXKh
4eNW7uFwcJ/W3hOX9x42DFqSIfKIZh7cSOff3HdVUWtOGD4r9Q/KwBDc7bP4MR5Xrp6lqfluRjs3
E4elYfeTFD73suFH0CVqUoJspFvMN1qxxjH4RSJwfrueD0o4faKyxsWTwVrEvMmt9hYZvPazur27
u9s8l+7+4/fkkPEwuuR2/swejRVw5MLOOLcvRHnK0DVM5vY9c9sl5G7z3rroHSB7/fHxVd5UBMok
nopF7claMebymD83Ldw5tprZFsq04bMVbvTqU8keIMeycshdBpLnNgQ/j0AQU+BYCZ/j/FT3NUm6
lZ20cHPCgoEOGoCXFPiBsIASG0M2a6X0XOzCx4/teBgO94w4f+40cmN408qZcZkr4dYQGcMcMPhi
4UCuzWjQml56BqCCjN2+BhEA1Jit+r0zX5mx8nxeXCGexcI1BTSOyIMbqo0+S5AOfXaMluTttrBe
NMhprxyDPIoStwDqBjgEsbmB0xXe6NPMANqlkvRc+plfbO1bmxw+AYBwsxVLSwcI5gWJXCTAUQAU
wjmzZrbVjqH0PKJtfawOaauBcOyu7v49ZAZv6DdDwkmltXppJBUMOZTh7aaRQQdufrRIIv/O8zWR
j4Uw9dyccGK16LFqw8aRnm8MkgXMV48SdjDe178V16c+YFM3x+trtrStEJLaDmfhA0pXmMlGg3o1
6ISl5xx9dqYUEwPv9usmFnwPASCy3kA6Aw0l5vcr8OD1alJEp9xsXpukua0lvSdxUvjX7SzsKHSz
ADCP4eDJ8VVl/ZbjhGwwS4e5jU60BZdgpDyERvbm0ORdqyekvocNiokr22ohK8U7aP7aFBZs1Mc4
1uwyOt1tHiKSehHBHyP5+NiT7Z7gsnUPu/AelYaHp5Vo96tTXdhsZ6aF40ppIO/RMZh+e5PdF9N/
Ye60LXcG8TabvePjE96f+fmPfEMTEXqje0ACeG63RZaw3d1Unve5u74AC/ft2RdxR/i2ABaUcFKj
qyN0BDg7cw79wZBva7RsFwB8t626MvmL5nDI8FeVjoYuwXVTpbLRtRZFp6whluonveGa9i7rbqpy
rUVu6XIFywPwyFyUnXf1nw9NHbK2G3U7OvWH2gZhASYULJo2GffpQ/cIesDQbUMUI3DBRiXBc0MP
n0ui/2J1Q8of4RrY7QIxAHaVs+8RbtyumZW6ltTo5PW+8oa2UjfdaHfjJ/ivIjdcuRl5XkD0tP8i
7buWG0eWbb8IEfDmteBIgkYkBVHSC0IW3nt8/VnQNU2CuETsfadnYiKme5SoqqysNCtXXi9+8vR2
biGETam4djmY+anZ0oz1ISCRJOz6pY71P8D1nSxAiBlBRA0BWcfbjaa6io7zMPJsKya7gTCM3n9/
Wy8RclPfLTjpFh6SOa8NhYR/8iY59cDxBPStQ14brJvKYiQ7tLzGkHwS0MR3VsgP+AOp60iLPE7j
eKvxDwz9GitrtrJanaZJRm2kRJcESuuSbYhu/seX6i+AfLQjk6xN70WDQzeBZ2u8mhPFQNEjJQKB
e/ntbtQ9884GGjr09J/nw8E4bSkz2qvno/a6s1Zn/tM/gC1BXTn6t6S1pCWr/PL4++avxr8dFCaP
fsJJ2cB7oWezggUi0OpSBppSjpSugbQJhHW66dG1xBZrVouOvbjLn0Ee1X1UJypRe+mYeQvJ+JmE
E+7G1QdN7AKa232/LXGkgryrnDeGYnRBWXFOpmEIig2m9rQkLYfcE11oRbgpM43TJOWnkHcyQMKR
s1SWnYkO8UEAEoJxHlmJO2Qd3aOzMqFjz6ZVecPrpTlc2CdfpV/Bcag5jhqpSx2Jc0/htcTJs9Qn
rBJXXurZUrESc+BujUhL+nek5r2lHOb8do/07czfwPhpE2+NDG8jYFanjS4DLlbZWOPPxd7DKBtF
b/do1dYkD/QWKAaYg55WJBpU5fmxDs6bQ/R2orYPQD5cwlurUfdiEStpjSOvzAG1dYrmNoH70bpq
ziK/mwTrWA5N1pFIRINIdakkOZPcwwmjtRidTiD3Qj38Vr7QiA2YZSC/NwWS/6ZEDIDvJoyqhsbC
uz9rIbHZyPVg4i4GEU7Uuxk8F+rUe3ZMxYZbvoSDHjsY3EkfWd8KRB6vvepzRGDf8oxgxie6FAXp
ZWHD53y664+Y+MVDptBeFw+eXUvnGqy48ooJtpixIoPb9Rh6x74vQYHnazyqcsBiu0QslvAcM8VY
9EmMNBGYfIYq+rQoGWYDEw0VvgGlUCOONAx8eePUZJ/sbduODcC/DI/8wuQd/5vFj5lkwIPBUzDl
EOpKQa5cWoTFU2NdMgKNUp2V2ej6h6B+p5/CQup49o2Ck/N/5U1O3C8lPu8EyKs3WrctnpOnUK+2
0irdiZr3Uay4/bChzH0J+l412mA69qerRerSkY9HOn2H0A0py0g0AvImTl5K0BLUbByVvk015whN
+kcJGJaUsO5GGvt8tu43teEWsbr36VXc5yupk9fP94SgKzCS1/Y41Xh933lftVmqJTHGd/AVkXmy
7lWJ9Lro608iEUnvo5i2t/fyChMQiH3uL9ZS49GcdUVPOXhg4HSC6HryTUoWVkosOZ7tZ6ZXPRe1
lbBvEmd5XUqWdn201NNd/+sgRCcLqEqm7Nth4mZDxNFI77W6TzAUeecTuVLVPUskQWX+m7cThmUk
JxwpdqZNqUqB6cRcSPl2itG5Av/lSoRj9QzdGopi1OITuNv8UqfS3yr/ybdxoHnUSMihxoWJzt8F
52y02pO1Y3dBxf1HXYjSya1VRRksz32XDWylMsVoxdDoiTUDYcHBGm3znRQgONHfCGAlmlVvpXRc
wHFRzwV2U20oAG4BYEaTzJM8fD82G+PPmcgBXAVjIdFqiBb5aTGd5YHAqgQqssM6wzBmn4zMj/Xa
3xXcymddwvHBQuA9s38cioqA84O5ZaQyv12ZzzSiF3ZKBDt1qDa90Z8er2im4IIM7pWAyStQlEHv
gEwtstP9YCUa+5NZwH7A3wMDk/LcflLGY4HzC0KmG54UoCDTi5cncAEqHvL4njTlRZD2ybAJko/H
UmbKKVgWqG5g2yWonzKNrOMYnSd5ENsvpQ4cW6VJJHiuts02J8wWMfVATg3J9KeEpOsE88lfGKTJ
z6vHXzEKmarL9UdMIk4PACe3qfERfM3p/NCR1P18LGFmN1EjBJYYQ4qxm1NAZMvWEtOWOYBaHR7u
Ye37EWnz4386fAHmZKTEha+C+WWYYTZ+xlVWoEicKOtTLKRo4heJrmQDhKRLYwfnPLAbKRMPrAFx
lsdXI0JJOTTNhts6fqQG8WvE7EB/wQ1m2XmkXPLFZl6nG6mTN7Eu+MIbMi+GZx9KZ2H4LYdjkO8T
95kpEQ+tg3b9+MxmjAg8XFBRI+2BPMTU9ShSX2mSMIztViA1OFyD8NR3b0VldGxNMu+4FI/f6QgM
IgSBoGWkc0Xf1+3hNRIboRE7TWwfxEtMF4EByTV5TvbVKFwaqn5niCeyJkfIy0XcMUGY2EwpaUGj
EI824hKM006n1fTX4428u14QBid6TEuiRRqLu11Ymkh9KfnABzUwVm7z2RTl92MJ92HfKGIEPqBV
Drn+aakyw/CyhgGDh/0CYIWHmlDz+so4aiAY7hNrWdSSMt755Jg6jOsFiAUmAaGpd3JWXJYHfhjx
GcrfMFjrRgOrJvJ/PyKRTAxP0+AMP17hfeg/kTg5MdThxS6kuMy2ss76dIlvNqqv/gRGQ4ZeV481
+V6p4ZeW6o8Fz23tmPTDo4b5MeCEnDw8KYZSh4Hr5zaiG+1dsRyKOAZxWe2jMpVA+16qN9xdOywU
YIpxQMDYXfq3EVc2DNPnRRnQ8dzmTbALsrpnCOCdD0n20y0kNe98y4mkSeQexArSjBIk1f53JGpn
0PSc+157vH9Lyxkvx9VyhIBiQW4JITHhezXhV6JCbNnRFgKlJTHTJ0ykQrZwmNzOdRfj3gMkohU9
9AjzJjz7vvF4TffOyLhzoKlAkQFUSeiMuF0U/EQhxPXIof7iu/xuxO9Kua/XH415bkm0NHFrVhw4
iAC6QNAvoKfgVpxYeWWVAXdpA/cqEcv/yFOj5LWLmJCzq4GkbQnlcZ9owQIhCfYE2P5x0MmtRNrh
s9J328JGdQ0tt4j2IgMklN5BQtaKoFP0WVCTVJMctYnOFXWKfoYlj/I+0TL5honmND762ku/Kuwd
3h93V9daFhOQ8agZgAKdsKCncxbtesWTPc4kqXFypSvswnBXkRXpCyozfu2NjzVZzcRi0qUnc6lY
Fnbur3GvibYz5JzQ5VsXaivuSXpeZNkcXe5HEidKKoCYgE3durATZSeIZvNKYVwxpo0fc2ejlIDN
kqVU4KLaTHyUQMqEsOKgNly6YyhtiAE/vfA6xn8FXxkGNzWHNK5JzAItDWAgYahQ5d4AlREWr8yd
t4TtBpgYnQFI2sCznry5VRsCgUjFpc24JzRsRHJCJGYzOGrVrsD6P+hLNfZ7xDxewZGSZJyJh7s/
pXeBD9+jo9wp7a54DQGHs6OLgJRkPMLUg71MpF1itS0ZNrLBIVH0WL3Gs5yctYixtmANgfMpwsnA
719ZWZpuuCBSlNLO6tegVhtNbM5xRsCA8FjOzJPx12GMXmN4NMiWTOR4dSyDobCyg+A0oFXddosd
FKklXreAMeHGCzFdEqLJP1ojsPZN313kRPKaQu7cpvUaOZhP4IwwqXrj28+7oCAy+diwyL6oAaFJ
YrqHRFX107n4sV5zooWkXVj4nP8hYlQxAmrwi8DiT+7vkPeK4LRiZUfoTI0NyohzPdn6ltT94mRX
4A41B8UKq7UwgByPtMi3Uxq/l39Bz7vEqXifjoSuXX/M5Gq7gx80bSFXeFSb79D6bPUGMFcyGArc
MFQ8CJg4NqynS6S1XM1aSt3M2DJ0wUIH4GiiHWvK4smUmdhQWV/bhUh1xFG4QY0zfnGV4yMz1QAg
HREVj0hDOHi3yla0MefU1ChmKAizotiXqFj7JsZmlrEeMKq08hoiScQddL41c4CpS0yPBX/rh9xe
PNkKeKuu1dR7e3wH/rLet9/FANAMfqUxxMS/J08FgvmglmK2swuGiCeH0nsTvfDcV6hJq4gig2ti
umefqW2+HVitTXWGO0QBiekVhru1oQUweG32GDhSfjsaQ6EfkASp7gzfIbvEDHbXfw0K0ptvnexh
HIVpyLh0Z5dkB61EguEdVYMROTAQ5Nf058TK9oJ6jlR4Et+PN+ovR/JooyZqiiyjL6f50CFkfY/U
Xa8jZxmSTvsck6fPO4W8X3zy9iGYjGqr+8vHgvx7iAsWj1Y6ZPVQSEf4NUlKUQrfJXIudHDT2oiE
+rCKAT8MCy0hruFqAsGIVPxaEHtvuG6lTgKGmFMqcIpjvGTV7XsB/llUYkr3CrNtyOP95e7v4a2k
iZfGCgPP+yXWZ8TEOGjvvdoZID5Bq1gF+IWubpGl/mSRwY5NRS0IqxVEpS0V1pos5anve1Emez1+
69ULpCRxJ+aM09nxS7LlLjxxtGF1iiDKgz3K1QoK534rAdGOKBtoer5goP/aCqfKdn3Yk1s5oJud
ZWp8gJt/M5UF2sGK34Y1T9jkLQyyEfgZuUuv/uz9whBAGEJgz0HMOvohV8umfDdlaYbCsgnzZXjn
p/c19VWtAwOz5T4+OAloWOfg7DkSmbRLKODTHuvAPSpo3HcW2WS8xuh5mOq44PoKO8hub0N8H5Hd
wUcX0MYlpx/+2zyto7OJXkEMHPrk99+rX7VQl4ry951b4xcAmgRGfvSWAHo12QIqCngnjnv7xXo9
7HzrkzPy/QGlKp+cMss0zb1+7slm81Gu9/Ym0j0C0O9x9fJ4I8bjvTv+q6+YHD8TVZhHx0bYB1Zt
iouECeJpvUQ0OXfhcJzo70dMBBKNydUG9CCTijLrbX/QHZAgRoyiP17GvYM11tL/SZhc6aJ0UtEr
8t4Gk4TaCRHhOFzc0HRBVy2ECDf7dsGK/PHKTXfuWuTk/EBz3imslPZ2pr3sdigWpMTqj6+vu3dP
PTznu2c88VrCqKeOrAeydtYueeasdayahOi6nTLE9jZ47YjytDoHZKMnezTH2r+J+q093pw5y4qB
BJgCjrLGfYaQp8YCbYzL1saAVQjHYHjPeN2P5YUtmZXDA1U6QvvQ4DF5tzCQYwji8U5lyIWPqU8Z
zhUNbjWn+n28ojmtHQvraKEB0EuWJ2FK5nBZ04N918YfAjWQgIZBkW1Jgwzo/5cgZWKnyhZ7F42X
VInBD2RVtM0xr49FzO7av7VM2X2R4ymzmg96Wwob4rnbGIEBE17cbKlWt7BpU4BxUwuugte0t2u+
Q4CV4B4mYM3NQ2/9eEVz1/3qdJTJZRSqtKd6CYKcFjGVgjp/Wv0X54KOGri4MJ1jR9Gt8azBxpzS
UdHbTVhrTATwqLsXgoV07R8YenrFr6VMHKFW6loWNJ09XqlgG4/ByevuQOsH4ylbNeTUWadTo741
+tsHz5IPmmjoz3i8lbO+4PUnTEwnsBONwxdQwEx7tcDcoMDM7AzjcMJTZQ77J+6YkO2HnmrnFXAU
kbpgOuaO8q9xBmxcMvANkyvdY5Ti/9L/ugNIPE2IHC6QyM5p5bWE0bJfeQJlFohu0GGBZQjMAuge
3ZeMWULo/T9OEt0s/3sdU4MhxKxURpDiB6uYvOzSEZ1wWJ8EZMTtU/v0xZMWvkejt9oe3t64l+jB
WLCPC0v9c8Wuliq1wThkEx9RjfZR+RHs6D+lNBvjFhTxEPuhgZLDu367m0zT5bXk9rgX6N4uE8Fw
cnmdK0t48ZlIGnKA6eHR0CZgLMBkP6Mw4LmabQbgXSptRDt2azSfa+twR/Qtq7lqsZE+MnW11Fw2
k928ETytrnkKl4hCBcEcaJxM8cMPrfKdfsob4qBRjl8pT+nn4ys451rASQS9MZ5P1PQmCkozRVBx
aTnYMUBMfaLzAAUE9Qlx8nsYLGRvxm2bGhzIQS8/WlBpBMm3x4chEwkIkNjBljHou47ONZNpmLtA
v1LBUeGyTZwv9ezMBnvXIicnGVRJmsYlNyDYs3q1RqzJqu7qndOeDdcmca0mwD0sYYZmow5k3RgR
GQr0NExzAS2bhIHcyIM9hIYSGXlHky5MtZi7+BTYfrZ1raNbdf34JGcKAuAhu5I6PsVXF9CtlS5R
cmewm1rtMaq70QEilni1qX8ZVYmf/Ccw6PPxq8OuHkuePdcrwRMzWkRNTrMZBLPKk79hWBKFb3T6
5nFmsYmTBTMz/rA7JboSNlEi0CaBXCkZhbnHFgxGwk+WmlF3XMKW/E25uReEgVuwApgoNq12gHoq
BKeQMNi7XalaBrJIq+Y5tyndRBej6hu0ZjPqV2/oH8cYJqJeZeZvoNfWceGRml2wxOIzUF0FAclk
d5nc4fxWUQYbmXpONqoVB545dbGyMnuIV2Km+1qmNa/0EJNku+bQ56SFIUiIosrKSwVi1McqMxsi
Y7oB6KhQ08Q8s/FpvlLWsmZ8IMs82mbIek3pJ1d/Pny+g0Tx/fC5Xp/WIFcxXGoRl3z/4mMuLDLy
yADhMQF88lZsXtdJXVdUY9MDa1NCpgrckpX7G/5xqzijDLSVYk4VHEV6IiMtXA88VEFrw6PBSyyq
yidj4SUmyWH9k6y+LpjeBvzcpqzIeWU7xFt9bFYgzpE097Kwy/fe9+2nTHYZCINMisAvar9whDuA
/IMwBgI4QIhiE0jpNb02L2/okduXh/MxX8Kp3uOYcBWvd2J0Ga4OWaakOOlDiJft1/4Xvf/qgSHG
KBz+nbj9uvAHkbzt95XaE+/9F9X6x+ufP+1/JzGxiEPIl2JY4SSy/hJXh1xaqJXPaPHtAid3s2rb
SHJ5LDDTCq0xXg1eHcbuq8olT3qCMs92o65W37KuLJjcGWN/K3lyXeWabqUijVo4luAgi2lEpJri
ajG4EiMQuUjlSolMjzkUwlOUWHG22G08avEjLZ+8rEMl0wMmR7VwVV7D/TuKMZ72zK3Wa8Jrpk4b
m2xzhkVc8jJnfLObhU99QMkbupAZ5VoNXDPwfEXG888puOgO2aievqKeVmiWfaxHM8n9W6GTUCmm
pCBmUwhtVaEmWqe97z6b83N4fE4367Up6JcIyeuE0MYbnENSM2MJviXakmc68yjdfgh7e6N6oU1S
/8+25Pp4nVv9/b16VkgzJmh2ovocaCczsUi83b6lgr6HDSdAHyB2Mr8XVHDpdv+p6NXtZpU6T9ME
yk+tXl7Bd5HDtxJVY+1oleVppx9J3+oSuvxZwtibo6IdF2734geM1//qA+oOMxpjD6fC7ioNTGTw
7vB+YBN8su6Ima2eKEm96PoGOxDtjp65EEHfv8y3hzExb30vC3FDQb6H9kKnteTMZkBt4iRqkC/E
kfecc7em9K93/GqtgazUnTKa0lyPUdLb8fphrbPrJ53Z7FUWD4m2pPSL2zsxblyZZTXGG7U2UAmC
wWhr7+wSsFUGGEBKToA7bbexBsO9QUf/5fvIfYunpb7+mTTy7RZPzJwUOpTvs+NtB6mBNQIVgFag
N8UWBx1asLUWRq6rT5dLrcmgkNC5nugRWn6Ic8gIIOo4+tVq4dj/GLQemL6/ov/VWYRJnLtgTMZH
7Vr9gFwj3nakP0/mF4Hh859g811oO7fg4P+FDQ/k/unIldwBMwHjcJQbEn4XE63a7gwJvbaOdjp1
py2hjlAFoOwQly5ctQVN/zPKV5IdMOs4IQ3JXJ6vka8y+iy1/MpVg3Aw0obVH9vbGdjEzbFP4W5F
UaZeDNJSu9Be848dt4U/SMzWQInuCUs8u4a2cKgzMdutyKnXhqnLVBhBZKY5O8cUDH/jrPiDYy1R
iC4e48RsRfH/ecHGXq3drtkOKTkcEi1WXeJszSek3BKR7Dn9DDWylmbkLR3lxGhVSlemynijxNis
StNBx31cqNGwpsKl12qmDHW7pxP/K5SdLCsUyOpNLfDJK56onBgoP2Gh69OTpH7J57cUdkyzf4+g
N7AW1JYbzcPdjQHnLaeMM6hBOXb7Qsh9VAZBAi+J31mvNVKbuWqcwt1JfvZb1fSQ0TmuPaOyuBOq
Fimujm+oyXF8rFbyMGL2FoGcM5AR7MnVJ01OP3d9uajA1233Rz4EEcoOppyspQH4Ucf4Inuk6M4q
YoGFrZg99iuxk2NHa2CcxxyOAvRUmqhm8lvsZ6qTm/HSGIc/FNWjTZ+ceooRqBE4uyGK9MfmawyO
aTj/rPqZoAsUR49/GOu5gBascav3e1ZD8TdFBRBdukbxsr1wgPHSIAtqyE9RkRO7vtTGW7AXNjpI
grQj2gTYHbUV+6VNGvf+0ZdPXjw28tiO5+PWrh12X4e0TTHcUn1+piY+KgDQvMB8Y5j9tCKSO0nu
K/LoNiEjJY0eC7JRDm6/pA97INLQ1aGjh2WVoHhmuZ+rfLF97F4XMOaVHie/I4c6Nqze3oohZ8tG
qlCwrOlIC6pqXTtUodJOvMfYS5JgaIS2YM9H//h2Y28kTgtNedIwbeAlva1RLAl/gkANdN46UhqU
cUHUqMiPRE1c9R48VeHgYXGtSpvCwbJk1dqBCws+i6flC7fqPr7GulCXhYUZU1JThB3TpFXRdFiX
42FUNEG/q6YurOfehI0iRNSBcFqgMZzkvP0S3X79gEIs6DXGpvv3d3cFWoKBXPqDXJO9ehwS47HM
GRsF5DxIxDAKAv2FaLe8VRAFNbsuqNwBe1hjnIdEPg+nYYUhZwZwvumaqHagt+QX02yXVjv+5Onp
obcE12LsqEWn561kJ0REQdVCbwf1pm/1TBJBTbQvMc5AAu+rVH2BsAHDZpeSinObfC124mY2LOux
fg6xyJzq+OmYQkxvA1ddmmJ+z6UADvZrQZOrF+SF1HjoVrdfkGRLtAPyIaH1DJ489PwpVql+lubB
1zFmHNnGCLzSh/VWZ62Nr9mgGzbt1BBXjbnZNOY+N86Vir83qXGmCU1AQo4symNFmFNvUBwhXTZ2
GYN85PY0xCoYokzwBpvpz4mV57biG2G7NAJxJtDAplyJGc3ylXfJ8GWuFC3Ujd3Ux5xHF8dXRExd
34+Fqt9zpKurylidVx+htjQ/Zs4UIh8IU8zLKPfIE01n8yzOYi4ZbNdx1Uo5OBzwaIFFgUsehtN8
vJ0zgQOGx2JeAjiaURKXhEn0rjgBqpAp6gLJlrLGWU5QAQx0IidJ/USN7iLjFB1C7ZA9KcwlLNSo
WtOrdS18cpisUxZFHSHB60Yr8SUT4exIyPKyvyXMVpHDAakWiSfm7P61zMnJYvIExt7FWDCz7dDC
m60kSfUp8B8XHOlRDb3k0vHxHs/48RgACWCwMpKaIRSZODpMm0QNFzGNLV1g8kFpnBo5r/HKrrGd
eI03/bG8mV29ETdxduoipnIM6W1sfhNo6IkD5yYTq1T55HqmUy3w4Mxo642wiXXko0GoohJr41WJ
MnoM0C1e80PlLtTpZvcQnsGI5EXJFo3JtxdSaSoxkNOqtTs6ip5EIdzJbZoTz+kFvc4Lat0GmObN
g8E6rj3FFPieWnrGR82YaCsuCnj8wa82ImonzzgQqiKGFSmN7XcaHZhCNjJZUpv4wp7Sz/yTa0n8
+fgkxRnP4UbkZNWxLzJZ40AkT5tZ8VZ/Uswn76uZb9EJYXLND4nPrL3ujcYxY9xDtsuTYwYe28Ts
lF3kvMT9oQKcUgDn7U+oVOB73cid2vW71Dnx+L+VSBfhleDwhGP/DuoCsTO8QYtTtcxVXzajxKwz
0p6HDYeqZPUdgDV3k9BqXl286EsUvhJMXKlVrl0LZanGzlbM9E5a+5s8wCgZr1JB7Cr2CwNl7lkJ
MeQFp4ABR6jXsOAnvFWGpqtRIylQMuEzaziXjEoZNX8I+7GlKvU2dQciZ52Twc3+lKAF+9ItYdFm
HuebD5gYESQe+ohLfKQ9Wo3vCcbJe78oUceNWYsLmj/TX4DFYqjT2BwCp+tPR66eIo7OKrbCY2Sz
uSGQbNto2ZbTjODQGIWRmNHakj3VMwYrth1jiJBW5FTHiBHCnqX3Ti0w6tPcUwvvxkwHze1XTYxM
lHVUw2Aokg16y1fBITvAZkf4LKW/UiDqK32r9kw1sxds6Yy5AacOPY7TBfU+O81zxWImgk446uxk
EKGitJrUcI6QUs7Rtrc0qnXmwmOQHLphUZQbyQImLhgKsHKUtnlnSxXlvzSITgkvds6CNs+UD2SO
wSROcNYC/A1wx602C0rqsRi1DDFRSjDHwIgcTek8DVRNWUMKyR5QXkWV3oGHG2sY4U36Vo1aSeX7
s1hsyhLcdQW1yjyd4Rbc7rmbhr46BSAe3DUM7p4YoEB2mT4cpM4O0AXVGUW85YWMHHPvhwUXBoqV
YBRGLF1qDqXmuenS5LEFnAlN5ZsPmF71OPBhkAEdj1/A8GW8t/qr5n6G5Pi7QmVlBV7X3FXZt4Ym
cW/hvyzl4GZu+sh9CsA0sFgYnj5539i8QbBVIJwqgF1HtshptV24Mg4DoQ/iod36T+U62KwWVj3z
hN9InahE1Q7gc2IBXLIqIwJigoT7nHDGwXg+xeZPRbatsf2SVMBa2/Wm29nqwgcwM17SzQdMggLs
BdxTfoyO8Q4wBih9Gq37YF1AtM4L7+rcDqPwjUF/40x6kGLeqn+f0pTo9jQ8UPSfCShUdC/J8DzE
q15ZS/LSZZt5UTn02gG7jEkY0OmJ5cZUMCopO2awvVjlXuuPEDAKJN+eiKh9XS77Rkd7LKgTf85F
iJUubeuS9PH3r2y55FG53EqQXuU7cHDCbnJo/CGKM5CeU3O4MiB2CVeSp7LPXr739Md6NVOiBTMT
MNQYWSONMyInq4/CUAyzqge0SjLynccQ2f0FEMDyEMlGztYVDkOzcivS0wuSZw75RvB04UUrga+p
QzwVrFhm44oE03glviEpq3qp+niZMzEiOmkwawSgVAHTASdvk5JnNSUXCCsqbtt88spv0T0r0sKK
ZuDoiIzGtIAsYQwmM43TckSITKXgdeDIS6+2uvAafIu/3ZYxwHavCkZO3gej0Wh12Mpm+8EYu2cT
0IZBzT7wSufbRt++oc1ho5vbrf7Rrxmdx9im9WVQt2+bze9xwZLNnQCPEdBwmhCHoC1yonpJQ7dB
yvZ2lB1BV6nkmhKi06bCwBk4zY8PYKaegFEiV8ImelagqZWWfAizdgfxI9JAt24T6VStvkxTR1c0
CCQpcK6zl3bRYM+YzhvRE01rFK4GBJPpbdbM4Rb55NOwvl92JbrIohfF3HxQa2HBgs1ZyxuZE4Vr
yyxxKgEyMe7tRSKvwXrH7LOXYMF8zAXrPBDYkgjqEaQIpood8VVJDQ22NUUCLNFSVUTMAUppeo0A
toT/5RiVLr/GWn6g1tLTt/AM2ovnpXE+M6UwnO7VZ0zexMYJnN5r8RkgjGfA47uvsLnsZnjV+QNl
N5/otezQvAfO1/WZQT+hsKBeo/ZMAjFA0PFLRIsF6AYmR8w7ZYpdwM3r058y2Jfy6bH6/oFp7wUg
uGDRnX2PQB2CAcXUruxswDnemzWnDVv+Rd4Auy8CThBpKBeYhR6u80KTTPuM0oii/Y5DAkCuRj01
aGCsMD2oR+pk6RbPL/3fl03eZYTAOR13VWf7El1aoSvIe0GOzo/XP+7fg+X/YbuvXqmqVSqOyQoI
cdg3FkPLX/IE3iW6lpL/cJogXmIkkVmg3jCkA73TE01yezQu1Dk22gu8cy6j155bevBnd+xKxGgX
rxbDCaWAScJ1Z7/UvRpjAASO9JAZf5igbbxG+6HIqW+bM2rUj3dx9rZeL256VmxHDcyf5Fd2szM4
9Jml5sk34bhruaa/sdCP1a+yjlBVWcqszR7hv1VP0+ViwslNXjed3YjCqqVfaOWTFgf98Qrn3tmr
BUoTz42uqA78RFBGN/2pHE3qLoxvBF68YF5nxaDlBElqaMrdJLmuBIFPw3WdnWWuKlefLmc02blE
6P14OXPBDvyFf4ImqhIPIXhU2L6zZabU4wTd2oJTEGhQShI0bnsADoc+kmkB+8sFkpqBea9pUJ5y
BN7IpW7tsvyL0sULGjxKvbuNV181USNOABheoXGUA4qYz2wph4YXFQBKVsCfeF4eHvuG/ywomVuA
Es7E2tgOVD3QQ4i+TWG8WVc3J8ZoEEeg0BVdZtWxZX09z4/98CIkrEUrSxn3GVg8qjtoNRjn0aI9
dJqI7hIKUX+OvKxTAizja2JBEgWIcVJiiN7wzVdo7dtElwpMLqDr6H7FWB04MB8u5DNn3/KRGGOs
n+GNnd4cQWgUDK4BCjj/jd1Xh+Ex8VlPm13AfUi8EXQYooOpOoPyuqB8M2UmkMLhLxTVZIyPn6T9
PY9taKdxaYA9aDVFmnhH7TMSPzkXbyGHMpdLBY0l8mYiRhwAgzBxV5K+a9yEjQdbYy4MSE0+zRrF
7oSUl3rBBs44Y3hBMYgHRUJMtJ7yO3KhOBROglpGsK5qtdNKIOC6nkSnpcgGxNH31wTo6XGiNVgY
eCTab7W1Dku+CjM4/QomluyUbnBEvayQDDZAb8zIJMor1lPzweE7I2Il6jPveOe1T7uGMmk56UTi
joEhCT1cCTXlPAE0so1IpT8d51Xhc51gsCF6JGTeJbQL8Lua8myYnCTRLQE6KnLkIfwozaKtXEm+
qIsZr6R6GiN7+x1GoUMbmCZHyUiwyqmv4lmke63gGzo5dF4sjCPH0LGsjy2liZHUQLISlqtAuqBg
KARH3LDvfa1r3UBct0OrHLm4ibhDKqVdZPF9yrq7wvMLShM9yuFIzLAZbQ4p6igWiBXY4BAnlVC8
SqnUpE9N4BfKuquAljSLMuIyPO2iD4zo0Ea8oXQRx1hp1vfFho0xuxs1BNYRdyxD52hOaR2OMZKo
dJ9hA73uHPd+VO48QfAktRgZoUkh5CCcTQs/QJSn8CA9V0Ter57CuM0CYwBirDbjVJELjR+yHq0Z
fYzpd75DhWDiYSO61gWH5bwVU8idD1qnnA7tlI+a5EsQYiDZiTcgS/YZsxmLWWahk1LeHvUBPjuK
cavwK6kDMf9RymsPPWV9wVGErdg81aPyf0i7suXGcWT7Q8MI7ssrF0mWKVtey/YLo8plkyC4g/vX
30P3zJQE8wrRPb1FR1SEkgASQCLznJNWNmHqm5HMnj3kZf5WQLHKDAjCFPbe2mrcvOusy2OoV81M
KnZdqTvDPpYkI32Gok2SBglYsNljSVOV1m7DwKRDR4M8NW/63jLIE9ovxKCxoQYEEr1Dxwr1nqZ3
kJSP484iXs/MQrmPy6Gb/Qz/X7dubXT4b+UUxRN10MM3GKq4j69Zg8TIZxYrJBv2rM+M5EbqOtN4
xc9UgEfk1tC/tVrbtmhfVziP2ZxNkzuimaEa1F2elX5UQ5A5UDHT+CIntcabtpGSJOimVDW3cZmR
NOxUJ0GfMFWPqBEiQSOR66iJ5OIgZUiIbXGA2PhRMMyvtVnvJDfv+3IMJlIWcSCXEatzjzWlQT27
Bh8Y8lesmJrHGN0NtRSdU5yheKiqyprDwqrRcCRTx0zydAn0qJ1WUFULTAuTpLgVkhWDj29p46sW
/VULqHUXhRJ0UqPl13UpF5i8ZGgNdEtFVKOA+tZSe3RBlnQkt2dDXl/l+aDURygQZBbgvVM9TbuI
SEx+MOwRkJnZMRv7LR4sK/01l01lbONJMhkKHybpgz7K0MpdVUmfbBQzphqWShv1m9mEShL2Rlfv
lWQyIVpRqZ28zViTFVBsqRXnXSpyNESQ4y42/Bn93j4cpHiSDbpYxslt0lSJdKM0hUKDLI/rNpBs
MpYbhahy1bi9LGWzH4OMYn8ORSEFkGuZf4yQ9onR9WgYPwSXzMqVDrlkVHyhlQYuCK/9pM89xS1c
zk+kJSgqO9d9+iTLVxZ5Qo3SdYzDWLz19mNNfwGP49YJ+RzHyneiD5JD59X5FHzOyp33l/KVBgU3
FLy5i6jJ5wJAk6XUHW+k1kXTOmWLdLLtKoZv19vL1lbCSFTVkfxDzQij50nShaNEEnRX5afCtPON
JtnPhk02hdylfipP+eaytZVnB648tLFC1AJFD4OLjbVmCcB7kBin1Kj9oiVxANzM62UjyqoVsEHR
RAFwBSj0nl96WtvZqZyAvphJIJjjOd5VN0qH6WuRnDcejRlEjNbFw6sNshiSGk7jl7btm0J+Kk8T
tYA3gpLtIhwKMiwURriXnDbXuprmURm23YuMpJLSROguqVTXOGH2ZS57KmEoeSOSRnNsdp9MUSMI
37k4+dsXcHPhxDWcWpfKsNM3Vrun1EhcajKXWvl1H+v+LKqBcRHHvw2i9w2EF7DCvFyqLrdQv0Jb
+lDPdl0fQW1rhzLO38tlfhlZOnci3wM9RahYna/wOBeFPfZpGY7Gb228jkpECghVRP2Q+bD3LzvL
QEx9ycXzuBq5j5OZTm0ZOnHm2+qL42WgZuI2B09T3aq/+vKhTUQyJfyL68sq7MFjDKiNI5d6Pjp5
0qtGmvUyjJ8laZ+GDLz/R9nc5CjbapCeQkXxd0Q2qCzV0AzSfdYJtin/7Pj3FyCdhaoijgZb5b5g
1qFtIVllOOxv0UkGjBEHhRZnKfVs1BTF7uoneal/XN63a64KUSkTjHELUfHXtJy8rLRu1AbFSqow
05Aqym4J1H+yqvRyslW1QyVU/1mzB8lpFZ31ICkAkOX5IPMBORAp1ip0o2ifyuZJL8mhyF6Q1HHR
53g3slbwxFjbGg66fkDtB6BShdefUSqjKlHWrEO1sfsbpAq7KxQs99CPUHaXp5IvEH4toGOjzyjq
tFC91bgFVChO+8YidbisW7xrr+JdvGuuhkBBIxD0Ui6uqit7H1+jneZOR0+KJjnEWSj7YzCEkD+7
/DX80+rb13AzrTQzLewsrUOtfC3RBiCyX9LokEbWlpnSpqoNSLPjoqufBHa5y+2bXe6tznR7BhIG
dsdx3Oi53+e2JznAhDxhjZUlPpPAxXuJs41y309o+37bxK3XibYTF18sn4GXswzFWQ0thaD8d+5o
vZlGRTXgM6gz+KkFAURIq4wdciixp5ciZMSKWwNPBRwCtCQBW/5ivZ5sIye2WsSSVR2ChYOd+9wC
G4Hnx2Zp+AbNtl8KMAmJH0OZ+K+/qffRe7M3+QqYeTHEpmRf8RDO+irAitpRsCSL453kbZa5QNsb
IFYhvSs7kGQ+nws69fnERsyF3s2uwzoHDZhfZ2M8Mmu+klPJreaDZHdXA3Ark5Ht2toSTNDKamio
cS6SLUAWaHyvCKpnRY53Dgu74X7Z6niLTFcgYKaFqBfcykpgn+N8QR5XAVaC24RET8C8zHsWDvYN
soK+lh2Y3HroRNCMu1Ykd7Pi7LAG5dIlW7Io/57PbGoNatWjq2GITJG6hYxc7kJDVLB8XGxqobmb
ZstQDYcsK1yMT5Ig6ZdQlldJmMVvatb7dGejp0/W+UgeuAQNgqvqJlIE+5jLl/xlFChjHUAf5Dp5
NVgi0cIx2iEJZSpDBrBXgcqcElR7+oYeCvA9PaZq1Os0dsvoTAQlwm/+gmZ+KOsD2g2wy9KI+Hxe
kywy53Kck3DK8jREnRpAMj2PAqe2mn08oGhLp06U3eVC2GXIEK8CcA4PAGSleM3odKx0Oyu0JIQ+
nVdHyuvIehEz+Jt7LjagAwqc8+Kk/H0b4VE/qhZs4PlbGIGMqpgDaouevcXV7rLfrMzhmanlz0/O
JI3a9mwDyRrCVR6IVrvmdDT6e6nWj0px/7/Z4tarVLu8Q8veJESWNK4e1Jf4d9TvbWEn75WtAMiV
tpTSEUFY3+B2nQxaaaHAL9IfTWd6eoLH6Ta7jgF+vs7beTdWH5dHxgMV/vKKE5PcfRarPfDOxuIV
1XgP5dDrDNcVgZi2ObUeciweIe0GIop38og+WpY36x85pdvLX7G6licfwd9mrG0sQ8K4S8sv2Ybu
8oMlHSXBKb38ytk9sTinA40+MF+QAOZlCXuWLlkweAxLkCHJZ49YdzMVttH9dh1xZrjBTLQtCggy
wzHZVi2bLQHFz9GkrULuiH9QOr8o75vZzRPBQfrtsObsLn9+siFKNR8kJ4LdRP1I7DmYR90bCAh+
reD0+v4E/bJkQXB5aceFhjjnlpxZjttiJiREjgOv7UoHUE4ZiefMJcrQCprv0eJVqab3Ej1RPBRV
wE5IiketK03B3b82ZhRMgHEAbg4KWPzV3yQg4NQYM1WrvUEC2+4DZ5hdSWBn7exEdQY8bEhaLpmG
8xF3Tk1MVtpJaNCKbbtS/WENeu1f3gVrh+epEe5ES/NSSbXJwGAa+gGwcPkOCWUvVlJPJpVvVp1I
AnB19swFCqmheQEyQ9yoGNXIqGJUjnyk06tjVZ5leq36cHlc35+88BcVzbeBIF6iJJl7fNpGbNqp
M5Cw7P3E2iotunOm+17u3Olhrt1J9aSjChWDy2bXphNlCtWBFiue9byXxjopCgMp6JDKu2TckNKz
fjWRJ0M4AXj2y7bW/OPUFucfQ5dElOSwpZTQvczxr6gXjsgC5xxxNKJeOsGCA6CHBL3zrPt7EIGv
m0AFVG1Bc6GRC19kRt8PVc3YTEIClqaQ/ARX4s/e0x/nXC2DfqU9LS4g1403mm8LorVgb5dX4fuj
cHG0kyFw8aqtGElh9ssQGnf+QYJ+925vALwXIQ7WbpJTO8tinRy1stoYkixhMZL4SUdtp5ZrF7nD
4PJw1pf8z4Jwx2wWOVkx6RMJZ2q4pLvL9f9xxTmvjXSztNMS0xWpsVckd0zJ/tG++DMEzmu1pm0x
BgyhA91ogtZzSwRl5LUzTEXnFVwBuNMRVp8vhaQoCVVRvgprSCvW6hQUKRR32FstavK1epws2TPZ
RHc2he8N3Rs90+u8wBa39SsjJc+Odsu0e9xNeN0rh56KtAJWr1n1xCIXdc6qXhtVDIvJUUJWRc/c
6iG7nnzDQq4QnV56EZxz1a1PDHJzOciThRauJYaINg40D+rmMJgiIzwK/+ucQQ4BhRFw4Wy8v85X
jDYFa2omk1C9M02QweXM1Z/iwNx2Ab3O34w74PLd4TH9iQbOYInXUM4W+MxX9YU/jfAMAuZgyWcA
BHH+CayW8lFlJgmzaYPWH++5b9bXTrSfqzsj08NJe4Y2OL2V3uOkci3Nv7yv16LdU+vcBLAki4dJ
s3AWsp9ab3uklT25Bs3qI4f02mVba2cI0uZ4a4LLBc45ZwuFvsQoIn3Z4iYEVil4DUtLC8GI1q2A
1r5whnHbcmGYgUq1YlQaCVF+3jlOup9QIr08kLV9jjaBC1FTQ6JAXz7h5MgtWtYZFupIIUHXc73c
xC/m9DyOgnTqSloA8BsUVdApG+LLvETcYGtEbeMIVmwfPY4QXm5avfNaw80GHW3Fek9LMu/yyFZv
rVOj3NCohm2umzCaTwtobohkt9kaP0zlA3D9jdklV1H/fNnm2jgBNwLXCUwn6Axz13EbUQV4A4eE
iLokJHPjANjpY51v/tHglvykqSHw+14IpUZklyVL0tAaRzyFwHPzLIAWTOTjpeQuAconJbE7iPKj
PG3q65QBERQERuRIbQz03F9KxmqzBD4k1HDrEJ1BbiNHtyOIDCJDCknl6Yek3NZRvVeju0mHGn5+
1deb5iM1Hy1NhKPlFZz++pqv+tWiJql/FUdOvFeynYyNEuZ7CsYH/bm4s3/Nm+4eKpb35hWqaDtM
jE/D/q4hXvwLBYrLy82T+r/Z564SYluzI2mwD+JTdDB84308joBJDndt4ZI3ZTtfO4EU5BAaj25i
b0JjYxCFny5/xarTnUwCd72ojDEi1/BzFUpWpgQSle02s9fkO9XaJKghQK1QcGqsXdq4rRfFDWMR
3uCOvypOKRSk0jTMZm1vql5ndYce1NnEQRtEEYl07Vw/NcaFUw6UOpOYwti0J7v0oVOxtUTH4Opb
ygTqynIA0YXIJOfXROk6qeyyNOzBEzVy0zPM9jOOenfStX1F6+MSlmoOPcTRK2FCUvfqhKKACGgW
qtD4D7etqrgBl5xijB7OR3pXpn7xkL7MrTtsh2MTb8it7Dmv5YP0Kr0OjuCeWR89sIJof73Qavj1
tNROmWMDOVPzbrwi1I+e0QGhfomOkVsXL78v++tqAIbSIQT/AcIHUIyDFiSsotIYszRs2nEnD3fD
wX4nnQsWvysNT23jGf5TJ0iurG4SOCr6+qFu6fA6XxbSzlXh9EAM/bR23RP1ytuMeOzaEkzl6kKe
2OHGBsmRooKcWBoaxrMzo1pn+4UT6jpYG30zCs6f1StueYP/Z1TcfWOqcFpSwFrrfyItBcmbLpxv
ULAUplCXHc2Hdib4g6AK4cn/DXKZz60TUQnzV+aZNyYbSEoYXp3siB2YV/3zqG0z9AF5ZtZBRZkU
qOPLPrMWppya57ZnIc1DBNm8NNyMv7Rti8P88u+vu8ef4XEHObXAYDMIfl89gA7toNOjUxws6xEv
nsoEFURg7v9ZuD/2uDM7He1BoYBFhAXTIN1jbYsqv2rtI5qSeJFxFY03seaqmeixJVhFvqTXKyPU
cHKY1TY03JvB5Ulcvw7/OInNOX9ZkBSQOsxiv5mC6Ge70cGvuWLP0ovj29t4n4DcDVWV9+jVetMV
Vz5Mm8xwVRFQSjRKbleofV/NgNSlYUyJK0tvfX/b1KKcyBI9ftsQCJtRcgI8ChH6+YktpQmOzGXr
Af62f7V2k2dctz+IF103d+ShDtLt5cldPVhO7HFzK6N7hR2jYXNIy22u382oATnsXhsOxnRbqsL4
cvm5S8Pj5tCQgPrUbJgDotVNeze/07dz5dehRT2jOjaDIGeyWjAxT8bH5ZgqIDxlPcZ8Dl4eTHcI
JPYs/D17sTsG7CoSnJyr+/3E2rK6J4FjqZk97ogva1W4iCiPbv9peJ+X12z11DqxsjjqiRVtaawA
tC46gezs4+Tr1+XusoHv+CM8AE9njYuNDNkoikSDhe4nZDvd7jBe50EVpAAf0U277fxxO91TkbQT
r937V9x7MjDuOJ7zAs/iBN6hb5Xeo286yHzMB1QNuAS6dwJWufXj5Cf+D2DTd9orcOvbcidfIxWx
MyAJGHnTphV4kGhDckf4PNRmkdlY0kjPYcewACbMOxFQYM0KYhagIr7iJL7AzaoEyKdESkOSQbQi
qpBhEGz01ckFqspRUUKwkUXhBoIUD+oTxMHTbtOjtcFW3w/7etv/zrZZOD7E10XoIJPDvGbHwmrb
fpYvbJs/akEbdGCDVTfxe7UVpnaW/c6fB6cfxV1YWqSSOBvxUdJts1GDymde65Ig+Wl4ladvBG69
bPYL1ngC36SSimV4SeMi0dF8fNFBfof0t1dAc3lCc7fL5ngF6C93Phnc14qc7NNZRfnSzDG4LkDf
yN348luB8jbzk9vhp4b2Pe2v+UcT5Hv0T9xBBBfXVnpAuKOi+Wm8bZ9sd9xJ2xywHcF3rTvbfz2B
LySRjHRaJOO7fPkggRGre9oV+PZ55jboQfpIdnQ/PWu74icefXvzGvgY6w69SL3qw0QbPjxDH+N3
zZOP0F1zo5tE4Kg8ePfbtHFHNptzQyopVkkDWum5Xv6xvFcI6Xn7DypYo9VHw+kaLXN1skZ2XGW1
nsKYvHcg76VtNy+QS3JTMM/dy9O+Fj6cWuJObcOIAcNY9l+mf3TZUas+c1GqcvXcPrXBndudJKc6
pFzh4Dg1k1tQACAqnmwmNMscPeoje7N9/rw8rNXUzalN7tAutUYyHAabsT1tqq7ySAGoWZRt23ja
odXIXurYjgzt3Ui7W9tJbvoh2lTZ6EvztNUU9HtX7Ke5uwVSW/Bly2gvbXfuxBunLnXYhC9zHigA
cFOg7bog30IX0ZO8PoCk5UuxFynprsbgp/PBHWndMNTJMGOd5S2BFCMgGXe6n29qvxXEimvBxokh
vpoObH1kyh2GB42FcL7WXWe7aD2KaHGrfgsGIurptop8LjceNC2QJymPaUhJ4zfKNrdKaJEINj2v
P/zXpv9j5WtWT/ah3kfMAGGJhgpaBKefypjsLHvn4NU0Tv1xhMRQYjqe2ldeWqCXmzbsEgW6WpPX
AuKWzfnjACHIomu3WlRu5qpFkU/f0VoK4rQJWku7deTmENXZg0MjEGPq4LKvrbgakHc6YiZw7BYa
xfkxUikDUL15m4R6BSGLtnF1aBOp8VMx3F02tOZeYE4gpwNQOrD1fIkAtGJ9HKkFKFxb70o7u2XN
hkCRUt6q9KnTfNZD9ycT5R9WnAChAxgVzsKNBKXifHxsArPWzBkJY4DfGpCBNBPRczkfL49OYIbP
V01o0AGeWYvEZ7tP+tSflMRroXz7960AwoiiIBhaUHzhznwsZKekOhJvDP4TdPKHsFS74g5ASP6x
sIzzxJtrySlbnaGQms1oGl8a+9yGSFQzPc+dvLk8mOUQ4w45G/vSXoD6yNzzXKGomet5UlEVVrOA
9sS3J0ULsnH2uzQYTZZte3TSvmxyOdG/mwTD3VpEB6GQfT46MvQpHq+Yv2EMCnV0GzoEaWe6mVPs
gHcQvKnWfGJpzvsfa9wLVbHYaCklsAhgwrXmTxr9ikQRkWhA3KsUWE6bdZJKwtaax20UW44v5U7v
Gfn40YHA6aa6Lkryr9qETPDCdTA09FU6n0QlaZgkZSj1KRADTA6bztrW80YoObNySaAu9scM54ms
0is1LlE7rRv1vhjA4osjT2ql3TgrQV1JZMH2SOh6dtlFVjeAjgSGo+LEQFnnfHSZmjeRwQyAIdLh
fTTmraMmaJ2elR4FjeWyrdUdgAw30Eo4fUFRP7dllkwd6hZDhORj7WlAy2pehXaim6gS3FIiS9yo
JN2cNFagLgMKlRI/NTG4yGEaTOhWLbC06h0nY+I8ErSEtuwU1E8XslYRMLK3Cy+iT0P0T87CE0Nc
sC0Dc6XbdDGUytu03LczDfJaAOVci7JtUE7/u0Scsw9170h0xhIlerclqrEpfyb91rRDRXvL8m0B
GXMKlduYTeDNCqZy+e1vpxVkEaGlpoERwT/6TD2VTKNGEUKbP+b4bhRxTES/zzmFpUXQvB7w+zH5
NOQ34V2y9vtovYYejBCnguTE4iond0lvM8uZ2hy3VVX/zBNt3o+q0wv20Np+PTXChcqtAWa0UaVf
ewh4LwoGUKof7e7z8lZdO8tBCVzAhUhAfCuH6VM7QLqVkrBxDpR+NKokOHfW9g0SiBCnRL0cSuzc
OCYQ1ousw2Qhd2U2E3q2g+U+gKOb76VU+MBYXZoTa1xUlFCri2wKBE6aDAN1lahs/SmJQaPJWsel
ndoHuUzbxzJld7PV9AvdaLhBYzvDH5Sc+UOBfmt0zgSLKfgsgzsQ7bkprWRYsE8EffkGXdY3tJEb
gZXVtUTCCh1CAehCUuncLxtWT21v1gBsalBTBYdGuJhrdxfoef+1wO2svivGtu1gAZjlhzKjG2mM
XIL22mZ31eu6W6n6Ht1lL7voigeBqwWNE7x40A+UT9oobaKYKOXi5jIlr+3R1ZVVx66TPaVduEJJ
vLtsb2Uaz+xxJ71l52Nd17AHP3ITUDys+ABpB8G+WNnfZ1a4Yz5JMjxQFFipnIM+HrLuMyOHzhS8
SFfHglMWlMpl5mxu90HHRaNyjZimsKNdZqRXIJDZArdbcW5HUXWAu8HUX6Rxztzu8tyvVQfOfoyb
/A7AN5PquJdY2qWbIiZXTEriI2vLYEqJ4hJalBuIiXzSntIwNWvgzrT4B8Qz5is2diKq9nfWrYIm
I+oiLAs+CZ6R54P7lxkbRM8z3Maxk10XZr2X458VjX4Qgu60iemaFRLwGqibs5uiCwsyLq6dbSBk
srUovc704VVOzV+XJ2l1QwARBoUIA9QyXu1Xi502zzTMkST5ZA6M67p/ROYqEaXiRHa4wzSN6qqV
JwRXSVXu+0zdyfMitWBcKaVy3aSlYJ+v7og/w+Jf7HJm5sYA0RBwf13A7PrIj6J9zQSPF5EVbkGZ
ZVX5lGBBc1eOji/Ueo40wQGybkKH6B+IcQve9WxD/EtJjTYaG8ybir5Nw7gfIMz0ovV3l71AZGVZ
vZMopE6shPYZrBDLHZkHYDsNhKfU6t4GuxAqRYjUHF4soWZoad3NQJ/VNvqlpKNheROFZOLloSyn
EBcQIgz8Y4U7pYCTsQtdlZYgZG/Zg6czbRvNRyajW15keC0RRL/rjv3HHufYmsVS5AMIivJGe52a
1RPN3qrsKENkpUgagcNdHJwK8sv5OuVKoyMXC1RTqkHtxYIOPnrsyS9deUsh8yRMR62e+Ggph8qV
A84pfzggWWQhNYSxDZWHe5K9DunT5dXSly3ybbnAsUMEDHleoDXOR9Tr9lg2NUbktDEJ0tyq/diG
Nu5UU8md+iKFBBVk/vWOZkGd1nQT2/XLqEH925GI7ioVizxEL6mrt/XnNAJkFSeJ5s2kzz3sHceb
x+GnkbHObZXiOUkm6lt5Gl0D3Gq7LNHiGPRO9IpwZjI9O10FoTUFCjbzECt+WYJ1WtWZ7RZ13wRI
iqBt92hC7DaBZIQOeZ5AiQcJMnkNBLknTaRDvj79f+aGc+XErulcpXEaVsngV0nvS7HAeVf3PYhj
ADeBiQdx6PPZx6ljd0jLIptt3ClxqE27TO5dQxR1raU1cb/8sbOM9OR8MbvMSksZdsx97gQZWqsY
XqQjVt6Td+lKKzcCr1p1qj/muEOznNGlM7HgVMnR7QTChKIp4xxWNvRWjRT8dgnEqH7b7OfXyx8v
MsCtutm3jVlOmKs4jYJGe4KItBerxzF9/t/scAdXkWla1dawE2X7ttnaQASzg6wKNrhgNHzDsa7s
ZAXt7mDlqbuxj+RxFFTwV4/EP67FRYz/sqS+zGogPVGGVYjLZPBkd8mvoQ0c0YStnvQnlrhwEtgF
TZ1zWFKyDWiknR3gXQS6pSxiU6/v+/+6L6/ZpMbahNI5DFmoy47E7ZMDNo/gnlwdDUoZ6AqkQCaB
D0Z1NnRY/WX5m3sHACvJ7LArbYjAmyLJitXxLM91/IU8Bx/DMCkuymIsAPyAhpiNMuwIxWgRjmx1
PJa6POuQckW15vyIyaBmIBGjTkN78DUQ/wpmubmVuCD/1aYgXFr1OSQ/kbW2jeW1cm7LqaMoL0sk
hVgepCQY+w0QeGUOYm1QiTBOq1HTia1lg50cnUjHD6nUwZbdQIcVTX4vnwKin+eOM3Xu80gfAGHu
OmSFGNUtv4sjwSGw6gAnY+CONKnW8saSMYYCcnzGh1HuKyKSUl1dfwiO6AuzFc3nuPWPUWLAqxWJ
IWTcIZXozpniNhkUPuVwyATrv3qfqSqEdyCAjucqr/AZQ2q/mxG2hCqKJcHUzzfWUMvbmBWKH08d
8UBOO+j2pPtTN1buaCuV4PRem9KlZAvCMOA+SMKfu0VqsEW0oMSUzr/T+HH8BxxR6ID/+X3udjDt
pCpoA7h1HUODlproofSr1gR+scb9QisjrJa2dJbCVjofhVZDqyXRUBGshutMrmsP2eqwbY9jB2E3
tXYXAUSrBIIFC0rzu7SzN4PRQmf9aJFUcCCuzSgixUX1F/R1HCPn39KVqRmNCb5l0e32kROqvTLL
bnsmegqvGlpEVgDZN9BvhMvWoOtvpNrQ5Az7Wf2Yo8IJNCJ1PsG+Cy5v7mWR+ODahKzuovvnIJPH
LSIp2zGprA6Es5I+9VUXVtNtIV8ls+ox9lKCyjjn/+CFghlUkCNa9Np5NRVj7OjYsBEvSRpv8l3j
FG6SelOsetGEjrMi+YO18OLUHDfCJG9LtVEU5NeIdaU4+WNW5QAZKJAplcnVP5jNP0PjERm9WkIR
oMfQ7PK5A4cpGRaxZjSAutfUOw39w2QR/2CNYgHxETyOUP2CNA3vk0Vbk3QmoGcW48ZQ6HUJtaTs
3lbGwHZyN0v95NoktzURdfpauxXQeQuy4MCFLCoB53uhQC/SHm3fkK2pSfyJfHzrSUOp/IMz7NTK
8jY8udrk1Jlxu2F00KrfVRqeOBDKbavN5WVbc5FTK1zYlkPiVO4yWIHI+ZvKXARxe8iSeUQXwVzW
NjbYOBC+QvyBNB93lzI4R6LLeC5HSBfsWJ7/AlFZ9kgy/oMaAPSt8GwDvxOBjcm5/VjbeR8tbwRz
ttsAEu4JhHVrUYfyVS/4Y4VHAqhTbEmajoSNpH3oeJNDFkZw5q6mRIE8gXAJ8C42NITOXaAtQH7U
WlSmjDpwgPZvN+WTLN3UsVtq1077gaZ202+w4Y3pJY0LdEf38vJKZcfLLrIWO6DZGQ5JYEbg7YsL
nTiiNktda9UVSMD0igzxJimvanLTm9NGS0T03DV3BO0QJyTE+yBewi2dZDVNWzVAdPRRvu2Z95pn
kNDuTcHMroWoJ2b4tUsUO68secFVPHXURccU+7f8GqW3VETyWb6Xv2NODXGbeOw1o+473Gb0s3mF
KTq697MUmJEvohesbS+UmXEqLX1icUmfr5JNIGiOOIKEt80DBOT+PuzFOf117lZugDHIIgO/ngPj
MsuhZbzQBvUa47WJdpfdbW0gEO9DGxcFwSqeX+cDyaUcKmsLQ7sYm3uzNu6hAL0zpI9/YGXp5LcI
jerQ2zy3MiX41RYCQGHeppBOdfXhwZp6gZut1lgWoV/ghFTUNRw+ahqozMYM4JqxCWoULbS68w3n
kZq2l6OTQTbtnHxrJluonLiFtpdka3N5mGv7CVK+Jv7Rlg5B3H6icpOq/YTJtJq0A0nc2VTAZvk0
Lxo3luLkb6d/kHYFG/2Lww9WGzercydFeeXgKdOOtde3EHqsh92SODGqq787MFjCxQWntFULAmTn
6zd3kMOuG9Cu8AAkUJiBzIxMmmAEITDSt5dtfffIc1ucR85M6ViVwlb+bGbujGVUBRa+L9NiAeH1
Qj+HRiq3eXNbqgpm4HlGB6A9Uyil74oyZ25vEse1LSpq8Syyx23nWcOmYH0HXIgEhovzqRWf2GFC
xZP1iUNyHGJUeA7yXSzbpo7LXp/wOpeqn8CuHguW3UgxuhdeXqAVjA0a2KFqjdACR+A30npU2Lld
xBiPkhWuGieelcuuibdJHacI41vXdNJdxkAtYT+76qqtRJ3f1ib09AO4jS7l6mDOMx6EqfOkGAcq
HbRgEEH1VgLepU8fCl0W6qSaY3O7WS6YLjE8qsOMBG1TuSiBJkPqx2h0qtWgAOmJ1xuFq9eBIcLe
ri3liWk+5i1jzY7YwiUrwMXLtgBvKKJky8p7F2VtFVHbItqLfsrcLoByei5XY4tJ7KTAaHb2awUe
PCodEAbxk+l9nPza6D3odmtY0Y5CbCzap7n6Q+BN36OD8+/gdoeZVUPdMHwHff5gnrlvfCP8Fb0m
m+rZ2dcbaW8e8wfrMfYFdpfT8TxYOLfLvffRDUGZjAJOFD/HRVDo3oLzqFz5qlL3chuAc1aI8pwr
uRrYRD4IoheLKKzM2ZSdvByiAjsnLlqw8HWPoVHbSIMFC2dG+65Hj9EuTGbBQ3iFrXFulzu/zaZF
yx4Fc1y6Uune9uY28fVjjVbeOPTc9r5GV5TYTag7/Jh+CeZ58aNv8wz1SuTDTCi0aNyYK0IhwyHh
tNUlw5Wbd6dLgiQZt6ozbrqkPKRtcczIRlV6DDx7M4pJFBZ+D6kxehNRPaQRgO392gknIXWDBt51
msjIH03DjdyA/uWwX4ixftRMOrBefxWMeNWzkIwFDFEGtVblDo5uzuvZoTPkAeTSB9J9T6QhdqfK
vjee7NRj8o9mvDKg6epSWTDbaycjfMtcdBBwD/BqOI1Vo6jdqShh3sKXi1utCDJBkWN1Nk9McL5k
IY6JIkvB6Z/4dk7dAv2tK9OVSOfVIrDg4hvffOfE1jLck5XLzVmLJ0tHcruz31tHR6916f7yai2L
8c2EgxbCQJxgvfhc/VQ0PZJdcI4ZUaHWSgGKT2UPXTXlg0gHW+rcUnSzrJ3u6IIBtaJFlA574nxU
mjlPcjKbiKYMbH/zDRpPitr5l8e1ukwnRpY/P5m6tCkrKOtbeDDn6IKUOmYc9I7szoymbmW1idvU
eSKwuep9YIp86WIg6cbdy01q4/7IjTQc1edCTlybPlvjWwkQ4t8fGwSa8cTSTKgU8QqOBMJx6DyE
DTZiJD5Qmn04RUaPbkY98dSB/obagyKwuXp2L4Vp6KAtsce3GDhC56HcwZ08mNf1j3E6mgkICST2
tMLxxmxv13e5JdhraxOqAwMIUX24CbzzfBFpkfa9ZmM7J5BjkrwoRQpaOuqlIrgg1pzl1A7nLGi7
NxqZCTv92PySS7T2S7bOD4hXbiYpctzLq6ev7DiI7AJtuaSDEYCcD6qeq5L+H2nXtSM5jmy/iIC8
eZVLWy5VZqpfhC4nL1HefP09qt2dzmTpJrGzPUCjgQEyRBcMRpw4h7RxetRfRNAr8HjD1+KJ859n
/JNMJWkshjw9VvOvIQwsyGhalPgd2UttZE88RZ+1w3xujlkiiugJ4NcC7WSDapXDgwGqNi7J55qT
OjfCrE9jtlGV1QswsDfBU3UfDJkjjg/q6JiGm4aAfHGB9EtalfWL5yaZs1yQdhzrAibDclPU2yR8
TuvIgjSfReqXttmIUFuelYfrW2N1v59tDebmpKC2HPM2S5H4AB+XeEJHjiWKdzNyOdcNrUZESNzo
uqKbyGizCfSukdKgncsUtHGbWgPvWJtZ4WBCfKSL7iYSb2JVc8ehtOt0B1lAT8xnt/RVUIXNQnkQ
go5zAte2ESghDTxK0WCFWu7loRjFrFWJWqfHSbjRlSc8EbntA2uT+51SRClNQnaKSaQrBEpwY6am
R+QkLLH/WpiuwwYKcSJvdte2K0ppSIBBzQZvC+aEC1JhkmrW0mMJCsdoF/bioS3CQ7b0fRd7eU4f
+5oDCF5zKqgPIDeBBC7YvJlXRK/Lk9DISnqs5dFK8CblAtBWusUX+tslVAAIDe6YcSx1DV3DuEJR
0Ajv0G1vJ+Rm6RIdnCH/NR9Eiu4qGaUJvEgFtxm8Tvuvy+Owj7jhWx1gafq73CJVREaaL4/CtDMK
L6LkqTCD/z6xeWmEOYFKFE8h+PHwKgwKT65Tq9ZHm8//urbdz8byfdmeRSdhU5mtIeMhlDXSLhwf
kJuEKj1vH65aAchyISRHRwsb21FqDsaC+DkmMxo1ChEA3KoQfxOz49E7rV06SCWhWRYkyUuj3eXa
ULND4dNA5EMJxIQzcxOZqLUroB224IU2XRMKEAiIOPqwqycaTOug8cR2VAXGahirKFEJS3hQ7yai
Hyo0f3RYruofDW8RbwAdpQDGIOlyeDKWqy6W4QF0v01kfQsOLTXB4yaWvbycoEfAC7dWl+7MInOe
BbTNRqWKGLlKp51cbboJki0qJ7xaXTUd7yU0m0N0g23YUutKDtoe+yPV/kLvTOOpwU4cniuKy6fm
1HVWHdRSWZKRoTbgFi+nsIVicI6yD1I6+tDeh7lE7sq86tzr99rqiAxA5/HsxGZkU8KqVupAaSG2
6pBlXOof02Dddg04dK7bWV2eMzvMhhAaHTrMBproJfdVsDh34eq2RhPJQkOKa4qF0fVq2JVVZCCv
LaHLUprtdlQgk3Vf5pxwg5WZRz1CWrh+ZZTtl/Yfjd1lOLWzhEfL0WgG47UlqepMwWjawM5E+2Bp
VoUQPdIG4XxMqkSyQawRWYrSaQfaExe5d80RslzZVqP4FBERIkiFlHnUTLKdOMnolQ/o7EDFuXmJ
21H1wFMhWEaMDGk5Z6c+rwdLTzukYiKJ3vUJviMcOxGCJTTejtkQ26UGyJ1QapML9E+66cs8OoT4
ZUtOAI6C4pHGmfrFY7BR36IdhYQJKPIQF13uUpA8V0apzulxJKk/tYqPVIb2kKVy5lQ0jF4jUqsc
k6v3KhDOgGngcQXpIubKqUONarE8Ii6ZrNoRQYpimy/io/6Sfgrv+YeoO0ltA0F3fQevj/Rvq2xR
Ms7FVJATWKVOaTb7UX8N608ih7tBfbpuae3kg+QdQs9L2QGECpdzmqro925KzKlSAXBYC+ljHVS8
SVwL11E2/qYCADEEGz8ix1WLHZlSNERJ27F9Sc36XgA8yRw3lbnNi8ESssrq4sfrY1upueFeO7PL
LF6MXyW9ibgrKgm1BggFz2Jc3VE1EA75GEJ2twgTtL0MkzMYKtkFkvhXEYqyM0453QEywFM7WX2n
n30Ry2tnAAVXEbSHQUPJokf9LRQ96b3/LVhd6RgNZxetuSrU36C7iRow3ujM8EnTiG0XwViYoGWv
3mU5mn9zt8NcX5/odUNA/CAJgFIEW7OKI2VKTXjdI6R2BFQfRKiK6r+jz+tWVg8FMIug+4D8FeQg
L7dqMzVg/6zhh3TrDYRy9j7bXDewftjPLDAXx9TVXV8AmIXqngwNmod2CxaTrex+RNbkEMcAf9D/
aJHx8Zmqp0k/9CBR1t9rF0m+TOleSdFuxWgL6DRSl5Nxo/alJUMfQM+svuAp/6xdygsS9D+zyjjV
LOzUaVxmFeQVDuhUd+kmfox4O+Q7rfzDd5+ZWe7ss5h6IlUeJA3MjPCilgrlRWhfbWIr/IUUv+U1
RzRsxc4L8oAuygBOtQvvevfpc3Z5UL+18SLphoI0Ahq0bTDj7eUehCVSgFu1mu0ErDk12MRp9Twp
bt5oeJmVnMOxFo0gBEaSDEzweHUysRXShLEi5kmGNmQoYphC/IEGy9s85aXJVu2oiBOA7UZ7PHs7
TjVgBACYwE7zMNK9YuxAr3p9u66YWGiFMWvakg5gs4x6M2dZVQ7Qx3TVl+wQ8Rh3V064iAhehaIt
muJxG11uEpS8OhpDsn7JeyhADWyrHhqRthT890tyYYdZkkbp9UIz++yY0y9grEGHwEWjr7hEwEnQ
gY+BoBOYFcwN4zQ1iDZlR5rp3tTfLG2rjfDJRVivLolmLuBmVLs1tsk9Ck0iZJ2WHQdxozY3Q+IC
iPMPVv3MBON3QyMzxjqBCSBXmmIPE+DAv25irWq/YLwAi5EW+ii2yQI53pZkHTA4wUY9BF7i4bq2
Wnvafjzx3t1rUcGFLcbLI43ey1EDW0nypA97eQArOECiplxaQuQUmgPq6rp0h+wkZ++8FIa8ujHO
Rsp4/DjsClItIyWRZb4bmTUdwtv+KDzNHlK0dnZ4E7etMx5aN/Y6p/MTO9tWTvnUbaB5fJg8ZVu7
KCTEC3GrD6Y5rqdeCdYupodxkIVWUzlfpudZdAR3tOadBGu6rVm1HTgv5b0Ampdn04rc63tgdSef
TQxz+CG6MycU8dkxG4JNrbqDIG2M2btuZNXDnBlhTv7YQb9aozCi0keE1zk5CeOLaE8mZ0N/o6mY
++5iFpcPObvvxtgoFXUZjeh0VnXb7UXP2Gm2jPdDaUd2shO36S31Zkc/aE5li7e/mn29i8DIt5Ed
UKc7gqN4oHCzOx/aX5KXPYjQpo22k6Vh5mUrdWKPz4m5rC371UupcUk9435ks4jUDKZKWoCs0BGv
t9PsXJ/9NdQKoHy4dJFmVEEBzBy9KBA6PSMQU6Bo6JetOfeCFJ3H7XOTuWFl0czStfwu1zn31tqZ
OzfLnDlJI02mxhiWnuheO6LZJR2lo6h1v7U+4imWrgQYGCPUtJfs/ULofrnyGrZxKKsYYyppu6TZ
IMsmFqGXbU3Va3ROyLq2n/E2RVIPEQbEIhjfrMRBoNKlL7WpazsRigNy225TPsTCCB7r/z4jtfQr
/G2MWb08g3JD0AO2LUfTrao3N2H3qum9E9eVJYipNyg8MbHVhYNSNCgzFmyEwfgEI0TOjxZoukoa
QPsmWoF0WUO/UlEropWgN2R7fYOu20NCVoVYBQD9zKk1E1CRmT3alUJx92uXJIjXRsp7DS+7jT1k
SGGgmII6LRJJjA8S4jGUmqUjiYrPAqVej7SNFPtS9Vek7IZuF0qRlaH1V08/K2Wb1y/Xx7jmZ8/N
M2Ocinias4BCQyHQANstkb0KZj+s6tN1O8vr8ucwUQFf0s7I9jCHjoL7KASyFq1f8qsiqAc5abd1
7kvG70q8z5Lc7VsezcT60P6YZI5eCLQwACBATaFfonFAsfaptMD45VrFGdvasUMp4u+xMfsylHMy
izmWcErqTauZDp36h9agkS1rlUWgMXB9Ltf88rk9ZsvMMQnQFLbsSzAZxcqpMz6uG+DNHLMphKEz
xWAxQB/VLrJp6Ssqxwnz9sPiN89uxCpBi0ZfYd8VHeTJMtDBdrjlhHsQ78lpBl2lLxkYr+vDWl0n
ES0mOMoC1EKZdZqQ3SSSDBAyvR8RxYR2OmxT2Wrp7+t2VqcPCUKkg/Ey+sFiGFRCGswLhC1p9Lcp
6FM7EIObceRRdq7uAxnviYXEbelJvpxDtcpUo2gXuNr4pHVbovr/YByglxAUA5oLkN2+/P046kqk
xIA3GkA1latArgBXKvQ82oG1Ajc6o/7YWfbK2V4IhCkl2oDaBhFhKvDyFEyTaN7/QhpuM+gSYDOV
Yme18YruqtYqmns1BapbGo85FjNEd+z1ca/5fQnOGFllaUFdM+OWyVhN6bBUyJArVHdI58+pZfCE
gNatIPqEgBlo+FgdIAJNYaLOGDWQwQ19a/EkVIZ7JeXEnqubEdRy/zHDOIs81IYWtEooHIExEQLH
6Yh+oIyHW2SsoGQpLgqWeK4Dy4esBjNlZpcYetPq4ymA9LbcfojNUzBz3CzPBrNNaBeNQ1GS8TSC
ETGqoGxfy3YfPF9ffMZJ/GskoMIBwk5H8pJlVikITSGpE00nYC4EP2pB8KSWQrKtqJi7pI6lWy2Y
Bo43XKbn7Hb8t1FgHaCdDJfBosRQYUbjrKCOp6hWtMExA5IboHmqpsmbY6V+V/VYeSnLkXpDRIKG
c5+weehv8whxYFkDdS32/OUBrMg8k5xgZoeE3hrzlshHFdwGZb/r+9kapOTUqVtz4IQ+azOtoNKM
kjeA3eBRvrSqqXUBItRkOindSSGZi+oS6X4N2n6IHq+vKXPU/jU+VJgA1wGyF80hl5bi1NSUyIzG
k25CScIIag+dvejNLnPBlgOF1wC4tpqL+iI02tGfjcD/0pyep9NQEHk6TaHcnMxmQGVMTWqtB10Z
oi2rrw0gP6ZwArFtoJUhD0O9NrEo34qChIsBq8o+A7I5FYtemk8zrY9DBfrj3EShJf/MyPgqy8gf
X5/eH/ZQUkBVHzidpRL6g9ehFyAq2yPZeIrAezypgzVkPfiw30j0XhScu/XHUi628JgCggAan6rI
OAERLe1ZQ4zupMWDV1DJi8bRnvtwJ0mc7fnzVMAUyu24Br6L4DKzayA02uuNXPcnTetcbbjBdt0o
AZDgwUemUytE4NJF8WOn8do7lzFceAMFFf4FkgRBc6i2fb+bz+5DPTdqOR2M4ZTR0B7jNyPax5Fg
Z3lhv/aBuun+y4cVaqf4g+LywmQOUim2tpxVaCmGoJRwqsUjLXo7iOiDNCZemfUcaMHK8sEStIfR
lg3KdHZoRhTXdVomwkmKX6hkVdMmCSVgHnkifytTCAnXRZ8XBK4oQjFHIBTjcYxmUziltX5LpdbV
lkgB/Cl6bbWg1aFj8lbmnBfx2uDOjUqX5x4EWGrcoSv9FDbI2UQ7IfzA+Z/kt+vHbdXMwsphYHwC
CBEuzSRFG3XVhLFFHwL056XkWQP4YJI5t8IPLwYHhpeYgeo6gj/cTJdmaBs20E1rxBONoldpUqy2
dHJFvFWiHskMu4t4VDRsPgjbELgnMOojNheXOIIZGLB3oSCPinICJMWb28mWS3VjZKYNpIKF0P0w
GqMtdNRHgH0Y4/fr08qGoTAPUhIJxRKA8yAhwPZC9HVAAOOZjRN0ejdtdFuUKeCkJvJSbin4ZvxF
x9dkfig2lbxNoC6gab/IvVG61z/jR5Sj6JKhoadb1yGEg26uy2k3p0IuAujxnDICEGuhFeQwoEaC
uRBlDibrp9/W0eSC+ZaWqwploktTsTFlIqDUkZ8LiiUfTXJXNbiW6MKpfX1QbJZ9mVsNNedlw+IC
xm66NDWEJMp1MLz4MnJv+zCs/hqGWLxNp0Ly1ILkL2Ymic4kyJndZMK8q0TtrkmHZp8W7UHWiMQJ
uH7M8gJBQys5yFfB0ActzsvvWYSedSrie3rjrukfwTnspjqPiI5VgUFJDM1EIoYNfw7pSHbUqYjz
En2POnTyL/2ud97GbfIV28NrCSECahtW5gIck1jjfcAr5f68v76tw60vnT14xSyp/bNrhEp4w8tj
H/ujgV7O+VHP/ahDXiJ2U+mrpLUrSZBcld3rS808Sv81ZnD8LAQIEu5OZv8KUqhDIg8zm1ahq0KW
uEWP3nUTPx3FMrIzG8s3nI0Moyr6KVpW7y+EVpKdOKYbl1CVoxZ90jmty+vzeGaN2SskzgqpF9rY
79wBZXFia07nhLbYOTpq5P/j9DFnUlFJWoJWIfbRhmYF8kcc8Xoa2G7Kf68QgDBIOaL5myV5lQMz
78IB+6Kx6C49hA+m2++7xOpdwalvhi15bB2V1+rww9csS7aosyDiB7yVba0Dp46upRLGleAmtkXa
OZGe4T5ujVMTp79yKeQs249bkjHIrFqWRUiZhNgjSGFYuRnuE+mt1v7SaM8xtPzQRbT2bQjaHnig
oY9eZzZ8E9dZKqlj7Meikji9FhArQ8RoD4Yw2dc3Ps8Us+/1KJNAggBTU+ZPxLAEE3lh9LVdt7J+
vPB0gD7AcgWxQZoGXaNxlgIcL+EzLEXwELQPTS7fxOM+y+hO/j1I1Y5k5DbVeSClnxfFMptntpkY
KgvkWmp1M/YV3Z4zGxr21BM7uw7eKnJTSUiDA6MPJisLz5rrw17ZMGDYBT833qIg7/kWrjtzKmGt
goW/x7EQ9HKXVtPJVEYwMRTig9yBCuK6sZWVXMij8WbCQ035YSwrAeAcYqxkLYPHBK/FE1GzYtMb
PPWzlXMH1VQoG6LXAOICBnPxFoOR4UOwluKd2vmV4sayBTqEnFfMWx0QavVwKODoxvxdumRAlyK5
iAkKF5K5JeZTmt0mhsgJWH5E9XicLKgyuBEd4ABWHqYLuzrq6izxldRCS13c1g4RT4m4KXHDjbR1
ZB6fGwsCW5zlhcll3Ge7IpUjCe/0KPHLL7D5RqX1V+EYr58SsJ6ogUumpYGxiLM5WPzDv40iZkJe
EL3XKnMIxAJIXy3KE3+W7fyrvM1/Ke6wmVExpukuh2ICh8RlfV7/2GNdWKJWABLBXt/tzReaPUSC
FRc26AIkdUM+rm99njHGiRX1RNpEpomfRKZLA7z+QsPWR0cnfm7uhtHA0yLkOM41l4Zl/DNCZhl7
FSwnqDIlfhgMVqc8VoI1pg6VBzuTRzcNPsPBq5GrUQfO7cBdS+ZCz7RMFsYJe1Z8L7tk14vGljxV
4eQnLVoYQ1wYum30kW0mAL/3nDfcMpfM3XQx7MU7nO1eJesrIa8x15NC0F5N+xlxUlW411d0LULC
gw3OE2ABWVXZSLPO6VT2SZH4xREaJJakb7JyF0sginZrqKrOBx7R2uoeOjPIeLUcpZfGBDOmr9nz
FnDWEmcRLAjTC2evfkfoPybwzBBzEqtgkXUAXs+Pn6cv6usH4zP/3YXW4GZ3Ym69Z5a8fz1KUAgd
7eIk2uITZ2oXA9c+gD2agjImU4vtU05WeJpGS74ZPMEbnOqx3eg7h2NuOQfXzLGHc1DnuR9hbnQi
xf4lfd4rd9SFbN+4OZr3TvLJ64/mrSRzMGkElZ2UYOvUwQ1K37bqD0g1iEjqDdGpfEyS2Ls+xLVr
HtTsC/eStugFMgaJCOJjomBFB3o7Dp5YfGW/al5Ja30a/xhhDn0lh8kUlk3iB5WUe92svUVSLdrx
NPIAWmsBE86eDs1LpCslmLw84kWaFE0F9+a3agJu+/3kBTv52DVPqrYPk/cKwJ3HGo30yShwnOr/
czj+mGZGqTeSWoAMO/GN8S7IPhvtILfo6LJz8NBNwqGRnLp61x6730lnK81zCGRD8J7RyWqqB9V8
UQwvoTy57PXl/fNNjMfLc6iemTGmI0xI4KhV2nk5ICUOOkp9Mg/u9c3EnQIm7EGOOI8hhYLLrIm8
WoHe0Zz10Px7C9X+vm3RAz/utcymdD9+RYm4G4ztKHpJup07j5ZgAJhx0T7I8q7LeAwH6yfrz0ws
///M9zdKbdTqsjpCfpD2mj3mu94yn8J7gaejs3rL/NmCbLeuirofurmWSVBr0ZqmOnYapeBRpK7f
pGdmGKdfKmZk0AEDMs0nSXeBkge7rWzljvGS7HntBWu5GwC3kBBElloFbJeZPhJ1pA3bHldM7grm
bTBl4Np4hLCvNUleZT5lu6R+Ghr7QD+M5jB1XkZ2jWiJr/9kh/35DvZu1cx07AQFrqTQtuVsq15X
bJT5JtPQGK3f5dqtljgtbSxJdSAMZY1ls5RDXEU/ps0DCbYd+a3llnLifNaP7PASF599FrMYST9T
OdMwPX0fvRLDK5rtFG2z6g6PtSYrAeeo7Fmj+5puU/NdSl7zHjwlJyT8Jzlxi06xomBLJ2g7OgDj
7TLpJsxLZ671gzxYmTG5ecwrq6y7yrNvZi7zIVOyFNKceD48lb8yP32obvLN6A6Pykv0kPqEVwdc
vQXO7DF3dyZPwAyBEsOvgnD2pgY9vUoV1HarD+Hu+np8173YixveHy2CgJejPZTxxVlet8jG4XAU
cggZpNyO83An9CcZaCRh24KnSege5dnTWns2eivIH8ErLE6WkoPkx4r11spDztZdDQvPv4nxxRSa
hgRaCZhvg2ya+VUBqiNOYqcksye37ykUQmj/CzUMjzMZy8RemwzGKw9olVSqFmcmCg9l4ctlYsnx
nQ5i7PmujD1UJ4P9QB2qH+OAcymuvbfPx8y4DRCEyXoCvjefCuQFS0GSEH0FohX9ZUg8Ruw1v3tm
63v+zzy8RmszafGfX5foRBQAAucdmbXb9NwCc8qhPCQ2KDYlfi5B42SSdnnVoBNJsgWdS/K2/NaP
RUPLsQ4SJaBu2KxTGKOXVBIwmqZwcSu65Ldu0w21x5v+hic7v741z4wxrmCedXAQgiHSbwQXNYeh
c3qdHqgbSLhTAKWa/5q0mBMsrOYSoEb19wgZf0A0FK8bGT5T6nPAV20VEEjJrh/NO2Pal2EMfseN
AWqq8kEnz03OORVr3ujcOhvaj02mSw28X4C+2U2InJBjjgrurQHhPecArr1azm0t33K2M0GCXxdl
tERh5UED+bBwIwq1FeU3ULAiI6g5Yzus70rP4IUiy/G6tokYNyiO+jinEwxH+naUvyqkMMB4ZKVt
sIn1D/3x+jjXLsHzYTIOLiWmWlO8fP24uK2FAnrPgx3KvwJQbUThjGjYuW5vfXTQU0fGEG5eY3Zt
PxKJhO0EJ79Tq908ACxs02GTt47hyzU3F7t+Iv+YY/ZrKKdNPqBJ1TfRuETd8AYsN7aKngO0xygO
stC8t9mqQ1v4aAG9Aju6ycxnXRcdJJINGIyIaclDPFuziiTC9VlcK4AAb/jHDHM9SHEhiWqMeznJ
7iLZEmdPr+4gqoQDaikQvlM/lcCTQcZcWOW0kLrausZLC6161rNvYO6JkZrZrCb4hkFw8418EEVL
+CwLmzYv9Yd8Tx0tvc3ER4PuG1Kg9M7LMX4T2/w4KX9/gCow1cEw6uOlxwqXs4Ai6z586gtLNcB6
DbTQpqKekm7b9JQOR+OhfEnpxiT7OEvALJrYvZRsch2qQdJ9XL0OxinJp83/tEaqwNw80KvtkHzB
5+UQv0m8vruNgPZv3+bUKxKrNrw5eCAQvRD6nUBmJ5l7y6h4TZSr5/tsjpjzNgej0g+ShvTZxowc
EIn0Dz6Po3A1NQlZUAhbYkeCcJrZ9JkkdZUQAvJvHtIEFQ9pcpX4I9ePRfsrqTuro6JTG67av3Km
eM1JnxtmjsE8pOhQHabYD9LnLvrKH2+JZoFP1AqnD5JY3dvDdYNrW16G/IsJVNN3++vlpUDbKcqr
ooHfUJPN1N4J+VMTqjZNeHH3mhs5N8QMLM7mFiqpFWqN42DReLBV4/n6UNY2xrkF5vQGfaXqbYOh
pCq1pbSz5+GYZndD8lYVntrz6MJXzSloRNFEZKyA5L2cuVyMQUi6rFQrVnZFCycARD4HXXegq4ld
doroyAlPyvgnHgZPvEUEBYYFPPZYPEwiEp0SEaW41mnfiV+Ojho49zmEtdCCmH7Iri319nbmIMRW
Q7MzsyzTTTrSWZgrmO2Qm7fqu/CXfBK8+ZfwQv5JeHtuinEyYgyyCW1AcSzJIIfYH2TdacMHzeSE
Cf/PkNAFBpgkCJpZqDeQLwq41pd0ddoJeIGQ0YmluHyq4/ooaSBOrqd0svKqMo8y2NUAAodM8PUd
u2wR1t2j5eHvT2ACI7MxZJJ3SeLroqPUrRVBLbqYrMI4EMW6bmrt+AHB+A17AREkm5HshHYshArp
IGhOGvuc1iq0bETiXLeymqDREUtja6KjA22El4dCb/oSFzneJvrk9+F+qJ5x7uT5q/osANlUHkQw
8cUfs+olb4HgDOY2oO5wZ7xd/4y1wZ5/BeMJyglUJk2D914YCtpGKylQqULGgzOu5r6AQwVUC8BJ
qMQzAfXcaX3QJAjeM7R76sQee8lVyYGU9wGyCqphV8aNcOzbj5Gb3WPJGr6rkee2ma3TQgpUr02E
gdp4V8TxPmjJvivzXT4+ScK+B7EPTRN7bF4l+h73mT2JXopeEYI6865v3ibVgU6NKu6a0sP+d8Lg
N6HJLhWTrRKjzSMnO3DbuHHPCyHW7jfsDHlhdvgWBLjcIJqWFXU7IVoecjds30rhZp7VLbEUPbDm
5wiaJciH1tTTOZfD2kNrISQCGAQAVyDrLu22s2k2AmIkv4kUQGwyUz4YclRtJiJr3j/YfWemlik4
e2dp2YB08zCjXIMOAjdq6byloshxX8sWZl3H+XiYZ0BvBMBstgKerRRtyvuonmwthI5TGPhB+DsY
DFcPeTCo1ajo3Ohy7s5G1lcBgEs5Fs8Qw10IBWK1SGxdxnO1i51QLp0I6EhtPo6NJSQTx7esraAB
lgbglBauOvadlWmAzw8D3iHKOHauVKqFR9KIOGmiFf/ALyPqA5kmGrlwuTPjJGD8Ks3WXFJVudWi
/h73DgRnXaHXXFASXd8uq+NaRJbgQUA9ybpMZFgrbUqi1JeDqLEA65nseGhipytm3uORZ4rxi0ox
AdCS56lftZm2SfEcdtM0jD0hRw/Z9VGtOiiAQf4zLI15yghgcg4kUFL4Aq0z2W2NemFIBQVR59Vx
P1c36MYb8mlPVOSybGGQFfBJxENw1wyzqLopwqDYpZoUy1s5gbLSLp/1sDu0pjRKjhQn+HcoF3Jl
d4NO8gc9LOP6SxSiCnlETRo3IHROQMNX1Np0MAapMa1QG5tqWwu0qe2+F5rWmqeoNGwcI5Dtc8a/
lleCxhl4ycDUv2hOM3NtTnkWV5KcImKq3LfZqhyoE8TWO7r2rcTmZR3XLl5EhXiSAXwOuLbO+Ldq
TjMc+Dbza+ND1Oq9jjspUIIIiArBJ+UnJFGsiCD1nM3HbipuhthV0sdiCLxB/hyJH6gfZtx8XN8E
KyGyjFSMKALRDPYitvW9MIesHWmY+0pUWxIRrEIoPC2bXJN6gixbdHi9bnDNQ8Hid7/EUnc1mWsR
gSNtwL6b+63Xogfd6Yltfcq/56fOz7lMYcucMj4YwArE4mh6kdABw/jgpMv1cjBhDFeqn2+6yuqf
s72d3yX7igMGWjm5F6YYj1RGsCX1y7gyXM+RoX9GNPqtijnP9a1upPNBLV9y5uPVIQggGglL035I
t125QSUimJ7ksnQCsi3JTeESPIZVN8it+NkQXtRhm/ROQp84S7m2eeANQXQBbTHBZG9sSMRQneZV
7o/1zSi56WhnwuiaQ+w9SX/Vp6pyF3I4J6msXJisLD4VkgVZCLU8Xf+QlSB9gc/8/R3Mdb5IIiQV
KXM/z0GHNzlidUCBGNCSkMfrvyziz/30xxKznzRaaMNgwlLhxQ8lrwi/Vo26GAizh/QQvPdFgAmN
JwiRghRxk6SPycJuU3xWb9C76j9nQBJs4WXaFk/G7YCF58XMa7X5peMAnYXgdkYrHOMW20yJ5F5r
sb2C+3qnGbe0s0dHaMCbbdWvdW+Lw3v7HI57SF41slt291VviRu9xmOz4GLWV48VAH0y1BvAym8y
a5sXc59JFb6m248ZtefgtSeH3EAhaqLblhyACYjUV0W7G7vWy/vGyki8VyNOa/NaDRRSi9D7RWMi
CKlYPCjUW0Yiyn3uP4vK77koLQMCyXrvZqqVJ47UbwPRV8hrqvweZN5Ftboi2qJQhPzudzPm5YEf
q6CqDWPE/j6h5dPdKbv5rdrEm3ynP4DfzdyAl/rNdITbctscOo5fW9vyf4z/SHgKUV8XVJlznxop
kArNIRe40PplEdljtbxFIWUJDDP63C4HqGZTo8epgC037zVqZwqo7PrhGGm2+lw/mZHV6i6XlfQ7
I3LNKpMeUtGkWNfCMjKndwa3cOLUyrz2ToF4rDVanZPek73svu7aO/U4Pm6KU3873kZb9at0UAE+
xW/X3dh3PuPaBzFP8wikXo1R4oNUS9o3v6n3FtmNnXzcgNRn1zudq/rmdrCDz2r7UB5MfGN9IKf3
xtHdcGM+GQ6wArt2G95k1iviuQ10aels6ZvuMbF4FFzf7Q7XPpZ1E2XVhhI0h3yoj6HPLH+INTvz
odzqSC+ueFLdbhvcCi/drrW31+fp57UDJDOC/wWZjaInm+OWmkpPFGWq/Yy0lgypejPyUDLu4J6Q
ZQuQ9L1ubxnJ5UjR8oTdCUTxAhZjyytUTou+qmnrG08YaL97B0Szfs4dXv51Jd+1iJMagLVrSGuj
gMQcg0ExcnTIwVC8iwAw6E6mdBwGcMuM1CHprurQJszBhi9Hix0ciBQQ/yIyRe8zc6M1Zh9WZVm2
vpKoBzFBx64ZfdS97PUS/bo+jz89ib7wFctI5y1URN9xzVncEoy5EhuAVvlhIxyhzo2XVMxJXvyM
BC5NMJvSSIaCalPV+vowetCnQ41vW1VObIjAyHDuBM5w2H6gYkq1To1ha2yVU5ilnhzwUNA8E8yG
EKiWlGK3DGeqIQqiQvbg5fqa/DxLC4vGsigy/oak5uWWi5qgrHo1w5rQKYBOROc0keHMcemoGTSF
quHLFGpOvy/PJnOlA2+jCEGQtz7ITBeqn91khFaR38OfWF0PrI3CcRhr0wiyBBAZyKDxhWbX5SAT
OdELpcA0qvOkuZMORqpaE/66PpMrucZlKv9YYa6TIayVrIJGhF9ZzdNsRU56fAk6a97b/0fal/ZG
bgPb/qErQBtF6avUi91ue+xpe7YvgifxaCG17/r173DybqabJpqIbxIgAQbpUpHFYrGqzimSbWZN
ul+9hn+EiT8/O0tZX1YrCcr+tETLEmavwY9+CUn05bpO74OvS5Wk41QELQloDCnzLn1Ov+h4wVWn
9c+KgUPjUglrwi4kPXwP6dytsZ5IMCLAOwGpMbjRdU1Ubu5clGTnE6vRcLYKH979VdtF2PHdi9Hr
WMnUUij6Hm1wcL57blpuk3ZZBinrbGyKep9Zzq518p/94Icf0eePJGHyZ/sfBGk+V3bfn6oSM+9j
O/mcWeUd+o6+GE2liQCVVgCQOYJftH4D/Xspi/T9zHKywNaaZFNiJJZr/VwRlF3XSH1+EFn/njyK
/lHplE7ooa+tFWLS9j7p0JRtt1sjKG9rUKrTdGvT5CGNnQiTM7+Ret3Oyfz9+hco9RRcJwBbg8LG
lw5wlhQg6SjN/sTZ9yqAmvyYpLr2Yp0Q6eB6Q+W1RWpBy8DYpVN6x43psTAyjY9VPCUx9R3xNHgI
YIeo9VxuWgxK24G6MQykeANPXQj0YISOLROgzjYPe1aEfH2zpwq1nwK4gW0+gtO8Qj2iyj8RVkU2
nqBN9lyv6c31VVYEjpdfJq0AulWabGgprhw8IjdGu4k/t2h0/xWv2+KB3kwWuoI39IU+kHHn/e2f
MCc1JO5J965573zwGaip441rgwpMBjQMvVv68TwC3MeCKLVBbWZhfNFhKULiaYtu4kq7jLJEphqv
aTRFi2qipLNhGGTp3HoQ3cgrOBiL25a9VsGW/EiaV7xxQ3R6GsUb2IQ0Z/f91YeuJ3DqgPIFcVcg
T17w6xkkIRQQxpT+IN5dy35e301FzAoBgp8A9CSYGu0Kzc8cUTu4a8XdfDz13TR6YVAz07ofGSr9
x2Lwg2yP/w5+WoY/OBu38FcaeqyhN7aBPq3N9W95f7QAbketT7wJgA6VK+AmWxPmx+l8QpLayjZg
4TBv8sUz6w3G1On4Jt67egizwW4pHgWCdeZS78EorMRuyvlkcH7rFksX1RZ8xpzPeDuWutBZqZoT
iGk5KLwH8hMkntdq8Lt6PqHNxTwsXuw9zK7p3IKwL9dEFkpRYCXC5D7kZwO5gT/OPJOV7gjFFlBX
AZvKb2xSOXdODLDh9Q1TriGYNAgeO+LxIT7l3Hb8bGzS2J5PeZV1YWLfYE49ARBi3oJOf91eF6ZI
9wteKWQp0Qoi4B2SR0TlfUI0XS8nczaCxyDxujGsSAJmK0Fyj0FpdKnZI84xj1iStDta9LQ9ZA3l
P+thxJuPVjGfw5Ja43M/Fbz4cv0D3x9VfB/yO2Iugyny49JqDEO1loAEnmI0D98V1C0FssvWLMP7
NQd+33VNGC+oIoHXvpRC14QajWMspwaArjug8JeDZxjpbV912bPpTo2mY0+hFXYXnDjowREzAS5j
vOsr9N408e1nvyWtEBJEduwl7nLynpyf7Nb7ev3nFaWJy9+XfBkoXZLYyPD7dhqxH+wuPYH9PxTT
VF8w1w7/1sh7fwVdypP2ghS5MzAH8oL0yPs7jpGLX3Pvx9zuZ/SK+u7n2dhavZhXnacRinThND+1
6d+Nq8PwK9Kbl18iebO19khSzw7QtcnWGe68V6++t5GOa17zXVNGZklCvg+GT6+aFRC7f3kvXsqV
PEBgu8aK2s1yGoJvdbNp2U237op4h1r11+Qv3WgSle0DuSjaZDEMCtfhpe07I3iZi65cTxmzUX2v
Mox7L+JPQdbE4WhXrebNobQnTAVCTz7gJWC5kPY363q+4HpcTxhCtfGyN5aFzXN8+321bobRj/g2
83fXF1R12jxwvIgJZLjwAynOWAKry5zJXPEs8Lpdbub1bqG9LlElfkXetXMp0jo2PEjjeRrXk99i
eqYV76t6P9wD8x/Gd5h/pgllVafEs8DxTPB0x/0unUre8zK36mA9BX5SPJh4J4S8p82tZXTOvnOr
05jn1e0H1vFMprRzo9VOE5w0ZJpjjiahGkTgTeXffEQKSvBIiKGT9R1GDbF2T/sM1V/b7e+5v36b
0KukEaIyekEuGCD3gfhPdvgzC3w6mCgx2/2c3CcW3dmx85lTv9wsGXE1C6dy0fDQ6LcSs5KAOrw8
YkhfGlVcF+YJs7ZJOPlD/xeWuXwg5dBobjJF6AlCM2QSBZ0hGBR9yTCS0V3dLvbXE9oendt5LjlK
6V0VYVzkEpXMTL6MPeqOdKqrh6bly4FOgaeJlpSri9q5g+gF/5KjJQFMseiE3MWKvOkhZ34fZs6w
bBgyJ1G6+n9/wGLAAo73KTq0qDwDdWV2MdMYtGp0nLvdWlgYNtfWhsZxqbwIcAQUXQqC11Qm8iWF
YTdkSs1TRacnDAjGVLFg+PzfNTmXIfuQYDBoxmH7rDCsMBv7JBoDXS1TUSpHD5sYmASPiAy3zK9L
GS19p5ghBRn8A9C23R31l+A2npf+82AiMcf8Lti2CQVljduivzRZvNCKk2XboNF7SzIj2E3dhCHW
DQY5DIaXPSe1y6OUL9nh+oqojg44YFDTABzRR/vg5dFBKb0pg8I20f8ZxxuG6+k09iB8GnLOTh8R
FYBs1fZBdCrz5hq5XSYdC8xTZwxLZPN0fKk63w3Jgk6Q66KUtuRj8A1evsgxeFLMNhOSZbxzYEvm
kDyseb5uXbs3P2JNZ1IkV9Bj8CbN4LFPGPXo7tKhrm49Prj767oodyjA7Cb08Ih0mGSzvs3nkXmJ
dQKzBRg4R/QO1qudPyAlpZvSqADbwHL/yCKXcfP/1C6acHLDN08FMgqoAPltOR6teammm8RZzeE4
LpmzhEa3ju3GCZpiuXGywOxCi64dSvacDEiRcdcLzYx0Sdi3BNDnys0BVPjIqlBQr5oYmuXJb9PB
rAajt2ITADlWH6yekm+LOXVP8VAFmpKLWGA58PBNUKGJ9ws6pKUjgpY4WvcBs9DdaL/MK/nZNvbn
lJwSCwAQRM+it6TXhFSqTRdDXXHHYOIZlUmF2tRdm7mDzKmt09AgzRDVRpru0DyRaESpIh2QgQcE
JQrQWMpX9YJwYLSq2jqleRlmd723mePt2O3aSRMTqA7luSDx52cP7ziOmZ37lTDk8rFIs4gnhSbx
pLgYcT2hcUPM+wQ9qLRVkyue2sIqki45lJgmn4PdIyRTgcaWl+sGqIqzUaGFywSTjoORapI6y9hi
FvMIdUxwnUd2Mm68PnV32dzOD77bGlGfVdOxb11U9ol/7w3+8rUwnFqzqgrkB9IlQCIhVoWtWHIC
uebATidzbqFNwguTit/PLrD59pcWA6qAMIiag9uD4CexN1ONF/7iPXR8wCTJ8VNRVbdGmcyao6k4
Lxcf5F/uc92CK3+yxXlJI8/Ndjav7mKswoCZwWxawCOMiayb67uhsC3IBCEchTvAG0tyxf5cu2aa
dZCZFBs3fzRLHVZcrdUfCVJwPuPJFfQtJLhtGu84KnrBfBqm7KUdWyQzsqd6jo9NMGneIaoE0oVm
kpmtSOvWvO2t01L+7bGvxkMSIIO0Ls+56e4rjNapeowwySKMXdgCUfvAqjALNASsiioJFhfz3TBJ
F2F2IJOkl2uJmNqAj0BXloM+ldqYIkYJRi5aaNYsCyQf40Pu9bvYmr2wzJ2jM+t4r4XZSG744hsk
s6IdbpRgwT3YTmx4NQ0TL79yHIev84hIaQXZ93Fio71Zi7LTuEilWzlTX7qCvckvrUyoT4FGMPy/
EL1GLv25cl0yWe1U/kiSL+CmbfIELcvwkSeMEcrz0HhA8jr/0jxPn9yfOt4UxS2DJQUrFspPDoIl
6dS0cZalY95aJ68/us7J6HbuosnEKW6XCxHSsRlHm/NlauCdvL+gEVgG7eI1mXxcZ7fXXYB6k/4o
Ix2UvpjI5Hk4KMUaoUPohvhFWHnVJz5rAjJVfH+hk3TLIOZc6sSEKxiQn23YbVvsvM6NHPfNRp3S
SCcMm46M3MEkkmI3+/t6xOZlm9ZdME7S++oWzhvJzL+vq6/0T2d7KZbn7Ha18DazCoKF9q3vabYx
4zp018OU/eiMT6X1yUk1IbbqIYw6PVKsHniZgTmUBJZDnuXIUSBuGMMWtuqAJeHV+7uwQx+dSvXn
TtcGq/ZCZxKFrZ2pWFSrucxi3bs03tZNE9I12NfsKVuSvWu8VhiEO9j7usLUvW78QnqNK1beMWfi
JQc0FM2SevEgWi6Ddp/6Vh52SZNvr++jKgbHuqJnCWz4oh9WsmNazSDMKyHG8yP75dbF6V9B0XW0
Q2RrQK4R6Z4xyiN6JlAy594Aubfh4+C4mB+y8DYcfHtrWN+LOt3067fr6ildzpkwyWqSoa+zNcAe
1lX9oxt4Gfm5ZYUF5yy6Lkl5IM4kSdYy0YVOywxJK+m3BXli/rZ1bjrvGCxRXa8RklEaiUoPdCZR
MpCgmIp8opBIx3LvxzfL+K0rAJobd9c1k9YQHL949pxNCZI0o7MLktMKw4gcPi6bzPCehqwEpH74
dV2OtIL/yBHU3ShbOYBPSHKAlovXFZO9jlURB3f5EvgR0hpk07AiA5B5avctoKq3ld2A2RUw1evS
peP2/6Vj2gxSQtRCG8jlaWdLweIETZfH8Rj8dHS8yWIvzqKJ37+OOX5I5YH63EHMePnreWqz2CnA
S4vraYu+gNuM9NHUjbuifra7feVpQijVnp3Lk+7BYAa+lhqQR/EgcQ0WVXUVevXX62smduSaVpLv
qOrOKg3LwuA+b8YOBfdrF3zy+v4wBvVNzjRpSNUOIewF+M71kc6RX1vwX8GS459j665mVBXJHCHs
05EVyxfNP1uFwdh4gwMrhHTO5VbVVVX03MRks4ZUO9e8MaqNYOLxQbLrIZ3M+QavtE2XG5pjJh3n
d3LFn59dN3WdOgCBYsu84iEY933R7YL6cah1CiqX8Uw/6ZgRziy7asTkNgzkOele3UrDO/t1ySkZ
wVT2o1g9uxNzOV7NxNz6zNIcVqUUAVn3YOSAK0jHaapJ3szEwGEN6j1QdaCdccOp1iQrleZ9JkU+
RAFJqYl+iyOxvnhxHfU2w/gic1stb53z8oGjFOB5D6QeekzkHhbD7OBmWxPD5jG5KXQIi0OHZebG
bpN8jwGSaBmoWbe/LlS1jOgWEA5XdGIHUv4tKWMLZpYxMPO+9RjmyEcUFtjTB4Qgm4hUlqjMyCjW
GOoWtV+y44wBMSMxH5KePMxL8Pm6GNVmoZ0GqQkM58MAD2mzxqIYF5s17EiXHWtfqXsskw1QgRv2
kdmh55IkrzeNeLEaNub/we5u0zRsco0nUG4LEbkxQAeFfV96gmRy5qHuIQAEzVt/3psL5oAkGuNW
uRu09fwrRDpCHjfMwRwQxNbdNmbbKjnQcr+OmiBWqYqAMYAsE1grufPeGV1nZeaEzW+3ZvOQY0xV
itv8+tarVEFjPwjR0euGGrTkc9haxRhWQNixTbfufB/EUeA+MV1TidzT99tBn4sR8cuZgzbR3NZR
J+NHswU1LR/XKWpX67u1VMhIr7EXYzJlwTeNB1aqOR7AVd7TOqpcYwjNPj4UFWjdHLqU+9ydjG3f
esACY8LvZnTWMSLz6G6XxVmfr6+NagPOPlrGP7dWXWNoMtZmQma92Tvr1tKVB1WxDcH+onCN4A2j
cy7XBTyoeTK2GGmaeHfD8ILOjU822o6CkYbl8DY57fYDKgHLK9IIaPszpe0GIVJVDdaUH4ugx1CN
nph3TlsCIdPmROMgVXclORMlqda2LmrV+YCh2Vu61WHTlVtjiVYt5HWREJcu/JVPg9WKdeNoWO0K
GqV4JgSTxv0qD8eZFOE3z6y2dZZk5S6kdDamE6B4QRYeBcPr6g2nD+wLzEC80CFQnj3W2Ray4caY
H/vsldCnNXma+EeUQYsgClOWhXmC75wWhptxkNwdSf6yCMzQWoZe8KQNn1VPEXImR7pM3KBjhr0i
FisGZ0vqLHINkCsZS9RhBEG6mFFggfb8v+Y4/vEw6GNFXhn4S1QuL/dqyRLSLROCpwXUUSk4o1pr
j5FbyDjeeGUWpfFfmKAU+d2gM0WlnYvKPsoYSP96kuC6svMZlHrsyHN0gsS/AsBwP2AcZxLEYTgz
Q7S9IJHd4XE3xy/TfEDiNpyGL9dlKB0RxTQKtCGhT0FuHEgzz5u8HE84v9ybWYRhO461DdAitERz
rvEMqnCDnMmSVqybRrZkBmQBdLFbqymc3U9xsqduu7MJ1yyecnsC4N090ULzDgyYeityTgtCKD8B
hY+JelZVcU3mVG6m/218+Gm8eUTt910Rm85eO/Vtzo4JeQr8DhjDsMsOSCi+Gva2r764p9yNTP41
brc5YDidEzowzXlTg9ic2eXu+l6q1hftVzgMoCMBpEk66ai2rsvMCxB5gzuzLJ7sEXjUAKOWi6dp
DjQBhMoTo/sKbEDo50HsKAVcVeygcGQiduS3lYnBU8F9gWzbdYVULkUcbPCrmIKmSToAixXU8Vwt
7IjKxiHPC0AS+LZuzZChEQtq8Y0DYH9FDF19TGU8ojiJUW9Yx3e1qt5jYIYzkb4xpxIM0HU0zez2
um7KzToTIblLNrjeYMSYI236EZhYTha5z50W/N0A1VNHs1k6YdLJKzD50jIIJnA7fMem+tgmodNm
u8QFd6yry7GpXMr54km7Zgyz1eWgcMExXz4RvqLD0Q05SKNojLomxqbY2jBTaYwOEUAuEJihn+3S
UxZV0KZ23bFj0SHPEZZLUYE23SgQS5qpbXzF2EeAW7hflGVoDlbQgBq46zfVUtk/XbRzN2GWNkUd
Igwd/ipa2j0WC8vyrSAJ3NUrX6Mqbqe3JBBAYtrF5nM60ywOvYHFjwO3/BiHe2yze4NxHaJPrZso
/mCGJviTpJDH8mfGhlr4GI78kBUmPaAwukyeUgjavoHXwF+Yk3u5gOBTT8wF6byjEbPQXkHN34Sm
+3rd5JWnCmQNYGYSr5vfddSz+6wweIkXB8MjEByBdxldly0y6ToOL1XwBn+P1fLBDvGOvSf316H1
LTzSGqTJp01cbFdy6C3N8VXq4gmqMOAhTFwAlwuWzl3ZUQr3B9ROEA3P11dKuR3UxFKhDQtqSEmG
3A9Y1vn4dYLJX/kDBQdPn2pufqUGZzIkB266RuWWGV7M3VSQ27gqDcyA87vNdU3k4vg/VyR2GzB5
EDUCLX+5UGtvxCtZxZsZlP08/OajPjImGNRx02YhZ5/JDeYOReawJy/XJat8HpqPfHRBAdeADPWl
4HlZ0sXjHi6orFi2XTJ0qCeU660xrtWdMZlHTFsJttdlqvbtXKakrDWYZd71LmyvnHarWd8XSF13
aB+8Lkatmg8SPqTFUWmQXULWdehDpuyYus4G/M6bJnc3tlk+BoMJGJ+mY0eueP/ewt9D6NBLC5SR
3LtbmtPo1skIWw9Ca3xInU1zaMutB9pCb99/u9Hxe6pWEZlkjFoX/AoYZ3+5c3Quk4T3SBo01SPm
6SIlSrZGrgNqqRYRHF/AQnqiZUQ2zDpzSlKM4DxuCNpyUb7D3LkyuBvN4lhrGXyUKgFZYNlodhTF
kkuVqjXDU3J12DEG4RJyCv1Ew0E38Fmp0ZkQKf4zPC9GtsVGuFTNUT62YFbarc4cxbG/cYan6zao
1kgw32BUPQ62ZIPVUuYAacEGRzDRV9PTnLXhOGsSbjohQuOzGyOvAjaZJYSwAZnxFaTzI9kQUwdz
0YmRsiOBg/mRjYFj2w/hnO4ZmLI0AZhOghSgjMW6dJiIiZQSCIbrkSB47cCgr8kcqly67/67J3Li
aknInDgNlssnXTQOXdiuH6iRiQALSStUEeB9LjcEFGOkiqk4NLkX0uBnnrMNRmZp4n7lankBLnFA
GgHzkfbDAiVD4BjQg5i/SoC+syHCA+7/KETakjrjQ+xznx2zDqN/yH2xNPpyiCoYQfvx/2oij3Ji
YMtuUuGpfevQvPL4zuLbRHMbKGVQxwSTHQW0R2ZLyGOwp3RFjOA3/eoMv0pnP6XHxtXsvE6K5MGs
xc9SwNLhlK37ctPmFsLpx3HUeBW1lABYXUFsDgDHpX21I16wdp7zY0fKGzs9sD7YOUCYVa/XvZfY
XLkKi7bQf+VIdpyAJY82NePHtUIHZgAQHQjC0Pjo0xw4jZ98NCNtwKXTTYqxqwGVbuDrkQv/kQcv
wwNNQuZqkQ3iy99phqyyhRS1wHNKoWNfuLgu8X8cy/Vx9W1M7bDRDH7L+8jp8V4xw859q9fnZm3D
xnG315dVdXCBHsC9DXIBgnrw5fa5a4lXejCjHaHeowjTtPc0+3JdhLLWjJwbGvhclC6Qt7qU4QFH
3gU5qn41ODIj2+R7N1se6NhtC/7ZWT4NBKQxmKxAOh3nnOJhC3SswAcic48it3QbTZXp8CGB81ur
70YVTk1I+KE3I5S3f11XUmEqYAQFOhChye9Jw5c6rinG3M9zw4/5RG6Q+sP0rx1nN6UuI6eWA00E
NB5ofWktmxXM0Y3V8qPvGi+z272OE70tl+RQ4Tn63/0tdPojS3zL2V2emFVTsLLnR9ofSLaFVumo
8VGKAOhChLRBdsPIUlGoA5aBLiqyfgxtJ3/EQPEnNvMbgCE017riwgXaTxCTiLojelUudSocp+kq
F7Zopl9XOoS+rqyp8FMXAiSNuA+IzNwjblwNBIzbxl72SXHrPyZVuvPabu/W++uWp9YIqWVTDLdG
BH6pUd32xOK2CFQS782wySNQL8/XRSiNDv0e/8BtcTdeipiDlRrzAp36ISr/rvu7JLhJas2lqNQD
jV4CHYprROammTszbgwTDr6ci5vRJ7t0/u/BFq6oPxLEF5zZ82omQdxkHGcn9ULUbnq0c15fKIU3
vZAgnU7k5p1iWSHBs58atO/w9m8UUz8gBFUhz0fWDJlyma+C5NSqEo77oqB39c8BELjtdS1UO3Eu
QNLCm+rFZSUEOFUYO+H0H5sIxesU7yoT0xNR4QK9t3QGzdYcXZSJoYA5oqGWJNG6BDfcpiFdstCd
nqzFPBFbR1ejsuJzsdJBAU6Qg1Ou5Mc0vje7N8NF/hs97omuzKS67y70k+7UGSmo3LOhX8797BiX
NmAr/cQ3I8keOfnEF+vTAjhBOYE3xShiHV5Hdemd6ymFyYk1Dq5dQ3wbf1r58zhN4RoOS71dSBV1
sSbXoF5VFBSQsUHZxpZipGzsUl47kIaJ9ClI1G13Y/BDSXRjfpVybIFAcoDRxYPm8vDipWylboDd
Q4/FOhxIdSj5IWAa0xemLcViog0UcHvggPFf0tYZ1M3bZMU1DhHx9ARNtKVqnQhpe3hKO5qISMF1
wXPpM/qVIusOAmbNvaBesH9VkTl0GA2MxPRxtbJStL4UU7Q2u+BDzggDYgWDJyhP5PvUrNFE2LQj
P/b+i5/4G7ijqW4+cGkDWI8hAbhasf0igj5z3NZitLHRY8kcwyg3RYNiiJGTWrP34vy/2/vfr1dB
KYNU3aWUpS9tIN0gpbO8DTY/Nh8b69AW48bWwW5UHhYXBWo4oJOwMdXkUlRhTCU4aSx+DOqq3QSU
mxHy34tm2VSWZltoJsUYCfCGyW1JxmqTMcPY3mOege3Gib+vdrbhgamreqssDa8XHEvUOlAokFxA
PfZ+RbgDi0a/z55Noe9EGdW8M5XKIDX8uxohwuzLJeNW1YJV0sbJRBgyfunMDYYOX7/3VAYAgPn/
iqBSmLNgnG/a29iVwjrUbY5W83sv2YNGOgqYLpepsgBHdHj4eHXh0Ser42SsWclYHLsm2eHhJdLO
17VRSkCeVFBloi9MpqTgGJSIBABiEcdgoYGZ4+UHmuvAhPZHgvT0L+pxJs7v53H32rHiUA6/TP6S
UH5zXRPlhXouSDr/aUIz2y2hCpod4+Sw5Bvnibwgz7yMAFdt2ukDEda5PMmg88EJplaEcWLpRB9H
+1RQzctHdWhcEw0IiIVEM4pkbD4bloF5eFyBw2NvtF7IMD997X/EVavRRikJMHd0++N8gifg8uQ0
RdXSwYKLdswvVfMYIKuQOaiBFTp2c9URBU4LpItAMbjI1FwKSoM+Bj/K/Pu9CPKaWxgD015rKrM+
FyIdHHgBVuc9nFoCVhKEAF3vadZLqQZI6kVdFS8emb0hd4d4HEZImIou7FGT7MibSTRvEZ0QsWln
V5qTWIYHBhD4zKzYBMMvcUCDadpcPzk6KVLIO7ljwroMUuoyqTZ89Gk0+00XxXmu6y4R6y7fnpgX
BO8JTCtB0uVSoWZxyxQYJ7zkv3m/+KlcWXiDGYpd+1VXbFK5aRf48H8mnWBU8qUkbsaBUa55cQza
1dusZTv93SW1H6apaTwtZfk6eoOtsQnlGRIwSIoCHsV8lUuZFsCVrslZgas0RulzjlrWhU4JePr0
dn3LVJLAnm/D/sAJjMTcpaTMSEH7WvLiaJFjh0GHdfoEZH5otBq2cJVpoLVLcFh6GPYqN6zP4EAA
S0tZHIdt3EQ/W/8Dpnf++9KK1eVo+C2o9Y4mvRuqI9quk/Hx+lKpTO5chHSGgNMCPSMpICL9Ok93
oOGc7tCjGw3OG0oDkRYpoXI9oP5CY2YAK8eklMutsVASKjFVs8CZXcLVc8FT/+W6RsJDyocI7VO/
SZ6QeJNjdrtruzlpoREDj9nAMHXF+5Z9b9udT6uoYLrprsqLFY0/ogUHmAJ4vEuNMOWJm3VRQV7c
PXZF+lShRJCY/V2ee0Y4859J+QszYKx41WydysrPBUtL2Y6xbRUdBHdpuzfWJVyycRcXT1zXGKwy
c88GWgKtl3ikyoQSfUZIuQQwc2PY0+oQD/uPlDzRhfNHhGTphVmvcwc81fH3YmXRMhzG5Nd1w9Cp
IZm61zigozBhGFb3NOVbnt1THQJbJ0JyPB5P46D1IQIrBZwEVsqtDh/RQnTHIFPuYEMuzc0hOQC+
bV8cbSdZd5hsaUWtQ3+RxUq21yWpXAPeiUgX4KZA6VOKEvKkrDHBDpL8uZ+AybBGPOQIOoqDdjYj
ihni90PsNTdr01s/1tHWFfaVi/lHvtwOVPPMywmFq/DMH9ivmL18bL98TFgRZD3eu7PbJwYXdUwc
Ib+OfLD3VWvk6qABynN6JkQ6p4Y/YdgY9Ytjlkz7BCTP0/iU+fZjraPkUC7YmSD70jR4HJjeUhB4
onIrEGjIvNBOE3KrAgfQV6H/G4QbCIZlGQz0fQ2Ji6OTmmHb3ncY/FOaRrjVXH0qL447Ag98dBqL
qdaXumTlGtDOcH7rYtih24TpyX8e03vtjaTS6FySFHSR3utKf3RxA9rJJi1f4uaXy8dd38VhPd5c
P1KqpiIbpEmidQTwM/QcXqo1oePbhYOFWr8qHq6AWtw5m0d/iDBugv8AzalGnsokzuVJyo1FNmZW
DpNw1uFIR28OG5BU+qUXghNouwA+gI7ieT8Fb6xjIGC3D/1AvgX2HDXM03gu5UIjwwEuCLASIUNw
qbsZj2BByNPyOJiHKXV2QxdHtLzrySmedMSLCll4fQi8ElJqSJZLemdkXnwgV7OjUQfep2YxvdBJ
iiI0JgCyaFdUG0HUrXGYv1nkpdADxHrAlyEMsLDB0uEgBegrnaTNMLYWQx2/VGRXeOEchI39aamb
beBkj1Z+z40xNPmPeUJG2fpqVcO2T3855bC7vvcKt4OPEYle0HW5ttx85U2gvCdjnR3toN9hnniH
SafGPmsqjY2p5YhsEq4IXOFS/FMSkpqlPWTAa+TNDqibLnTdbN4CjzXdAObWaDyD2Lp3i4zbD38j
wAcm6tKMDAPzNgMs9HEBr124srjcDDOxNVIUBwcZ8j9SJKdtUzejTg4pYOOdynaXZrvS47fXt0gp
BIyMonsJqEe5iDPVFMN92ykDGVe5p/ZjAe6ZOPvI/pwJEUfl7JVcFyWe9/6IIgqwoflz7LylYeVo
rgWlEYiiFF77SMfI2WVmFJhWQaHJaDsHZm7f1iXyW6ZJLv5+Hbzb+zMxkgvJFrLYazxnx4SBk9o6
MO8Thtrva7JEU++efJS/7OTJKl8WE1zVXhR08yZuuo1rP2BmXdhug/lI81fMiKH+DUg3cJaPButu
qwlzBK1P5Bbds9uhNrZxd+/rIjeVTxJ09UgmolEEfTiXGzHaU1OllpMdeRW2xl1zy76Pb5hF8d9t
6kyKnLIsKhC+9S6kIARFbBcxhjdWrxsgo9QFeQofDSkoKMhp3hlUq4wLKaUTxSjwrCCMf4z7ry59
vq6OUhC40xBrAKmNAOZy0UAcZgyYF5MdCdqpH7mf/N32Gbi04sLYk2RBBrvGNXJdpupY4or6V6Z0
YtbUmHg3QDlcGZFXvM7WIRs0d4XqwABNDwgV8paYmSBfFf08IRGf5UcUf8K+uO/oz4rudRSKrspZ
Aq+EGwB5OCRKJVWsnNd2UkBMs3X349G4AddCuYlv68cqmvZlHiYhDa2wijCybpfu2Pb7y9c2cg4v
45bcJI9t1NnhdEv3ZYTTE7FbtvlShmWU7/nt+HZ91XWfKmU+x2VI44ym+TErEQt1P1Nnf12ATNMk
/AZ49/8shnQAjXnsuB1jMRyP7VGP23lzH47mMyZqbufCQR/LoSVP7rihtAKDmyZbKfMhyuJ/o8bP
HHE8saR0ByhoP9FvNAuHNex+oP2Svfifxtf4W/86PzRpmD4h5Xddc/XS+r9R71gCOXuduO1o5rwC
x0uTAI/Oy3qTgsFZc2xk+rF/FER3vo+rDECUQLozvbhscGG3+RGMJyT/EWNkM/Xym3oIWeh2GbhY
aYiCYLls+pl/dqcb1CA9Nu6A8BSThRZt0UPlPJBV+PeDpEMWFHPcJQkQzTQtwxa4h9mKZptGLpgC
11lzmavVF9QVOGkW+m8kV0XStDDToYR5dSByihm4LtOQxd9SP2TDvXNf/pztKnTGnT3mu/ne+mwu
u8R6rJCxGXUtWkrNz75FOvdNvhgJOOZAEeNt6PrXZGDKTnVTeWHNdNVrFdYFqEeCpiBkdUUYeOmi
OThIAzIBZR+bT2XuA7PTh8y6N5pDvNBdnGAIZb+hwXOdbef6ZnHT0J5GTSZWGXqff4Rse3WGaoAF
SDle8NPdCK8Vrd19EmZVmDz3v4J5Y/3IwwWAh+fuWYf9U10Y58IlO0vR/wLuPID/QRi9mb0fKFlF
XatxX8I7ybGP4Hd3AOrBIsvBYoDZJM28QsP2liPwtTETtTxMxU/TOY7jK1o7PnBDAYfym7gU2RE5
64fxY5ilRrCt6FxsMlQm0fWZVcj76DoTVBlUkPWBGV4kbfEskKK6JK9jAy14+bFkY1SmnxuLRqKa
F2d1FIwAccBL45H4+bpTVL3FHfROIYhBGQSJTcluC4fltEgBd53rYNesPFr5Lm7/BmendWT/j7Tr
7I0cV7a/SIBy+Eqlzg7dHo/nizDBVpaoHH79O/K+e7eb1mti962B2cUO4BLJYlWxwjmJdbTmF6mY
dwknVGbZRf4yk4hk0PiMaBDVkNv7IokRVbJBTg6W/DuRRxQSSxe44GQo90UUOoBYRi/XRNpQBynZ
TPS42eCNxclErMUf0KL/fgRjrMagiJNGA4CAaLyi484eAFOAkc9tYnDUaE1tEUuhTQ2dohLO+Ha1
yphrZieHKVbrmK03/2wzEvZ2/NvEXeS8D9b8HEoKGAVBXxzYEBirB4jXXJhnHU+dWHsvaT3YkZAY
HDe3fDB7Dw34UAzZLWxyn/TUV268SYc5h0+B2miuPD5Flav8LKMDOA07XjF4zYpfi2LsChrgUKel
EDXY5TfpkJ0pukbJv7gG10KY26eW0ZymA4QYsvOjGwjNSW8nM5ETG1Ox0dN9cau7B6o5kE5poOP6
vBxXu2ckpZmYIaQFhrid1KX8TMancJSA0NGToOGo+ZplXoC3l2mthSiCueOGGSdLjxCM5qDEdlEF
RyvLPoI64Dn/taMCDYWFwb3F97Oxz6SHoZWKwBtplXqjSb2T5/u59bvKlqJ9Nh3CChjm+km2vi10
q4OXifqm6cGJcQklXs/S2jUwLWAU4B9EYmxxdywHsQb6FTDPFJpuTaNN3DhsJM5lW7vYuGTooDVh
u1W2aw2Mq8pERzU5zH3gR5ngFjHa9aPGscaYtMWuqfqnxKAcR792oBj2AUMa0MDwpmG0FVA4GP5A
EeQQgTIIaA8GTR2uq13bwGshy99fKakklao0oIf+MNdPdP6mRjPn0slr6nItgfEBwYyEjQb6gUNk
PZR65wQY1NfycicCVKIwZpKHy7M674RdlD8k6VFAxJqC8LhKfZq3A0bcVIJXvjtkMdo4jVMyuGE2
eyoogCRSSPWmlT0j5s3L876acRrpVAsYnl6OPD1MpRuOJgmyH3FmtynP9K2fswHWpsV14FbdHgFA
IkC7acFJAgkA/UoxEZBSzCTvvjVaPWg0y2OiHVEABhpupczAT+jTAFKiGgRUdWwL6eN9CavruJLA
HLTQSPMIRmzEpRIaVQfdNqNDWfDak9algI4dmRjUvjVmHV2oZnnX4FYYo+H0KP0sOaxx8u+vZc12
W6Cj/o8UZi15HFQRwAeAdTQf5UBzrOEdRb++zhCMOoUYcugt1kIUUJ6BdxEdMcjiM9pWAiRXzS1g
hcTFCfm8fEyPHVA20akXcq7j6vahrQrpawDJfyHSiOsgLZpg/AuKckLEYA0vssRDdl1dz5UUZj1Y
6lwaC7IrCFncrJuezH6pou5msPveP6g107ykGEFXhDll9PzeqrWhp3VrBDioTI9hTkq70mwt+45R
DaqmrtS7yJDel7hqGa4kLqpzZTHjwgiFKMZFasreCWTZm6wqJGYfbso2eq0DXqllVRU1dJYtNLKY
fmJUMS7TvEpnrDAtagvTy7W2GfVmWxQpJVUWgu4U+uRnY8J7rKyqypVg5hAjIGGOcQE/ry8j5t1R
Vt8xaMU5v1UhICICu6my4BTKzG6iaS6YA6DlBpbioyM0RRal0TmR2OqRATkMNVxYP50dgQmDqMGs
GGwGCqCkU5Lt+GoBZ7tVS99KO07QzIKHL48eFaRHEljQ8MhDh/jtktQi6JtWgB00aUwiad4Ar9LC
S6tHRTwjUWlHR3GXE9B/ZL6hu0b1fF9BVy4fOkXRwr2wk6kGm3yLQkWQtCxLkZtC+l0J6fcqqmxa
DoYdhCUnSFkVhmQrJrCQtBZNxnkZXT1mqQDIl0GcCmess94u21xxTACnuQhIecBNq/JMtCcvoB+o
lrO3ITU1cAy0gEAYFQy49tJuYeAV58KV4+j3/Y1c0U10WoPEUVIQVJtsRjmvTJmKuHwol2N6IMxG
pJUwHO+oNEg4SsMTxRiVBgxAkQDonIMUIAMQd0QaE1JLvHmVtcQsNBO2ZIHUBfIsc6eHMKYTyguY
rdWfYwIEcSe9pFuRBA/lgdq9p+0EG4Q02/sbuXL/bqQyRhphQSLk4hJJ2ZFtkHfDT537EpY7xbxU
1QV2CEEBZl2tzyD0yigL2dTnnYE5zXroAT8jmh6m8t/uy1hxNXBpmA5euJFhi5m8WzSEhUE1TE6q
FSgmgAKyF8PUnUtXaSS3jPM3QEe1wsd9oWuKgc4QMBeqmJhH3fnWmExDlpSlYiIOxVxWWv/IkMcX
eOez4mJQ3MKEHbI0GJhgm3FzvTaSFg+oQxs2dmrJnhg+a7vIsEXhhYt+u6YM6PiFsQDykYLWhdsV
5VOnC+IMYWXxLbc0L/6hJAEZktxGQ9+/2DxMAaFjfsFhZRmJWkprEfAiWFdSKgQUv6KPJqzcpvXE
Iz9aXdWVKOaxJswZ3jgUFxicd0C2/TEMz5P5UCNPUlGeY15TdgyewNgiq4XiBfPS73raZfmAZVnh
c6+j07NUOV55LU8J17WgfZpI/2Ag/vaQknSIjEGBD8EUMQmtCjEvSKPqyU4zgcTN7Mf5Hw3Jb0v8
FzOxC9YinvKqieFeVuEVQU+HMMHwMFVI89ZXNp7097VizYUoAAUyYTBg2r8kJY0hSpBRAy7WlF2y
biRlWe7ixHJjXhl87fJeS2KsbR/FU5fogJ0J25raUqxTkgSjbJtaJnIMIE8UY2KV2UzGsgQOSRV9
0Pyjr3+YKqepaX3fYMhxdZGc15mLW+u5lZUGViOqiV0KC5/brihDL+447mJ9LWgaW17EmPhl9bui
2VxTrGUY3b7cZAheOInp9aX8LYFZiqnQsFGhaQfwxf5Cz1AA1nXOFeItgglsg7mrunCBTwrkt4iS
uv8585weTwRjcwClUkTAMgR2AN2qnma51ub+TVkzagCoW0DKDbhX1tDodIqsKQbaB1gl6o6SoDqm
wXYwn/7cl7Nm0K7lMMdRK2mXpAXk9CASAL6qkOT+P5cAUGwkWCxkR2HWbu2ZGWhWaYxAzqolB/0w
k/Lt/u//bNJkA5BrAUwAZ9FBkIN0gVXISKM0ruyWpY0CXbgx5vMQf8zFNkH5PZ/doac2fW2B0Tzb
VfZjyi2S7JJwSx3gCws8AJA1HQHwNMZGEe+hzYtZ+DQJIMwz8V2GCURa4X0Mn7jNuGvHh2oWCmgA
GYGvZczcUCmj0RsWfF8BWjqMHaga576uFZwRef0tgllGEMq5VQoh5obzZBPKxykZbH100Kn/ECTo
PlcCkUhoehyrS1ubpDqnpaNNhl9KqaNEz1q8rymvr2Utalp6WqBW6ALAY+tWpyaF9mnf4ZtCozzK
+jma/khJtZcL5VQr6haELbw29WWVX5QM7S3Lu2eZNWM2OhNnuQegI/AiykdJqjxq/OmWjHS+1/OX
+wq91n+mLs3wuC2gdpXZhx0N5rKkMtCzQJu5Kw7ixjwqTutp+34jO2BysnNXP8fH9mH+BZhCRyXU
nhwBbT2trTq5Z/gi0Xkz6mv19+uPYuvvo5BLepjiowIZl0hNNgi7wR6tbmLR9NOpcVqAUKrdcZxU
24zjp6IZH83WfEWnr3d/f7ifwtgsVEbaoFHhQoSHfCNs0lO+CzzpNdgAd/KQ+N02Pt+XuBwue/g4
dQxkYqodaMmMQDVIqTwuPqvDNGs0EHl87SlgwznZgzWtvhbD+K0cmi4LEbZ47M9yZcelCyecbmCf
Wo6ktao0mCxBsYtXFQYTWKAnqVZ7JTFQw+wq9Wxp9R8rbPdqprVkji+m6qSpW6CtIagNR6p1jm9b
M4x42uMhghedBK9we3ubTsjlChi/h1Txg9mwqzbyxpLXlb52Y9GajVYGNEIiRcnsZqhMilYl6OmD
qSB6UgnoxiwwTIsRCdqrv6NG4JSqVgWiXgvgbmgKJs9ul4XMVNuOOvY02ppbLfZyuwaRu3tfFVf3
7koIs3eSPIQAalbRNYhaTQ8Ywsr6IZucG7bmVTBq+N+VLB9x9aSfox4N2LoWHzzCOfpPaAb2Kl3/
asaOdrQxUrr86snNnJyke8VPKDrUVKc9iO/NU/E476XvipdsVRuvxUegIYBi+qWNdyav9URZDuTe
tzCezRJrPHYsfIsVOeE++hPZ2nfNQ9cUKuGZG+yUg+TBsRXecIja/eijpyh9VPf52+iWD8Hv/KE9
pV5KxhcLzQbO/XNejWquN2oxFldn0EezGEQhtAnmzQUqLOyBGwLVzgXZbY6k946+WS0xodD2tI23
o3Aa/rRu3NrixuA8CniKzbxIDXmS43lR7Bwpquxb7CTbiNO2uGZh/14t/OztagWRthFYqKDWTnfU
vfrI2c77Go0a3O3vj7WsFDUBRy26bmjfP6r724N5gdvfXajBUGrLSSGq/A3uaVt0eMxf92+9xvYu
WUIaIMDD5+v6Xsx3g76RTE4JkbdDy99f6Zugz92QLe3IQr/DHSWNxGON4O3TF6sSRKjgLPuUkV4B
LijYE/6kQO9BfuP+iawVvgG4/h8DBlt1uxgJbi/sTYhygvIk2x9otH1LnPQku5dwP7zEFXkHRqPs
pY/yfsJr2k+/9y/Zhje1y9tTxsAkIni/U7SEHGbzWI6I0iJecL7o7f9twhA83C50lsSwrjq4AxX9
1gpJHelb66OC+SAMxHgo/Pv7ylNDxhAMYFNT6gyOuzh442vHqWesVm+uTo1NPih61NThspj2z3QS
7PGc+hkyURORbXrG4y7e1PQ0lMeJFyqs5uavJTPmQY7qcpIqLKwk1LHwxyHpSbiR35pttR1864RR
tgGEcRw9Xfbrzul9tpJf3Tm1jzAaGkBNZ2Ajm6SMvUYjvVNMH4p5jjqOsvCkMfFJZYyCAMDn+FA7
mNr83m/SbWhLduT+v5SE7XYYI0EdY3kxJIJTRdRLlcytdI6/WF0L2EMwA4RCH8YobvU+MzqLIvGG
tcB1Rzt0kyluNNr567Tnwaatq+WVLEY56qiI9DDBvokCOlFGmVizTMbR8HsL7TL1BJKU71JJoix/
ijsDjdCZr5uab+p5T9qU1wC+alOuvobxNuYoR+1kwhUYcZ/Y82g8q1Thdlsvv+WLZl5JYXTFUKch
EBfNDI6ZM3vGRvSUg3lAuBF7vccbaF/1DFfSGN9jTsqoI1sM7x+THDMfW2NwqPFvgtorIYz7KYdU
skZxueOF5E7Vy5QLHM3nHQ3jdTpVa6vcggSr+JEP+1LkdVysP9uu1sA4FEwhRdrQQYKgfEs61Q2S
7ZR0Xp666CWJh50U9U4JygcTGcP7t5p34RhHU2Z6IjaLQuQf8S73qSvthRcVmZ/tfTn/x2377HFc
2mtZm1jHYz1aYYduVDkF/m/Rabpsx13axTYd80JyTLGcNDzo0mkgIH8enhLJBKFwNRszqGZKhW46
WSpiPyhyHdOwbQx3aBUKD0ptWfDXG/L3dzI3JOpR5UXCBBYo8NQR8XhNiRvKj+PA2ZHV0BivyYWx
BONCXzLB0izryjJPVKeBjQkbEkxeMFROL7xztn710l9JYgyd2MeKGU4hurWbzE50jM1Yx0S4jM8t
JhlfVBBU6LBoINtSpPN90atrBMm2puKpDrBURq+1xsqEQslB2SjnJE4UifSm5eqBssM58+L11ZO7
EsaosjKLZd+NmFqJ4vnHNITK1ijGpbwWiXbVY1RqAr+ZZ041LyG8eofAlwtuW5SxMYF/67TAflpr
UY424Tb4ZSE7Gg8Pk3wIB68OHxJ0E6Ep5f62rq70SuDyQVfxRaZJQhD1EDg1gw+0Y/QrnUag4UQS
qkia5kTz7r7AxYZ+uRQmxizQ7IM5K/Yc5wrMH2jtweX9SJRiN0nNN13CPNB9KavuAryqigqO4AWU
73ZZZQxiPXNskoNngFNv9MF5lagk5OEYrlZi0ayxHBgm7UHyfStnQL/gZJRYTQFEgxmTi/LvMvYn
ISNS/YjBVFJWaKXlVa8+5+TYTQSiKfQDg68owTHLi7uo7EGYskzwjYdpo+8ifziGP4ZnYyDdU/6k
b+GFf8kCmfd0UzxNXon0b3euOlK/IPXu815Tqyb5+oOYfWiHxEzD5YMm2/AsN3UNu/TrfeKlL6qX
PihvydPMdXWL/by3C4wzjbJJGYIAQkWsP3n8FTi1K/izLR1+54+8h82aRl2vkLE/BpBujFr43PLC
e8dwGSnc+zr7SRB4bz3M5Z8bVYvjASJQbDpZYGk+WY19QKZ1Lz/Wz9WG2t0GRsiTdsFbuK133VZ8
vf8J6/p8pVisOcjBHKt3+IRsqzmqn+5aUpMAr17eE2DNnF9tJ/uQC2o5yFMLggDjU7dPlO6Agw3C
sG/3F7Rmba7FMP4KjYUz2M5g3pAoF4li89pNFY5asLFIH861qRdYh/JQbTp3RBEmsOmbuiPGqTyp
29Cdd6OvnDV78CYn9rOCqG7xK/Hm0+SMp+gwvOLfO5mkv6JNYWucyGBtxgtNhv+1FOyYSzInEXKY
+L6p+Faj8e+o2jQicQbKJTs+FY5o/AqsvY5nyv2NX41DrwUzJmpsQj0HjhZMlD3YIklsY68S08m3
MjE5F2fNh12LYozPXPRVntNFl1xtWz8iLeAuGU/OgniqxFibUG0VcC1BynH885huR9KQ3u2hU++g
2dhaDzkn18FbFWNweqmdqjiCvNbRXcvrnGVdPFYI3jVkTI4qUjO2egiZJSKc5l0KGff37bOh9Y5V
Y5uVNOD+YBmYRsb4JrLSFHDpdrmTXd3RvtEHcdv1dn8sTuO3Eua7+/MTFDD3v2B1jRjqXMqyaFtS
GPWw5lhMjBk+2qqfMBNrjT8a5cXoOOmGVUMA+BSMF2IsFkgqt5HAhEGnMMhbNJ5rpCo6G/RsieXM
oc1llF53thgQAPUrIg60VN6KKoEkWeQKpgSUswH0e9MbMPlixt9GSfJ6U7ZRgiUdZi+MTgXOEIbn
jlr+MwcCyf19XS2yYmAP05sYoANV6/JYuIodEzHXxyTAkqXWHuifUPcq6vZglfgeiz9qQCnp80is
JHdz7TArO15f5BqMAogs0cONGE9asKxu5cO4Z6Y2Lt3pVLW79Lc6jUQFVmQxbIaPPPEGUJEOW2nc
jdYfztJXTxvYY8vgIHpNWcRn0Yw0lUboIpfNnsCujuVbDMgEzCIJ6qbsRK/NfRShl+F+hI12qz6J
bUXmiZKFHYXHpbV45S9XDB0H4AUDQjQgNm43ogCDmkazZRYtLUyS1cK5K61z3IJPz8JIpZtkSUQG
dH8DYit942zF4kLvCWdcbNrSuhYoJi5AROZEtXRRlbc+PGDGZTsn6qnpgJiWh275Ef0LFgEVvb6o
4KLfXAP97O2ykeUIy7bDXA6oX1rzGJuHgT6MPLTGtc1dBljMBQsXN47R8qKMa73VLXiXut+HcbGT
aYeVVZcqkvFaan/OtfQdAHG/7+/rmoZdi2WSB0EzY75ohljZbzGYENLcFYKCBEZ1bKeOc5XXfBua
9qHJFuBq0U1/u5OTrgi0nbGTKf0AmWCJeVsuc9SaPwPuEaBWlzsrs0/bRs2iSEDCC5oR2qXyhqhP
LQsnTdypAzpQKXHM/mrGHoDsqLUj/4tJAcZMinJV/jWaQzVURpufYQXw/6ohRf1kbbpM8GiEKhOm
pkULFYR4U8lI3Laza1LzJ41ETvFsdYsxSQPcF7AeoFPkdos7QcxUIcJ5KmpNBOklVTCRa/Dm71bD
LqD5aEgEARgR7+tbMcOUUDk1BdwJ4Loo265NiZgamIvsnT5xAbqiUjsubNR+7qvr6vKAt7Kg6aJP
/bNWfeULgnnW8qhNwILXmwvfgjbqzhBw1HR1dUCc0EApBD1Cx/3t6mSplTOFduhOj+NybxaiYqdK
E7lWICbbdpZbD/lPZT9R/K/SfFOGSt93yLZzclFrIB/ovkKn7dK6hz55JhZs6z6xBGQcD/30GKZO
HQ8ErIlE0TaG4ZazqwnKEURR1dw4YRG9yeomUI8CkhDlwmXdhpt/vvnXn8NoOrixtRoDN2g1NZJN
B9CXeXwpBJ5urRlC4GBihB1oDZiZZww9qISLYajgZfLGcA3rxzTW+9LAcLAOEMcmPBlyRaryH6Io
w5shEQYXjwEBDDHhv2+PXK3B4aCZrXRW6xzQm0Piiy0yOWDuS+PKkfLunykyK48d1A8wSJ62WiOd
R33b4H6qMLqzyOkDYm7LFyHMVuZSCSqPGIuSB8vtVEx1zAAkermvFWx89EUK47nQKIZGzBpSxKfm
Z+FU/nPwp978Tk5VavNATJgge5EFb7WA5GK+B4X1ZcVX9z8fLAV8nqJ0LutaO1hBID0HpSb+isY6
ccLB0jjmdF0ekDUWnhpADDA7qCaK2UYV5PWGP2n7Ee5DkAtvEgzO3WJTIv+7sr8lMbs4WGJZD8Is
ncPSBfBiZWGuvTgmjlq9NdkDQBSGgQdQz9y0v0Ri9AETYADkBUj97WYuqA5jqUzSmRbzsBVrmj33
dVF4mKPR3bYT52ctqbOJ5Ko6bsJRVbYczVl27yqm++sDEO0gS4veuy8kj3IYJe0yRHnOvyV/4DLH
i3YavueP4qE9FbyhwZXLALK7v4UxxlTos1YvIe3cxHSfi7Wbtak9Ta3LWRRPDrOrKLuVVAGgwnno
8faMwoeuMp3QnHeVsqOtZKd4Lmm5JhA9Kx7oYG3NNN2JUeqnoexIU+/f/57VQ75aNhNzAfBHCqNB
w7JDYG+oyH/NR/DI2JOk7ONMtZtCBO12w9mF1XtzJZUxp0kaF3pTQio6ebxWD70giJ20kL2253HW
cPabTfGNQplYxgAlaiVgCqnzd6M5zarBewWwKS5WWT+DhivT0/fJgLgTSxLzj9z4DhiAXSeZZJZK
zAzJmMIWNhFchqjPXimoBKhWtp7y+KY4p8nmATWMm5dhD+USckriQduZY31SE32vtb2jVd02y2q3
VXh7vGbjcXksCcmAhaTlM1dwtfiwSlXBiAWYijfMHkoYTyWzvev94omC7Yb0b/eVlo3A/nez/5bH
XNYq6fVKR5B7biNzQ4EOhXKOW+a9PVJq4xLbMyh9cw3UJIpoN1bsceSvKhVeD59vXXTQMtbYslJU
0HtTOhdACDKm5IiI1xaV/jQDZbW3Bl+bZrub9H0zH9QmPU8o+8zxRheAcaxwMnSrZ371LcwTrR6l
FtkHKJ6SIdeQ2I1KML8yuQkZ5piMPASP1auLgfXPJ4QhsUsXQ6HKGh1HPY1vFYCyZk9SScHLY7FV
iL9O+EoMs6pGMptiMEr5XGRN7c05KG16gKJFRBWTXgCgB5JfdjI0eDQ1SWDn2ojm3JYOrmKWltOY
c7qTmxFzD52A3nR5eouNsdobVhMARiZX3VmeW2Kk5ezEjdqfwpwm2/tKsjylWO+FlAzApj/52LTl
3K7uxBBava6qoXxOg+qhrctz2JnCPw8Tge0F/7gQ9yoGC7MUm0nXG1KCXdKnaQOwbWNrNhJQ6YLS
5IhaNXDAHkGUA5A2jJYyngL4I2ojxVQ+G6nyI010T8/8QT4BF4ho1jkFCm0m/oyq2M7SxtXGMrSL
0uL4jcU53uwpRv1AnwSoI4QDKEMzz1djpDNAUZvmImqUiH1mq3GAdsIPqodOKD/fP8BlQYwwvDPA
b4/qJl4a7MSzEAuTKgl9c+lTehYq+SkeSy+kbUeoOG+FmULvMTrMcchsXhXzZxjeMDF2AFIYzEkp
TBotrAQgqiljc2nmyTPb3l9oN9MnXDShmb12+l6De0m8hK3bAy5iaLbz4KOhh/PIZXvOPz8D/H7I
awLAWvqCY542STRMptVc5vhlfgCuMWCsst5HkivQUDwCBbHgGgCv/0DBbKL7WPdyye1QQnMjbddO
G3Eg1SGS/FgB68whKDF6BWDyPZp1O+GhOfMwQj4f3expoctugRvTcFgsE0NkVEoDipvmQrfGr/w9
dnu7wvzRvAmcdi8+1q4Cf9Rsaq/1hk13qN38POxbZ34QT9OGNz78WU649zWM+RJKNRVQ02gusg/C
ZrexOxcEkzbidTjGgPx+n5yEfIQO55mwcj9kpJp0CeEyMk5sW0PezVVoFWJ7kWIAb5Z2J78aGra+
hMWE7bx/P75aBCD+YZYPqQdkQqC0jKZWDXrv2haamvR0YxT1pUjfrJr6adQiWxgeylRyZkkD0P7w
0Qrvnfk6ZBJHT7+GHstHLP0VgPow8cOYBGT+5V6genNJLcCK6PVWqZKn8EkrnUSV7al1MBKI2ZMe
lFSDQcAb/52zCytmQlkozfHuxEg6Bv1u7Tz63TFYVsTtRU1eg6EFbuV7EspbJS8I0CYIIN9oGm3H
b00NGtMjzcJNHbU2ely08HsspTaVVU5EwJZElrsLhAZ8DyBEdUNjcyQCeDW6KlfaC1AnUBc4lLUt
hD4ad2cghpSW5ozdRzz6evJYiegIy6mbKjInubDsO3MDQLewgFxiRh9/ME9jHSwBRQD/dAnLSiKJ
NQFQegCRBmf3v7wRsVR01qDcBVmKwaZX+zqaUBTqu4sa2U0IQis3Nb/FyskA+N5wCUpHLJ2u+8OR
Kn9ZHGAVgMKGY4fqgbzk9sx7K+lSMYm0szlv0G8znabRVseeaNoeNWxEBAREF+Nm5r5mvt45S5SQ
tQaRF94SoLFgDUsCbgejks2zI2y87a8YTS4IuG1b33NMyVcHwEhiLhb438ECX0PS5FOA7AK4h7wX
qJ3PRLVRS3Im25NI5LUbwDZuejf2TUd3RltyYyfa5Z64D735UXPu7/xny9SNWjFftUTmV1FVqSkd
KLkk8wyOGHt0kj/mrtgWh96rgNuu7KVN5mVOab+jM6Z2G2fAj+jonuADANAHuyfJ/NSjfsbpJ/sS
hDOfxTxI5kwRGxQozfNgSxBvuAWhRHAMzvLZGWfk1G+Pn1E8qSkt9Hl9yim/iTY6HYFffwnJ79ef
6JAhzSEgIuFoO1s7/0soUPllgHnjkcf2eVmiMORaoZnn2Ruw58pG28yb2JZ2CbpHcqe2E/tBwDjA
Dvvq3z/vZT3McaNKgfQP+trgYT4B/a+Ou5CrVh7j3jpH5cWUjxVa2pL6LabHLIk57mzlCJHixSAz
uvQXxA82Xld6PaoTKpxjNMpXNhp1gDgsU8QtyMc4IuUcpfp1ZdfiWLLWWYpmqHIlnA3AolfJr7z5
x1sHnwgObRkD9woeassHXG2dVo2KVNd9fFFaippAQ0zqoUvYRgBhSyEP0ezrQUmogaIULS3NxAga
b6WpQtgsCRBIMyMSKCEp3+RXtcHQEueYVgUtxh5UbnAsbIiTqVNfFq0SX2QTpWxU9S8U+bNqU8Uc
L/pVH7Bn6IpcapFAuWGdKBpvgZQgxMnFOGeoLURq5pYA3qowWViSWJTdkYfZ8/XRa2HIeKnwYtgZ
ZKTskSHTV1K0ESeX1gPvyvGXupvsD4EkDzkIKUI/tXv3TXRan+IHtSWORn7NMS/iMcavoWq3tFIs
Xu9KY0y1FdtRyZKL/lLZsxN4dNN4dvd6/0qzk7UwJ7diGBc2SFVSJ2gpuuQk8DWikclFcd7+BYzl
be2GPtp+T51TO+gzthXy9kLt0OH5kU843lvDcvsRzO3IELAYTYyPoN/DjUAEjG71pIPpnklMVGd0
H4E6a2O6g1DfJDCuma09oJODE7+safP1ljPuTE9yKdRFbLlBJulBARdDQiK6T+vz/U3/EqRiz4Hy
h7Z8QI6jvs4st1EnXS/SNrloSAyaRUQaWxVlYkhPw5aP17gE/uzmXktjVlV1XVwOQZNcmp+pmwEy
ziJQJ9t0ZVtGZ26OhrXOw2QGGZ3Z+fXcbmZfB8p27JcHzQbJitMC1kkn6CwltS/6eEPZHzVJNoKT
gHjFctDf6AhbHm3BZ730y2cDXxK4T5oGX8d8dpQkfZ3KanLpPcXp99sZk3UGOplnT16wWshki7vW
odvKT7zw6bnzBk8n5RYTRxl878/cKXbjSM6xIzxG/r84P3gnWAdUPgEmcns1x6GFtwDU8KXvAAVj
btpudtpK2uiIMxKF5OLzfXlfsnzQF/R065/Q0gDDZOQB08PKhb5KL2WjbwuQAZTBVhcMsChxGta+
pnIZSYw1qLsKj7oRkjBcq3ghKNM6LzD2WeWrjoDcwnex3P7/1sbchajGRJ5QUKwNlDNJ9NiNpz4e
Sctb2dc9lIHfAuerA3gcL0MmoIjztJDKVEgusuHU3T7PLiGC0XkbKSloT9AYoSIenfe9sBn89Cwl
hL43PJu++g0WENrgxxBHsVCY4jxEmK2I04s+bWrjIYj3wGeSpV/3d5RtcoFJl/9Tj8drTLKYpY7y
iJe3mKaX0bPQZl+5+Qd9TBx5ixZ8v92gmEbEklSc6itH7JcExDL3EJYTxLYHUMs+lU+N06Hvf951
nujRHbCf8TkyZ7FfTTYCRNzCJU+H/C7LOJtl4ZCl8pheIsELjmgtSzdTgBSDxMF7Zscrlk1F5CGi
T0cHkzLoMW7vvBjj3UtDMbuAF/PpO0ACCQL92EXTNhnJs/94OLz674/v78H34SF9ECjpeT2rK0tF
bnkZ49OXTheFOdY8txJ0mVbFJfhReMJPyU25jvhrpgyrXECngFqsAH6XDbsnKlVBX4/FZdqp37of
0UP4A/0VvrYRnifgRAzn4BWG9ZiKpKROwruji3W5NfmQDmpKpHkBTWWxCXTQILR5FSnFhTrjAVWB
fei/SrZJFlav7Djx3tRfHeOtOMasSlPaZ6mmQ9w23+RP4F/KbVDzneq9vkUz/AbwGS/aqfFa1/Jb
Pz4XL9YlcMVN94p+ZPMkvGUvvEhoJaNw+02MARatOFlYQZctEF3q6XblR57mDo7slF5w4k2wLDpz
b8cZraa0j+u4NIqLIADDx3xSsqM2PaidbdUvCuBMEue+bVqc9j15jFOnQm+Mmgp5YnCS+8xRqn2s
8saQl49mhIB8+pNKDVlIFAvw91eRc6yHk2LUYnRp6l+i9Ep5aa6VRQD8CGGbjrwTYLCZRfSFVfaA
KIoumvFnbB+Fwo8DXsvRymVH1I9ZUFAmI060lhDyag2jllujCo6sy4PiqO6zTBrOg+prWhJvi2sJ
jDlBWrIQAgoJUvhcjhkI5h6l7ChOfqn9MWWvvKjhXj1oPzEKYKOGe18PVlIn19K/OAtUpHJZBoby
Rf0RVvbwLX3XvHmf/Rqc8EiUzZS46jamW/qiYGaXI3zFDWNXAc0LaPalhYzJlKtFoXRKXeHJk5MB
j53N/5B2XbuNK9n2iwgwh9diULZNWbLdfiEc2syxmL/+LnqAGanEK+LMnAYaHQ56s3LV3itUrrrk
RsHOQVwxkItHEBFeGTI0eq/Hj45dSNXcz0/+wMEc40FHRnShC9m1y4Zg1m7WeFrtpwiRgTfJfaE5
L+WL+JFug+cQbyVlG3tk/Eke0qfuxC/snTeJ/n8Fhyw1ehJtZDMMbdVVuT5ECH6SdsVrYAbP6j6x
OXDswoAsnQzsimOjTavlYjXEeV8W/RQtHxOrr/eADROvfbnfoeyrbAqCWzYUxqZ6N+hR10Gi1hih
icLn2Hp10BbOcWr2I2yguoVc/M3Lng00zc+L1pRdDWpSOeYnCaRs09/l52QnbIsHqFwuDRN7xLGh
mI5TR5B5RDCXT9zOOxSb5NFf+fvgGJFk4eyeG6HLzmP2q9KIse2qCKTBLEz2vkt1E8Wr+wM0O+lQ
2pFRBZ4g42xKRFA5KfZggHPqtrKNKdB+Fq/GOVonZ+1JiUi6NFBsOQO9h2SnpIJQICFxJzMDVeFS
WExXkpP0KCakO1JXf8RNcyf9hI9Lm9LM7LuKxYxUPXIQn+WS8hTvQjAsvXXpNK/5wnyY/pHLk5Ft
EDNKAfjPhqYhSLBJnqQ1/yiCKXx/kGbbAXQgzMfwlkTR63pyh14bwxisLE8wdvyQHoJPqSLiq/dx
P8qvdDvTEhzxKDEDNa9O9b7rMKISJ2Dh5OUpeQvMfndcOU6/I7gpPnjk1XTXEWkWGjbTd4gIgWvs
dlM9l9keUqOLG5+n5Sk9+iURH+sVpt3+frNmVhHy+gpeMphsGhR8r1vlZ1xc5hxXnXjhECUG4VPT
95eEDOaCIGML9DTQGxDVZg5+COukQlsE9BQKmwjosDhY6QAS3G/J7fmH59KUvUcxcPLxY2aakhhV
WZQZsCFagYJjosKlAPYZ9v8WhWkK3wB+nvOIIgfPHPxL836Rs3rbW1NDwBQxJoKGwsozKjlc2qiH
EI2wHeUPnjMcKIuoKtJRT8VABqintrlp+FtOAscPJi8LU2K2I+EzhAkHbh9cV66nhBCrsQKrZ3rq
29ogqVamZlMNi8SY+TCTTaqC+jmW1XUYJWi8YfABr4HcMq8QqGxDCjlrTZESQCTFNz5+b8f3hlqQ
ilk052UvZJiKKlA208YOxh6AhNfBRy4FtM8DPqMY4E/Hv3oqCEDiC42WZuXcYF4GYjsTEDbA3zV6
qjNUp2XohRRPytIxdVMVZZszfcXF+c4p0K4IcoAgFPhXfzr00H/6fzNqIne3BkoJNcHQKlZr6DL0
TmW5ItkGpCGKNWXffSTanxv89p8vlEmMeTIGgPINW6gOxlxJU6GoT1QLg+OkPm2NY7BkaHhTMvlt
ORD9OES0yViXmUXaOIyBrnM1ign6VtilR8uBFo8j7EAOgQjDNlmrO9R8Rcs0NguH9S8A7PpEwCS6
iM3snU3ZThIxiJ0T7vWAYrRZWNVG3baP1EFG2Mk3H7mTWi9wZXcS+/n7fgff1FHYpjOPzqQtJKHx
/eYECKajr4pHUH4Jvyo2XkKQY3eUVb/WQPhHEeMo7vuHbLtU9b7BCLCfwC6jLu07XkIP+DoIRZ/a
a0+3nvYGmVztNZLh9YhHHnXiEiKNq4wbV2ltQCKUz74HqQRQZt/ERNXyfRhzVk4js8pBWLZSA386
Hht/lfd/laElnWg2+drgnfsdOHMrRuYDKPTJIAMgN4UZP5j5qkHYADvig41W7Klvq9wOnvCv2cHY
Lx3mc9sdTj6ULZHumvae6yVaNAJflRzfnPjmo5VjInShdb89c3sariUoXExKwkCFXkcIo1DW+ihu
TgGNkm1f59mmyvTK5BvDIIDAlwvxblL30+gjtS0B/TWJWLKQOzrEWsLBaQ/PF4UcomflsH4GpO3n
frN+aw3sMrsMw04yLdEyqP03p2EFHupWeVa+hJ3jHARLfarW3n6lvJMVIceWHDeGHX3Y3MZ1eRK8
uw3wHs9QsyQ/C02XprV175um0b7YcPmKjorR4JtUKOvpu0gDtOzIB46BKgaqicgkuukZVa3iNCpO
85bFBFqNQGRrVrkeoIRO7fosRTvhpxY2VPw0LBE2qHtvsIKl/NdNpZMdJeZsqFJaZzVNmpMY72h7
kApzjQ7xncw0LLMj3Q6/Gwhe0HZkVytTPFruorHkL5rhXn8xc1PsWx7eB3lz6tLVEK8ATM/5T+C1
/Mo01pzhUmVrpG7aPZbFSKRulxSbkP8s1MRMNIJ6SZqaEvc2gqF70CrLUK3BOLbAu8e2jAezvO1E
J+3AJ/0pNtXEgiQCt6rixzy2e900YPLXPATFQ+89RZR0BTW9QYXtLIEPT/s3TlcNfNjsUXWkTfgF
gaud7gPTTPzeWzgUf7PZTD9AIwSFA3CqkGhjIZPUoNBLVht6ent//ARohiP1piTZE0c+Q0h5hGQq
PyO7D7tK4tuRNf3ITfwafwhLWfLwsLW3PNl+JOuzBB2OCEf7c2AHAF0NSFn/60cHCResgfvLcG61
azjMkVvCtVQSWWXipqrStNcGXAu1TcLzX6HaHOTX6EPj1qrhZFV90puXKKqc+3GnmXHTY7B1mPDe
Bq6jzPSV8jDxkLWrT50COz46lu9yZLzxkX8wwnHJIWfuSNAkgCdRWsFWCuzH9bqWoirMGnXC7UrJ
Lh1OVKFWwcuWhsy0+hZJj5DKpOVSbnLuJnEVllkepVTylTjBhY3HF4MUT3JJkud4659BXwZuTbIF
UyTchrcEpNm4Dd1lq3K9JG19UwnAToFyzpRgnvA1NxaInRYWMtcCsiny20l/3hEj36rPwzM0JXoJ
AAUbD8RHecmxYdor2REGowCG1MAPKSgBXfd5OkSpXPG4x3DKIYeZKYW03v05NN+yixBM/3JBiZxU
79WnUlgVGMogI60YrFrfibltYeYFrr/dJ8wXu5f7kWeyBujTi8hMckItItFIAzQOjxin2sC6Biv5
b0u+voBvwHAKZoVDyrcM/FjCxN/UR38H9CI4c+cQZT8bmyAAOPYgb1vwOLGn+NsAewrw8OIbuFn9
qnSGRWG42xzgdaOZR3KneZWvc+hualeAagSmagqADMZ7BSh4CUL1gEvkTubGlgHgi7hQOL2pMzDN
Zt8ERur5bS4hPLcr9tyD9mAc+1ftQTv0q+bTeAoOS2m7/2eUkcIF3BpEERaFXPliq/o9Vo7Xk/Ql
PhbPgTOuDTP/CtD4gMD1j/sjnZ6pzfsktbyHJfGpmUTl1OX/+QJmqHkJiIJUxlAXkq0lpreiSMOv
Y36XQodThHcjX9p8931/dt8Ub//V0xBbwCMajBWduZrpHO9lEsU1SPjqNyr4rD6R33lblpzQ34De
zT8Jw17H4/JZTk7wgOAsESIQC+M97Q+3+8d/PoK5i3UUTmmBis7Xk6azAwF7dRdKudmqxev99s7u
VAbsl/FWgDPcDRDW7w0xLxTQK8a/Yn7gq9q8H2AapZumXARgtkIDqhJapPH1qd9zb8pawUNoN57V
hQ6bPeVgcvXvdjDboTBWmSZ1Qn2Kf6Qv7i3+a5z1vfxcPmb5QoPm5+VFKGb/g/1YMYYSQkE5XHwf
sRQOSWDC46Td8fv+YHSk/nO/D1lZDGBtJp4tflJlZDUVNtuo8aOQlimWP6x1qz/ALf1Jt4qy7az+
JY4I3Wmn9BUSJLD5XQg8zXZ29C4Cs85DMuU5XCsMMEHwCK/26sp4M3blQcCT4Cd1wqclb7e5bWdK
YeHQxL0Ik5IZxygDCzUT8eKrywMe1YFarZToXMnnqhzXNcw/UFkqCUw/Sm4gPb+WZbPKpMleuMm3
VeqZWZyt88zJ6dKwz3TF1Zcxw950lSR4Ax4d8F8Sy50C9kn7FIh/stiSxwePc8o/9WHcJtHn/TGY
TparIRDAmwMIeZLpwF2VJSJXetDVDa5TLvhoBoD+qolD8NgMT6VX2ULngdG/hBu/IeyBgYlN/3cE
ILyGhBC+6eItGMImEIXzgroB9+gPrmdwVi8/ZjUQO9V2eA1UU1L3eeNIHUESLBpWfPP3fqtvs2D4
BMACwHybjIQA9rr+hLzQgyA0auo2GmjHhKvNgX9PxNoOct4RFM5UNby1HsJhk5QbLbDK9EnkfsZh
AHWrfDRWWfXtc0TSzYZbGJCbHW36MjCQDIgB4RBiq9KjUjcVeKPUhUCO1cr7kvup6akb3mrVWEs4
Lu/3xM1ZMIVTZR6+GfB/xnPluiPqPOWgDtJRFxZgphzsjD40Vfp0P8jtdZKJIl5HyRU9TQa1p26X
/mg1pKZrzTLa0qI8Mkj8MY6dSFxnXmqWzTobz30YLqyv+QG/aOe0/i7mHN8EiuKD/uw2pRkF2Urj
ajsqM1Pjhg0dc0sITTkuCNRu0/jPn77cy/F7XZ8hKWN7AbxGtrJGIYr3BO6Z4Gfr+/0zOwhIxk4e
rQoKc8yCyMWMD9VopO4ICELjr3uPmkm7+edBkOya1MZlGV6jTJBG18Oq1jzqtjr3SWlYrePJ0AA1
9SVph9ssJ4ZblVCjh0geULG/L+OLzqZSE9RNIdRuC9NeNfRsvz+MIVDK8kqEGTLUJCbmkbTOUotK
x7Y5Sv1WadbhU7mLPLCn0noP8adAdALQCN5DM7I78GFT77EtN3m7yjXSQfejNMtyCbExO0+mq9kE
ABVu7dPyPlb10dBqN+aEXdwpNte1ZAiGYwhyi5zDukp/4uiPh4EKKK6m2ife4YSGT10IZHGakDhx
xLcG75O6sBKZtzjM6vsDeXtFQPdCTkvXQPJBJeY3gXXRvfIwRGUKv3a37KxAAAouz/ZgkXt2C/P2
Z+0bEM7Buh9z5pi4Csnsl7UQ+YpaIWRgtumhAd6I64/S4LZ4qGQf3SJfcJqMzLE0QWRRaDJQapXZ
WleIDRIZJ79xm5+6BjleJcYx9Y7DU9dXBPfUdagsENJm1iDUE6BJCDrJRMNk3gO9BJRqpnS9i2zO
aKVFB76IL8Ym5bVgIdR0y2AaN+3uyKGDegyWAXP/5nOjCoRh7F1grqxChF/SJK0HHWL//f6ozbbp
ItD09xcTRWhFvypqvnfbeqUlBRT+t82wpHp0c8fHBeKyNcydSqcUZyxFa7r41Y8+C+/lfiNu82hM
AGbuDZ6ghpGPAIpABG0NpdJgcECLQNlTtcrxoX1pF+77twMEHYNpB+NFVMbRuOt+k8UmiTUv6N08
D/NVoBTxru74wdLHAWq3jbhkCXd75qO8AQINEnbg/sJC4Dre6CkRIBlV7/qhtq4fE9knnkdtuLpb
Y4wJ70dLLPDbQQOAAdgMEWGRvmM52K0MmSoU43o30Q2kTUNQvuNMW4py+7KAEsLvw0LDAwMTnunI
IVGaQA8VdGRbapsqSXUHOAZIS/NFbDVVWqzhXBSvkwpvCzpkP63eDHYI41vip71vQ8XJJ6CYtA4g
er6tx32ykvxqKck8de/1epzMKvEgmDJ5UGJlZnDYKqFRSsHgwnCYGEZo8kAdCp1u6Z0TQdD9/nye
6/rLaMxgU8Ogijjg3tuWueVTZS3TbAE4OtcgqCzquNjDaFZjVdYGpCWbTo4HVwLYyzuHCqbRQZVe
eOF4vy3izbMFAwzpZEhIQGoVpH5m14wTL1TktBncoMidIHnnK0cHsD6qzf6xetJ80Bv010DvrBLQ
7WB4D6Nj6q8iYwelgwLc4/ZL+ZOFGtEnTY7+8/7X3W5/0OH4raZDZVZEGeF6WXWalhpD2Q1uGfv7
UAEUxCgHUgZZsnAizw3pZNSMhyVSsljC14HUvNHEjqsHd9TrB1+u1mIanO+3ZTYE+JPoZtQTEOg6
hMbJDZU7tCUQAjxZMkFBY/hxoSEzVwt0GbCwOJQmIiwLDRtyVSgrVRmgJZtB2xD7wsrXhNqqlLw2
g0YfXpWQtuuMCyozHQZqq4BBb+uqoiZEtEXrfqPnBhDvMw2O9eheVJ6vG50kXV5UkTC4CtUeFUyc
pEkfIW+0uh9mZrvHy1cXVKhxobLNQrqSRMPcUPnBDbvgmEEVIx4zu6o+hiW1sbl1qUqAbkBKF0V0
9p4/KlQVSykeXdpGf6vYsDL8RFAnsiAZfCprulSeub224U1/EZBZAXUt+pLe+QjY1KsO3jBC8SVn
p4QHcJuI+pfU2ve7cnYCqag+QVMFqHts+tdDNkLgMU0BVHLTaCs0kiXC9UJNoGhWEx/Pal/+HhrZ
GUb/UYP2K82WNFXn1gnIiJBUnDJHuCdfx+8ioZSgZTm6wFCOZiX5xYoTpSUbjBuGv459Dyq9qO3h
AocXFbMchyrg0jLUkLzQ4rVQWO0ANVki1paXqiR6lrQVSMtQ4VoVnLEqmtKSRnEHZR+K0mwYv8Pm
M0rLbVVLzwv9f3txxoeBlwMpTwFaGzeCniKtq0zBh/XcowoYiyiZAWeL5aNwlgonVN67pRzv3CJF
RwBQBGg2mE/Mu1KUUSqPZWnE6vGhdS05wFRssmTpBTK3SCdGLkQ0JbiHsUUvUcyMHl7to9v3bQJy
eQT1Cr2siBpAQKkLvu/348yNDJdvaDmB44SJzNrQ10ERG33t866Q1/wqD+OznnCKyftSvYcpQrpK
K0GzW7lfIq7MrFgEhoKoDFkAAbJW1/MX6GBdHmiAwM/itjp1K7Ezx2xb/wjNn/tNnBm3q0jMPSTl
U0koIjTRSLNNqUDyA9KSwaA93Q8z1yAUOyYhtIlPyW4IcpqMRp3lg6sfEhNrpHw55oopBWa+ZIox
N2aXkZjTYsggfOPliFTFjqH+BYzQrHg3Bn+b10+0df55u4AawqQH8PxWWc0PCr6LjGpwNT6xtcAH
EEuwJN0a9JTw/DErUCD1TvdjzrUQj5IJiglJnBvWlFiNkORNRbQQjATZHUDphnJcBoFKp40WwHpL
saab38XbMfF13UsMnL28yT/kwPFDpkLc5QtR5jZSUAWApZ6k3ieNoOswcp1rqV7KgzsYACA2+WPe
ZZbSR44XqZs42UecXQGB0j0pYbfKxvqFQ8bB+zbUB14xQ6Tn3UH/bsav+x09s9lcfRWzCntO6Dgu
xDWo98F41tuNGEEYB/pgMYSD74ea7eeLDmCWoadjEfINUim+KCeEZqj6iP43anLEwMyNOgzxkiL4
zDUEJVd4nYAej02Gve8MmR9HyRhix6551/NXhcfbRrBpk09Fte+3bm6TmYQWRWza2LtZxJsnjHFb
SfnoAlzXrDtPHxxOxlMwksZycz/UTFkB8Fm0SQB2dto+mRmbDyr2zbEY3Th5rsSXNP6baF/1ox5Z
4fhQVy8J95oVuzq1gKmEkt2SB+BcU3HxAFIR/FjgMphzkNc52sHbDL0q9/EqzeiXHo7wkaLxkt32
3JaK5CpOh+m5isLN9ZoRId1nDAJO3A6+uEfpOR8epd0ohhA4cPxgaYLOtusiGjNBq34sfC5XR1cp
UXtsARLWQ7ts/IU36y3sbspG4GAHpQIvSjA4rltVD7ig+zI3unJrpbBaR7q9cA3jTwb7zZQC6FXY
kbJuucrsou+KWh6yI/ETrLGjeFvCzVmMCFwmk8IUxwelP4WFTuJOO6jZwqNkbsEi+wpEGnRxwQBh
xtnrS7nXFW90gdiGN1klPTWQnjfbuBJMIwhbi0IM28z1+r/IEoFjgIwN8qIKyJHMsJcDLagG7TxX
e4shcC9SS/cBEd+kZW+lr/cX08yg45aFkjfuksCis9zBGEynAY8/3g0gJGgLQSqQos5Du2qSYn0/
1G82gkm/oMwF+wk8ipB0Y11MosjoOlXrBFfX/JOa8KmVe7g5J70gmuNQ8bBlAA25rzgQ+UcVCpXK
KDhNxadrHxvZEb6y2T5Ww4qMjRrDXULRHK1tO0cKQ59UidEcIhEm6noiVPsiznU7q5oiQfLQE96k
tm9sZJslG1iI9CkZ+ODYB75O+KTNrQR8r4VdauZk+a2363gagZ0sM7O8aOoyCppMcvNmn9bVIR2e
dIqSga4vTNO57fAyErsfpUGYl2ObSG6qOcAvAEA64iZU2UGWr4XwQUugDNaGZhyQXPad6H3wdk0G
O9ie+3N/gGUsXGZ88SEq3oS8AbbtjYUKan+VYeBDeCGzqIwE+xIg7ha3hWVxGWKazheXlZpLx97I
YsmNlZ2aP2gVCAa4S3SNuNL6fU8fNCABkVRNhn2tDqYIdaLIloD6iY7/TVvxHMKJjkOP5VQJMY1p
rZaSq/DcXuJaU4vDpSfe9IS+7c//xGCmUFQ1vFDXheQOZiZZibpKzTwxtVW1jSu79Kzk7X9qEzuR
xBb0qiRFm0Kk3hUgswDBvh/hFl8DbBAoKVgSkOsBFY1pktRXxahnnOzSftOrP1R+rWEJ9rfxnPSr
FG3OuR/vdndDOFDGUH6Zdh2e2UlpLY5VAIE+FzPTCbPHPl3zCV0IcjvtJZSRNElWsUWi8Mo8R2DJ
QtUYKp5uF4C6PmQ1VLlRVVpY5lPPXE8GSA9g85xqSfhJZfItHE3hpsWpils7agkZ+XHPmVzoVsrb
WYiW8JEz/QZaJTggYGAj26kxV4Ekbn0ah77iqmW6LwEd46xMahdoyjNgAVBSkTxCWQKw6ZssWdVr
fCdpFE3yisqhQl3BNwPmOxU/xPusD0JblUfdKeNOWHeFBqm3RgseNKnOV6Xo5+tOiaOFsby9MeOT
fhNKOPRxJE53gov9pRojKBO1heJSW9feOJ6U8lcHuBm3uj8xp4l3PZrg12FmqNAjhpTejYoUzLwg
SU4FdwwshZdI/qX2jjIsURxux1EWZTyVcSsHYRHZ5OvmBJP80ZCqAl6QZbKCnFpOxEoybOTTqoXT
feaBN8Wa1jX8n7C+meuSgSOUV6giuML4GlLjFQaItojSesxbHbVbLTQbjRJQFmt9BOxqFariOoYB
c74JOQC0ThWMdIG/ab/v9/SNugUKX6DxYiJPPY1rNLMHlCpk30PUrtwOIlo1lECb7qko32g5fra1
YJbIWSYtxGp93pSixygPUfh7rMrXnO9OJZAiaiZ+S6O+8PC8Xc7AQ8noKOyGyPSzm4bQdl0FoUPR
FbitluakG3ICWqJeBU4+vvQcKYaF3X3mnjCFRLRp0k3H6PVk6Ds/EyL8jZsehzYFWN+zojyJiM/H
Jlfj3sBHOmkfSoOosfQYdDavRKbXahu/ahaW2W8y6Hr+Q9YI+sAT6QvaxOz818s8brshkN2u8gxb
1OLUKT2hX8O7nbq5XPCkyDkPaDG5JZ6eq2sOiG3wULv2Z2F6TLvzzZcYKAooqD0AuMo8JuOKpqrP
hbKrCT1RAlvj/tRgYFM9IgIUhJOH2uR3ZeQUmn0/8u0MQBdcBJ6OlYuthq9jTaIyuiA2CmhKDjkY
LylesmZqbLn4iQYL766ZjD10mVH1EBVIcWNBTJvFRUBP5wSAoCrVDfZ5cGqGDgLgK86NkIKE3VxW
Z0TpCDUkhy8WcBAzewNCY7uD4cPEaGbR0LGUepzfNqorwfYuTCViyO+dBxALNgc+CM0wgcykUxW2
RIn/hW0ir+wiWRtesR7kQxhtfD+xDb1f+K7b3X76LFQPoJyig5HLDIGow4IzkjvV5RRxLdFN4UMS
exSsLFcc75+DYAVFgkWaDCo+zCoBObru/zYQ5E5SBs1tQIEt9xV0UqdsYjQ4UfQ8AP/7WHWHXN4E
0bDThKXL5O2Jo0iA2fDInGD8b9KzTZehRGK0mltLdgeZS9V7bqN91Dwn7XdSHrWXHnLZWR+txokH
9grk1tAv0Oen04ZZalefwFyUePCwqz7sNFctTIFzxPgF2FMkTw96vYugEX5/fd2efdcNZha2pAtj
xnGj5uL5q8L/FpZNWjEAS6LnSw/2mZsMYkGPAP9NemksA6zL6jGoU1lz+wCkyuIlQOlN3QkjsNxy
Xm+QnYgAvNCsxDvEzdP9ds4O7EVsplfh7RNBnVbSXENbhcVT7h39ZN8tbB6/K5QZOyA7JCwTaBiD
2c1sHoAwKBlNpOgoczxmSJl4cmj5mtdCByGjUWkZkYBCcl1KwHSENfR6DyUV+tew8IuSRGBCe+ue
p+FHCcOaV84w4CqDIkv2EKU91BzafIBXkYH/2bcyPgEvow2DzFvXccTrZjEmow6zDGB5rdbvtL+g
JoeFCbXePDXDXqjOutKlb3IwcB/5OGUDsApGbRVJKU53pRs1dQvBEK5xZLlAmlAIgQk0uUye/tGa
S8wurpOPeqTwJoLiB8RKJQ82SUkFIJIaxP1rxzdeZ2Wh2oKmKQmpmUUS2Dp5XWqZGcNI/S3S+gYv
MiXnnlLIeUEjDAVSxRzgI6g/9RXu7n8hUS5hEnQ9MhhAgA+fVdrRjPSpp2QPI/a614Y2CUTkQdvY
x0KSlGZReakF5bEO8oKNnvSQyKq5/chLPsyjkGGjloq+ia1OGbtPVQ1oatK0RfGlEcXcWHGjIvsf
qVFgx+EbJS+dMJehrzmkeSudB1i+7gcPCLWFXP8vaO9yskzq/3hxQaoDWhG3CdqkDNO8r73xrDyC
3OB5tr6duvMZ3srr8Y0rV/RF36gWRAl0Uz3QQySv+t7SFIIctU63dQxFbvslcFKFRO4S3ZzdhX4/
Duk8sLMxnSEwdb0N+3nPa0nY8mevVJFibEuw3KDsQYoiwCHUewWJxwayED1XLpz4N1fRKTRUWCCh
PmVJUDy/Dg1NqzjrhI4/BxERgSE59lQkH8Ontq3ilSE4KHP0P/2qK6ayWf0QnoJwAfDGboq/XwA9
CFBsfx/G02ZycQeQxbKK41Djz4mSdNbYpgMRS0EzC69dSoDdkM2mWIBXTopAqGDdcIJ4pWyCnub8
2crJe0ne3xr7nb4VBGL493fAGz1QNhKzOdEGD3OJT/lzCq19hUyU8ulXjd1b/hpkE/gy8CbsXy0n
bMk2I0/KqsEaOQ3W0m1ybnJdtpnp3xCEfLVW8CVvEMDBRxwEslk9wdmGWvttBBbywlK74ZmxTZ+u
OBcDWtR+WWfSvwLWlkastiVWaU7ta23fNMGKXbISvnlIsDGZFRRRX5T8BgO7Ozifn8bDautbJtjW
66XGTUc0u49c9iaTLcJVoWn6cgrUOta4Kxx5Y8Lt7GC59yfQ7FSFFMv0IIcUIQygr3tRidJCb2Gs
dc6JH5rvQWVXr+MxznFLIhBJCBrrO/p7P+bcTMEtDDooKPLC74AZuCTycrGiPX92gJYRjhwUWVxx
XLgDLQVhRkoVW6zCBEGSjUH6vYFVYfIZdMLvt+UG/jnNiMvGMAOVaBztReBMz6Xs5K/JH3mjv0SG
GzzCcVizk12ew68cCqZ2rduBRuT/ZqJAFQrJJCgg4nrLbAAdgNZSOnTC2UoJnvhIK5QyGRJHf3s4
w4F6c7+507OAnZYAqU3UJh7gWlYyXi1LXe88eThzubDJ6U5IlwRYbhRspg69DME0qNTUVBk5aTiP
z/B6f4k/3mEp42yqHewjjzVJiHGQm0lhzV6vXTBnv++38IYdwcZn9jGIc+u6FqGJ+lmBIRix3k+h
ncPIJlzF3VZFZGwuUJ3viGcr3/9UIYmNzqwNXui7NNGV4Vwk/YOu5uuGo0u11akF9waRWRq0wLLs
Km04i74T0Nrm+Y1elA71ytP9vpwNhGszUrYTgoxNeStIQMujFI1nIThDkN6of/IR99CFOXmjuzL1
GbwnJdzRgQgDmv16CwuTsE9z3RvOLxLBOSC8DeZb9Wa9PQrkBOo1jE3IsfsTmrZdEDOAlObzmT6Z
S1v2NC/ZXr38CmbkylhLYWHBDWetcAPlwKm7bkmcca4/L0MwA5eEE4c1w8BBHpTE2mBK3UCqZj8C
AXd/5G6yVL99OqFwkTBTFRAErvu0DiUx77NwPEcb5S1dC7uqJvCj2QCvkcgk/LwfbvbabPwnHFtw
RtldD+IYndeCF27uDn0APwcnsza5udLMPYSn7fMf7/H1Cxc22/54hoqPsTBZbwo0TJNZb5cuDf1U
HoPxLA6HEk+5oHB5uMjkI+kagSj0I2xsLl5i7d3U9RAWiu44frGdIlHE5kZAWfbjWNDHc/qgvkCE
GHXfrQb7eicaNx5cTyLCdaaxRzl88BfOyN8sDzNngT3mp6QoPI5uKEiojyZqVDb8ufU/evE5T17D
WsY6JfL4kYb1auyeAhpvg1h+rsN2E3HeqtQzor01CqFpberhGqnUtP4ogxw8/x9lHAm/QPCZ25Bx
TdBQyxKQvEOB9Xoqoh6eiLHcj2f5cHgTcKHe4Vzov3oH75UEd5W8srIH3xSJCaEp9+X+zJybFZfR
f//+4pY5+IIg0WwAYZNumyPcAlPtleecHqVCCnmdasm99SZXOc0HHK4A+MI8EAp2zG6W5XrbtoI6
nsGDHbTI7H3D9sAvHOIHHgx5OTgg0b/lTyn8R/AQX2juzC4GMDVscHAjBNCIBWBEKh+C2MiN52ZL
7bfesfJhlXC2GaF3rbYjuX0/4OzoXgZktk1oAYyAmvj8uS8VUiBLUHcmDKuJHlv9ZxOPRAekMoMP
RvvlA8ZVPHDCIydZKt436qqTV1VoGw2Re8P0l4iSU2h2dUzGtkjVAzuvsQLrap5xqLrX+DSBvOsJ
UT9ovJAXnA0hww/4txYAfs713K5qD/jKFgswJRz8cNbGuX9JzgtdPHMVVnH4/jsIM6PiJGhqVUQQ
yIlBayM3w226wsaqmpYzOsU+2yh7p1NNeMljQsGmE3fI52DL77JD6CzlIObnN5QdJ3wRDmx2mwUg
F5Q9reDPviZ/RU1oixTyXLHNJT+yd1JBR4IraOhoAhLz/9jXYFpc2O9QqwOeFVAcpr+1HGlewPL4
c4c6U9+8ofLTAPypgtK6bSCzjdQACTLByYORcMVLEi1kLOeeCwAKIxeOSpQKiwlmuiPJlcJpCWPh
Rc+N+lYUrrpqXnTfDIL/I+29mlvHmWjRX8Qq5vAKRiVLsk2nF5Yjc8789XfRc+43EswS68yZ/TI1
u0ZNAA2g0b16LUt8FB8EUMeCM0Ifa7sOyJQZTXsUkEC97RLzkUl7NgisBQV98YAIsPy122GWCjlM
ZNblZSKwp/Kp0oxwg2Z8sTKqcaXUMM/pX2PIN0H6E8U3uhKrqPUk9onPuZyKxgDsI0Ekbb3yDloI
jVBF/9cIdUmMZckPUQcjWm0P8lNUEYgKp93L7XlbvA0uzNA9u3FX1rzIMPCfUdEV7bXpntJoFwRn
VTok0BTvoau7uW1zcfrm1DOQFpjBX43jiwsoHxSOSaYAvQ28qd11/srP/zYV/Fmef3+fHlITl8CH
sTnvCr4P4sKaFcMzFPAK3vJZOclI6E+ATGVRNr1zfZU+MCDYEInf+VlpRHgqDkTUQORHRD8MNasf
iwQYRg9KDr2G97eZtbG2H4S8xg0WcTVqmk2LF80E+gwJoPUS1COFhxqCmfZM/DWkCeReoPwIUtpq
wo2AlNLkE3VI1fdmHCeFZP4Iwpaw7rnM5qSub/QCj4ycTAwewnpWpFBk6xCbmKmQiE85l6miMYKF
oiapFAI+UYAb1orkSUIlCkqLL1VfDYN1e8mW3eRiTinESt3lqZa2WDOjqZF+UBw0UyArNemoda1p
pyw9mJFk/J+D/D6PLhwEQJKxBEMb51Z7zrBqvTOSzWSFjvqNDuLmON3zpLkD45LFGsGufVwn3f9T
45xP1csvoHJILQslOamcXZQ9qYwJ7EhXHyVhXyZmMZ181hwKR81UA0gktnwB25zRAbIqeucxsOKm
MzP1pK0Kzi3depcfNacyLqYlyCW+zGWcCAkALTFBH2HiPfOkdG6v9dINfmmGulHGupmKsYAZf0St
Z68EZqfZAjJNab2yUxejdVSQgTRBOIwCOjXN2iR3WcJhocHQDGE8ZHV34VO3ae0UB2oEZXV2Lzro
YHCSbXTuPwo9KeeM82oSlAbn/bPc/34HNbNxAXgl66WcmwLRcgIHxLBT96iAmcBwPN+e3aWEKyip
fuVzEPqLdMKJDZKhHfOMc9nRlG0/cTgIenOGdvZftt5nfSwmPX1YWdLFEOXSKLWm3lSi71POOTfY
ICqrSQb8oUgqsBAa6rFzq8JKYvP2QBfvL/SoC2DFARCdBiPzfuBJalNwyHrx2zwz2trk17qyF3fE
hQ0q9vD9ok4LDjYYQWfPcmaymZsbuUrGcSWsXbyzoDiD22qm76DhlFizTKrBnIKOMtubWy52bL4S
VcwX+p9rC91OwDXh9EFjzfX2bvKpFwY8F908N0s0ywEZ7+8LmbAnadiE0sreW7NGTd0IssZEyGGt
8uwB7IRHb06DABIPJuHbjrB4nlyMa17Ei2OLnZrY5ztYUhOjQQgcnMrI7LqPaI3BZskbgN9VEA4r
kEyh6Qn5avSDBmGTG/6AgcCSm5Bw0WsO7XdO/i/34aUtalA5MmN91la8Ox1ZBBMamA+5T6FXdC3X
82O1LdayKksOeGlwXs+LWZRb4N1HDQZjoKiizBGkl+T79kItucSFCTplpU7czCcJE60uArC/f+t2
2ZPKGcFK/mPxNLo0RAUTRT90o+TDkFROGwak6sH05PE9qd4nrFnp3w3iQws61pYMobzi94uRzKVx
6qWgDrnfJXnGu4G2nTwDi4e6PYcs+DkDPfrKnl4dKnXDedpQ1x2PodaVlTSAfG/8AlRE22If5vcT
O+hJY4WtU681rS9eM6iigPAd0F9gUmd/uvAXsRbLlE9q3k0DfZqzO4aqGL7oVMVxeEwsKdugU9ZU
QXeEEoA19cZtX1qqwskg+525WGYOSRp8y9eA/M3Kq27X6FXzkAFKYwy6ZAr5lotsVt7X4mYQDe2k
hSsPp6Xs+ZVpaqsw/Fg1DR6srvRpxQ7kzzbYntWegTpvYlmM7mV6qceF7m2Us+jkAUm2/I5nCY8/
ANHZ4n7S2wBpg9tTsnQh/jsjHEtBxiKpTnskp1kXdQOC9OtZWZnzpf2rgHwfOGy0GgEWcL3kPgMt
Lw9IVLdHZtUuAqMvyBDo/iOSrv+3cO85YlIBlNfmLIwi0S0TYy41iS8OiEUN7sMzAKzcooJ09nRv
5fZYGhQuD1TnQNEBngdqAw1jlcR+z3EukCd93DmelhsDX5t9FxtVVQKedEoKacXooveiTw/g8ZkO
DR3Q11NZeArbjYWKx7eTkim400azPklPHklPZvyAhto1kP5SeQIcNmDbQcSEDk+65NMJQjeNsca5
MdlV+0NvgxG+tKAJLt7fdsPFkwGLJ0FzFYODBPT12MqhioMAAF03HN965ptRNr3/JdebzCzsKtL5
wGBZEGno4WvU78o1QZzF9bywTs0sI9aj5uWzdXnX5rb4XvrPsbqp/KOErPBad/nSC0MBVBNJ5xnE
BKX768EOYY2/GkPeHe140vmx0DVSTi9CZnKQlqxj5InM6pDFTvpZlyb4e80cCbO8cKQNB4JL/wd6
Npk+vd5eg3knUqEeIDvgbJ1JXMHsR12A9YTG21zlRlfDK34qQ0tL1squf2CM2KFXNqh7rh3TTuYz
2GBq0eqZ1BIZcS/Xbt86Q3UAsfzAGEEFPF7eWzmYJqr/5y+gtm5WjXw7xah756CHqjsbDRmQIhDN
AdEZx+waz991JdolPOig94MlaummrFcwUoszjd5idKmDOBro9Ov1Rz9BPbQDO7qj0L0NnqIzUbSy
mH/olH5n+sIGFUqrSl4o5YSZHu1ZuyPYBJvafDv6kDPw7YYM90gubcSjTF63D7Mc0W1fWqo3AMOJ
DuaZh2zeWddDjFqJG5IBBfaXw9uHT3Kd0VOoUce6jcK+O+uCAAnuBPZZXTklFy60S8N0nW9sgNMA
sdLotpNdy3dK+95nL4m88vJas0LtFTWf8h7d6KPbAGyqa2V7qlPVmSKk3CBTZv2nyQR7CKcBEYLO
x+vJLKAj/s9ktnpjHA7HzKrt0JzIPcFsvgJiuimth/NXsbKIS26Khx9QSaAzRBsFvYYDCwUgCTU5
DuBW/56H4P3tgf0edPSRc2GBDu45dPBUyGqhKIv2FF09yHYHKN/xEc6JltIn7aAdBr0hn9DmhN+G
JDMAad8E+iPKKt/PhNk2tgQaf2TXdQiy9Wv5+9+k763vo5aZSRrJz0J8H8B2yC8i65dYkZXb+cE7
eZtUt807NzJjq7JTqEzNKiA9YaDugqDj9kwt3cR4Pf5vLRTKBVK11wB7mCYXeENRF0Lylhn5Ybob
1/rTFnfupSXqgJSViqtLDXXgFEOeZVEyDFndABc9Cy6++qhRPiBK7KGDsUZ+9hsM3prv2SMv3gcx
TpNUk39tvz3OciwlEI7BJiW/CuyzGMvps7UKE7S/zvf+uSAVFFh+5cJ9o96tooQWrysUcDi0tAB4
j8am6+8RxVoQvGAaMRfVYw521LNq9NWdKDykHGeEVtaCGWDUlc3Kas8BAD0Pl3apaCiTgcVuEtjl
bdAHvtTfnkb01HJWNvjSsxPsEv+Oj7qIurAXej+GnZg0Frs1pInobk++VoazdFqCYRZ0A6hD4t1F
DafzhJAv5Z6FGenzeHws7Y2PXjBjesoz3AOOd7fy2lrcLpcWqYFNPuo8XA+LZXECUzvAenqfIJ24
kYxuHxw06c5bQw0tTiYiOsDRZ7ZZlB2vnYVBWxz4HACFPHQGUn9vYWz7Gw1SI7G+Kjmx5CCXtqhM
T4i8sMrHI55tLTm8gF8y15XpYJjSGgvbH0qFOY6YezJAFoGQENHK9ajUYPS0sueAsUabRGuXyl7D
LuS26cYm9z40k6za0n+yg+pD6u+8Ex6fxLsnDZJyOArXVnXebvS2QA/dXFuGGC/SkdffEtXTlHEi
Rn2IXvyzonNbvbEDeNAPNv+K0woLGUIM/F9j1NnfK4nX+9W8nLvJ+niz3lq7t9WtBde9v9f0jiS7
0+O3+Wy+l/pzZQ9uojtoITP8h/X35hIIW8W3oJUTrz/Qi1I7qB/UONEY1AKaTsx2Y5walZaoWPNJ
Nmsg67cS3waGNg35kWV8XFbeqOziTM6fQjljNxJKc3bETspdB00n/G9Fbwvgzj7W+IeEra+tnGCL
twj6ugHpAHUf4hbqg5kpDIqJ8ea8guHZCkvEHpIkRuQYuBu1zTn/+GEMZydtWgL5QvP2gbO0dCoE
q8D7jBj7D9i6zMDJD75Hzq0nc+I+BO5xZKyAFNK4EmyuGZod9uK+UqNUCDwk+91Ocd/EFlKG3bnA
hBarKlXzNqNd/3JI1HxGspBjSEijKBkxXnaIR9Bx05vVa6ASyURORUJXwkndFWgvIl/O0+0JXUo9
QD8RkoNz3eTvcqZVp/kJiOrcovIhC3eQhG8RnAAt2PVF5scDkw7L6CJo+DuZ1MWW881YnB5vf8Si
TyE/wPHCLPog0/mPJiu8RI0bzs18O95NRHt/ri278cnJNk3/9W67PSuvOHW4YiVO5RYuMG3eeyhg
szgO6UhYhbKBMlUAD7bbmByQdunNCeKDpwoJprNwaslKuLf0ekPjroK0yzzpaOO+dqwhVhMxnOd7
J4BUZSDP1U+GHo+C3M2iirN8YLnLdGHz5Di3J3mO6Sk/g9j6/NAAvA2E6dRxXw44f4SKZ92st7Ts
rfQ/m36fsKQFvl6IjI5fq4/MI7llkNpCEp9J6oBEmxt9cvlB4SpDVtfAfgvbFA/tWWYbT2sZB9L1
bKY8y8h5CRtpdxg7c9LDycialQbGJczRlRUq5hDlvC6CEFamWve3x/AcO6wpEO6T1yDNZMgO7kQn
7Z/Ywlxxl6XtOWcSkKJT0PaFa+J6gKEciKHW4bRV0WTvqw8at89TM41NAEvKoTUqpiTDtyKTkdGT
2s0/bjvNwtBxOIAgee5vQTQpUYsIkmgu7aaGB3aUPyufMxQjNm1OuWNfvJA4QCFA+8KcTrfNLgAi
rs1S6wqJCyZTc5jNqrM8+gafAVR30Cy1d6qOqGFCCsXSDHxCGrxL9yzyHJIh7rsnLTbKaiU6+XtG
4GNmZiKMH4V0ugMdXaN1jLcsj/BvE5Jgt1a0+XsDXP8+NcdIoQt90k4YLNNAuXcjhoGO1KIuTbus
ehAhuc7WBy0yynGTT4emW/Oxvxv12j412UhCDF06jw8qA/nzcKqlRy8GSe197L1P77F8hPaX8pVD
UQ/41dsLvRBaX9umtlahjJ1QShh7kuioWXV1QZj8NDyXtVMBJ22K9Vop4W/ZFhbFOfiFrNDMzHu9
o1q+GWOpRK5dQOMu0JpslypEaRM0UCq9LD7EHs8+tDU42spumiQdDe+SgH7eWIa2R8kCWtilkjBa
Q6mGuymNiwLSH/3wEU/9+J6z6fSVK36Zmrcn6u9Bd/3V1LNgGsOE12QghCoxICANcgTgtuNgJw21
HqnJirUFj0DTwozbnbGewu+qXUQ/HNcUao5mKbDCP4vlRo0e0zUaj7/XEZjNQD4M6DKIsJC3o5Yh
UXshG7sZA5MCzZjoYO/YMEFsKMWTkBh9AsKqfC0FMv/o9ZWEdNcsY6UidgRMippFRWu1thVFgETi
KrKDNHkfuoBZCR0XYgpYAQHSzMAOAsDf98fF7GW9mPpeGPCuXAPen2zrioTioQ14gGQ9q+tK6KVV
k6G2Vpi+VIndQqM3K4kUfa5hqxaKL/iUWSAKV4iGZ/O8ChefAiYm0N11Ke96h+IRWjiGZG7CbbGr
DVMlk5mJRHi87agLJWiYnBHf6FrCpUGnBJhAHVtWQqkO/PAEjO9gHhMN7m7Q79CI/h/iN2Sh0ZCN
CiQLHaHftumLAeLRpChhnwBEkOAmAoyx+GLfeR2t/brKES8g7YuM/3jfP69ReS683FCNxMwCcTTT
otBzG44y4zEIPtwgJ6hjjSR0vE2zU+4aJG93jbn9LjeA3bt4Oq68wRaOsEvLv7fnxaDRlpkmPl8I
LteBfqew2Z5ApzmD2HJieGs05mvj5KkQhOGnPmcYjJP9KYzyTjA2/jbV0Q3qHStTRHuYhwRiY4Mj
sFyrpy1upYs5/n04XIwUdE9i6sWwXZyGhrR2Zvg7AT13OhuYEKYm7Q7zq6fP/yHlc7W4dLTcIIJv
YwWGlcKI30U9OUrDHtzejwgwkjUa5aVbEHklAZpuSCVJwFFcb1Oo2oFLTRuAUBl2Q6eDGOPLl6xC
M4CN7oP3qV6DxCwd8BcGaT4nfuK0Keg6XLsA8EPFkCc84tg9Wtwh6bh/9563Cd4ga6/3NauUJyHR
PTTlAKtDumczvW7tVv5PIwOvL+S0ccgjl3Q9leDPaEH8IQBvwz81jLgRuMmAMhWReLcUiMpsUlZ9
47Kf2rMSHlrMDuM5/ZpS48LlNpMkAWqKWxSaNtR6JkGcF2yYCW6vD5vko934FuZzLXbi/95ml1bo
RSzyIUH/IayIhxQKsYPR2txb+ZJvUMZfS+AvvFtx3+PhOre5QzqAfqKPDa6ZRP4dkpE6YoOQXB/u
1cfP/lP9dHmige5kxx+mIxp+A0soiHifrb32Fs69q2+gQrehnqQYXDKCC3H5XNPD8CRsofnWf0B7
c+UWW4gUrkxRbhQmbKS083CPE5G/bN8mz0TY/uSm5kDR7baxhW2BDhKApuapndOxlMtWoxcNs62D
ZH6tesnyr+MNNzMyzvne619vednPNSEX3MrKHnndSp370K4N1jLzV7iJcXss3MJjBoP519z8ORcn
dhUrKoC48xoR8DL+9DaA1bgO2WO7f2idLlqZu6VwA4fmjOcGfgbKhfMmubAnqVxZxFkruB40mftt
J5i8eog+wjMoXIh46qp7dtrXWb42zkVfhFoB2ipVQCtEyhfbCMm0Pu5513jhtxOeKpF+B0F3t39A
4ui8htdZAJnNOSrcAmB8BAuqSK1io8btGDQFgCWpWbBGrOleGxoJZAV4ITb9RDUyL8Ec7Avo8/ZF
TgLhzCkIwMDF140ul+wCCMPmvF7nTgMQSLGPeUMJHqCRKFa6/CaAPnE0WPB5oY6S2CtOsTRZHKoM
UOpDEkOSqMkKCqCme6nl3SdjAj2TAxXrzmFxOOKFV6L79J7fGTUEnnQQ6tw2vcDvgom7ME1t5Kgv
pTj1ceeMZ7AXon8P8ivnztCIFBLhGVTH5ityb7oYktdX+647ONlqY/uij+IhAAExAX1zeBpc++jg
o6lL43G9g4ccWZxc9zjS6OgHPff/4S0/vzn+Z4qaadkLgROeYOrJMF7EbQnJNoZwBxYBmuOIK2gX
YXFdkVUEC56MTjj6LY3sm+JXMa5W6aV+Z5+U3WB0j8JdbD4qur3nQCETkOBcuQ8PgutWhJjPmbMn
yOc+nH1rZUcuZGlmfZn/fQu10MowCpnAqIBjo9EUlEwWNMdIJa5lLJaGDJkStNoDO8ei0fh6LTup
VOJRnQSovt5HM4GZ7ZsDQsPMhP7Lbd9diryhAf+vLepiGJmB98acxdFtoDlGexD16SN0GXO09tm7
SrZbp9B/9BWrS7m3K6vUidqh2lFHPS+4cwkAupN7bytvu0ciGydzv69Atvg+TXrgSHr9dXvAS1cV
+GyQFZBBxQI07/Xchl6TTW0s46Wh6l3nk/4h6l9vm1jyklmKBfk8QF+k3wfzxXVRTSEX8jUGl4wA
5WoVEdp9lG6DlZThQk/Z/GwBmcZMIYssE+WNfOOrSspgKD3aycYn/xmtw6cahAydQ0i6/4SD4kn8
2ZFvxvwQwG072tzKbMpL03n5DVQUWkti4HOhKrg5qOXQ1hTXiWRnwqQ9a2VQuk2cj48+uE2/ZU+T
WyNvPXSLi0ygHKBogl5Areya1Gz6MePQIVKOApFihBhELmL2g09FAHPyDkUlUpZMDbkenwmw3SMP
DJETFyXIU/lS9pnIkPexZC9VzIppPya0nNyNQVt0pK+m9hV4/HYzcQPkr1KNkVyFr+XHvMiSE59X
HVIWDV+UejaCy0kXMjAfmzUQTT7+PRhfo1ypkCvligIkrykCs0bRADgPIvUQS0LiFIkyOUEh+1+8
hJqv3opSriegK+XIlHbNVs14ZpMUGZhFE65QOr3gkzZDu3zC9lAAQBsmAZUAoNNZUL2zSV+xRO77
1tPRqBt/pJiqmiAvwa7xTy7eGP8unUyDt/uwQ2MndBDc6LFUAXKWHjRwHPJgrN8EOw+is9DwsG7v
jIVSw6XLIli83n2jKkNdEyVXN9jLevBwjAz/zNkceCESM7GllY24UPODOVSQ0UCN3f6nY0CFkq4W
ZR680wz2RmcdDrFTApiUkxfpCAa097zQxdKQE11ncttYuS2WRysjt4maykzfQW0OSQS7ojykogsl
kY45T/k5fhLRKFQRdgOfUgQQFtWHdrgb17Bx8y9TSUgwuP7PMn2D+DmfFpMUiq72whd6DHUQm8/3
eWfX3WklHFg8ARBbCIAW4ClKQzzQE5pW/pCJeHC/aCMkmQEaWKleLJ90FzbEa7dJi5EPJRY2Kuuw
A7kIOIMC4/7bs/x9pxNz6zz8OMrmSV19/y4ODpBJESJ7gKP+Hn8XRzkjTMzI+ZPo7kKYub0Z5jDp
zxpd/DYVsbVIHSvC/Nuja27dAADA27+/vMEvDFBxmgL1KlkrYECNHM8OACx8yTuU9ESU8xRIzM/a
H9Czzvd9sxK0/Uabt8ZGXU2lksIBS5jOzcPh7WgBrQVuUOB9wDa435ebu7stT4wHBezextq1uBQ9
zTDX/3/NqF03+BHU5AJWnNsODuPPG94jRDTRILS5T3Z28fP8mj7ebV0gSM4Ocgj/adP/a55GpTJc
wQp9hKF3L9z+OD8APONe0cfjQwP0ox2teNHiIYMHG+J+PE9nScLrvTFMec1xIY7UGGjHw6inktGY
4+MWPDtf3hqf49LcXhqj5lYbeghgjxLSCKIZbxU9uXe41xW3ne8A2newdjhRwBqM3D61L7IuBg1+
m4hIVVjFjrV05/zltGtvtqUcAp70uIKgVwGmczoCxb6AVABOyLDSvR/roySZh3vhQ9sdN6+dGdyr
lXGnQyXT7dzYeLg9xqUIEUA/dDSxEAjFF1yvWaK0qVB2vOhG8kc5vo/5Y8q8j7x528oCIBZx/YUZ
aoyMIGSJXAs4vV7mUzPQu1MExFRJPh59EmA/iITsmbNK+r3e6HIM8srQGgljaAa4u1pUHG5/0KL3
ABsC1CgHRAV9HxYBX7L8qIgu+8Yck96W203OG+igkFdq+8uGIN4F7DlUqmj1AoUvOS1XA8ltDFW2
hA/Wc7LM7GKn0H5uD0lY9CPUvSQZQjjocKbeE4zvM0WawlRu1qZCmIfJmgQ92bwdrJAUD2ja/fbn
5FRCuHPyY2YkfgSVZnpCVzIIqq01eealagbqzeBBgjDXjLWav/fixvJSRuP8AK5lHHr9UO1zgrK+
Xj0nu3QvbQNZb/W1Hcsv3WSXNqnrGSJkAdMksIlAA9kP0G/NhLrDgwU3I/Yn2ZtNqZvOTMF6Np5u
L8BiMhBNR4CvAO0E+Cx1XNSNODMd4LxlHopEs4TkRQ3uBdAEDdksQhQNha6WNsIvBt69loRfvGMv
rVN3rBh2Uy6q4zz0g1GdtGeFResvUSP9B+x3zspYZ2eij0ZEBfI/RB7IRl4v7qR6A8eEsuimaIdp
NqXtV3oWKEYcdegLV40hMprg87bRxbv80ugcI114VBuOWV0gvEXM/vTiHQDlIodjTTbf/el0es73
e0G/0x1Hf1o7LhbcCpwBwAcgfgfPGq3ZGJcRtDfrVHL5H5CU9EjzGuCqGda0bhZivCsz1I6B6FgS
N0OBw0KaCnuKVMwpE0b66KECcXsul7ItgHYjkgWNIMh16Se7L8eFNHWl5CIXSWbG1Hv7ZOsVCcgD
8KwrW2P2hitvweUGa9gXUGrFJUPdMvHEln0i+b2bqYlvQDS90ts+aFdumb+s4bMZhQWgHNV/HOzU
BuyRiZcqX+3c4RjfQXrWSQ9Ii3+DrssOdenw3JiiURtad14ZnvZnN1CGqb0nhVKUgdGmd335zqt2
zEOzEdJNGFhAtXbNu8J/paMe6PIeTTe5FQfWh/aeiGaK57n2ytc1aYz0vjTCQ+mO7SYOn8FPkfB6
sg/sCjo8HbozaqNG2Gz6j9CDTfRur0HM6llN9cBIZ0m/41DYUqlDFFKsneJBLk8V15AKDWoMiZzs
HbID51qzfB7vXNEp0Oa7DQECjfYpZ/S8keoxapQkA8JPUs1eAByFb0h8N8zd+4dSSgkag1Bsb5hn
sJkgLyCawUH8iOrV1vY5EvjjKhdrOF+oF3tc80IUo1WlcyU09D/VpS40oEPecyDzw8coZ4kx68BU
729vhz/X9O8CoiYFBUK0VNCCfGocjJ0yLyBnBUcFuSrPJ2tUdms2qNOry1HcrwrY2Ik2ut+KHb+2
p5fd8N9RUP4/DMWolj62GcjqjezYAKrwFMNFSLnz3m9P2F+sDTVjlMv3Y5lJHTfbImgWlHJHSEzp
fOeRgkAqyup3nP6gpSvtiotTCAgM3sAI3sCZf+0c6SiXdcPGMNrUrdV6EGwcuXgw835TpUAcDc3w
lAVssoai+3P+z4NFMQO9zjjGgKWi7OZRqmQdli6K3tgJ/Wo8umHuspCb8cQ1JE/BODnY8lfI74tv
9lipBmQFiNiebk/6n1wK9RnUnAM3OWZsFvVztT+zGJTBKwzZM0PUc8pjqgjWbXu/1dI/m/Fi3NRm
jKR8EocG8y2WVhMQSYNiADSGIEDWfOYSUSYICOSgfNPlExRw002sOPkn9931RoAntsl+cUAR5s+3
v+ovSpeaBurpVwdhmythMrtenjhxey9xevDhF4+aDn0wcdO+9OE+xpRkpJaNmNmF48px8bfOhk9Q
wM6AUA/CHSiuXjtExqd1mxZS79byLpSRIz5lJ03QmxxH7qvkQavEkTKSQEQe2gpoGYmIds+Fz4Ng
jSpOdnNA84uEXG5PhMgW+oMsbqRVnM3SUTrfgzOBJYJwOvs/ojom8pmMj6yIvI0GLKB8zsSN3Nj+
YCfhNpbeau0kCQ8rC7R03aNVembKgJA5Xj7XsyPgVVkzcjNAvWPPhff1NOjTAPrpMjxFwtsgs6D0
2Va8xXmRyUDjRdbeqnZlz9JPATQ5Qp9ARa8eh8cXnreU78aMp9RSiyarF9F+gYeoEVFf8bC0czu1
w1YHUm10YgttIAfvHsgqQz5kgJJIv39uT8h8PFxsoz+fQs0HA0gZ0PwT67KAtQtxT2L2DmBuL10Z
M/0GoA1x1PkogIKhixkYqsBwGHJfg3dSy4KA286UKslqUj3dCW0Dspy3sc1WTgvqdPpjnAry/HDq
xLxmWbfJH/N3L32Y2G3YOSFncFDiZFaSa9RV8Mfa7PwXcQLHMmrDjFjeGMUc+THsIU740BppdUzj
td6O1XmltruXaOyQS2jDzDas6ddWyTpZqw8g3InQ1i1kjmQOq/Qav6tFuw3wFiBW4ORZ+JOyyoXV
qEw8VhPl0E61Ic9iRaDThloE0JfcxxrDzeIoZ0ojHBUQ3gHM83pK24gFKSqg+G4kmlKiS40TbTTB
KccTgsgg+ak1u8KNy3mft7cHHbf/riWuVxZpQ7DRAL97bXiKSyXyRrSfCW3gPckQ3LMHHhW1PPN5
IqTB+DaGXfrEqEK04VhldFJmRBtekr+mU/UTc2lv14qYnxNg4Y5TzgO3xErvxRjlzu0vXdrIKISj
kwkqrKJGY52HFMpsiYcPDWurxW0YcHZuCGqm3zZDp8t+J2SONIAgkWes1HzAXjh313l1j3IGCEEr
A3UiPTqBpfOUnmUz+urtBjT3jCmZe8UKN5LdG+mGtUqUykBueo4NbQPRAsTrocWsBZjzFqY98vK7
aA/JOd4TBHyXwn/LaeJ0VlOH5oC0ju+/KT2eMUKmSytWqZ0OMCgaGHCEA/A0pxtoygBwzidj3EvR
vlB+Ur7T1aTTpydlEEiagnVm0lZmn1rk/2NPRJv3rEAIq9eTP9YDhOp5JdprsStJKjQHt2oZ6K16
vr3K82RdTOY/diDzB+QmesolGlPlh7Xnq6MW7RnxJ2BUo0UNouEZ8z9YAd+CNjutyNItTb4Y903X
ZPE+r5OD1H77kWL50/dtI1R8/M9QLoxQfjGWaVm2UxHvIbSG1oYfNtdr8TSlRtZXK94wu/6fWbsw
Na/exdZgmLQc6gHjwTPIUPegIl4xQF1jf8ZCBdkZ5JxbNsrjvdwLz1zAklSGPFYlbpSk0FHM2SD1
ZYaRUpHbc7jodhcDo+IVb8i1wc8wML/2vhoFFAPh8DXh3oSIXbni4nRu9p9BQgdFRGQElCvt4xUL
3jFfhbEOOZHgDKo8Vj5lqaV2x8x/V4EgVqeDoqDXWD747IufdiSHrsSQrPUVLG6Ciw+hggap0Phe
7PEhBfJcHJqy5JgUk317ahd9ZhaVAYU6Sh2/D4oLn9Fi0DD5HdyT831DSQHbSOQVr1lcvQsT1OqN
U4cGiQ5e49fBXSVLhlLVVqCIX2ktryze4pRdmKKiSa/Mxb6bRxPWPyz6sYrge1Vyd9kG0Nwzfg+1
POoMlNAI2bN9E+8rINdV5rtS8cxbu+bWjFBrn2hNWrTYb3t1OjMQ6WC7Qwee9Ntrv3g0zbj0/zMS
Kk7sQc2LnlIY4VNNzwu7YB65PNenDlSi/uttW8sDQpszqN/mHkrqbOJBa+c3FZyg4qDYW7mFAhrg
eMXTFo0gFQHBDQhAQHz9+gDswrTvgqKN90rtzZoHfeeAdtOzmiJeUytbMzX//cW+6fOE47wcc+dl
T1mbGn15Rjfhyrm3uDnBgYF8jqxBwYQyMlZh1npCH+/rSnH7Sf1m6jWaQzpZ9c9xp0GwjpU4FDrp
SDpVAsCy6jHep4rfkjjo7jgx3WVpYvjN3JfWnBpsU76LDkwR62VnypkfmnUYGLHg73vZW3moLU7s
xfdQa8hzcecF8jCPGU2o/bmWvov46bYzLpxIsyQMxMNFAdyHLHWPVaheB10LP8lakNKxamTLPPK+
QaKAs4xNV55jdPFrnuIrc9QBWPBa3vkDljEteivD+zPsPzi8XVS2fwa2DEcuskMbphYQ0KdmVmRG
uEYusRAoopzLAqGOAUPAW7h2V2bwRBlNlgh1IuCa6vT/I+26ltvIte0XdVXn8NqBpMiWLMmWLeul
y0FCR3SOX38XNOeeISEUUfap8TypiruRgb1X8C1lDDp1i1K9uM+Xh3T583PlIiA3jIWdqlAN3op4
gIaHv7TOGpkJdSVRBDvYRRRugfSw5jWpiWat9RsseZudhju/TfxGJirOPwD/GcOzDuT2L9wzxnyo
MYbr+JjaD002h6Nxux0K677AWjFrP+luBxou459CAP8T2rDw0gX+z+NZ56ZaumrRGzjU7M8FTmfS
7ABTVIt9oWURDO4Cq4b79fq42PodboCSPUiwHtHF7zoRkMf6AMWFy4u60kIvYvi8hsUAC+TFV8rH
6wtScLG0QI+1INkLBjCg25fT021KF5iZMY+zt8r2u4fEPJUW9HG3WMdtr7Jfr4fjk7f/dOm/8Xh1
zravSadOsC5Pq91Mb9K4OKQPII6O8ye1K3y8r53lpde/rBRv+joi5mvX/9asT0kZwEmHzH6zRDBP
2muaZK+Qfhl38CNbqQ2FhZ6w4eyBF/73ZI+jLDuksfe5+UJgOLt3H7Q0gpq+2gYlRGHSSFXvaVIF
B+qT7zKGqeAIYuphKv4HlRfRL0dmcfIBfu8rXpjm22K/1K5kKIQrGLVjRi8HR41XQVHyEZMvVfMY
mr6ndP4K4iGEYIn1BqUcmXqHcBMEJhiJX4CRcaJetqXRiTYAoojEqwYyxLe5CjXzqz5s/tr12Hq/
AKkZlqYTw9s9mOwdXT6l1q7txlDB9d+2XxZJzYJP7vwzDfG6hY+yCfc4PrmT4UPTxcMHjerRm/Y2
GKZ3ddOhFPky0seyPLWOh/RWSJt9Zj7pYTO+bPClKJEyr2RWlsKBBkkKvCIN7nk8M8dRU4jEZVse
L3YdWNZ3L5McusI1fhaAOwWBI9eot2AmJf3X0V33c7vcGO7Ran91pvt9Mb6WAOFfX+fCvessJLet
aDnmQTMhJC2fzOxIAMDISiO8HoTPRf4zihBNAmEBir+o4V9OK+yZtZZXLqI0eR2VA/S6CmCRdrqa
4qz1hmGXZPD0IOpShJkJ479JyybJQSjsXAdoYiRDPeAJuGVa2XM7p6mCDbT5YXzDLIrwbqVq4ffG
FrjOw/UmCxcS1pEHgTZmsKdftnhSjYRUCVq8mtYn7FbhAkx6Px+siR6L+0UdZJK+wsl5FpBbuYla
p52BXBre5LdgJPgtLKmuN0nYgS6kVy1YuruQFbtsUgE9L6twsyI2lMLPyx8VEFh9QH/aRZRAQ16B
9tbfBATFmyXTUDjlnpGAv+KhZGDtOyh2lY0Z58sWmXkZkUoJcmjYqFFqEsmL7x1NwqWIgH+DHyEO
P+S8eNO0dsjTEbjbIk6HuQzbSssCZ2nscNTLZF+Ni+cPm7GFSunsO8vLD7qzdo+rRzLJfBWtTIBh
NQtJXGgO8i81g3pDVoz4jspvcGwF+rfrvcvjod4X5XkAblESQ5m1pcZ42nsjrH6QaN5rcF91dumv
QfX3UJfNt2iNrX36CMKK4bdRcZffFI3ffypl4F82lHynn38Ld3d01LIv8xTfgiuNvddqNdKMt8ma
d1X30I0vWhKnpWSzFd5Xz2Oyc/fsfbpsk0ITDR18u0Ii6fl268IVMh9ZOOM9h20hZf+u97lokTIN
Fzy9kUuCMeBlyDnxBnNRS+QsCsdP2zfd/n49AI+i/s+g/huBW6R1pxh2wTpyDNLdcjOGQxFosZHt
smN28CLj0Cd+tmaSdknCAqh12bBhVcfO7Qsk4uCAYtIf+hwtJ3WcvtN6gpvFJ730yfKV0CdSglAL
Efvelmy44uEEA5BZP2PL4PHqZtvjiEEaI7aH5rWYaOM7q7Yrc1Q7huVT6ZR70oRWmgUKAS1dP+pU
P0g6nx0hH2Yx7mkotmEEQPO87IU1L5eG9Mj9K1r6leaVb+fYGzeIftv6Qe/g/agvvkUBX8th+2H+
zX4JtvN/w3Ozq5xUdICLIwCgvcBMmqC1Wl//raVmoMKEqQsNJ5ec7MJN6iwkN920PLfapWGH6viD
Zk5YIxFHIJJxvWPZr3zoV2zIwEC7wFvz14eMDrW6otwfk61kIlQRbvfd/GyQF7WOK6vdGWYnybEI
ryzQ6LUQ752AxJby2e5QFF5hpb2KHQm8td54HhYP8NTnrErCjW4BnrLJvD1U0yw5f0RbhIGLPqhe
LrSW31faWVwnnfR2dRykggsbVoS41cqeq2wv5XsTaubIt8CFADUqbq1Os7b2hYJNqPFuDSX3q+zr
uADmTN6ujxqb7dfi8BeuVB9ShSA5T80lLIckCwzYWgUWnAfgzkhSvCcAZrgeU3TtOm+bfjlqsMfr
VLdBDnUrdm77dfnt1i9jqHco708yzLRopHA9AF0FNqNIG3H9SLrKUOe8w1ZbvylJ69vWy/XGiBYX
3j34D7w74Ie5xnjL0ikOLLri7XPe3yoLCbOhl3QYz2B+PzAYFMllDi4qWnLZY7lKCfHgeR0P2aAf
ssRdwzWrh5B6kxL0iqEd1pkogBxlXmBM5Rg686AFndVavu52zUs5FQ+FB+llkiRB6szstrR20VJ3
4GL2CmwBSiIzjBd1DEMmAYGM3CT0OS+/uRiNNM9UBVejYQmK/sZ1fXuyJT0jDKIDbew5WCOgy18G
UUBJmbKiLeMN/IcKT90Xc7i/PsCiGYQDC2uQOUTABPAyRDYmpuulWRmXyPhr0xutZVoYovWAVzx2
Eg1DDCfVywhwuGrMVEUjkCsKFLw9QPwNevsW2/Woo1Y2S7ZNYaedxeNmk0nxfnWREoqJ/tBV5m6q
50CamxY1Cjd/TF2UZUCU4BZeak0W1Z2+jHMdWp4FthRtiyx1AW6j2411fjAh3PHnI3Uekhspa1L6
Op+6Mm7ID+SpoQIuVdFhk5bfLs9DcJPaU0tr6JK5jMd2cvZ2N+tBpqbzyWtbsqcMJdHVw7ZvVKc+
KlmD5IuB6VKlpfbQDp4qIy2I5ub553DvyXIrldGx0OIUr70CnqazDMEgOtUdJM2gMojMlsuXbix3
NlunHsp4qB9w/CShlt/acR0rVpBIeJyiaYkrIcSbPUjSQ2zvchkMtpuU1dSUsTWddP1Bg4WYrjxd
nyKiYxUQJNBrPRNKjbxIY5FaXZdobPwgtzTRGQatN6PmhdI1Juw3HDqAszgoVvC739gZzTpRs4yx
RICM3Pam+pJbLym1jklah4B9RWkhe/wLr9c4JlRWp4Ew0jvo6Oxe4nqOojSaU8Y6c3eZrYeazkFW
msfa+DJPW2Ss3yqnCJwcddJ0DiGXL3s8ie4T0LsA3gXPJyZLeTmIOIamRNsS1m4wk1i5yLc3Cgjd
4h5Xh0ZKT8PrQyrYaICsVEFwYT5j4PtdRoSTeF3rS4WKrLIFbXmCvt1kflq3IrDLl0x23AvaZ6Nh
WBKQ24cgJrdXJ3QEhaDEuKZ6rBff6PKr+9HUd5ustCeK4zBAFFQnQXfi/eEKWjgoA9tlPNOTmcSF
bX1a+/7JGqHepWs/rnehKJ2CiwWsxAEfAg2WZ54XHhgZE4vWg0vtb5PWhE2/NhFERT2Ut70vpVdN
x7l0QNiACirECs15X5SdjB0lWJ6wloRYigYeEa453Fi2jdap2lhVsdK1wdT82sbQxW10rCTXBsHq
BFUJlQBDh28CqkKXc2bQ6oKCSlHFnYkk5wz/LPemvTG8QINeiPlKC9l1Xjic/wbk371z3VO4YbOA
oADVESrs2zd1OGoynVtRKh7CRXD2wE7KSqTcGYi1nkxdgh7sQQnKfP2tuU8A5U8DF6oXjwSphm/b
fnmzM9+CB0QeymoBwhE8i88dkE2eVUtmIX5u4+2gflaaLNQ8yGnmm2QMReveRR0PmX60+AMV3SDa
DMKGVcZ1An/xfFfkOgX6Pd3NtXegeVshZ63LFgo7ULnzH8YCSMWDM/4uN3k5cXSqpMRNhip2tDm/
W3r1u5bYAE94Ser5cwmFD7cpqh3E/627kYDhp7sLfVoKCseLfN6ixtDw+L6+egXnJkwrmfoPnI9R
X+SG3JwTqrtJUcWUTNVuq8oxyFJsSM4ERcProUTTGJfU980PUA4eZdUVTZenuVfGzvZqd+txUo9z
iMccGK8yYIoIv8aUokArBnMd0tZcsxrNyLQpo1Wsdd18N6VOAntDVQP2MCWRpWvZoaa1G2VABASr
NgPzgVMiWuaxiaBr00faTCdAIdT5tGx02al9W0s6Xtgb8EWELSIIZaibXE6GwaCVuq5dheprXe+h
kGnsLZp6u6K2y2iDIMu9mST05voQiBYYgJ4MTwfSNbwPL4P2Q2ZsA9CY8eaMd8Qx7tf1ubPV2lch
HHk9lOB2Ccg2tKwh/ARXHd4YRSuzjMwUk73pjqCVlLVsCQva4sDg1gJ0BWouuCxdtoUaxB02giFu
rMcpe1QSf9bALDMP19shGCcoGuNKCYMKFOV5JOSQESRStBXjlOI8de9Kd/OtRfFXHazm5df1YIJO
g5EMbnUoAoMXz4sOabTyCGTNsRrpp3y4rahMQlgUAAh6PKyxu2On5Tpt6WlRajla09eNGxWGpvhD
Pzj7680QDY3BxF519uZFleVyaAobbNcpQZQXIOm8yidgq5rh9RiicTmPwbXEpk1G2oW1BGghpLiK
qIKGLnAAMnKfYIeEUci/jeEW6oppvJYw9IxHlAzA1g+05QkJTMlykTWHu7yo/bRWSY0oyrhfmmMH
Jw33ZquDTGZ0LwvE3V4S3W6V2USged1vamC8NS/zGtqy1SmcaICyQIRUs5GWYH8/e0xMawsddupW
sWeiUt/hkRihiqZLek000SzsAAYcRoHaM7nG9NUy1ijX17HaJz88eBWmzm4u3AMpm/316SaYBYDl
IJuKZ4LhuLwx1WB0mQGVIIxP0zqnzuwhdZaa1SEziRFdDyVoFBAICMFQ/8hLce/ytnOXlCpeFbtK
Ga7tU1O9GX3uT50k+Sh68KHYC6s6VDJgemxwS8iqaOMUjV7FLO/4qJhfR/tnt8XUUv1ZObkB1EHm
4V6RSguw7A13D3LhM4jNG0L1aCN3OKdwgsXtwoDqdT0c1rSIzOnRo/Np1ohvL+S2tjpksE6OLeOn
iHoW+G6A17H9QSZXv5yUZPQSlLAwKdkLdzANiI9+XxZf1Z/+fASRt9ItOJjBC5B/fzVKZy/Qdali
AnODefHr/jgyn2PJRBHNSSinQIQOO/nHo4n0gGY3Y0bjErIT8623vGippGwrDgGMAyTpkIz4QPmC
jsegOhWNF+WFOi8pcGFz+XC9twRbBWQm8IAE24ChrLhpmFaLm+Z2/d4MC2XEvvqb4TgLwO3gEB9f
Ojtvadx5t0B4b2Altx1UHd+ut0M0u1gFC2sKIBSIZlzOroZoDc2NhsatdgvMruGEeKElso1IFAU5
BNhyQHQKDDA2YmcbK1XXqbO1nMbadGpcyDkUPyfynNXPf94YiFrhhQR4kAqs2GUYZdXVrh1HGgM9
vK+inqDP9AEimJId/P3Wz28GZ4Heq3Rn7VmdougUiL3Fy+j5hjtECAgDy+wBl8Z+OrF3TwY9ttL6
kpfQfNqIHbu9d9xggDC9qt6XP2424Dzv12PgmHARu2y2tWnNOqSonFH6Yk7fE/tRse8z688Pk4so
3GFPmnGuNYpCdunNRy+yihUS1Gp4vSmi+ibEcMBswMmIWclz0MEs0zPHRPUKiIt6dfx5j75sVRXE
yKNl7Tfw0nWDShQYBBsGgkI3CzsfUFG8cFYOk8A21wFGztR92rR+rtxrg+TgEiwBD6L7yFJAxp2R
QrlBcmArT8cVFC9zDScIma5MNAWEq6RIJZ3Ipjk3Oy9CcavN6wBPb12EWtVbO59OWQnRFPUGOa9A
oa9pTw9Ei66PG5ti10Ky1p8tiMSgag+dCiBIlqc2pPUJeo9+b22htsr8YmSt42Z72m2qrjgI1VhR
8nVt6/vcPtHxpbPv2+J74jWS3hSlCj0kmFHpxMxg8ueXbcOiSLpVAyB+6x/AJvY7CPGuTRttphGu
kMuFTsVcB7qDB0PVun9eIrgIzt2r8EatNL3BWOr0bdY1XzMe7PH39cET3akugnBz0xlSK3Vd1kLk
z/LQ/qFogUOQzPLd1PdUGNP5tNy3liPZR9nv8rPmvGe5iYpHMllnisZpUx1OzRgSu5X0H9uVroXg
JuY6bAlRE+Al+jSY9wAg2gFEh25kBX5ZS7hJCa47cGJEK+L5uFsk1xnxb+O+hBewgRQnd6qBQdnX
iYdeQo5Wj2WHh+gsw+D/9+ffZaDOlm7d25OWsEp7ebM+mfvqtTp6QfkZCBZ4Ax1rJVhhfjTA1vL6
pJO0yuMuHnk19s1sIpOoDF1/15MEJoSa8qdm3dhtsWbPWsct3srry66s0DrgxMHkXmBdXwcwsI9k
7iqibYnhd2HxoCMXxxOfFaoOGiksZEZvUfBRTvAkg7wVyv/Ivki6ThaKO4lRpjFoNyLUrNe+4c0B
Sd1Q65B21p/74QbaMXSVZcZkMblJqKhr1/XwYYhr1LK7eQdQm9/lu34dD9Q7jeqrp9z8xQT5t0P5
HBbRUwWbsolWavti2IOoe/33RelWwKBx0cBDhPlnc92YNnWfQLwanEPopMePzak4KpHzs973/i+j
9YdH9WDusvB6VNFV4zwo148unZVxchAUfgDR4yBpk+gYhrEPUpfM5Bw86MujSs/wclZMD2BD/TsM
WyFcd7CrJzx+ylyCERFdZ84jcZ2XOKmmpTmwLk4b1tni/2yxt5rV7npvCWfdWXu43sIDa8LRkLCD
aQnmuQkW67T1J1I86dB/TzqGs5AltT5uTMhlovBv4X2Ht6jFtYzqJHMVC+iXHoCHnabND9CMl00D
waWCRUFuFkaWDGfDbX/2WraLUZYlymOL7ZfKLp+C1rD2+qT5Pfm1jmDBLtlp+ppYknX1ceQQGWn0
92QqIOxcn+J+bY8uBfZm0jx/p6NiAuvgVAK4kQR5h3edHSp232S4TwPZYOq3M+RV8HTt4e9jSsII
OLAXjeGLf+WSqeWmA9hTQr2mJs/5CNeqoogKwEq74ZvePmnImnhLvH7Jq/1EHeAftOawKo2E/iWc
NcjooSYPzWGYxFyuPFfpDLur0GC7ujNQfLS2p+tLQRKAJ74Zldc1bVkDx+G0fkJfchnvU/D0Ql8y
cRAG8WRl8csmFK4xVp2DvtRT81D0UIfu76l6O9H7fB39jh7LRfXJKrN/Yuvp8oaGsAx3jrQ7Tk5+
G14tj91AFoQtISEcd7915b7KYFqhuqEUuyjsRRsJD0BG2PLjlt2Sa7SYFhYshWOsco/HtORO+3GD
R3NY8QVENTwpedfBPLH0dEsRoUht3KBXfwQPsq5lKQhZGNbQswWGBBpgnixMBYgVE0zo6e1qjX/V
GIZcdaGghBTkZZS8Az96TDbUkKqeUbpBp1SI5HorIFkbQDIidcyym4B+GFyQEmVPUy3QlDvY/YD0
4PV4Nt7l497UX6zeCEgyBOlaQJ+EAKouWVfCLeQ8PNeTBYDHWVJhYblrgDf6XWV/1mGb46q3Sqn5
1RQqDeRSxhc3t6JBbw9OnfqVAr6JLZX0+Hh8oyfgNciAtbBD572Y3L52k8rECjT3bfeLZB3o5K85
mOXyTv+Yzr4MxZ1yCyktJW/R6ryj+6TdpeRuzYpdPUPhPgtrt/I12JH++vM97Lx93A7TJPYwrWtV
ssQsZMrrSXZ2sx/g9xLgIsBywO0HZzjXqrZTa1XdgA5UVYwgjMmyR0KeoA1r75cn5Q+9DPG2QB/q
EEFHKtCBDgvXnHJTG2quiJaRKd1pDdQ3klVZEbgvbuzRKf1pBEHfccrwej+KtsyzwDy2xukMarkE
gStW7ziQOSy1X4u1t4rPKVCg14Ox+f+hT/9tJb9lup3e5HaBYHP2261uk1Xy+6KrwnljuBdaXgJI
2lfsPlK7vmU+EYv4K4VEr0zKT7zRwPmS4bNRf+DRCw7Uaxx1mcp4RRZxHt4qMtw16W3/q1aOuvFL
Mfa6kURq1gSTcbRlWF3hoME2AzoOyIQja3S5zTHUXjWO2LENcFnJDZIp2mMfDkE7v14fMOEuchaI
ewRMuWI2hQXEZ7e8TibTZ6ZRP/olKOj/WyButeXVuozbgBbl3yEKvfprmIGEInnSiA46gDGw2FDI
9OASfdltOlT0GqNBa5YKIpsvWX9L07fr7RDOQBQtGaQeBxAv0+DW6dJ4lY4bf6TAC1mDsOn1AMIR
OQvAtWECWKZYdARobrRwAmkyC1TJ/fOdHvNhmZ7F4I5qRXXKpTYQoz7a/pPpF0cAtY/3XtQcXju/
DBIYTvRRF/ymeN0GgRs8G7s2ejMPMg1L4YCdfQg3z9UtL3NjxYcY1k0+3KnzTm0/X+9PXuf9n533
LAY3xSF91eV9jRhdDNPu/tSeih/pL+OtX/wl6qJmNwVW5zePymf30IajRI7gXVnnWl9zE38s3LTS
NoQfIweGHmuw+dURogRVE2wn01d8J6h3QMwRP//aRLCOx8LoQu1TttP29Mf2Vf9Z/dQi7UbHX673
jHCTAQSHyQAAwsBrAYxVYeSjYmCz/mGEsMe0Yu1g3zjZ4X8Lw3WAnatEJy3CFOWxSm+N+a2DVAw9
GO1voGr/Zgc4axN3zG5L524JA5ZbC9zhYOeWIZVrSMozwlnrgIUPOzMLekrcrDUTr1TcEUGc9Am0
Pd9WvvbdtLvebYJEO24MZ1G4eatVoG3nOtDqDsYmG8MxORhmPFvfJ+cFpdd2gMUWPA0BW01lRSHh
JgezWw21NRPoSe7lY9QJzZQEQ5Zp47Inm2H6q9tBxrbqICnduoYMACwg36KxzBUODorsvOV2PdMl
w5zBGyEuzS0cWzCJ/DIsxtAybucG7jdwA+xw2bceCoLiTQEUhSmZOcLVcPYF3J6oQSSNKCO+QA1m
61tXYD3SfXkEeMPJZZdBcf/+21puAnl2OuMlkWBL2qBRkr4uxWclgQZI/vX6HBJdcSH0oQGLAgIo
9KAvz8PNsYDtG3K4zTyn7U3twHT3G83We4t80och0ltldz2ggJBvAOHgsrsucD1gtl1GXHS475Zl
CgCK15nHHj4K/mAMeZRN0ww5saKCPpS97fDEz27GtU4jkPeUgwcx+09z0RiBVk/NcR4S5UvtJT+o
U40olyNjbbUrdBrAK/UphB2iqRrBL6KjeyzSzgRGafFuXS3zToCxkpvrbRINlsk0gRn/TP+gFFmS
WukBIS1jxe13yMb6zZAF0OCPOvfPlUzQeyZc7BnHB69c7no7Wdlc2FB7jS0cTnoXEdr6iioZI2Hu
hiEjGcsHcv68CAYjBSZ9io1l+TW+gFtf71GgXHDDhKZsL9kqhZ33byze4rUecjMrdKwqJOZpe7Tq
o6XdqJYstSd6oQIiizsZ3nMgrXMTXTU32yEMV78RPQm2eSVh407fTbplgVfPP/JiLHdaVwamWUGQ
clqj63NEmKI9+4AP7WymAbwQoMybEGkc8F9gve59m36SyVfmcPqbjA6kjd7d4zGKfK5Fd1uzJira
CwliIFDXneXJWiTsUmCooccCWi3KYpcrOTPtpm9nBXsUDLvd/XYaYIBi3qbGg/utoP70/XoPiq69
DLL9/+G40y5fygx4bmyJKNL/7sonLZn2RG8iu4KP0iC5lLHpwN/JwHIDpweKLPYHkYNlGJrOczBa
hhJs8JH4VfbLXe7eWG7+CSjVb5A6lyw6YfNAk0W9Ddgm3EYve3NNnHbq06mKi2oISXuCZHvigQKC
6l9aSE4y0fUE0twgBWBFIDvEnWTdWOjwBAEGvm67Xas0kVp7x7qRndniJv0bhpsgzoasVJWPLAwY
QnW6n6BzAmRRqCfbMdvcQfIwEq4xhlhipEFYT9jcHUFNE2h9OmAJ6fXXBdLsELDsaHcwCfDqKkx8
6z2KV2n7PPSmJLTobnAemetRKLGjhGrXVTyRsLfKUK1CCwYSQ68cMe1gYvFwfTGIRhB6bHBCxPUS
WlPG5WzRSiXXWxPUCa1/oHYW0Ow2q2USyKLxOw/Cdae9qIbtJJgmpXNIa83P8zqcx8Ar9jD22P9F
g3B8muDqgWnAs1U0u6vNMbWA+LUrM5i0lQabAvlLx1JlzRL2nW2/a0OgBbz8m7P1mjNOM6alMdmn
XNvWsFbdGx2AfcmaZhOc30VAY2AMRLwEUKi9HKXaWO1tbRKgfN3GV8YlHNOvKiTIiib6897DpEdb
MBewa3HTAebYMAwzQJpYi2MNQV31JvubppxF4ObCMNLBXQ0ApdP+ti6iqQuq5IbKsveiZXTeDm4Z
5YU6QRoS7cisnbIV4Tw9qnATf3ITGrnj9OV6rwmH56xN7O9nVY8UivCjwwDteAou0ZYZIEqOTrA0
TrozHTyorocTNA7zQGMGWqDRAER/Gc7OZ4vmJs6UPl38dTvO9k+IXOrDkbZ3VSHZIARtQ9If+E1g
95C65kWYvHqsm3lkG1J7WPsYfPDUToLJ/fOJh0oOTn/gK993o8s2FaA/EApUWayCDW25QTseLUW2
YAX70EUQruNQXFgsg7EBChqNXbBOt5Dapi0kVyS7uCgQ6mw2hN8g3wdNksvWGKu1rV6B9YrKYUrM
SFlebKX0R/sFaGPJbBANEEC2AHyjuAfANDfVdX2tlDxRQELR9kkR5fURAo/bJLn3yqJwXec0VqH1
G6JU2hFuS5A809uHXHbZFIBfWJ0EpE4d2w9IpWzqn62kUWmhldIVNK50FHWNL66LjNVo4tR36tjr
zdjo3xQAzlTUsonpvhWquU/3CUoaqXYyqKwIIMqMQEsGeAuICzHRBe6ZNNB1oCYIjKhHRSlMnVwX
MFKlu9VqWOmSe7MMDC8cp2fiUT8ptdfrC523vmIJRYQHLhc4YPCxLW6zNJVhXUgPQDctsn2THOf5
plVOXaqg5Dc94NTZkX5FfqYPumVUA4s+zWoL94DbxYaowslSXhNnNxb7ebyjwPTO2nEyXimSGop+
yvR9Ndy4Mp0fgUQO+2aADcCMhI0zb7HcVaoyplsP6L4TlhlqJzY5lJ4ZgOCTBs7vyvIbskaKtgWO
Mvn4qkn16+yumG+1Jff7zdnjufpp7mUvXtZX3BkKkKyBej5o2ZCK4qaWutgT3rwAaSt6TaIFl+R9
Y7aDpGwsWPnw1oHxJo5QRvRgfz+bwGQxu9RrMgDSyqMKYWPjB95LnnMvK4EL+OUgFCBxxt4xTH+b
CzRqSW9aHdQWvM/pfJzSXw79TiGMU8MmqVTDbt5OS08+eT/y7nWoXtNs+jzqnY+zz1GLA6jpkqeA
YINghRBQkgEeAq2L+54ZU8EBlJzp8RfBUI5v46bDVtV5nBvZNi4KBYVH8GFRMjPQCZd9PCXZlrTM
y6DKitBNb3Qr9+slDzwqQ02II+FhA8IOhvSDaJW5Za7ZAPb/PHj7ub1r7OdVBnwSVQ2g2PlvEO5y
hxKuQuexBcxfd8My8QKl/KnA58gi1p2z/O73OQyizHXaucbwOU36ME0OgzHtCPLBGE4gwZR4+HMg
nQFsBeNCgfeNs58bzlxx7a7ZAAjcumct2WXz0W6+LzL6mmBNXkTh1iRVG2sARxCUgH1zkExI9oXc
endBB8cd1mb0dZ4ib2lTvw0JILZDfwQRtDpa3qlzT2/Xt2h2uvJRoF4B6jnOCJTbucFbIa+E2j4E
6FAHdLfGB5bLTx7/IgaOQw9uXXAo4wuBdgekP/xqkCPXv1hbXBGwgGV0AtFMZ+zS/4/BnTSrWlZJ
2yEGkrsATJpBXuyw1qF+6YXXWyMac+YsBbE+HA6w77hcvdgopsZOAQbN6jszg/44kanvCO7H7nkE
blYlHvD7VYUI63ZQFwCqvB1UoEAbADHCkjlmCTsOtGzItYDUCh7NZXOMpUPHTYAJZY9WFq0mkqnH
VHI5Fk1lqAzg91m2GwK/lzGA6un0NUEM7dlxf7aPzvjUEjA+JbdWYb+dheFSmw7F09MZGdLuRQHa
07cTqMGrX1TnsZfdEgRpMdwRYHzEcDfAfHLTrdYpcTcK3DYt+0+O2X/2iHpX2qi/uLn9RVPUPbj7
ILBUi2S9CobrIjB3W1agDFJmDXYcnSxhb+rI78OS27Z8U+0kG5CojbjG6syDAFBuPlNMzM0hygR9
0w13xk278ebfzSeYSsB6T+2D0tZ31xeW6EqAqsF/A/KvDuRSxqIccCVI6la7t5yB7HKDFndkGaqo
6sZ815X6ADddDeyJBB5QBlAngbd0a5BBCMyfp2zarUjYf6nmMrNBULRovdMhErmD6dgigQaIkmwX
n8uvHIivGi6BAKtbGXHqPaXMsjSB6m5yyjy4yW67vCLhuKy+az1c7yrRLGBbDyY0QFkf7CEKMBML
PUVPWXgJDhosH7Wfroryqq1I9m6dZUy4A4K5B+FKBCdtJAK4RZVQ2jqNjsuK0UNiuI3cfPAXyw0h
lnow+pNRnQi86FATDHqX7vPU15wdbX/R7DAkXqg2e88O6gXpY4iUr4Ofe82zASPk6/0heuecfeUH
dc5h7UmZ1CP4KFU09d+RMfPX9dNkjHA+HuCiq3xL5+2Zdjf9dGeMxf318IKNB5h2OA8CfoQXDw8c
07dGadMC16ySKYc92Anc15tAm1afJEYIWOv/GI+beWUzw7h1xpgMWQyOkW/M5g3xbpqh8icU/5S/
Cgc0HhTSUcN/f/SevQkyJXWXwkHnQqLUV9wnxeh925l9BaYfiv5lJL3kiH3Hl3+YdO/CJ4yej3P9
8sBosJlRa4W5jDWj6jsVoCTmmZ8aw7FT7LCB3B58VFf61OXdoZzVXZY4gdtu8DJPbhLtsdrixjAg
ipx/GupdDSt7w/16fchFK9BAWgkXARQp4K11+YWu3RKny0Cj0acJ+AwFxH7dGXaNvkb2ZqwSup1o
K0bXs+7HVRsYlMtoaeOMeg27hLio68gsDVh5YbGDU2aQ+7a3/L7XXzdqH663UXA3ZGMOgDITbMQ4
XEYdBgo1JiCEIZz0RXGovy0HZ3u+HkPYj6DtMn4XsPF8wqRWW/DxW9w/nfzHMNg+GA1MqjSTOTSI
4uAhAEk4hhMBWPCyLUlFun9EZPX82HirrxokoOPOJrJ0FvshfuqeB+L2S0XvDUpsXET7dNxVLfmy
uA9wMJnMYb90SWT0ZH+9BwWXK2haIdUCrjoD4HNzA+CWehre0b/J00LMW2reqlPQuM6x0mVyd8JY
TM2CVQ1MiJdd9mKtzhMZNNAx3MyExvs8RjXkShvvbiiyA5y7ZHrFwjMWSYj/BuSmYJcM5VrZwFNn
1e9N2ZWp+aSpP+HYENbwVCYPW26GCZY51Ij/oldtlCCZHAVMTNixeLbn0dKb+mUERcqkYembRrCm
YSV7Soigsx5eX0jmgHMHvVJu7CDFbPW5Cahn53jkMCkMFt+3W+hso4nykqvsqZ2UJ1q05GTb7RLl
7vSQasT7nLX/R9qZLbltNFH6iRCBfbkFuDQptqTWZks3CMlWY993PP180MxvkdUYItwOO0IXspnI
WrKysk6eoxqPCtwIG6F3bc+jnbuUY4FU0Thy63dj9aFTpQNY+YYeC+fZrp/GYCuzXJ1WnuuWYhZ/
0PB2a6VqLbPvNAUEkT68HRAkLEZrZ/TZWQlM/myPauTsGkk/G91T0s6H+3O7Puyw6Sz9F0RTsak0
n7XcGgeLi0KQovzmq/2umqJ0L5chl8eh6j1CX+vpSe7v4m606Xkac681ubj2XSld5Blp4fvftDru
YNioMZnUwMVbpZyNRRoZC46sS90kttx5+pZ0WyzXa/uXmbUVjS2F2J+wf20nb7piWEhHm2o3A/7Y
y3HpuH7Uxceqy9422dN9t9YMUuRiHS00rpzktxPtmJAV9z39eE1sPmbDV0Wm9flRn+uzGSWn+7aW
jxcj77UtYVHNjumP89Jo1YSLMKzqS/tg0q2NQ3F17aILCZaR+z+35uWkuYoMhW6nQ+CwZ2OnKg8Q
1sT7MLT9A5xwKLlOw/hgyN2010Yl35vp7Chunvv1ZbIz83jf4bWjZmmJQj+AVyfm8/ZLtKKezJ4+
7Is+l/Dw9gAOA4ixD32QjF6qhS0SBs6nIWr7jSCxdpiSBkKARS+sxS3k1nAeVKEe+4x0rz3XFOwd
/bHp4p39Cswz9S8HM9QmzBdKEKWaNKPu4yCQIZIcW08eeCeodu0UbF3oV12i0mYCNZRhiRTi/dRz
CDQlJ5uhAe+t28dEQ/o3eeb6vxF91nY6xVKgSIs8FVH/dvD0UveHZmlYyOoPNOm7ESpfaja9Ip4g
3KTB/MvKoNZ8a4WWcohie95YC7L0R64Ln1sttB5mJ/A37l5rI0eOSC1b/QXJE7a4WoROYNg8sMZL
OK9cq3g7pn8Z4cZ1e3XYrswIu3ua8z5KbSgeecFVo+dgMFxn69V91ZXlFYDHH4QGxM4jgP5J+wu/
6NRPoV/uoN2z0JULs+/3N+6qL7/tiPdFHuvy2s45/qKmXoSsQ8Q/ymQjOqyFQ67sPOMuEElDZKkj
MJUJBwnhUNGgSsp2Povtvh/r4/XbxPL3V6FwmKRcanNAmKV/zH17p6vvaSSUXwEi52Lw24ywlm3y
v1qt8SQFaaF87pxT7f+878nWYAmhdKzrrgjoKLsooe1KVeUFsrURNNcn/bcXwr73QaZIerVQYysW
XI51uLNpNoM3/jUBxiG54cg1aXkUNT5AnzuB5WOo05ODpn7XEvpj7Of7A7Y29TwPwm8GoyNlj2VA
r6a+MMM8SAYgUWxHx/rWGJJLu89ujNuNZbwMi3iqL6xjXH4dkNJiuIzMcvJnB4JAk8wwfYr67/TX
FyiNhNIf9RjslfFfpyzgwGG9BzjHvy/wCFUCysMa2JzJSIvH9H62G1cOwPKryWmov/7bYaRxDVb/
X5SVFI+EdZeMFYQjOXiBJkfo8nkqLuXwLYAr676Zl5kClM6UKhZ+YYXZEoKnlKrzrNYUqNRjtGdx
78u94qUbe+jlTGGEdJ42CDRsdJFZRC6szHFqECMD/B6mvLPl7FD3JQfcBO2R6XGCoLI8Pdx3bSUf
W+iqYXKEltWieizsK0MbpiELKcVDXRtHR0N71gY/dgG3eRIUOImeuGNUeMk8XWT/X+9pbFN4ZFcz
tHRt3+6CKJWpAqW81HC4nkoNmuhhpHV0aw+83Gy3ZoQ4qxdRq9vlchmtGjfODi01f1P5YNqH+2O5
BNLbvXZrRwi0plEp+UwT9sUesn1SAb8dHget9cbp0yBvyYS+jIeLsUXtkAVD7iBkXEo1x7E0hGRc
+bs0fac0LSwIGwx0q0sSGAPgTfI6R6zSZT7cCmhPkSEXb9V5oR+WvsfSvsi86ZO+9di+7tBvY8JC
nOR6Lm0l4DSM5Q9a5bh2Wz2qw1ZxdMMnUQ8nq+3C1gt88g0XIu0ZHrEB7I4HT1pdeEOwETo2vDKF
9K7qJT+TZbwyuZimzWOpPJnW3/fX3dr65rxC3kkHq0f6fbuNOtOShxC++YscP8jfm29OF8BS+PO/
GRGmp20GvU81jGR0CpvDByVD2ENPvM0H4rUJMnlI5V2GhzOE7G69qXCn7BdKkYXdwUxOIxii/ueg
GGdLgv0jU700yzYC0doIgvWmoqGC9OK2fWtTqU0LhUuuL1Ysu6RJpR0coj7eIf50fxTXlsO1ISFE
aOagDmrWUAFsUi/hNh/9zdPRhjerRsAjWDwVc62whePKMWY4MxYjaogUbPazVY+buf6KDUWmi8IA
7gT/sFiZaDTU1eVGpp1Uj3mwOoN3dDNumfeHa2VeFGAoiwqJTA4jNuvVQ5TCxAKyFoKqJ3MsdnZj
A+X+ukkzo78M3RhaBOOBh8FSJSw6v7e7XLKAhrbduLjDo91GIrZyOCyoRrhsuJDD/ibsH8h/63go
gSSDtE/gjCJ59dLosXKCQ7MljrM2Of/YWobudjmPk5n0sczkUIfdD/G+1fVtZaV1I4vS+vKMC4Xu
rZEgDZXeL8ksG9NqL+hrpQep7mUqn31wuL8MVk1xCoEhowZG39qtqTindU/t03xhQm3bbMcVJqq3
bmNrRmiXgaVseaqDiOfWSAT1ltbmsAEH0VNbITHXti7oon9dWODVC4V22NAQLYLR6NaKHmRmyMGW
X6hUP/xQtop4q04gFrCQGqMB/wIb5wx1VxYQQNfhXjEerfyob7Heb5kQTrTWivUpWSigocDVeRRO
z3b3/O/nG8p2gCG8n0FnIkTJJJZkudQwEZWzJ6E6ni1aR1u9fGvBxViqkCRPQOnFt7M4V0hwqPpx
ozR3Q6SBin1CqN6Ko9fMOWUkHii476HBeDvnZlqXVhMo+WUq9tT6mJQ+3yiJrEUXqOf/Z0JkNrP6
ptLTRM0vTvABtpIGzraFlFimRRAlsv396VkbuGXUuFeyzGAqvPUntbgjW7UDz3SUn2I99tiPSpHv
wnmr8WUtLF9bWtbi1TW5U6RyDjoThm736/CKs+X6txcvr347MrNZ52U4v4DbkqjAhvsmexzrjbFa
mRh16VLmXYK5p03o1grMXohWljQ3zuk3iElOSv4wy9FDlhpQvm3U+Fbm5caWsG3kybSlUMLWcNan
aNfKXoNY5tZqXrPCOcZrBOcyYjSCR7XaSAXimLRqtHngVhIELm3118zVcmfJmb8xfit4cmLllTnB
qXmKw8RaOuLkb02IuHDzocnqg04dtq2PevXJGP/mMV+b3Cw+2AEcVUgdNMPF4YGaMEKP7IO0NQLL
qhPueTefJOTbWVDEWewwAmH/Blr3eXgXbmEHVhY+JpDT4rmdnEF84ZvTWnNme+lAnDI3CT4o9ef7
e3jdh98GhHOoSNGLDxcDlsWdWDvl9fvBOfw3G0KcqGCEmhqJ5sLO/tgHnwfbd9li922s8Dks6+O3
I4ujV9tY6fQ+hjeCkTLMzkOOqv0Iqf1C0jcG3kjH6DutDOA0N5HBntOkQMtSVg6R3iandnRSNw5V
w+vyPvlw/8O2ZlDYJkEW2FayDLBtf8ynv6X+x3/7fWFfRHI76T6yyhceyfaO0bzpwmTj+r+6RuwF
qwt3L+mPMH+z1CRmJ5MRje2x/ygp541S4eoQUbUj6+auIovvYD2oqEBKFv0F3o3V8Dw2Wzt1y4Iw
Cb0W5ZY/IetR0O+VRTJyy8f707A6RmTzgLyXa5CYBWscT4EpzYjZxN+j8Szn3yCyv29i+cgX4ebK
hODEpI1mPtWY6Eq43EuvUw/yx4my6n0za2NFLRX+DmqBzguuUF1u+rjqlp7J7rvcfms2qVfWhurK
gMgVOvndoMgRlzlHLyFO7h4zU36Mg+T5vh9bZoT8tDGTIB5MzOi95bbWowLn9dZjxMZY6ept0JkG
XZPGWcWVoHMV+5Nq/33fibU5R/VhaWJWF2V7YXfnfWfI/TJW+aA+0Nf005Telhb95+28Bf1f9QUc
ByhnOApeCEQruW6FoYwvTfllhBm8MLaEEZfzUFzAC0vL/ywIMyKVhjMuCk8Xf66ec1RKXBrZiqr5
ZOl/jsnjbIVbFrd8Euanzvq5s9TFpzRx6ZROu61jZ/nmlz5pCzksrHmw992ugC6LlUobrKVRP+13
tRL+dNR6NyeN5mqml4CwhCg2no0/C3k6yf4rSs30stEMQqcD3QcikiyfynkaYUUgrSwpX4bhuer1
s5V/mQf9WMvAbe6vx/UB/W1v2XRXpywKmtyfTE7Z3vgclz/7fuMoWF3vV/4Iw9mo3VyYEr9/UJ/1
P79u/PpqSFiEbKnsIBoqApaMDoEqKlaoc0kHA6GfSX6TbqrHL1vyxYpYqhNwFS8C9cKa0wIuXIUV
0Ls6xT+qlNIyzeBm85Cq+m6r4ruC9dfRawTCTiM4tXnx1UZJumBoIyoiQ9rTAKtPAdDlYH6Y7an3
FEPyPZme6o92S29cqBXxIW6qpzKOv/a21Hq0dsGNEAQBkrCx85AAE6TluoRf1unGrTvc6uCbZGh0
qi+JvBDKMrOsu6rljQ4lerf5GcsdI3O6vzzXbYDuXUaFo1LIyMe00K06y8kkAh/t4AXNY7jjFsnV
6iKlAPU/K8I93mk7LVN1rJTBrh2Okf52rj/bf73eFQBSYhkqVhxlSrlNX6z23Dp03n1s4w0T9/xY
TAjxWIZBIAmW0aL7AYFEEK8l5KJbJYl7c7JYEfcDdVApCLFSdT+m8nNfv+3qVyRf2v+bkMWEcIkx
YkmzhmFxRH3iLcdRzvO8f8V0oOqrgdhVad8QxkrPiyK2wzq/+Lb/lsb+CH5uOYQmbgv4vDopDpc9
ui9oohUrOHQ6VLOUc50c9PqgjJGbhwoNKf6e7o/7Li3LVAxUy9UdSMgCcRBzCzluac5riR1WS6NF
cLCHne3/LU1/DXb8AFhnsrbeeddOj2uLwvZM7WmYywbpO1uW3MT54m9KAG/5JGxNuy+HOpOwIAEg
rPv3FezYrXmubNVt6ove7pP46/1RXAv3v6INJGpA60whrKUBfHKJwz4dZe4v7lR4qb1D6cz/dN/O
2rqgyE6F3aRh4sUC1IZitsqKBTjbD2X8Ln3TzYck2TCyNkHL8z8N5bzH88/t8U67JMo3s05ks35q
MT358Su2EQUwmOc55E1HBNU0nWLGVsnhiB5n9tVKq9ozrSy8xH23JZe6wjoH3h1YuMWTEVgwsfHO
0lq/lWaigjFDfFU8Nbl8COJoL6uXUlae5kV3zPiZ2VuXzbWAh3Pghqi9o2Sx/P1VjlTFhVU2IWQR
VjXtyzj0nOhnPG8QDKwYgSGFxkm4r0nWxedrK4yHUQ1pZbGM1PxYl8F40EZtPJdt72/luCt5Owku
ONWlbq3zxHPrUBnV3RAsim1F5B+qMHqnhaBj1XY3V8fROvvFSKohD/AuflZhnLCc/glcups/2mgb
tomSuaoT8RTtb1HdruyJmw9blvPVSJtDDyuiA1RGUZyvIar2EZAfM4ofYmsjVq5g3VlCV2MgTGo7
5VZodDRvJd10QEO6CmEc+9zZCCxq7xTtwS8v5pjuzGg/JjHHz1ZDwbqroF3RjWQDiYQShdHLqU+l
hLO6cafgWU2gyzBOavrn/TCzuq54Sv2fHSFE8144oXgBDCgbJv9dO2TZyYimT5CPbLGrrVqCLw4C
I3YoPIq3k2cbs2QMJbJuGs1DhvEtDGGtGM3DfX9WqGSYuCszQkjrKzo/SpX+f3P2aNyPPKoN7pz7
h1npfyQ95FZGtQev+tgH+lu5GA6W0x51dSzdTJ73dtB58rCl+7XqOluXME5XjCmypNamOVfWwIaK
+tZVT76fuPEGDebKsUTIo9lsaW0F1S7s2TmViomXbvasbEcPsNbtYD36bNbVUyZ3X0Z73NLGXDVI
Zx3J0fJS5wh7cfSHKuTmllwCmkQLYyfPbvG1S4ZdstW7vRqOriwJW1EzyI3NCkvT9ElVPklx4ipS
7Jo2xf7pIA0bZ+JaZZneGsiCQfxR3RM9ixMnDqtFTGqI5dmTqyzeG+UQ7lJNDjwI5n13rJJ2p4T+
6ML62Z/yPqge9BINqDlMfvhlO+7CurTd+yt7dRHRGr20k8JkI1Zl7UEde0Pms5r8zDuzu0hcqd3H
/2ZEHOup60JlBjKHNre/gwxa8e4bWIlrtEix/S3aWyAfFF7bIWDuy1ihcTGeamenT0/dUkkLyqeQ
N8v9fVsr2c0vOWReU3hVBpp6G3FyH/MjDFZA5bRvdd0+hF2z0eO7olfIxR9YDXQtgDswc2sjLvpe
tnIGrJ2rE2Ltrt9z6TZRjUm8XAXrU30pki9zVrhgmL+qQ+wF47izeIAYlMLLJ56t2q1vWlkpN98k
3MBoceOhzrbhCEq0P+dofkgBTehZ5FUaUtofM9Vwc6Xf9e3bum5YzPL3WC2+6cTKRI82komVMHHz
LUJcav1YneQAHBxwQv1E343lyslUnq2u9N0UZrHDmM3D8RUTr0JaixYK0ckWJiWPwnJoByalMuLG
K8OG24ciz6f7VlaH+cqKMMxyMJZ2F4BitcKjE78zm1Puf7lvYi2nheDttyfC8A1R46R2yfBlw+eI
nEol95LrZzt49mXbq+laDy3tQaq2+jhXtyk6hHSfLaJwYqtF0ql13oHCuujy0czOYf+9/Qx7xYZ3
qxv0yoowT2URVvOsI+gkRYYKDGNs92ka0a1UtgpK1b0yo2Dv1H/EQ1yfym6U3lLdSvaSVAWeIvmx
Z8dN5xax72+kf1sfJkxtCtlsPhR05jT7/r30fN/t9XXze2yFOTW7ZvIJgsA25RxV4mo3jT+jf9+4
TVy6GtrFw6tUedATraltFk4XBPsgsNxuem5Cmn/Q0L3vztZSWdy9siTnrRPmEsDaeTwE6uP80M8P
tfbvrz837iwfcWWkbZKB7mXW49idK1iQTP9kp1u0xquxigucBlJrYSEUUsekq6h1L5jdNvY9ozsQ
LuPmh5Oe8+L7/TFbXV+/LYlwLTVrZyafs1yxhvPcfYgj8zXB6cqCsLXMgLr9pBKcdrn8VunfF+bn
+y4sgyFUk6h4/zNYIlIhyPo4bmMGS6GlLFHOWYUQmfU+lj8ticlCUgZtyX2T6/NDmzW8OqBCxUq7
WSh+HE7gW2fYe45z4wdPTeYfA8d3M4IVWXwXb3i5ulcNbsE8gTgkLMIwFoRBFgS3iUr/mkD+b8b0
YmwhEFfIYtisV1aEcDOb9jRmo8lJMoQXffSKeDfkqTvqMv24IwwSeuNKc/OxIwEd7Dp0h6Rxk5w7
S08d18maPfTB7mAEnl6POw1IVmvs8s6n1tJ9tJR8izdmJSPne5fne1olYdIRRqUf+wUNxPdGZeia
UFEOyN1o51T+s300ra2r8OocmOSKBqxRPLYLoSxqY1zplnzcrh9ljqVj26lepQ/OBo5qy9Dy91dB
prdGuc0K8iagA55hPVktN41g2ljFq3v/yh0hlIUqyVlq4k4iPwCl7zZyn7XGHp2mHhIfVGMVDN16
ITUgz+IaL6r8rFS5p+SnJO88yCDZm3lk7oJ2/9HKt+6D624t1JfgaAE7L5v3avCKNCsb8k56pdQn
3Qoerd7ZOJRXVx1Ftv9ZEAoIqQX5gE4366VzCnfULFeN5G9R8EZCiRRp+MuobyXSyzp+EeOuLAoH
wpT7UTktrSlpKD3AXgePQb+HKo3MPnCb0Hkwh1OsyLs5TP9oqq0K8P0RhR3+dkRjXU3lxMLf2sxP
aps9FNXGqbp6dP/jnyE+CEE8Quq3MAxWg+Z2c/AefpJ3rW66erzVm7DljBDiurAbnWQZyoj3mset
a+vWrwspVSe18oz6Lo6cx+PD/VNnfUPRToFGH48nvJHczkMfScUwJ3x6UXVeHffHvjB34TSfYHf7
Myq0weMh9WPtdB/DOryE3Raqf9U5KL+pqdL4ZYl1bXuQLElZGmOaKW1clXaVD3lVjz/uu7kGuKR+
DToCWtmFZFyIGw7EaFoaw05A5dObeS0fM2U3G9waA9Ur0CMv3Ba5Xf2sD5+idt4nvXygO/ehTTQX
QNdhUqpTHSuQnUWXITS/3/+8tUG4/johapZtnsXRyNfJKCgHjU3j95f7FtYSGnTX5aUj0SbREwKY
1qG8U1b0AmXpKaibfRxVh36A8uiB7ID7fP+Q6/Huvs21jObaphDSEtPOCyiiGPPge4w6YpB0XlZ+
8hnOpHm+b2t1HcO7QK8D75oLx7SwjvW0ji0EqFGY/5IBIMwq51QE49ekN9AoMR/1fq/UUCSHxrco
KbaStxW+W0DjV+aXGb46IOwiDjM7mH4pTsJGmRx5uqddrTr2lfzYth8CKdyNJsDd+k3FC1E+hL0L
/6WM6MEu7OoDIM6DQ+41+7On59LG4bJ29itLY4YNPROIbWH1K2E7hJnB4CjTAVrq7FPSbGQXq3d5
aO6gZVokdTkkbwcgSUytLhxuu0WVeqkfen3zQTEKLwvkD42teLXv7+Hl9qHH3pj5ZWbFc+zashDB
lLSBq0eVCb7D7EYwFIXD27z9OZY/q/Gnps2unIMwq95IpJWKr++breDy//Gd7j7EVaAJFzkqZTWA
boue30snl55VPRV2vgByvX6avVkFs+5k56B9U0f9RvRe3WFUgBYCM3BuYl28zYyh74OBQffVS2bQ
F4OEc1fUrmU3xwq6pPtDvbqMrswJixwAR1pHixB2Gnygz/8ohU/OZl/Jlk/CWp2j2lRQO6FsosEO
WTmPtfJdyc6ZA2EB+mf3PVo1Rg/WL540YIlC1LCLoaJLjrWj1o4XDfvaiL1Y/lZSyJujjTNoy5Yw
elDx2Hm91IOifB833OeaH5Pkdtx+TL0qN3bFWvID0/U/jgmjWCYjZ8piLMz6g2SdbUU9APf1UvbC
/SFcj7xXpoTDS4t6OZAllcICkh118SZR3/gGNEsxwlrWD1LXPgYrX13Kst/I8FbXI0RAFDSMhZZM
sDxLsEg7OUFXsUOvRRgzqryh3DCyenJyO1N5ltah2RWM2KlTKG3HSMICcrSDcxNnu6QnmPuHtv9E
KdFtFdm7P6ars3dlc1lKV6eJBbrMTAZsOvUpU78hyOnSpXyE8ODDKwwxdGAKLM6vX5HtyhBNbzak
ZhVHdDpOx2Lqe9KgcobINXDctis27hyrE2ZTuPu/z88i6XfYBnXVDpxDKaxpcNz0EYyVW8XBX7nc
iwMB8Co5rU5O+6IzTY77ol1kjAcn3bV20518i+dYo1S8rLMh4U3hCIVoev4rblKICkO3Vw4Q5z7M
MAhO9tbT1upkOhyNKq3fjLEwmXUrp13nsErr7m3VZLNrF52r6/Nei0kC7s/n2gCjd0U9ByYursfC
Yg0M+G59dZFWBXGKqb7/3G/u+CVQieN7bURwCBK5tolGg+7/sNzVOaq0yoYba6Hy2oKQOSpDPKht
CFvNUKSe2v2t9Ecz1NyWd16V5r/7Y7Y2P/AmL4LXvDsCpb3dbJPDTTsgfQN8UnhVDhXoOJ2aEEpg
dsN9U6vTA4+UBuU9CGdVvTVVAiEhCbChkTFjr1Z3eQO6aqsFcMuIcKZlFsSfocngGc7nvG/cKNqn
EFb9N0+Ew0z3lcGKNAtei/5sS4pn5o9SvbVzVhfa1XAJM5MnNAOVNcMlDx7i0lvEpcsqerGOAbov
QpDkbaIQzdzFseHMdBb2ZvWJ8qpXz8nnrtPPoyofm6L8KwidjWFbXdhgtX+RTKIsK3jUq72UaNxF
L1FUXQwTaI12ikpeDkE6U+S8P0erwwd9EESwvKxznAirTdP9qmmhe1PklrNYtoajHWvlxlm1utxQ
EllIKul3Etd0n2l5KI0ZfYOJk3uL8J6nm53CeTzkx/sOre5UeGEWpkoFEg2hYjVKsWPUMi2KDmxC
pf6lDoPD2CWuFW9QK6/79I8h8R2/BbFq+QVtbmXnuHU/7p3hc7JJvLnhjsg2gcIRd6YZuizD8lEF
sH/U9vswrfaZGezvD9zaSkBTBogd9UUo7MTL2VSkjQ5T6SVoZxBXpt4lf9GZsLXg1la3ztH+iwKS
1hjBTNpreteZnD7D1L+ZJI7YMih/hp3yQUeznDbaj/fdWhtAIjYcYLS6gzIWFjiEREFQyXTRVnXt
5fbPWKV6IjWHfHi6b2gNNYNTvy0J4S6zaEMY5AY+Q4h2PHVCxsFyGuOp0W3kqmQ78cqpbk96kPT0
YTg/O9MPvE6TJbh3nEssVabXwMv9iv1w/VVCNJGiOOrHkf1Qal8s+29F/s5zXph1r9jhiIovckFQ
VWi64Lw65BmC2y1xBGlGsz0vp8nQbnEKrUVjKCrA6YLzWjDct9HKTG100VUaAtUCmQ672wVd8c1q
q3OjSvu4oyYdKRvbYm39sCcA2cOtyyoSKge1EbQ574jwYXaz5ob9e1WzPaVLZXfstsLkli3h6AdQ
1trG0i4G2ubPPNp3abwLKAj4/ry7v1jXdiFlPrryAeyoUKTeDiSZUyFLE2KhmjpeYkO5+LBbwaR1
TFPzUKbJBgZm7X4ElgzNLkDQILqFoKwrtV5mLSDoKYNKy+zMt82ImoPzJjQW8boj/9fZGc2NCL0i
7kDb06JiR/8TVPHizV0PU3OUQtpsjZCqUtg++VHzLqdIkNnaUTOo2M65lxXxo1wNb8zZd6OheUX4
cRwQ2ZTUkJMSw506xdGkWvThOlN1HirrjyzWvDLpH6xq63VodfVQuQa0zNQC+bqdU9ZkUigG3Q05
jHWjM7y1AAf2k/Fob+beK6YWrV4dJnd4t5AAujWVw93pOBNAczv/YtezV6PMWuUWeIHP99fpqiFu
gkC+ofiii+3WkKqUBjIizGClPCK79z7PnvPpLJnWv790GjKdBhCJwIdP8f/WjtHYCWUxuih0ST4F
wBozuTm+pmX6xoqw6yp9DBu7p3OipGwVW0+REbhx8YqU9caKEEW0uQ3LcOkC6HvpXQ8m05Q+qlK7
PBDmbbTzrXYj9q/tMywutD7OrzNAmKVyGgYjKpcOHsvs3NREWyd5Mo0vE8SNcrkv6sItgt6t5D8C
aOZo0DndXyXLGSYk6QaLg5I+dWv2u7DyCyeX+qGQ2ef66JbZMxeN15D/3NgQrpuNycuI2mEj0xGH
sp40W3eNf8/vu/Bg8h5CFYAzR8R3RGnKW2QJmU2sPls5pYj6KYbl+f5ore0pFTmthc4Tl0RQaDdX
cl8VaXGZI704dpNZun6m/Szl6h2MWvXGSbNqTZHRtqH8xs4Sxq1DpcBAkIDekGA+1agwBVX1sdPC
XZ5vSUOuHGoGhBiEWtAxdIgKC182IG2M9KBYNJVq352zU2y+sYYHLd4YwbX1pnKOUa2hhAQV5W20
qGS1LE1fyi9mVexzvz1TH35Meu3D/YnaMiOEizFGalPVkuLSzNyUjlbmOsO7+yaWnSnunGtPhCFT
7WbMDS0uLkOfukr/3FVbDLLrTsBetpCKcwNc1sdV9bBrQvhdO5wwqy8YMJ3Pcv9834mV7GLpBf/H
hLD9rbG154hO2ItCAzLCfX3tOu0MPGGfROMba9R3UlW+kTLzy327axk/NV96hNCnAyYqwuXKnOSw
tQxINopaOzolmu5lpHVu5Lc5J4hN6CXROo6janwZNIsW5NLykjzWEMOy9BNPn7EnlxOklfc/bG3P
0YqNKAQftbSH3o55WQ/h4FC1vajVdEQGjMvIfJi0x2Leqoutob8ho4cDb0nrOKKX6b+a3hGxSS4E
bAUlNk6TXR3m5KRV9t4aHM9uPZmn1CFyHmD68YL3TmscfGvYTUX0frBHT60/mvoWWGptSUNMYNEB
Aj0A1dTbL6on2COCqCgueWVUrl3rgRfq/r+X3eCefGVF2Dj1MKhFr7HmxrGpiZ+14aloO7q2P5WH
+7O5erxyvtJEqOk2LXbC+taKQo2UOS8oBj1bleINwMzKaHmkHGQYjN6UysOovplygN6OdULt5RUh
HGweqh+0YHOFFkJ4GWSxmeV1wdPleVLP2Tf0DtyNPbwWJrjXIQ4B/woppTBr05BXWdtVzFoj7aL0
ONf+Lhw3riFbRoRJM8YM6ggLRwrgbeRf9lS5qOHcn65VIxQbOIqg7aSYf7v+HNlvtNQaMRI+URPw
qvox74dXTAl4GECgvDYxXkIC7gzZXJDylDTkN4VrpY9lH/9UDToS09ekCyCk0Lfgco3+xBJsrnZ4
E0ND17ZViRI4iry59GNS/1Ky6A2b9/7ArRzfnBC6xrbiFc2ytFtDUyxH8C61yJ3rre86pXSQ2uBs
W1wt4mFnZH/cN7cyTzfmljhy5ZfV+hl1sKa42N3k+sV3JeGdqdiSbF6zYgA34aHJJrET4bP+mFVy
6MusazDBedscg4fISDZO8bVeTdOmh3GZH51OxuUrrnzx5ZAVPZblpZHs4+Do78Pgc9lFjybtq3NT
7oriO1BaL49rt/GzI+ARD8HMjYW/Enjx8pfIOFQUADxuP4JGijyNuqa82EV5Kur6nG/JbKysEBr8
oG0A2rlEI2Fr8WrRpV2clpca6brKfxvqxwCCfS0LXR+1zPvrY8UditWkFbyTaRZCJbfuWCi82VY6
lZRGFG3esfqrb0YYcmW7b2fNKV7VUTimPwvQmRCUBr3z53lSiRdOmyL8puYnc8jjQ5/riuuX9PnZ
c6hvXNlWnCMX54UJ7yDOtoVNnfHuN/SQtF2MtNwni2hYE6uvaH1n6HSmammPhLTndgRbxTYkZ3RK
OjAc+9iWUnKOQkc668XYbOyAlUFcZgmNZu4YliHy5Oa13FHU5b0k4j84jEavnfWqi1xzNrVDniOr
ahWt9v7+zK0NIgapokHjjwCQMIhj63RS5ucV8iL1dylcIOqOf7xvYyV+ALqn4Z1KHZ2PYpNB5Bty
PYZ6hfDWow31Ru2UMFdsMWGtWaFGZv8CWILPEtZ6YvhxXlhxfdFgz7XmzzwJ19L+33tybUPYvHEw
onAYJ/UlLTTvWNH/pyQbMIy1CQE5wK2WbMkxxQpY209qYw9RzakYP9hz/TOLX9PEDfUUPWHA5JgT
8ZKptYpRd1pZ08lsHgNL2ilVsO86/+H+aC1r5/ZihhNoI/EOyNUCQuPbvZMXdYN4CXfZ2Qwutf7N
VGq3zlq3j7YIN7csibs0LlNO97Cg9eKjFX/NfHrszHeJ9PW+Qy/nBoeIA0wNl7UXc9PEltlOWs/p
/gPZ4XbrSr7182KOCq9T0JERXaQEQUBrlyfm7r85IKRcKPBEQdjhwLBvvO50/8dfbkCuKvDdk15x
6MCWezvdABamtjT5/No/Wk7utu0XO9yIkas2qNVSNUCv7AXWXa5yCsOBxQzUT3b0BepiNJfuu7E2
C8SQf0wIZ5mh1k1QjSar1p7cvP8CAd19Ay8XK6RHBNxlW3BgittCz+VwSnWluCQNksKhKXeXWil5
lS/L2BulYd44J3+lFLf78NagsDvKESV2EyqaS9179nQsy13zua/2dXCQzlH+qPQbC2HLQWEdB3mu
jzLvlRez8DXP1iv/NGbS11wGmKrVWb0RMZdF+9I9WCBov0KXUF0m9CpxzHwpzDttxj1JG3Y5apWu
Th6gDPVe7f+utHY3KoXk+tOwEd9eHtjLuC7Kb6RXCOcti/XKcO/PkaX53JKA7WSoIebBDk0AJNi9
KHm6v2bWfFzeDxZOdRqoRLZzWsfiLldJsByrvmSw31nF2Ue7wc4OKno/hW255lZS93Ij0F0IpRCn
BIe2aQnjWiSFRpIjNxdN+9kuFNsbUOqV4bv5fWH4cjW2hkTj94cxovDw1nfj4F0RuYm9MXgr65GD
jmEjA/k/pF1Zk9s6zv1FqtK+vJKSvPdiu7uTvKg6nbT2fdev/4565ruxKY9Zmal7q/KQlCGCIAgC
BwfAirFUEDNFp6VMco2g/lefPMAWMCYU8y540fbNBc1iQK6NOIedfZKmtWZMg1fvA11bFwZ4Uc6t
kNOp7LaJxqkLzsphjB5XOAQhUMBbiUU65Bj7NMli2OBuDUkOWhs1wGvi+32ruykEc0jmvOfM9cKE
VFUuTL6pQogPfeXRa9e6Sf16X8YNy8Z4uz8ymJBKkMAp1fpJA0IZkZpJtC0Bbh0wJmIMRScofis9
Rlg1csh5sdw0btNAyDuPccPT5frsVp3q6eOYNmAfOWbZc9/zcsY3jQ6vWQU/jxwbO30pMXM00+V1
sxfLp2TwkKMZbHikQZad+wq8sRLUhw2UZedMIViMmZVkpahg8Gq7D0Hh4CgY4Lupm9DiXSLz7c0Y
HHA1eLOi8g0EFHtrNUITeFartvsxm2hiJa95YB46SXL7uME09v44tulRnbKtFq70eCuZr3r34/5K
l6YC2BXgPTMbLd59rKPH/YjKpq504E7xMicAssCNBBlZYbn3SCXHiRP4KM1jtMlGG8Z0c1/6ckMh
HYlDjLuXkEtiT3dTICxsSrPbo+GOdtZEEnGF650UOudJtnQj14IYvyt1Zub5ntHt42idJW5fuD1a
e/yDoPP2dD6/13uKSjsuLlQbwVWMIP3adOrQq8xa7/p900dlDBLvpNyKSmY6GYhzaTiBwdKyUo8C
fV6RYvAlVxDrfHVfr7OQxUegmwYPXrxGUDe8/ohQSvWogQXv08mzBx8MEtFAhErlHPgb24e8LNA9
OCgoGrIJ6MHzslHrQcdo9k70VPtzq+Q+KDKOmKWNzm93sIxiagQeP9r8GRcxQY3aSWLEFVgFtVLc
FUo7HQIBvU5Kl7w3Bli59VGs12oyngBEVzgByVcm7lqXoGlFdw4o5gAKN9hFFlM3mUNuSHsNxEWj
imFY07lIDsmvPrLjnTUdRzkiYke91tXibXPED61G79x9Zuop9jaiHlIeB9tS75gjPzNmYRAUcohs
ljeVMw0dxYG8D4e6cMZKrIxnK4u6kmqBlqMxr0BFh+MSbzQqgVwPRD5zwwS2mi0Pd62cdE0yYZyR
0REFrWep1aK90SQgNSVqadl5YjjjFDmV/vfuGEVbzAxB6yESYejSuzYAX4qSvE4kaa+kAqbgxbq2
r8OmPN8/NDe0CjAQkFx4PoDblM0VlUnVAf/uQ6tZKG3ETq8EkqMdj7QKHto9qAg4Tml5SnGHIR4E
iGzmHmXzYGU0DaZRjPIe3ZUyKPt0cGn9TCqtSg/RkIcmx5JvvFlQ/bK++MJQ4V+U//IKdY0or6W9
qNtpSVUD09xIodigz8eAN+shRRvO8Nce/lomE4qIkadVvZlLX2QYRf/U2rlWUnCQ39+7Gy4CLLGw
SmDxwFJiytcWEpd4VCDTJ+2NVO0qOmmNlNIkrzK8W5K4zCnwupgbYhbNZPvBhBa0VAB14/2PWF4y
iL2lr5w+OCAWvM4YXGYKg9DhIwRJXiHHZNoDOM9cKaqMjTaFbt+qIedY3pI5x+AgZUP+BNW464WD
KH8aQK8n7YfR3I96cBhRASS5YlUY9SHufSviLPKWpoHWQMHPAHwOFHfXAhNBqdUGXIb7LOs/ggDN
imCblFNALEE7uc6imAp5Tcq44ljvjcOCWwDHH7crYDAsXleqArkKB/g8oAQFxxz65j2XU4s2Ud2N
nEv8hicAgcc8th2zbQGZm5V+ceFYaYpAE9MMwPHkH5sObexx6bQ6uIgQm9y3mWWkiVsN9VOkXdBH
sCDNjXuhqDoQwmESgBq8l3rVubJQiRzl3ZaCRDFAnTj3LC7P18J8kuCB9sBVhyQdi3YdFz0PKX5r
i/B6xw/BLFAYnNV6oba+b/I+MSJlbybptBeV9lMN/IaWQFJyvMptSXOrMKC3KI0wG1TgpMVRnCh7
L9F+Dr12GrXmQeh4Q7xvisGtj+ADITo4064XhHI0yqdJqgBoI4PAZ/Ct1ZwtWRelOHGScPMVxkQZ
WIuO6xVhOC72+alwobspEDWh9nUZnPDJFsAoqpRvZSXStHtSBGGF/+/b3Y2loSIHryGha8lQ2aWV
hiEHLTgP9u3wPZsSYqG5TebRxizNDlVoWBwQmMhdGiajP1FNQg0E4TpIlDE53CrG75E+xByHdFMI
EFcotMyjDEzGIeVhBXsefAhR61a0yzJH2a83CzP8bwSBHByHXEM1iW2Jsdq4yDOt1GdyzZLKWYq4
x5+y5tff7gy2H/VSjDqBW0ff37UliFOlRhjyqWMgap2KTm0ZXbnuRoRApM1KKTr+vTjYnYhaHCoj
eFhfi2sbrwKnW2DsE6NqSWd0JzUw1/rfU3UAd/Ov4GPuFlUYMVNb9iChDo19IJT7WQpI2P46fWMB
64nMGqb1zIPkGWuzklTPE8E39l0TvuDR4qHKZ/wqE5PXibe8HmZBYK39SlLCaV+rTI1Q/vXM2EBR
8UcdC+ccI45SjCiXeAmCW4I01LNxM2AguclOSK36VvSKABTOem5RvwdDr4+2dhHMzrztuS9pMeqz
B0RTbEVsD2izHLn5oZiF3bdgwzR5d+syYEGg8s+aMADyWnlBU1p4kEKS4h2kvHoAF1Mh1A+SX+KR
ysmG3l4VnAJG7YGum32L9yWO8VRCf3IUBjTz5cCtivApT/Nsl5k15+DecEQAl83DWIGiRe6aWVkL
4vY2FXtEDQEq80SQ/FcDSOeP++f1ppS5UoY4ExEY23UdxrLmZXIpg5koKkqSKXK1khD8/b4vZnk/
gCb+C7YN9SG2ZGy8LKTGL1IQxDdGktiRhbadRBAVWurS4NwXdXNFaAEB9Qr6QIC1v7aIPJSlrK8b
RHZq2FFwBHfg/zBMTkXjtpR5+DPcAxz4/PcXFyxodyfTDDpQXUSpdQSZUeTqWWDa99eysG4w98Jp
Y1iFISKByCIshR5EfD5Ij/Zt6pPKU48YGGfXCq5zQz0pec1RHbNLcwYer8cvYAOwLwBtXC8KfC11
IIP+5yj5+lNkho4fvwvG8Ov+ohjVzVIwAhy/j3gALVysYaca+HBivCSOgqa9CV7zgFq6zomDmaP6
Lxm4WJHYwNUHOdcr8RQJrONo0jxWaUS7YJf2W9Ma7Ko731/LTTmgWUGyEbEJqvXXcgQFENwiTuJj
EyXIjAWuGe7Q6roxQo7vuam0C0GMVQ+Dn0leEcVHsfnpZS9T9XJ/IZzfZ2fHdWEB7vQxj4+WEf+0
MEXE0ltObpjFMf9rU/6sQWU8WqGNOUrGaXwEfvWAQmeA/6Rd4Oo9FTeDTjRaqmveYC020bSQyoQK
XqnhkSlgZfqPwR1/e0/qJt63e+9t+n5fhTdOD2zgH1tgs8+YUtjpNdIDx8GsXTExwfQTtu5giQPH
uOe9vgju/70i1C2QWZopjhg9IrsI5GJXxccIjASg5iVyD9AGUffZauIBHr6Q1feEMerrAi2LpgjC
CvMxfe8fEKXWpZ1Ydka0bUOHQ7Yaid1yXpi3dflniYwn8kMVFQOhjI+tWuzHqVwXqVyCBN7b3N8z
5p30pUqUCnDPYsQcks7My88rQTZYeIb5nHjy0yTHQMJpSNDp27F5btLvocTLLN06ZzPOam67AaCd
RZ+iTTbzEgDVnpX+JJnbkVvUuikAC5lbEq0Z7XftkWSxq3XZ76zn2tqr5uPk8yzilspMwJ6A0wVs
aNH53mpg5q8Mz3vOG5l60qOAIm1Yp26rgMnuRQXH2P0tYrH/X3tkzo1fKuqbgMAxrk8qskmRy0B4
bhPkGoieqHYbvlb9a9GNm7QFr7rdticrd83xVUSlVQU3vOVqZUGjnOMll2YJKpN5OAz2D28cNlrK
8y7Oy2IQ0HWmUaUanHQMicVr+WdxtljxzO8DGgP0CCK1yk5bS4TSKL0s8o+7n+Mx+jaTM6y0wck3
4Yfq0brAibuv46VHQdEFOBcJjAZYFZsuMNQxUwMtCY96o9oxfEk5rbKn5DMIJdfP3JCXprrhlJEk
AFYCgZEOamM2BsCILzSLx4g0ckWjdQCssPVmfWiBrUm0lZItRlYeMGqDs8xbYuenB5rnwTGMgIoJ
CyIDTQ5624WggRNFWzen1E2tznA8peqPUVpmG8PqB4DC+2ATh6X0YsUZb7Lk0oaQDAFkYybNRwWE
bRwRuhR0M/UUHotwNKkiGDg+TS5sCs0r7fvbyoSPsCMkZeYwC88V5NDY8NHoxr6TMF/4aJz8mrjD
NjrWHDq/peVci2DuIqXVvCTrZhESMQWnaYkB0HRmPk9Tskv8NeAezv1F3ZII14nCnYEyIRz3tYPr
/BCTpcQkO4K0xvTJZOHRgsS0nbe0U1VwOHGMhidv/vuLSF/RMkmJ0e98VE0bk2tIgBet5kyonyOM
Sc7y8f7ybly4yDv9WR/bI4yhOlMYY/LkEVQ2ZvOugy2q3aHR1mmKdZrTzqNduGlQg0AZiQbPDQbv
FBwVsxSls+Fgug0GemsI0JGdn234Ys1pnYhdbHjZUS8bou2r8aET3j3/ILXnNN+1xUdd/EQZ3/wc
pOcmRzE6l2gdJkQZQtCX5gScWtupEl2Oam7YMz5rRuZjju6cCLz+rLZK4hD3Az4rtQV/j8E06Xfp
XcFoBiL+9E91SqqVdug3tSvvJ57zuGEHED43vKMIjumjjN1FTSKVhh7lR6kFH9lkt3D+q6FAyAAG
6OTwl0XZf20Bni54VMzvf7YJIWvbSK8UITsGanaOjzLKMVP64hfx6r9QKmDzMzE6KgbgQ7tWal1X
YJuVk/yIEoiq9sTydr2Nc5U63z9Lx/oMvUNinmttb4Qgpo12Jedlw1bEMbIOjlBDBxMe0jN1A/MB
I7hJQr0W1WPpFPv8Idmoz/qzvI026MrZTM/Wj+DYn7WV56p2Ra2NzjF2to65kM9YlWYOQ5kiZXbM
9Jp09SksQ+J3diEZ+OPJCGWiR4+gISB653Fkf71Dr6JrZu3MhYTxchlaxbB2mWabwo236arZZetm
HbnDbliHK3+ju9Haf8REsmflKXZzV17LK1DFca6K5dU4f8lcp0ZQJ4Ocl3HkPWoQgeBDC7p0UIt3
Vd7i0UQUcaMJKyU/oqUSGECOa2VbDr9UD2QUUE9IbgApxwSrpV4UYDEutaNG5M8iJ5mdHvw9uIGe
PJI/JjxTn9dwpe0Z8IHMHSq7yIJi9MS1qYujqdetLOjHb8mj/0PNaIvpVo/FAU+1KbJFTgJ54a3m
fC6wO/PEQnQbspwcMbhCQGYdW0fZctpukwg78FGNRFB4XEfLCHmWhI4EUA/N4Rt7guqurKs2T6xj
t+523Vt2Kg/yd8/t9+Y6foxWtQNKht/oG7nvOW6u70Iqc27iMQFLggepY/DpPQv954B0crMCvyHP
78+/xOzb1fqYU5K2lV8PNTRZVLaXv/mCo61LnbRHgHgGlVrjqxz8CDQV5rpuUwxs4JEALt48eGoD
moTQHw8eXIjM4fAKMTJGZfCOyGGHa2UXU99fPfAmfdxY5pUU+do8pcQr0n7qvWNK3Dd6f7OW55tZ
AvOiNttcwOAv/Hj7MGrEeDz3T15LCiJjyzii5p9itgvdw3DlaFtRcF0z6yiTSAZGXvGO4rNYEeHD
crOT913cwPBB0eu9WU8TB/rCDiOcoVw4Y+h9RFyAHjeFWZ2H0Vdqq0n+SVj7uxCUqDvLcoZt6p7a
tfizOpgP+Ztma3/tNCEW9gDCegzfRh2cWanWlxqa5oLghHoNXis17SPA5ylm1FdO6fKIrW9YIWrE
AEfDYaIT/ityvIjKygqcjT1mbp2yfTvTNGCWQP3opUTkJOrm43S9f1+RH96dEtpjMdrr2g71PM7C
SYhjPBoA7P2Vd6cRvC5jE3AcyPKdC0ghqvtIVs/XPhzztaAq9/TSr4Pk5GOuxEr/XYkkeAveQAYH
1JQb/NZ+DX9XFzcxmv5KIrNhg+z5QNz4yUn6yDDU5W0aab3PYtL1nLUtnCMjiDFItR9KX8QothNm
iQ1EOxoYKMDDEi78BSODDZzkzkgkXDGn7slyEIj+7TFmfp7x70OjmmWk4OeDc/5Q08g2HmJ93X6z
U1sT5tYqicvwM3/xleUxIhlH33mK59cTRPbOz/4lkalua8+OCeYT+uvZUziOahHRM9LmPbw4T5bY
TUY1L3Aea5IQ7ylqXUR708F6Ug3OHXZLFiaqIM6d+wbBX3QtS5Jbq5RqGXs1kxQRASmWj7EFlajQ
E4OHcF2q0UShHykOsOQhscNWx4NBiafej/uTCVqyxzbqa1suDd4gmqWJwzWgtDJjHC1kT5mzFIiN
UPbBDEtN7U5zNDwKd03+NKnP9w1xaeaQg+cebhNEbWhSvFadqo1JEgmtesIwS6kJSSvQ0Px+X8by
EQDMyqUQZn/SdFLLsh/U07f4HeYQHgM3ecte9Y/uPX67L2v54PmSpaIwBRQQYkNGVoaCH+gvJvXU
uEP8Q/2RdQQPa0v5SL2nON5oxUCSeNenVEfOW3qWAYarXutqY2ngtCP1Pkmc+190cyfRW/z/H8Qc
u16bpGhMJPVUvqajkxcRiTCRNJFdUdncl/SF/7g+4dAzMFYAds0pRza1qRRTW2O2oHra9fSbRfz1
D9XBQFsa2CEd6Pf6/P7+OZJTSxSOO1tcnrPSLwTPB/TisPulnsVNoKgn8yXWiWlH7/4mWN9f3fI9
cyVkgXsQ1WwyjEmGkENxKjY/vU28srbCxlpFDg8/tEwUMcKY2xMVAKRnEfWeumotIjH0aBwVn6xI
sw33OvGfugfdswWeHm+flH8UuTj2ST5ZkxhBkfGrcpapSkNHejYOwgEJVY5dLgIRZoXMJWph3pQU
wSuc7PJ5073yRpEso0bm9xnPYkhg7G082L38DABzJNvB05ja7UR9Yjg1TmVqK1v9A+B3lfv0nXeH
OQi4DIDNQhJ8BrUx9lgoQo+abqCdqr1AjJ23bxzvEXayqnfjimOWHFlfb4ML24+sPC11zVNP4go0
nDb5eNJo5YBUiBeG3zhkl4tik1Z1EE6qEAKbYJyqs6s0pNmJ39WnbFfbrW0ShVYvgWMVREB3B+d8
3wgmkZ77o9Cvs3mxyK4clFFNLfUEbgF/5z09kWkl/NBW06dC/YBwBfLWyhhnGVh+HAOTcdLI5IpO
t7ZWFYltztYtr/LrVTEmmhb5mJaDoJ56Gm2yp/IAYJNnV1CoQruXYNu+1RwnduMyuNIjczuBGaXK
vBKGaa5ysh8czpleLAhIJjwJ0aWPBkyAqGa1XmyTGjeDMkSqfgoMDP0r3jDui6OyOe64OlmzhJmj
cXb38w17LSEEcm9+IRqn4pv4abhRhMMs1GR0E4TiTmwHvEh5YQkaiFdBy4ZXmTgPamSWVIW5loaK
5J9BbC2dqxypwgqHm2aBgfbfCkgHDQjAY2dhbsD9tS4c5CwZsR4YSZAoBuft9VIDJfS7KR38s5Fv
TLx0S4SuffvrvpBl6uBLClLDQCPhmcuGk57nB0UUYX1aGbhK6FSYWdbUAB6s1Hra6EZsJyvguzhe
65ZWwbM5c6yj6AtOo+u1KQDWNDpinzMAQ3TSD6ia0SJDI3WwkqIPJZk4ulzYPYrlyO/M+U+4Y3Rx
X8trFCWolFEOzuNWdPytv5GcnpPqvqVJCBDB5YfOGZAUM1d2KgyhFXZqcA42oPbfDzt9U+9VN3LG
NWfPbljGlSRGe55SjkasasG5coW1sI725rY8VJiDWTjeWnoON9I22lY8bMAyAJqVeLFARomxGIVt
P0Fsvw2ewrVKsyfp+Xv0UG5MV+DEklxtMtafBe0kCLkenOOHsx8T9YR5ZW50KNc5T5uztq5dyvWy
GJ9YyqLvxR6WJazNleH6W+8XHjxbyRHXwUFw7+/dTUO80OG8tRceEuz7SpBkWFb48Ci9Ze+5y1vP
HFsslwOCC5ws4PDYQYeZYiVaLCrBWaS9o2/99bBWVt4j8iD3V/JVi2UFoVIGeM388l3YO5L+uR7r
VXjOncmV6WQntrbrdrodb9BvSXGYbbQxkXb9yhE8Fw6uBWOKChgRQIiGdK3IPrfbHGhXr5CjL/P3
jxoqKcmnsVJ3Ef0fJTG7pQ4Y5Zd0kNTY3WYinls4b4pT73LOvblEz2nXS5rN5sIsgj4PvWlekoJn
08OP7unDNW3tMLrB0f+OwhjvGuWpkLnVijGahKKBvBGeSqCG07qtjYyq9PfHGAub+wfBKAfydLYN
P0xStQRoODojrYnyui09mI+SA66Ek3q8v1lfmP2FWVyIYoLuPJyMBJCb6AxqlX3ionPQ/tG5KUnX
oTOs+4KMT/Kj+VhuNCqujc14HD5+lRnxOEbD+w6W2TdKcauXDb6j3yYbCSej2ZvPqH+JdHQyF3Pk
V+Gmd9tv8SZ5jR6slUIbGrvGhmtUs3XeUQhL0B+YpYkIEx9S2I1dk6mmwrF5+/gekepQrULXczwn
+mtAFywZ/XDwP4h70LLKHJk4Baep1sOyOhfoBmWPKai7yaOmLT6W++Z9S6Pn4lC+SbxBdEvHei2X
OUFpks3JLMj139WttJMl1JNFjoktXeu1DObUDEUQAmf1dWoEMpGfuu2dUpd3Rcz3DbttyhczLPoX
ARFnrllBDpuxblQcGbQuR0+j9ssbec6bHZaORmIs5UIIc70WnlRU7Qgh4krdeitx23/V5Gs3BMCi
XXmrelWtpe3kGCvdze3cBQU2xzfMIth1oq6DnB/mwgNkz1jKaDW+EiZ1ctazkQxKR+KYcxTn/bgn
gbEJ8DxGZSRXyblDZ/ZYPKRmhlmZjhATpTsqDW+g+40bEYzhoFKZLR9kQWzFKJKNqK01NT7XyvOA
YeECoHaO3x8FZa9mkqMBguCl4iZv5VWluRFGiGYqmpyr56HAjDNMscnd+z7xlinhBSGCSdPAWWQp
wSo5bXEUZajYK1ob+dXJTpMkxtTh6v2+pGXmCAaFMvj8MMOIChgX9uLiBuvRMZHrfZGe20906OxS
uvc35Yf0Eh0kXiLiluEA/ToT28HVoE3jWlQRR03RhGV6nhKQXtIxx/AftW9DgbaBkP82miY37MBo
pr1iGPW3UR5GnSa+1x90qcllQNmsCA+dWkg+ak1vyxVHFfNSWbO7/D5GFaEejZgX1GD6bb4bsnFv
eQIJJnXji6EtJ79y3AmqlpHRL23lJRgAxOif73/CTQ3pytyzANYgNCFea0gDCy74iZL0XJgahqJ0
J6EGP9Ffy7AQfQHVo6AYAY6AaxlFmrY+8sDp2RQLgFYj2adW3lkcC74VGVmg/JshRDNnIttAh74M
sC9MaXau7M6ebNBUr82NbquAqFtbFLzX3IkvN7YPRY+ZjwVFZ7BXMO+BTEpVAW1G2Rmt6ch/+o5F
n5z3YrVGWy/9ex1iTANoDwCQwoXJeGEN7ZpF4+XAgNEnXn71tuYufpxZh+UNRjZWRXb26rZ/xNBn
+Zs2RtWzULQtDeadJRKYK9DLOxgFbLKopYDIAMYqdNCRE1g1ZioltAa3I7DggVUHnL1d1krQKw1Q
BNI1gIkBo898YeNh3FVhGt0Z44xN4EuCKuxpOT2X/u8mcnvAoaxj320iOTwJgUVKEImM9dlvAzp2
K9+zFcGxFOAcyn01cA7xl/leH2J8G7JYqJYDi7jgTREnsUx0oerPQrkuwbxTeD/bedBYdPSDnnrT
GlzpTqyVJDXcUAg3XgfclkSyFL2JmEb9bbC+NQKGiZA8cXXNCdJ1EnyCTbY3H81WdfCv2+oQqSTs
ADKfChIMVB8bkheOgIyWiKJe8U1Q3Vo7lEVti95HJuZO8BD+TrtVFf/Uo29WT2rA4e9b5PLK1EAF
/oUXR9MgmtOuTzWcaBN1ktafU6ARSKZ3uiNiUJWLPuPPWi0Hp5PNX10rxM59uV+3PaNvJEPBbTKn
g5DXY+5qKfT0sBFNgAGHN08bNoPo5v4mz45jfhTDJ8XARIRXa3gNBcTLASksySkelZ/6Rha26V48
RYYdmSaNHoaRFj7VpMegBpJzo+5U09V0WzqMoWFLw7MxOoUTPsmWa0QNKSoyHHJ91YUUg4es3zJv
lvUSbotwAJhwnHGwqSD9xASNoN/pDa8S+rMYY1g5YDmV+mip61qnhroKpkNbFkQPbeNZo/pO80+6
cSirAbMGV+YDutODmId1VebAilX15RcxD6WhUod4DLz+3IUZAYFY6cblU2zRGgQMhZWu0E8++jaq
ImCQ3OjBe/fqBaQSnjRQDDTfhM42cuqZaxjjYQycybDl9JCpuFZtCcBlbx0n6DXV6djsfLsJeLf/
ot4BeD040CUEGmDGRz/UtYXGfVyAbmOIzxqxvdEZB7xcndNItKeA85aZ3c+VnhhJTEIvxswttcj6
+Bx5grYZwGaByZ2DafcYYsE5douXxSwKuCq0nyBxgzNwvajSM7uknKb4HBPbwMQtCphMNRLeG3kR
F8xi0HKMnC9qU+CQuBZTm2A+BwIbYiwg6hEhtVQ2G96t9pUzZhUH14FtAi0eghAmAMKErCI15Do/
19UgrDNfzWVaiKEXr6RSzzWajwZ6eZJGrVYTZhZXNAH7g0n7eIwr0pUisE/CFJoFzWRTG2nmjUNE
vMDogf0qwjpaRW3b+Q+hIAQBGdCyIxFF8eRTWSgWTFMDwJ2m+lgnpGinMcMEkbiHl608CwmpQO/f
E0uIPLedskChEwY//QjzqBSoWI0Gj7J6eQ1D5+CJAvEOOhokTB681rmoVlmfWlJyHtxmUz4odr0K
3BAluujhXV0nA+GNMFoWyxiJzC7rXdtNnY+ov3GL/SFUtmlPww0c3OQ2VLC9IxdfvAiZ5qsS3b5o
mIbvxp/Xa2zHKi4UAKLwznho3L52gS7ukfpz685psld1V/8K0MqAOPj+rbHMEkMwWpnRzTBT+WPG
4rVgqcCsFClM03PtGETdHgKqbxpnPNv35cyXD2PQV2IYjSZGAKrKFvF0S9OX76dPHqCMuw7m9qut
Ikj8AgJA3bxryP5BcSJC/x7SyKiLuYtEo5uKop7X4ZQE4wGoSR4CADI4Ye0tC7zSF3PDaOHk1WBG
SmGBg4sluS5o3zYm8amxjQivwW359pyXhbcOCn/AnWg64z27SjSrUJnF2b3TbOTftU26V4ziePt1
3w4W0REjiDG3YJiisS/C9PytJNMOg/ec1OWY2rLKMsvAow1OGon1xYAKxEgo7ow5ZLiPUNtmH+9P
z9y87K0TeymFObGRWZboKYMUpB0k4kpr9HcCWvLyUtBPzmP0ltJmZiy0qYFPYcFMMkhmnEihn52F
gHzLB2qsIp+s1/d35sYFiuweWlzAgjNPoWbWk1eWUqpKi5cU8X4oj9mmI2KzojWHGeLmQb2Uw1xt
IO4QBAFjm8/fMOrTOhD/3CRkezJ5beC3lHYphzHpPFEGxQohx3uWaU31RxRUHI6pLeJAWNqlDMaa
1TJo20JvsvPO0wj6un4NvEHaN0/mpQjGrwm1gZRAW0NdyUZeiVRwhB8KPfFKr7M2WP98KWbW5kXy
SZwaRQslrCTa6Fu32s9NihujOqoZOQUvvOTprdvgUhrj3SSpk6yxxqLQjfAeh4R+cjZmVvyd5bDk
0gmShXql4+WOSc92tOX8+k3vfPH9bDdQkakz4zh+Xt96mEPp6OShoutfI1VI+Xb/WPIMgE2JGpXu
d1VQZueRIuAk6VagpY0Jz+iV4eYF58j/ntqYs2kNYtflXTXvCwIBV45I7IauYHOsjXM02aRN1GMg
cDXB2EBsf+rgzioa2j5vk3g2wBxOcAqO/RhDceVn5Kqb39Zug6ZMzYlP41reyXhavd7fKt6ymBin
jwTNL0YItMPj73S/XfOWxDk2FuMLci8RPQUTJM7fVCqt1Y+E8ioKPAmMG+iLUmgnEQfTPOwmdyB4
bPPOPueeYWm2AtWfkljD5vdg5yhXlbPFE51wbsybMcCfE4oOumt/NraJIBt1N1vySLt9ScZfvbtd
m1TY/Lq/6xxnsCDsqfxJTSsFh8YOaGQ9750XUSQ9Ud/qgGSU1+XCuT+XLwWl9iVRmF2ba2smsMHF
e2on24LyVHgrwLlUIeMMfNmXPL/4cgYa6WyTVu5ka+tqp6LBl9KEcvQ4JwP+s/NBF8/1lvm1qWKA
53x8YvJD2UW2bu9f4kfeIbp/Z6Ot91pM42GOXTNCf0gbqpt6I5I1ZyH3vagqMn5A7MVBDivYHh6q
zcl8CnbUASXuf/Nyu9wfxhtkRd30Aug/zuInIbU7URrgYcDzovc9gqEyHqHLFCkbdYRRPUWZ06RA
AD9iPAhVSfee4X1qfLZ7YZU5vAfdbbkzVhGZKjQBMEqM/WrwkZ2A93Yq+1CTNCSv9/fptiP6I4HR
X6qFvSjmSXaWTvlRoM1WQaE2Wt0XwlsGoz6p1PpKBAcEouofSMW7a974M54AJpQS9SFE1gQCUvD5
k4yYH9HL/SX8B4/zj6JYOAaoOKd+HCHi0Ju2TqcHR8mcLR15GOVZF0sH8EfO7CAuYlAvwLA9M4sz
5AjE18g2H18Sh3M2OXuuM48c2BqG+TSwqp5aRECH2+BsiwNHyH8I2f4shPGcUdFpY2VEcDGuuUqB
fxZIvKrt6CFZ847n/MH3dMY4zaSvUiVt8DSM9rvW0VxTIR39Ph0yuuZlxW47zj+rYhynVIKbOdJC
VPW23zDT78RZyhL18/WY+vP7zInPrDqUqhZ7I9Vbg0iyLWlEehAeULshqVsRJwH66XiMf4PifyAy
oiuOQ7ht6PNsopmDD0hexiPIWqcVQTsXE4lMh41EjDXARmAPo7y7braAxbZdSGLcAro926TQUJOV
f5c+rZDSCYhl74ZDQdecYPtW+nTuQftnVYyHMNIsScMOqxrR9uLTfv9OnWS9/XxVEKXIHNufjeDO
wljKAuTGeqSDISzYBCdauvdd0U1n92cpKuMhzNLKPTiI7Pz6A5yfx/TjdP/3b7oHpEJnyoU5+c5s
SwlUMBggEP7ag22n6/ElSgkiq/tC5h9ZqOhCCLMfRVFWhTQgzjFXuEhXL+j5+N8kKEzwWwloQQIX
ODbh20RUmFazEtec8PDmRv9ZBUucrBTtv6Pe4+qZY7E3d/nipxknLY8hcJw1FCS/9ittKxN1zdln
ngQFW3Rx0xRNYcVoboUrA7aucU7e8X9cAuOWPaDcgJGBgP8j7TuWI0eWLX/owQxabCMApE6qJIus
DYwsktA6Ib9+Djgzl8ggboa9qk23tVV1OjzCVbg4nty2tLMd7hN62VbNDomxxkBI64bAgKgCaOf+
Lae3nS3uK8rhgyOrbLkrsSpAMamgMtw9v1mviDDf/0kZWJOLRbRnqZFBIDiN63i1z91qdZ3Cotua
HRSj01jpmOYaSkinZOM/iiTkppsX3y0zAow+Y8+yUCbTO0ldPVW2sjODyWaENq8oyGGENa2G2o1R
XEItyqNP4lNGeS/zhctGuxG286FpA4gzbJ0tLT08KM5KjrAFL/OcDi7JfJ5ELQVHF1QmNue6h5Fy
q6hApXYU900im3jTo1Qz8ML7BR2/oDP9+YyOlJdZL07c4P2/mQ5s4MnuwoVgdR2aXNAfiCcK20Uf
q0oWoMUux0vclRO0s/a8veU/h1gxczMnwRzWOBRAWxFAwvvdON3TTeHWj4Uj2tITjd8DwtH2Bfd3
QY05MqvIpRELUPPTs3dwReysAYJGi+in+riukjw6jEpWstmdk3qigx7znihH6h15Dy8eDUYr4UME
TW9xcgPVV94dMo02eucB6H66zsuCH5yfGZtpjs9GZ8QTHaAnk7zlJhMWrAt2ceEBjMZQtNOx25is
cydJwoizCp+w8paYm3BDFMSLfPVfSmRdkGKOzBM64LfJIKVhCtbAo8UNaEohAYGDLVe/eAmfxRv6
5uzLw80UtI6UJo4mzjRiuQJt6TF2PznuZdnazIgwEaOs+n3TYBcuQvposxuc8Yg8ySMnFuJSYSKW
QTtbRiCCSumoq0O8K6n/KH0+Dr84hHhHxsQtfTHGaJP4OrLmVVrrD072+/O6PP/stgIIDDqvsYZw
2pWFvRiXdjPvsHa2M9Tpiewd4mOxGbbp0VudPDs8hAe0Quxf+qdhn9vog3Cu0/76bSY0vqDNBDU+
2pXFXgftNKDJe2WHNjautXYVrFLHV9dNtctLTPJX3ba10Qpe93arUNEZKDBD+pc8nbBCwh3GNNTP
dGs45VZxscjDrEh6MA/yNlaJ/4E1gVVE0rdKIepAouduj623vrdu/JQqhyS1iLQWXz1zJSTI4Zox
DfpXdB2G1ek8rtrMiZLNWSetz6mLLjhfoFpomK1UgfvwYx1qm2UAAK8kvH4lu9iNGnkMbfv68fJI
MLrQGnjaKlY35cRl6ur71wfe4MVSVHrBBaMIiiDrg3wWs1NekefSkanik0zDOd7xZnuXrNUFKUYX
mrOam3oFbmon2hQJfQYaYkXLhE51F2OTcnzjgp2/IMeohRXIwMxPQW4nfqAVSnq5fjdLJuTi9xnR
V001OY/oGD2NN6jyG+jowg4Nsn7K1/L9dVILgdEFJSamKNG5oPgSKA0rmR7qlfln/W8EmDBCjbUq
UvRxKiKJ9E2/rTgMLFjBCwaY8KGX6jzLIqgKUsMb1akS8rr+5Fw3T1emb5g5p7IL5a6JIcghZu7c
oXGw6pKXb7p+EegavKRRxV6l5wZoNJ+HfKXaxZPHwVi8flIA576kECvj2fRE3IT3mJP21FmE5jbl
+FgeG4zOe6XeSmYJNnYtEvWP3f8WkwydL9+G8ccETiLVvVKKqKbk5BCSyL63nJg3icFjgVFuoOhn
fl8PyPuIKEomdmm3nE7YhbfCBReMentCpndSMpmPcIs+YVfmtZ1zDIjOVp36OKxlzwMFYSduD1PV
BFBavfvo27zZ1+u6gVVjl1IlIkc/1gZupCyJSaiPToRyzbXvC1W0ixNjtLzIAQMdn3Enz3hbyfDy
Bi33xtOWE1Jdt+s6CzSDEbRcyVQwc9qcCe8RwjkpNsSFu1etKMGPi63tjiT9CA/nkptM5pzUl2TM
bFWepmrdBbCHHVXc39NcpU7C24j33OUYk6+S+4yMpxqB5uUQMI24rvhA33OHY3QXKWA7N+A+VKxo
+PHW0U3gI7QKlASr50k+Eu2OdO+cKGiptxpzGd9UGNNeZ8oY+pYMRVkbxK6TdYnsg3sGui4As3Pi
objdrkQ0FecILOKjvlqfMYrf/Pp0XsWbLS+Pumh6vr+GFRHE4qGCVU9TzSH/Xdov6K/mnOqiEM4o
ME4gl/PcLz1QOJ+JRYXbXQd1ve7xF63bjATjAjAMWWRyBhJPuDYdVHKPXKfAY4KJ9iIUhwT1DBlP
KtsNibkPsEyXckSDI39flZSZhCdNUMpdByIaCVpS4+Vh3bgYi8lP15nh0WGcgdqYdViecVwD/V2N
roWhCOpoj9eJ8E6MCfOq3gxrHbdy2lV7F72JdvVU0eskeLLLOIKw7fo470DCuHHbXbTmWTaeWE0s
zu6j1o3cKmvcBwaNe/sMcOGH6wzwCDCmwMpG1LVh/0/jw7N237jcvupF0/ytGF+P7RkHatQHcTpB
1AN7f2OR5/jYE5Q1k63vXueEcxVfg4IzQk2vYKBXAKHsT05uoOnhO0fHvzbDMY/zud38wi6ckaiF
ptEbCbddOmdbckWqoa6UUQGF5hAzpW1FjTunIg/vvGZ4jiR/TeLPCGtq0EwzkNMhSnYdkV/bjmjv
18+Po5IsRjh2KBVDUYJGtOkc8+mPtDJW48e/2ZevCviMkd5srCIzQKSjWg7YLVuiL9XxH4kweq94
5ZAAdgV6Xz7BgB3TDYauKK89Z6mqfCENjO7DwZ6HdhI4u7dWGIdt6eZ8Kp9jV33bqWseuZ9oC9Mr
YKZIjCmIaq/t2hrC99zuJd0J94cTphBv4x7Txf1WeaK0723wKcXOJ6ZH/zKzMfsAxlREjZ9oAAKY
hPDgr/2t+mCSB8M2/+bF9k2GLd2qbd9lweSsn8XVbvhqUsEkYf52XdqX8zQzMkxMMAZGVpQebq+H
a0Af3PurR7MVR6eWqhfzS/uKxGbyLsJYDEaAM0MvaedgfZFn2kgjorAUyIeIFLAePOwYLmdMoBB6
oYHhOBygfc5IHpFX5NFCd43lJ/94hOqlcwq6qBzUEEeIV2n6GK5+vWbUuOVl1Di2j63JJaLgGamk
fbX89sTftI54/4+MMAYD45R9qvUgcUjXrhu9Z7VLk+frRBbZwCDj1FljGqgyXB6WGVplX+UmIgWA
Or/kAI/T1+HfGL4ZDUZDizjUBSkBDWw+ioGWK23V52HHS6IuOopvKj88eqlpKFjrU+wWvSh36MOf
mn0NDi/Lr/kZGUZBdRPoEwbit5M90ODWIio9E2l7Pq6v38tXR8sPpz6jI19eDDY3mP45B524WBmO
8dsjE+oYoQ4wNDfbY33aRRvBNbc1MfAiKgDUi4lqzhN8OZU7+whGZ3NghepFODEr5zv/DguE9Af4
kF9Y67tKbZ4vWTYRM3KM5o6Bh4HXAYKyO8iYlrWldmqSkVc8thaDvxkdJswP07xL89qYnnaoTJDn
1va34+fn9RvkaBa7yrVK2yT0RRDBGFr5tJM7gpcRhlGuU5lswDUxYbx92FuBB/BmtOQAaIh0WEXz
V7H+7LAYCzFkaTCU7SSIOlFtDDe//xsHjHUI5TPGmzr8fo9ZkGPGbWuYFOXKCbGOG0PgwxBrOKGv
Mq375jvhhr5GDg8NYWmyATAP/zGlbONV0MnIiglgZOprkOnNSND1i3Vv3P5/jmSx3rvtdS/3fHCU
EgA/04YEd08NhoSFm+C22FTiqkVVGGM7xun6TXEsLDv7LphdNpWhp1e49SDctCfgBbh6YHNEepE9
gI1NvX5oMmfPEfNnFeyrBaPTPJ138eYxtrlWfNECzGgw1nXowljoOtDY6atsL24luyeDQl//7p1p
Yn4XeJWAjmLRDwCbFYd+GOa4q6fkBMDlJ5+EwEyBa7p+OYvvzBkhxqbpbdrUpRhNhAzsc8F0IK/N
eFnAZySYeASbnEcpGeOpDUlCdDo4Nf3oKXy5HRBelnlR1ma0GLvWn/sBO7Zwbm1Mj0D1wwsitC1e
zLDscWZkGONmjeZYGBHIPI/2uL/Vb5r9Xc5J8y2fG7Z2Yoof0ox1BZeuvG7HAYsgsqnVoXXz1+4V
cSmt7SEnqivbXJGbIpAfBu+bnDHJ/iy4ryOsCxPEIsdjdnSHJ6AUktuRes+Sw/Fwy6c3o8TEQqWV
WW2kgZKIjdg3ga1iL1MKhnjCsCjbMzqMtmLlaiMoWB15srF6QYCfEzg1/kVODHRoYCHINKLONgs1
ndrGXVpB3IAmqdMp7pjSzfxO9iV/PSfEHFnmeb2eeudJTeNjiI1ZbWWf9289KW35DySi3penM/2b
i5pTZQ5QFM6eOg44QIWMzynelWeAzLfICfEITT/Eyt6cEBMw9lIr9EPa5CcDecHkRaU1uc/I6FTH
YstJES6q1ZwWEy0mkehn5xJ3dnYRwQ2ONGmVW9sFrAVvacWSOZrTYqyrNjQQQh3X1k5ouWtMcuQ2
4Prt6zZc4knH9Ocz1TVqxcJib5ApUO+cUIeBa3qDTRUQ+ZaeHWwh82EGubBwPLKMsUWPrGScrXoy
UKNbbQByaKuvqoPe5bOTHPvf0pPO32+/pNTzI2VMb5ygfTkGniE0YcxJ8zQ4hmu41nP3GlAfhTLD
pKLmpLfcUSOu4DD2OGyV3tQqsFvhlDHARosdIGSAHVusuGAUkxD+d4X4sVlFSRNdTtRJcFx5Qk7f
u9Jep6nmkOGBJz1LQc33iQJs6VJ68MyOhDPGZCCkybvs+ORPZzcbb3fHkdLpd67xxFiTriu6s56A
DlCI3lIncD/OTnaUsUSCG1PzWGLsiTXGhd/lIDW6Ksr/WDCEwnaGrkducDP90jWmGGuiCaosBiUu
yjAjonWtqygfg3pnofiYiXaFuLqy9XbdnVdW81oW7f8athp5VCxMVb9w1AAszQhlYoRhFdTD1HRp
oCakwJk6BV78Gb1+e8tq9x86X55wZmIQcWuC33zRqX93ruRkq7/oHwVsJhCyAKBuYsCJYUUwVeGc
GP0kh5h9nO5MOGiv/C2GS3KIna8GavWijLEwxoL4nSXUPrBugVYgUjeDdNxqq8fYfb9+Yov2Yk6H
4UeT6iFoDdABjv4frNol4WZwrZWE4rNv83r9vy6AFcQZNfaC+lBVU08GNSwVJm/97s/4tOWhJX1V
Ta4RYUzF6HVVGUxmqcOKupQof/Ccs/WBAMvIvrkfbRev11t/o6pO/xmtt9aGt61lsUwxZ5MxIkko
ymkr4gvGdqvlu8fdnX9siEiO3QZhl8mR+iUPN6fG2BFvbGJDGEFNA+oAEhnN8/n1upQs6dWcAmM/
enXoIaRwKv4reuvagBqb6wR+7lyGhZhTYGIQQx7Es1aDh8qWJ1Cb0c7QB24QbZOS54N/F9KEdO6t
6tv9o2O/bjP6ybOSS0/z+Scw8UkjGNboa1PIBbyBGIlcmXzysN15NJhgxAhT7HKZQq3maVM4Z+fV
t3lsLOY153wwlqOss/Ngal/iYGD76QldxI5nt+g2eRR31u31i+MxxJiPIBGlPJ3Mh3LjTmR6OqDw
cZ3G9BtX9JlNfp/93KuHM/wkEkHyq0pSrG7DbgVOhMGRcbaWLQ+jHPYhqHQQO4A7jwE9fv4bI4xZ
yNS+NgUBh2WHCHZJTEcao2OK11e4aA+AF2nqgC5UNfZJbkWFlOetmJ9+K+64iW/V9XU2fq62npT1
mwD7CC8ELHMOyxF8ZIHj6lud9gCBiIickwpe/ZhVlLsubTIxP4RgRpMx6pGS+JFRwu8CEZ7mRMew
9hTd6nZLRZeWN//KI3NXcpkXVZziEBG/q1TAUkT5MXFjqp9a+ho4wkacBlzbFUcKlz0kwPVlGTqs
KKywt12hAGxTQtph1drRS00DkeSnbdRz6x9L4Segbf9DiTlRQYUxGhRQ0mRI/NnVyKHP7XHVyNxx
Ih4p5jA7Q897KZAnD+VGdnzYbwGhz6/CTj/zU0a+OWIcIeB8QzNVcGd1vEa6GLufVaL+kRzajS5P
Pni0GJeIgDYrogQsjW4LxPEoAKScQuubuxAjKrwc0WJNe35XjHusOy1LgaSJUR8gMClOurcqJALO
q+lVgpbBXb5GuYwGq+uKvmh4ZxLCeESgsva52IKqYq7q+qlobs3zSnsUk0excVORXKe2WH1EuhL7
voC5jOQ4c6RxYYiCGCt4pdxsXLTbdYd9j+6xv6nYzskwZ4kVeAWgDdXpbW6RRiXSrvitv/H0eNKe
n7L4zQxzdvEZ0PGSD2bQ01eS4HkaBt17xHgCuuH1c1u+pW9KTEzRYOXvWFt49IhO6nwkZD89IXkx
JvdypkBg9rSqrKLxy+ly7GR/yGwg7MPTKw5PrZZ91zczbDzhGaqgByCT3dpubzdO/VhuxIf+tSMR
reyGk76evvrKLbH1MyHByoncgxY/jxkpjgW6OzMuxtSXzf5BRcUOc6CdTmumJ/M4OztJAPhoUELi
Jig9yX0ObfrUhDReK+vAlU/ozN+094nj8YRwUTJmdBkLj/YHVS8S0K1Q0fhdPt6Wt3fXZW/x/GYU
GMNeoIsx0mpQ2HkHDB9S2HXODfF4YGz6gKX3KJeBAraupGv/2HuAh7vp6rXf/c30LlLk3/fEGCAt
q/yhFEELA3y2dC+SbHXHmzacrMulLADEG+PVAEDXsB6DTcarqn9OckttTvaG52anz7v205fXff1i
f0bDl5/JXKw2NkPgj0oDRJXaTQ+dS3kFV95BMBfbAQK681UcxNv9La8vlffbzEXq/TnVGwO/nVLu
nrCF99Xl0bD+w7eEBmDazUmx72sbcD3O3ofzfXh/eLp+BwszA5eUGB9SwBIK7XREMdkAtbgjOxiM
B90mLn24z1a73zb0zbEdjB46nI7Ar0L0NWFivIqHicq4aiEAB/d39xg+mk5KPwA+fbDbm/vAxrr3
DV2HDw5t7If1MbU96rvW5v36CfDukXE62BobiW2Fj3DvkRvl+M2frubydBlX07TmIA4mfrwnHzwt
X0irzX/8x5Sd2Wha7ftac3qKHeGYroq3hADDPXq0Bd4Gtetqz47b/cuBY9/lpaeSJW+sNHk68FvO
VfK+klH3Uqg9Lywhy//8yxPlmXdtx0axvMlUATua19h5XQB1FrZxEMQ07AZ8tUYI4WTFF/KUlzLC
qHcWp+fQmmQE6Pf3teXI+eNdcn92kVK29+/7Brihw26vPJ01ahyCt6An0T7iQfF/NdD/d0X/MVfX
Sd5gmJOOYZk1VUiMrYvufspr1yRbl+7z40BWa+fzH8WB0ezBMLJWEHGwPaGcn1Z4osYodl+g8TPW
8dt4lMUlie/y1da52Q/kntp3DdmvX+n7Q7OjK3vCdtsqkV3y4ljOJzB57us6+XPdknkhJ1+h+UzA
w0DCOMcIfna/G4IKd2S7B29TEZk4H9gCcJ0aNvldDSP0L9M2I9fJ1mh0CcSyJBvbIpveFt5i8h6j
ZFqvBbKpXIwVpiQviara8fGABhltIzibwN1tBqS3ZZ8obzfa8fmc0UbenXqA+mNbbuocNCL6pHT8
wlmP62b1XK9uTNFR/uh3Era7rVSs8F1ZewX79EhgkhDLJ/ttCWQLYh6ke6CCED9AW2qyaRJyvtU/
JXRRbgC/gL8w2uGux6ZOrP5aJftfn0qEEr15rGzpoc7s6Lb1sMLjPtsXZyd/MtycnvG5wh/zVYu+
OiKijHQrxcVu0Zrmew/JpXQlYd/H4Taf8NI+DuLm7K4K98MiGiZcN6iYUXFbOocORMN43dtRg5o2
Uhram+iMu/6mJO3DjekEFIlsbCLTaWAXbmSS501JsGAa3iyn/Q16eF3hTDautoKkWinFc5QCNlgh
r/vVGlgQ98YqdBzDQUb6YN35uyJDGePO3KYOoD07t0DpPHnTsEFvJIPdS9T6MHbyRj0TLUXF93gb
2HlPNno49U3pOyTo7s5Yr9l59ruG6QyTlB3dv4pv6Wr7q9wdS1t7upFbpyUPWJ+W2SnwnpSNYN95
2+LROGkFAeIqII2xNMgREBqvADgsoa6hH9vOHtais2m2j/lbWlNtFdjUbIAbE7rGEb7POVOjAJIX
5trQogEZwTKBeET2zts4xfqhIwowcbPP986Wb9bvj90vTSEk2Nr6dtiY9xi42KJbdk2qD70jq60O
4R8Fcj5QkiHyoCpM1x+saDoZCnErrK6IPgxqbaIjWl1uiPNQkcQp7dgG0leLHce/Wtpij9M2tj8b
CTBQ64pstsqBjnfH0BWJdF89BrCAJwS+uI/2eNzgf3Y7UvQ4NGSuWnyL7VOc/lp/P2roDKImfhQn
IdDnwM7expULdPYM/yk5u5S42LX0S0Cx/91z8rcOENcJmnNV0tlh4ViJc1z/osmHurrJd8eGglMA
ShgoCa9C7Ec5FSvrVpJ2CWns+PEDXm6A5O+9PcBji8M7BkWJWpB3cS2Tej0a7naVbHNyb737GQk+
Q3t49txH4xYrq4vHBjXXbY6RYxuKJpLeQb5+TZTVdiNktudDKgOnodkBBe8V1d5fYwr0WOV+gv3Z
NnZdU7JOCI72DzKhwuaYnMlwU+8Sp4oJWW+cEiDxlo2Zad+RbwXEO/FNQdYD9XA2n7BVwCMl593j
+3N685S6/V1wiF7trHfHtQhlaJLDVgf/1w3akpvVAGSkGqqiYsiXNZ96EBmCEHotenAVF6rfk9/h
cWrISOxzSswb3Z1g4K0Nrmobou+b44649JmYShprpUpUqwV8pJRSaReeTm4IPP3GRe/Qbb4pEDkr
txbMaHbgvCC+eGOc+wXvTNSlp0EkZiZolwP5fbKAYhBSjyBLub5+yAvNPZhAmB3y5BBnTkMUfQPj
4EJ7erZD5wDUG+VYPkNZNKzzNfg1rp/ZtUtyzBvMN8/JqFe406Igv16kp4jsJBcKwGNrIf4DWwpW
qiiyogOi7pItuWgDufX87mQRVPsz0YWFxCh9fote9wh4WOUtF0FuoQIw8fZNkznKuIya1DdBE8ju
WQA3iN0uofvZcXjjhSiXrF2/ft5vMZ/cK7kctQUiFPue85U/0z+XsQ9z0YFfSxXWuU0BuEViRztq
AO7vSM4hI/PoMLE4IMhyoU5A59kFoBohhxuB/j6cfAeujqyxbOlp54jk4WnNw1dckLBZPkj/qrXN
FMeP61JKp9cLilm81wsvEmYHoAyzLzpher487VrXDexThD6SjPw6IQBx78na2Wir7VNAKKDi3we6
9W1eu8xXDzhjgS74Y4JxT5WT8tyDv2fbPty/39ysS/KC0NLd5SR10ETpupDznO7anWdj1RTw33xi
jyiO0s/VXU+dB2er7h7gGshtaN9/wllvth/rj6MID/VLIYdDgBBsbTrXJVq+ngDDLtFLzRestgZg
A6Jgyb3x7MPmYHf41N+utq7xbMCwWuoqZI8NhvkNr4LP0aav98BMJKJRwjLqKe2TUocnburPUtyF
QrHz1HoXZH05PSbsk08Om+mkV9R5O6ElJiAI0zK7se33EG/BATmdKVrTbIrQSid4OnFyu18w/leE
Q760Qf+jFHoixDI+BnsX7M3z/S//Tt08rw72pqTm7Zk46xUlD/g3JmfQVqA7Dj6QrtYPWLIJmIw1
T1o5yshWoITAMPV2unQgKvJc8cQLy6uF9L+CZakYmfjhSoLBT88plubiwVJJCIO6Z3ONMVHBrne8
W16yZnNajD3WAvSVAdKuhdUMnXb9xyMP011eV5Gl4AKrqr85Ymzz4IVp3OsaEJ7oIb5/S2nyimkG
LgL8AgQAvOGMDmObrcSsc0sDHQMPvs75rbxVWAkCtNsMwOUCWvKx5ZQ4j5+Ve51B3ikyKdCmjlDh
Tb5OUXT83wZ8z4PREV5THI+MeWlpgsgaxrAAe3biESUl3p8UQpFAA6+zs5jpwaAOdojK1tfyxUtC
WmDEudebiNEOEoa34A+qtYAXZ4DmoAqviNT23W5tbJKPCWGh5Cj7kkGdU2d0XSqUYgjLiXpzf19v
Muf9OnuLKdc5AUboh6SupFoBASl108HODUf26Iu/EWvHeho8G1fHW1z0X2gCH9KQDQm7zpm7E0cv
FgYLSn2wAE+kbyMkxs/O6NDs8a+4+6bE+FEB21obJQJ3tvcUjXZt4/Ea281axIUJnMzkYgpomvX7
f2yxzg8Q4lnVhmCrsDXSYeekRLyNiEklQPgbQCUiHOaWnNKc3mXl6n9itR/9VAJzycu41o4rKqMQ
G2z9h+t0lp5isCTffLFPMS+oPTXEcwiJlHyt2krrCk6xQyuFvEuxoCs5eIgr8K7fRqih68fSIDyj
shTeX3wDowcBtr/UwXSRAxJGsXNem3vJeSjf/vlQGX3wIkHAdDouccAOHcyPYJWO+2ge/2KSfzLP
34fKuIFIlkurHb4YmlDsUgAtdC62a624HE3a9NOFflNiHEGom+qQ9OBo2hdqATqrxXg6pueO0/Sc
h1gpQp4ixEAllzJPQBlXkIlCZVnSpOcuoCtvdVtY+aAo3V4X0GVX8M0gY04iNciEwMfTL8XMSLxK
gLn8GnK7ib7CqmvnyNiSRjEtrFzCjal3HTKq2PlLASCMAmOBwNainhsCanTVwnpuk4Ow8W/qNa+f
j3OVbONFItSp7KnwrQOtH5sGmDG6X9h64LTe5//6TIFvq6uyjMALILfM1aXdUFS5AGZb97kGSFiF
yYMHnm9dzn/MqDA3pzfWOPrYBn56skhA4570QGz1SW3LaJJJnND1H4Y3LtXJVjAXecEbc5Fqmihq
qkIsW/crpsRbVXKQi3S33M0bCxc2I/Vj1qf25NAvJ91LiYjZWM2R7QdeC67CI8L4AUnXS98HyCOG
K6xd9pIhT3Zeq055Z92Pd4k5jTCj340WCFTy9Wd1J6/3sN4Z2T4iR2rbGEG1gV5ji2uL22S/FIVe
HADrO/J0yLLphnHWoklLaqGX583b334Uu18FOgCJvh6IsBk8VNGui/CSz9AkNINaKoZnsP6doZ1p
oh9HEezCQDEL6O33rwU3PPyacP8hTDMijGNKu6hDPyiIlE56tI7qTfPob/VNudKc8C7GTO/kE4+Z
s971SIV/NmjI+szuBKTQyYBBC17yYul5ccE047+sWOvL2sD3VO5BdkSVrHqnPZ7RoMUbL+eeL+PC
UsEoGr0GKdub6jAxMJAfH6wX3otpwbxfcMT4LxH9tokWgMzhzd/emhCZjujOdVlZVKHZLTLmTm5K
sVQH0ChuvX3lqO4d3vCcUJ7HB2PsYl2KfPGM7Oshug2dP8KqwhPsb3zuxWkxxg1jPHJUieCkdGon
dxoHTdhw7yl/ofJSGD8nxTa0J77Ua3C83QkzysTYKTsfJbdj7p4fiwOPr6WkxwUxxshZI3qhVQGn
J91IzyIMyWFjoPop2S6GDX+r2+HgbxNbhz2xX5oNzV61dU4FuncUlcC0eYSWm21wUFCHQhHM8dzj
dt2+XJeipfTXxUeyFido5SKZTsTsMazwK1RQ/MKss9G5ebsO9FWjkFyxw2oFzPhIugkHMmo0GGkl
0iR1vAjFIzTOD4UTBXY0bqviri5XYsEL6KfPuGKzDMZmRThJ/XxG2UGk3lb75e/6r8rnyhF3AAhe
R4TigN7eSwCihO4T54yWVU03FAxZqNhew1xkr+uDlge4yIF2r8+oVXbkjIJ5Zofb7pCYqO+NtBiJ
E57UG3iuBn8ak25n2YXN+ZKJ0o9jwA5YHWGOKf9YlynKguIL2CyJwDhqkSiXUAZH9faj3Nz26xCj
TC+ovT1ERN1hCs7mDTUtW+rv4o/IWOpMqTwraPGsUhoaf2DxaLqBkj5wuFy0OjMqjJH240KXMh/H
LdLqXaDxC7LyPFzcZU8wI8KY6ASQULIZgQgiiScdQzohXoPdSSR3169sIRsyr5exaNaNWIqVWoAO
MIfv5QcFL8D1dQrLRm3GCmOlxyo10/MknnBq7c3HS7LObU5szT0uxkYrGkZ7qww0BmzOkNbFrt3W
7zRa8fYgLKraNy9f3zFLiftBi5rZl4RBuvuNcK+7LXJU109s2ehphqLqSJCpyNFCzWZUQlUMs6aI
O6RNgS3iPVkxVXboFUFYbbrJmr5M7zEZ3VkqsgTaU7V654j4cpA5+wJGxtUg8c+jEnSn5z4jgBL0
t+3OQufCNFYXEXGXHcwjcCixeTlbcV8Ti8Z0RpyR/cFSVKGPQbxvMKS9yYi3d0jrOByjvdTWiv5n
Q9dULD61LJVhMoyCRgm0qoOOqehUaEPcKcA0aJ9hF9shXKvbkmijff7VRKQ+YYvgrihhtsQIYJH6
r/gB/1wXvK6xResy+yiGeZR6jFFPWsRN2NmUxFQ9PQLwv/51XcSWFcaUFAy4SKoife2imYkYds1k
YYIFIqdhO6KS9EIfuYWG6fh+OAMTbkAUdUwbsKvOPSxF6AOvnzjJnvXfO/UuudE3/X2fkgy7en/f
8Rppl/IJGkbiFVwn8kCqwVxojvl1TfCS7hR+xk/T3tkpsxzSvfvrzxFVHJ8YB+luRN/NQ7AqIsI5
0snHs/wCVBR1CFPWNUVhIt4hF/M+EtMOpnTAfEV1ih1gVu5FLG/tVw+8SWVpMgLXyDFmNcylIjTj
sgPcDHZDlEe3B4S/h+4rKqw0HhzaV63vBzUZexU0w4C6sOMCflZ1ZWZCXiq7d6PTOaW+QXVQS9YO
3b+8jAgG8xcRE9HvnGNdEiN5RpmJbs7e6OVhW3f/FxYfHVX7KbOBFbjvsiuTEhk+jktc0sA5QSbk
9AfFy4UGrAYeOSj7hGgJEd0zz8gvWTmIqqUYxiQ1OiMubTyOSQUAcXSzmUTBOsAyo7V6lxbYYSy+
9qarCxbFqB21gPWUH73kJRXWg/EaBTJpi20uob0xa1ui52spwDC/yPnAhVk/DS3W3x/ICFgt56FS
TNoEVTLceOsT//DhATLjxafiOin5sJ9LwcicIuPF9ShrFdPHyStAviu3SQ2rXCtTF6LgPev65jge
LBSEAtoixgceBRfVdil+lWETRUvXLU03mA8IQkExhggfoAGvcn9vYaigp0eBm8ddtlTfhMwpzzsz
v2ZXDeN5krEnILtjKOo5JqpjudmDBOzyrQpJsI+v8q6gTUairXV7PvByXEtVOFzvf3hlXw1KK7ex
WOITdhOeebvpPspD8Svbjat084opUqy3XzuRs45W3pGXSFoKo2RV1zFdKRnyD0DcMfHkJCkGPKnL
KWuGXj9uP8vCcDjEd0aDuUvVTNCDl4PG4XybxXTKpWwRuKwekZckaKERbF7KY1ljvkmy5SpPKotu
6MYOhWhtl+IVNjXLOrcAbA8Ogi1tyjdu4W/R6cxIMtbR8+Ji8CI4WXtaa1bfYWM3MMcwagyp4YPB
LFLTFCxJ1XTVUk3mTMUxabGlRIVL37ihSDMb8Ef6Tbc//462Aye5s/iaQ678/xNjXY7XpMBPqUHs
yUCuBbVhCeubZAATJbxI8P9wdmVNcuLM9hcRIRCS4JWlqhe6273Y7vEL4RUQi9i3X38P/cW9U0Vx
i/A3jpmH6XAnklKpXE6e3Myan4pa7SJPshRctcbwFh7bXyCQih8NcduoA/5Ufoxy3PiZHWekHYdu
p9KyVeLE9Nx/V7l6bewum/iQQ3R7EM6TNPy2dYCTyJ5bYDKACt9zkjY9v1OByxmfmJ68qPIU80qW
HJPUkWKEgQPNmqMBuvjfvNyMLwP9qCUMvnJlU8RkU26zxQEElQngVEsMMbo/De8m9vdxBZuBJhwF
00AMhn/ZSjtpyjUNDDSwKiMFENjqtH52SJ3OTzzHDGSn75TdemUuQELah1VSOW1W6zUGIVod98PO
aP9QTeg/r28DXcReuE5oubWWKcm28QH5O9lwMqea0od0fMsQspmu3r1Pxl1GnbEbHDtWBwucMtk3
AgJWHZ011oucf3apU9HnDCWi7J19tzNg2ln1I9OfjcIxpq9I3flN/aDon9yo3AywTONHWjopATDc
SQuX18epuQVVg+A7FflNww2CHHjZ4ISy12tRTBIxUDm+YeSg5L/710KBlvR7+ko/X9+17cP8V9K6
MFcJPaoNA5LkrQ36b3RiRD+m8S7FLCyc3rckPkpktYbbHbEbBVaG6tz/LvCjHfHksBZvLQI52YhW
Rx0YO9TpqHvX7mb6tzydZWwyoBo25rOKlW8lRzoTDTXktwSDTOfH5tNeLuwj2lhr3amE1WWwqKZS
tM+Mb0IBr6qFDp/8ya8LtIMkd3Mw2k5/WzyVpsvejfg2i49hib4WDGdJnG68AT1b4xrUIxSjRYcH
gnyahLbO7lTeWtFRu8MQyJ4/ZpbXlTf2bii15RvDJlJCTR2IKrY2inQgaV7iIa29/M9Dr7n8tsS8
Fd8tf/cP+27fllafiluZxLkwh1ozh8UGL5Hbw1sBSjDhf13qIpb/5xVJ090kx5YGnMpc5XimkI0N
kOoD5qYjj/gENjCF+S78Ngd5R5B6yoPvd8P2KHk2Hc9TsasQuSi7PJlniFXgsgYfxBMoFGCKHHOA
d296i2dEbgYAGqt7dV978kH5qHLupJe2LOKSdAEGjAuMD1/ppmJdmFsNWeAFPzJP+LP7PTvu9Vts
5rBOpKxzdYVEEBdVdMBVrpwfT5qDEoqLUX2t076mgbwX1V6LxaYDeCpy5Ueo1shAEYWFTb75e37z
Dt+8PjC96FN/NG/Sn7G/Y622/LFTeat7MmoFAZIT8h5KzFdKSvf3/Jhi0DcKMkt89msv/bkVizMw
Oek6LibBYO5z36HV0jKferhkZh9mXiwQoY5Jm7naDPrG62vb1pF/Ra3C42EKiaF3FlLeR/reMKcS
nkCTlgYyX+MwmzvSNp8bBopDU4A82gKE5nxlUcuTMDaxMg+ubfOi7kIPz8sLv5e7+MDtTfxX1Mr2
d/2k6YOEWzRh2uZ4O1VO6AFdgBJa4XvNq3YL0MCeomwFtqfLW904Us1jAoDzEtgSt3uM/J+dNwM6
UeyW781FB9YPz4modRBUV0NDNQpRWQ69aF3djL2MuzpwWPNd2nllkfnZrzF/UCpxu85r/WF+l9bs
DOAgK+6o+WAP3hAiQ3iXNLcsiqDKbt0dws61v3X2W6buQ+732c82fm/KBzv+NYPApLiZ0kMMjrHI
V4i86pAFg/lEmkc53oTZzjjTzdgSSEuhC5uZFCxB59qCxLFlZWBhfnu//0a4q4Do9N1n2/tTon3O
2wUpfXgd6z09lbc6vpBQ1fQ0HMHNPQEFaYN75AtKe97ty+2LcD/5X/8Rk+MyN7u5a4/gJ8Ho5OgJ
vQi/rt/JD6fr4juA/QDMzqBMmKvvUCnG3RbWML29vyNnMYNAFbx+8w2gCiPaRpzA8b9LoAn642vp
lsc/mCyOWuT98/WvWFkGoIYNBgIb+AVo6ICLsDJ6ZtzETa3qNsiyA6tuvk3pMbxpqDuYfrIHxF8p
84cskKsyQkF9KuCJnB80UzM48sO2C1KiOZluu2BjR8eFGU3u9UWZ57dmEQRyBkEQKoGUBdnjc0Hh
2Bhc6kYXtF3/JbKm/GDbGt0R8pFyPzm//0iBv2mgNgsLvh6X0hlTqaKumYOaKa13OZ2yyM2K3vyR
hVmJIA0M+vRxBEotu5dSdi82jS37mPY8Ew8qVCbDOHmKu2raLEYfpjnyX7QtWemHTCTfLCb1NxUS
HSo62i1oaZvOfKTDgGtfaXr1ktcFdKUtlf1FjTH9oyZV/WStMT9l0krfitSonzPM9/CzKMylC2Nd
vvbG2FOnoyqDTzR3w4ucuvxpyOWM9lEBDhS/p0P10yhU+iNHL8CbDOOscFhRqucwnc0MtW/GH2hJ
qtif+jqmblUn8XucGgSmtx8ISp/xMB2MuentI5Q/Y4e8V2nyZqoCoESa2dNDbcJDPMSJod2NiK5/
8FCS1olVS8mDXiXZc5/jEXwsEg29lTOZotaPMWKMOFk+aG8RSdL3WfTq2yAacStJNb1TYqRILMuu
UC4taut7AZA/ICa56nVPC1WW+Fnfda9RZfTkMFpU6l7O9Eq6bVuoxMnitsmdCtOYPjczHcFQhcEh
oYP5CPb3OFEsvenGSQJF2c3ac09kBSwn5m4qz25ivfXR3gczMvds+CcpIjXfdtg77rB+oO3tNAIG
vaN85srjXZRP8IU6G3k/VGg+nuCT0CoxZIwUyzgEcC8KDKiaetU4pkIn0IHM9pB5oRTkpasV6BLy
zE5eW9WKBBuCCcVL7I6j0IHwbVw66fn3sMwQw4hUGoFRSWw604taYleYyT2j5FbvZ8RiqVvyJAdC
LhXtg5UKBA/JBM/CDanoK9ckBnlAOSf363KufnagHUHnsD63v7UyKlKv6K0E3ciDsKmvp0Z8P5R2
+Ar6VOTi9S7Lu4No+no8tnbdgYYsy1AuFdwQ6N8fCPG0iUWZ34/zpCIHRCxz6XQVFYlb1LU17VDl
bNgqtAUZSwVMhyHhKxMip76MCz4NwcBLtx2OnMaHvvqtZcWes7T8ppUZsYgBnAeCVxgSa+UsWVrR
jx2JxsCSkf4ya3x0bLvhh0mWxC/yqnSSbmzRlVqgKiE0WIouFNpBCfg6hNmRP5iVbJ2/tqCWbjGw
LgomuM1Xb9NIx5S3Zj4GdKomlwotczPO/1wXcqnD1FwCF5stfRaELWdwosNj1zWqS8w54IIdrF65
sWjvuoaDhmL6bYfxzp3ZEscIQToC9QhhrFOg88x7U80RCRQoVp+60JQHUUJ583rqPynMSHNpMpId
Z/FSj/AELVk0i5t45NePBLqcxNCM2hwkpbR91nX5Dd7b7m7hV/MUcm87B7fyh2EXFnk4MhOJEFNf
Y6f6ZlQ41JgEsUzQsR+ZcOp6rfcYJmzujCBZBfr/EaVbhMBEgzd9DRBC6oratSFJQFg43TJefDda
aziOiY3HJpznx4LrrZvpWnW4rjfrNO+HZNuygNGCx8gu2jiJViSRMigSLyMQuxVwpBZ47jv7uZPK
nUzpGeNb34KJl94mqhmdZLZjpwzlju+05rdevoOB8Y0xkyCDb681yia0sfu20AMT2Re3V3CvHDHw
3pFjgVS3rgu/K2vuwlQC64F+MNeWPZjXki7FXxkjtG/0v6tEmG6nt8V93hHtgZB5/twOzXAw4hy8
2Yad3Rb1aN8UVVy+FlMFdoZiCg9FLqtHK1Lt6/XNvfSdsCY8Lji8JV/EV944KROjbIyOBHScHkuj
+tqW1Px7JUXbPbOxbQYu5Ec768nFR8tY3cGjGYM5atsHwxhDD/qc/BBGZ99cX87lfTCR92KmjrG+
YMX5yGuciMppn6iYlkag0sp0bNZOmN85g5IF85p27sOWKGD1bAxUQ6GXf+DgT0SRgis5wnsIbObz
wW3C47BXU7301rFleO+pDRYvNPytzDJiiBjbatOgJkl1b7TN5JOe8Zcip+g3jRvu8I63Lht55Nrz
1O9lvNaRPTR++QDG4L2D5tBa19lrO6sZDSkN9PHA0mFyQlt6Q/pDM03Pxngtqzyac+OUZDj0kXKL
6fb6cW5/gM0s4LiA5kLH4/mbYeWYW5bzZQfM3OvGyE+70c1IdSfM+YtOPld6dYu5yKDUsp7IgNEH
IFu5/gkbxwzXCyzOkI98G1su0MkxVx3kT70Os6fy/nOtm+pOiswy3TgM9XrnpmwcuAHvQIcYXBe6
bkUcqJCtNFsS5ITWqDGJeXas3jQPIm2GLwMYUPwGpedDIWTu0tney3xfPl/AnlIKP8JAeZvzdWk9
HjXkVjkJ+ka379mU9D60vIFPy7NvRaGpHetz+aZAHvL4uo5ZemDNX5ylk80NdY3Mlc1IkBSS3wi9
KO7QgJMdrMjoP2VpmD9qIVIRlhLVjjFfl/IW1abLPhsmStkghVtpFpKN1mD1WGpmxG6o7OdJTl+U
VjuyQwVa2s+xit8aydzZrHZOeWPVEG1ZnKC6t7gL56tOIjMeLQ2rBsprcQrcsP9HycDkqVOCXylp
jtdV+P9Z678CFx0/2WaahKhIdRBoV4OjVf+kVnpoaP5klZpjyuYuiZO7oqrAnyX0Hdkb1we9yiBK
xTrhOqzJCOc0ozHXKiPgQLJ6Rhrpbpr3oOzpWboj6vIpw2Q0k1vQWwaF+qglnqxyShJgEqvCCA4z
Ok+vb+FH5u3cbT/75es3LEFvyYiI3whGpRCEO8XY3VkFf5jD7BdJmsd2KjwtrW7LKnkZ5tg3fgxD
/1XajR8RzQ9RXozJ7Mzyj1FNfjTwnVL4xsUFZE/AK1ucTjyB5ydsTVyUcmyNgFEgfLhyk+qbLAY3
rfdM1KVbjY04kbTSpQ5NvmExQJKI/RJkmJjq+SnO7j9f3++99axuJ1EJJxUbjCBNe4/0Dy1vDyG7
Le29dp5NQbYOSAbV4V6uHQZeVnYzhrURFI39ONTfZFserIE5TN+p6G8JwgOq4yVFcY5/jFM+0U4m
x1EHo7kRZDLzCv5dlfyG0sFH1X1HV7fuAUJLxHLcQopvnQ6zQyF6ZkY0YLItbiKRf4Yf0e84Whsv
M0ryWA9y/gTL+YBInaxHTzWuR1mqB7QJI3ewuuG2yfRodmpugM0+YbPP+djc1JYob6ey6/wJbujD
YNntZxT8+53tvVz00hkKS04Zplpgasb5BWhjzezjOiVB0xizA96X5mhUfepdV8tLa7a0SRsmojti
WBdUAWkq8HriIIO8l7czDx/atruN+I5nefk+wIGFqUQHmEBWgi1X8GRr2ynXUhLPepAajd/m6lCV
DFm8+X4i4/ewMp7puGM6L5UTdWKM/rQIaPuBiFpd6ty0B7s3dUQ2RTE/62XTe2kR8juLd3OgDXz8
axVFFAXXjQFFDdDiGiuoIeFjqbmGW9caxX2seBP0PFZ7tupSKYBowSgCJMVQdbsI2GQtlJmQ0QxU
bjKvNdPmOChgb68rxaUUZPThpiOnjwFK0Ivz48q0Ou3jBlJiM2ce2FRGR3X5HvboUvUgxYYM2Chk
FtZl/VnkRTi21AysMawChI76D9x9+7lqGupfX9CliYcaQxpSfJzBCaTnC2pyfU5kJlmgla08MpQt
8YgV5CbPDHqcZI+RrVq393pvrQ+ISgxMgScIcOOyyydKP4YizAvVsiCpzT734k5KDIlGhhnjPxoF
cMX1NW4dGtImNmw+jCSCm3Nxqpg6YCQqFsx5xVwLBMSHrmm1w3UpW4tCetNGKIp8AV3HiHaZ9nMF
EGcgAAlV85OdRje6NLzrUrbOC9G7BXI7QxgGWQqYJ1uXm2XLDLClB4mVNG7fm9ktz+hwY4UqvrFb
FANA2RLtKMnG0jDwdvHdUVFaYD/nQpXJx97uTBakvOw9K47He0SIJXgt7XZH1Ib/KiDL1hGAITzB
CPNzWXRiaW2GNgsqS2RHNHFr91mR8huu113QiTq6LbK4u8Fsc+qa6Di9z8dJ3+v53HjxANoiIDEy
kXTToannX5GMfUT6sOCBTQpEBeNdi4KpWfzDs4AXuqMAP444Khfg/3kVu0HD1n7jPUdzBiaOI++w
/PzkkMvaJlE4ExbEqUgc2cSjZ8ZT7MD3Lnf2e1MUYm3UCtHbgxjlXFQ0akLrOosHFo8tcs9oMw6f
5JQAg2dr/Uh3cHGXV9GCw0owJJGDfEF8pP9OVpZnGeZqNJQHmgrDtzoTze9yDMnOE3e5qEUKvAOG
WiF8luUJPJHSzGgJYILwwKit+rvR25gPQVHucpK06XYu5OaK4Oeh1x9IeGR1z2UpobEs0zIR2G08
1A7yhoM6DMrm5l8/PVgUGp5QzNURZa2hcHplsaLpcVJ4rIsvWSjyG4zfKXdK9usGFsTKy+uGuoCF
rASu4Go9jUTBRwHkEbDIVu92mduOJRvtqR7q/q4bGBp1x1m/K0Zt8iV6bQ8penmOTZ53L5We3ZpS
Zi5Jw8wXsgqPFuYhfCNt2n6V5VQ+iXjAALC6TX8JlBZ3zPzGqWMYkWmZOAqC4dmL6Tw5dTHUCP2T
JgxEHoWuipBOBZ71lWXTzpFv2ChcTmgX3i7490A2nEvqxIgKLDPCoMXzpTs6ieN3jrc685E3SX5W
ildvZtxVvUd5HxcHKx3Ulz5l+t6S10Cq5bTgoMIdhkagJL4u5qgMHVZExlYQWlJ6pSTjW63FQO9a
UXqopAhvel0LvTSHW1cPWu23U/iY5Hb9NMRD+pCl1hezlvQ+g+HfCVM3jgPuC/wxzikU1lptEtG7
3m67yAoAGp7eeISypMqj8nlGsmXnalw+iojmLLzw0Fyk48XKWrfdkuUqyvRhACM3z3/SNnJqYINV
aTth+dfGBTNnkHTg6EciBv57fvhg3Gg6pgRwOWjtxFgvfXa4+Hb9lb/cu6XkgOwgsuiwU+tkMJaC
6lpqpA9zgcpsPuq/TL2fXR4hZ3Vd0kU0QJGqQQbFxqIQUa2LWDS1CxpHCkRaeEyfsjRZUq8xuKxD
Ju9wdfodL+ki67kAURgah7CD8JbEYk5PLmlMRK46VNcfipyYrxPSLF5vdgLTG4ffc4jJCYPZzp4e
U/vFIGOxI/0i2lqQsktFFlM3sL8fmKwT6V0VtrRue/XQp5H5IIt59ktjHI9N3P5OtTh5UjGp3dhO
9dfr23yhoYtgOLoU3gTeinXtjnY5jebcVg9j1duzQ2lUmgAvhJHuTAbqRYd8buvfshynv72FEAwD
hUwzYj3UfVa3MNFk0xd6DFqMuQDOBB6lD3VKHCvD8Ojra7w0i4ssRnSGQcsmamcrWZIV0shoXj6w
CoT1RV3aQTvCTdOVrn+aYxL/sXpp3oXtKDNHRInxSbfRQ7zzFVtnjMcdCRGBbCTaas81bLCiGFCG
snyY9Zq/mhpgK4SNC3oBXPOj0c0PcpiKA2jdutecdWxw0NUyPU+qzZwZcyjuWo2JQxvaP4xoLg6z
PR1GXmtumLbl9+vfenHNlw0TqDig8IJE29p6l0nP7DKpy4c0lKafGdZjAS/7WBYW/XFd0oWXAkmw
w6hmEkpQc18n+xlLda4x9TDbeuJVvM8cJBjyHTt8aUyW20UtYqKHYykDnm99YjXoFuEVRQU0bFOv
6gsD2d+a589tQ+Tg8qJl4+31lV3uIUU+z1jowlDbpB+e/MmVRiw+ZbjVPKjMOZpfiyrFbNMC+KLq
qRyVnPy/FQdAL2BucF3BuGavB8ywjg5oSMysIB06AK0EqrbWA0H3IJhbCdiv/xqtscDPcKOW/kO8
YutcV2nWTaVNlggiI6WJExJL9oeC23G045lf7qOJJUGGjvcT7t/q8kJl5jotEisYAfFzMfIxThxA
xdLXIYxZsqMol+p4Lmz1CiCDF7Oih2/QAd/jIKLCgNhRWn9t7RG6AcSHlBDQN2LtmoOFNp7zXhNB
UvXGkc41JjFAizAy3YzRsjCgXY6z1sQQXMrTHZDRpcGHG4qMFwoxcBbgUp9fhSaUUz2w2A5mEPKU
fXiPWcVABzSYMK4fK+3tulZu7CdIbTiaBADKJhe5yqid1CDhIQZdlU1oq2ckA6+pxVN7x1240BLT
XGIctDQChLmkjM6XZVqVjhikVAHhGDwk8F4bna75trFXN9sTtJiak2vNK4uGBVMqAJ+vZxR/1PAs
ymTnrbjYNqwGESIBu4WJssBHZ+WJkDCcmjgJRwXYUCsPoJR/K0iX72R4N4V8wK2QOAfnwfLzEyF1
rGVaaAkVdH0CICOLuuSRREWxx4ayKccGngt2CTHchWWyM6SMbEsFY5SEt0NuJy7qys3OzV3rNV51
6DTcGIC6CAq5K1c7bnOr7hAa3fPJLfUUwHTphNKvxXQco7807ZAFmJ4AHgKJGFzM1c4NfBKsZCG7
zwgG2Y6YVSLa1rt+cz7K7KfFvg8hfCn42UiAAEZyfjwT2kqRqbD5PZFcA4Y1ll9mUxRfeoREd9Vk
R+8tYtW7GRi9Y0RnDDmijfmVdDx65mONdhzNKpzajJq7osxqd8zNn0rZtHG4NCO+4zCsfZvlY9Gv
ieAc2FA8PyvfBvFdiA6Agt9HX0TpYwiR7vcP/T/Xt+TDNq22BEluuCUC1QH4UastKek81VaeWfcA
92HIgVmoWz22NRc1n/qIiuDoFVNd+e1YWZ60kvSRN8141FpeREgJduGdMqzKD4WKH0XThA9CSzDS
lKj2Jcut0kPrt3ac5ziUXt1ExGtb3QZf/dSxxjcF8N1OrAPRu2O51r4Jtg4z0EF3IoD5RN50ZVAA
rs7ncebWvZlNCAyPutHcat23FPmN69u3J2h9RmQCrqMR1n0/3wPa4NKBOnnylPZf/gs5eEaRIURW
G0XNc8WdjaJtE3TT3gsGGsuZY/5T8q00K3/ETKHrojYu/TJn9f9Eraz+xDtF8tiy7lu7+xTm/Iuo
Du300DLiGMawYy/3hK0OShNp1xkK60qxrMh70OqXm3aPWGHrkMAlgmIw3B28mytvx8i6hPZAfd9n
/Qx+SpoXaGOvrRtr6h5NMek7Z7W2zYvyAf4BEn8cFbyrlTjS0zjUFcQNtY3OY150Xm0kxY7mremy
EUHodAGOgytiUfQ1filFzkvaooqDwUhKTHxmUVj6fdz2X5uoF+hhEoPxvRmaxZZOWTy6YzN1nUtG
o53cVNndW2eRAmRA0YB2IuTVaQRWEZWa1KHRNP/oeZ4984Lo1C9SE2ztnEVU/0nKmgKhP4Gnw/JQ
9EE4mxhRtVcVuzB+HIzteNwWk7QgQ1cXK6dgHWeSafeA8FefewH+VqK7Gng3mp2NvIhksZHwcNEb
v/R/CKQrzu9W2YBixbK6KLBqpz1Uj2Df+DHV3l3+tEcFuKYnWs5MoHAJahugl4FGXxImJ+6BPnVJ
iIb2KLCXmXa99QxE/41Zo6OVFBiYpn/rKzAAYj6e2eRfZ/wvietudr0/aXvYzYubd/4pYrXqHOka
XSVDFLTaXQ72LnCTHjPjKAbLEVpx/Eub8iEMpGIMIHE0yK+EDa2aWNxOUZBkYKvU/H7608doWsvu
+/H9uqi1L/mxxUvhCpRMdGnqOd9irU0p4OhzFOiy8ozwbkSfwxQ/XRdyYVE43AeUM4VA/Lu4lOdC
bKZ6gyiRBKDxe+jCL6GeHocYQ+O6ncjiAp6E5XxMJkewBtgHXIFzSb1th2GcjwCR6do9E2rwKeKM
tqLqdajodExHNfqZzqIDj/T00xhbzWGKLVBZxlZ/RD+O8UwGwNaVDte6gufyKYRb/9QV9EX1tngB
QHmI9m7UxvbYqP6jnL042nCEzz/aDNE7kgyJDEAWpZu3ehSM7Bb13vyTfaenHvve/ApD7xA+F7/x
zdePZvndZ/4MaNU+GHxgf3E462wqLzBGQEdhIugwqCN0GxXMz0p3bHkcB2dvbMZF6RDLO5Gmk5Vi
Twkg7BWFtEr+iqPqNiknz5jNI8zMQdjoRJru+9Tyiq+wpZmYd9a6KR7FYXQCoBqISvFKfIX2n3oi
TAZ63jtmpQBKC1G+ZL2DViWnIiOeBfaJsX+i+mvXmF4sgdC7vt8bdsQ+/YTVVVB6mrKUcez39D2S
X8QEvjXN61vi0j2k1cabgJBqAU6jzreE+edqFY/CLBFnyyCcbobqzxjOTtR/y9HlaESfWbrXK3+p
xejCx84uFQB4Dh+tWyfGeigomFCMLg70JOgt7tZW4hXAhLP8x/Ut3HiBIMlA+ANoF6D667DECpPI
kPCgg/7AQFhUPWRO5cbcKTF96LqoS+uIrBlgC8jFAwSC+sn5Fg5aSSxl0hgZLWPpuHBy7XO+J2RN
UoRnDlIE3FQcEpJ065Ks1JsZFcQoCQZ/xLxW7r5w048wNwfcCTsvy9YhnYpa1PPkkGRWoDc0g6hK
/dY0N3ou7Pu23onELhpVlgUBUIz+XgM+F13XnLicmkQVTRIYx+qFvhMQJztOLQ7P4J8ZgZPcGyiz
dUyn8lbHlFYTM2QHeUpvQGXjZTFKT9NeevPSVJ6vanWfUjY1UmsgJZl9zJUGxkn362f7t7mTbdxw
e4CvBwQSFhn8+GhQPT8kTURUhJwl6EX5Kmj+iUTqqET8YtXpoZxtNykatzbf7QhMPVYL3o9J+wOm
dEfrbq6r/4bBRASFwBChNWAJWP75l1Rwo0uR5zIQT/oT/2L94t5PBd7uGmNqI/e6sC3VPJW1CqTm
cSrtBW4VNMVdaaChSfyoq84Zxr0ZVVvagvsMDwEBB4LdxW6e3IEsqeIqswYZcA0srCCh6Rg4NuWO
z3NRfl4uAVolkPAX+AeRx7mYBQ4QFc0sAxScn+UnfgdMaP6Sv4ArPajc0FNp4Uw33Y7F2tpFgCUF
2gmQ9kfK81xqbCotnk1TBhHpHA2+CtqdHeRoenPH1dq0WgveD0ypgI3RtZMqEMfrUNMkeGcHDsr0
++ETuiX95hYB0I7V2tTDU1mrV7OcQY6eaZA1uDYIdr81zld4CZiUts+qtGzQuUOEIs3JslYOcVMT
o0V2OAkan/l7wxk2fzmAU6goA4GD1+v8dIjeG3EUosehke0npYNkYslYe39/kYDJ/T8hqxUgOtT5
PNZwJ1nk8LJ9KinomzBwu7Z2dGBzOcjiCxthGjJvy89PbpJhVqNtp50MpMgxUEuTT0Qb9qo8m889
wFdwKjgqZ0Adn0sZK1XWdYb7Ohn9eKxjHc+kPWMYLwDCKE9YPyeNEtRMWea3xWj74bBLJnXptcFH
BsQPVBG4yohhzj8B4fwIBmgCO5iw2NNs675GG7ofE/pnakrmjSZii+unuGWlQJGBijFq8vA8VuYw
nM16DNPlIkv7iGTNfIPgN3WlTPodl3TDZMC7AcwBeD70Yq/L4LwkXTUUURro7I/C/sEloGntLo20
f72kM0Grg4ziritNqcmAGcuUbXIXDiwAIYZ/XczGO73Emmh/AYXz0gJ5flgRuvT7PEnTIBnsyi/D
IhqcabZ/cIlZ7ihGxiDICzG0EiQkEbr8h10I1MbRnX3A6uhmLakR3Kg0aHTybmjk2BH2lE3aTUj4
4IyW+Sg5/VpF1c3UNZGDEifwkxJj0nPZxd6Y5cRJgEz2rm/L1lchxwazgzI3endXX1UoYPHA7pAG
cc0cMUo/m19EyXYylFvKhHIbqs5I6yFJtIplK0njDhi2Ze3NQ1V9j+mTbiQ3NhI1f78cihQJDhrY
TPT6nJ9ygjxUQuwMy6G1r5toDxY/muqvSzoc7XEnUtYGu6NiCJs8DTqfAwMRF5/15rdCj/Xn66tZ
dHL16iztBgusFs0b6MM7X81Ae1sO9ZwFmgF24rovFULSwb8uZEsDToWsFjOxtjQjRbIgzlzqgwby
v7jfAuk6pMLQAw7353wReVTTpmElnoPm3ci+SOOmln+uL2FLvVCJQowJFnHQKKziF73KQxBKVBAR
Pebhy5jedqHH89vrUrZOAyBYPDYAFRjMXm1U1YWsHhksIlVz+RvNa5gRxtDnvGN4t+IkAGP/lbN6
qeumVNqgx2lQvmfwBrXYCTHMNOxDh0StW1fkGObZXVZWzjwFmYgfC93cua9br+vZN6wOTTVZVwqC
b0ASrPiFqhX/bf1T3teWFys/fr6+sRvvKJqXkX8HcgPYg7Xrjagwadgg00BpwZTkT2PWury5GdLY
j8u91qwNdUcCFakClAPxiK6R+V2dmJGQehrk4+y0/E/UFE4m2M6l2tBItPAAPYuaPzJoa9K3Xqvi
IawnnKH1g2QtyjIH8NDgEPfwrJvLQTIY3WFArPE14aGMrK5qRgPPdFc7horceb6bij3M44bqL0XU
pftp6W6kqwsGgv6kkULArFoc2giW9qb+L3YMR4+aNbA7GE+y0vpsaGTUNjwNqvpnMj/3mJkxzRhU
Vr9eV7atk0FjHtqmoWpw3FZPEZeYyYj0OpYCP5gOMXiCIpdmR1B17VzkraOBoViwmwj4QI9xbvhQ
6KlHwHmzgOXK6cyvNph6hPz7yG4xFQuOdyE6WWPc077qw7xvIIQnTmT5dvSkxw8VOBqvb9uG+4RS
0oLkWopJQNiuFoOukrHJIadJQydJUr+uk9uUV16L5jQV3YG37g6NEDvu7laIB3nobIFa4EW/6B7L
O9DZDzoep8B4RsdA55Bj8WSBXcXrfvUpIHk767xMjy74iX8FrtSjJBINVun/kPZdy3Ejy7ZfhAh4
81oF0wbNpmka8QVBiiK89/j6u8Bz71Z3NW4jdPbMKEYzjFAiq7KystKsNQs8iVZics8zduIatvqS
kLk7Dd1weCRhrPByMWNl4tO0GxN3Eu5BpKlRsUC/n/0lF6+3d23Jjyu4FZE/RJ8/8r3MqYoiPUfr
opRgWIWklp49xnYSE+1l+uPHdFyrWSydrXNpjMVnfFFyyJvCGDsfXeWfst+Sjq/penJ0/pOYyOhC
r9lhnb0xp9wXAoWTsYLtftKSzfCOqzHrrQaQiTHt4n0Y2XVhtuUutm8v6cJldSF5PvVnkgtVktLB
EDHVdCgCd7Dqr7ol+ud/J4Q5bZ0/TaGvYduG2nmPPuJfU069x9syltwTBqHxdEbwP/MlXCrS8VXQ
GmOSunUTfeUYvqknTDOptfnfiWGuDq7mh2Dk0tQtamWTZcF2SsZ3TY7WwqYldWaGnLlZHa8M1hGi
1c2TsilO3R5T0KTFeI0d9/5caFDWsmlLtyHuDzQ5zbiKCM0vVw5dI2iAErLUNaQI8KMeBnVVba0k
tHCW0HKPFxn6SJEYYiOIwQcdcz/BRyC3TAMFQAK1SFEaRU8cub1DS5llTALD6Qko3qNIwxxbTS/1
pNWHxI3aXVsHRGnuxOS1zJ0WyO/qb77bjeFn6n+g9FwKCh2btfBiUdcZxAfJnBlHh4msI6/KpaGH
uefgesejrQjt3gupvxYs/dg04zZUbBnYSXg0rmFm8nLnghrYjviVusBetGWwk3+mu4H8IRLy1pml
0Bjllf/N4p6JZIxliv0xlvswRdWjs/ldb/FWSIKG3Au7cjuA4U1ZkbhwEKAjpscNPIbQ8zFb75mD
EoRcMToertFLUicHHhiqU1xwf1utBS8IfBZ5Bo+b94tFHmrVAnMfjZe4sSRjdNeZEoFW0kPjvXD1
Ssp84bJEWAvkDmAoo/rB9gU3JfpzlBinDcyIOulSPwIkYJQ66SgP26LFezLFDOYhxATm/2IlMYsF
ZDWkZZFQYK5pJGtEMcVfria7XfendaPu3xtIMG6GfnXU+GGXAE673Cyp8/Ii8IPAbZvPAm34vIJR
yHaXYnTVQCH69qYtWAYysmgcQf/bPF7GnHNgmNUqN42hOwUFzcpd7cukGlcecwtnGdEhQmg08OI5
zuZlAfKZirEiox4GxqmpNXnlWzVQ0/j37pF5zuuvnFnZMzMPtQCBoYxymKY8qp5mttxHlD+iqXvF
Oy5YOnw8kv+za4QNMgGhLihDBdja0AXkqaXjwWCGioDSvIDgM43fp64QVrZpcQX/IxE9w5eaybUg
FZg7CN1CS6iM578YPYJahah8sqLbokGcSWLdYVJEmZB5KCnWHlqpeh4Kqh9Dq608UtbkMD7QaMth
hgwM3bREBU+KTCXFM3INGGQ+K4xzRyCD9IyM1kEk6JizhPk1Lwb5IJooKmVwDCHedFK/9kxdFoLO
RAzroCuR3Zy4rxW+j5DNQhV2Uv1vLR6/bp/SBX8HNf5KYDal8/24TQRIiPnaSuQPIPjSitc2nHAA
boGJpx29LXBJJbyEUZX/eeKzAAmtEWEEWIVAlHqPGZAR+LF6uS3i2gBAWmgIaGSaWzSweJcmDcwf
bxBS+HCu0GkexKRpPoe12sj1ws1CAA03owGjN50R0tVaPLXIk7t54dmJodxF0nOoyvtgGI5B2gCu
RdvcVuv6pKK1HxcEarlwRvCpl2pVHicb6OFOXQxpkw4X0XDv66cu+meHcCmGOT5yayQN1+apiwkC
4Ctr7d1U3KlrXXJryjC3Q1h4TVBlBe5Z1UoSJSRhjQxjWiakMv7cXrdrnwqF5sISqncaysSMQqLB
JXrE9yk6go5eWLw0wLYphhpqoYc2UM3b0pbsAlADSKAjkEYBlLELj285FAoQSQcRKvshkmPc8FLK
DS2r5hvzTutJmStzn08vSmaIZuchRRY9j/O1ZuCnonXlJKrMGi2aJpC68o3UDmtYQQuiEDsAuQF9
Cwjg2WeCht6qfAyEzo1DTz6kQ/I2RD5oLDSldW4v45WbwJWOtogZ4mMeZWIzjZWnilxZdp2LkqrJ
aYUZJNvbEq5yTJcS2N6I1EvUuiqgC04rR9qWby1IrOwpi5sNmvciyvGVaMtKbZhDPAjPt8VfJ5tm
+bjiUTdF46vCInsEei5kCEI7t/stiw8y3QoaAXgKejyBnEkrWq/oe2WYP/KQMMGbC8Udds5JT3M1
LnXoO9Q0/xOgGwo49GDP4Fau+avjxsiZbegsVOpK8I+MiQg5g+0rYG8RT75ZSXfialF+0Rq1vxox
R01q5Uj0DGgEiy9fACy7Df8YVkMqK6TP37wZ2yt7tqba/PMz1Xw/DMoODRTuYfp9D3qa3T/3H81r
B/RvZD5RNcYVdikAEbtf9yXWbvoNUpGJ5qJp3Ta7K7/LSGCcYV4g45jOVlCr+wSwph4oaSINCMm/
b8u5fuYzghgHj+ntViwVCccrfIxqM6zuZRlEkq7XkSIh4IZ4HSQnVr7WYJ5WBc+e5WyTCqX0p8SH
YOUoGgVoYno7KOlrb0v8Rtn9qj4KsrKmi3Z4tmvzz88kTk0ZC4GAXWv4l1g6yP5LIq3AvqyJYEw9
90J+DCMZqyndd8Nnr4M0731lx+ZI/yKiZXaMsW70LU5pOhtfHKQmYL+MgMpvRU1is3k0MscTVxzF
kosHIiIG0hE/403K6ASU9EgC9mrn8uFAeA+XsVSsiFhatnMRjEp1gHHqyA97VxxIv1X34cplv6bC
7HPPdh5kDBlkQIUmehebY9Q9ruzJmgDmPRhIAleXctC7HrIPxRaDA2VwJ330pw7E9fz+OTxGNHm4
LXRl0Vjio6Tx0Tqr+b2bZKWZCyVogTBqrq70bS1KAd4GgA7nbIs+//xs6YoQ2ANJhq3xBioSNAJU
Kw+NpfsOIFP/EcCYF0B0+qRu4t7NvtC7QSPlVKdO11lV6MhrpYhFp4MnGnhBdBT7AA5zqU2QgQkY
SEK9Owrv/AxDbiNDRQLynVCdyu/YpBXtlqKX/wicZ6QZgV08NJU2C6SFRPmQap8NUFp6UMsgQ7Zi
5stL+X+1g7Cra6mNez3KeyQyx2+DkOH749+tAUBIeONiHgPhMRuj663WY5gNNldUD1l0SoLDGJ1u
m/WCEhcimAspz4tCiwF26orCrzz5wnEt82ON+f97IV85tguX7IWo+VSf2bbYFpg6BsWLmyY1Eh0f
kv5rAIOIsPYGXZaDYi9KsT8cF5dyZufWdxLOEEzA6HWa6UjkgRlGNtYsYCHygUZ/JTGObkbAEEYN
h6nJIxqDr0fOOCuWKOcNRF1ZvQWfB9BoHSkVDFAb6OW51MrnR3HUi6RHj3tLMhmEash+3baFxYUD
d8/PMxp4hozzUQRpauICBt3zu7T0bUAmElndyEO6uS1oad2QsEZFGVMwqMszlqCXg9LLSQsqZhQn
w2GbFK969mvOrwntv8f3SI+jPD/zR8x9IJfLluRRH4ZSPqBPvjvVHMkEqygp+k3if25NApDeuSRG
KTHK/Z6X68EF4wGQqKQooG2VrT2kr6vJsxi0GuAXKocIjC8VAtyTrylhN7iNRAuXt7zc4bnNoJIp
ccptvjadu+QfzsUxZtfrqZZzA7YqkOK9+sWJvhmOr6JvCYKDLuOVAYuF6+9COWa3RuQljSGGckoX
mWnOk9R76NawD1eXkNmpahh6Y5SaAUCLdxguU6lm0O6OTw9BTbjO4lYyrz/vfyaEvNCKOVe9J6h9
r2ANc6uzaxod82ftrjQ90hABjewB+QKa7MFYOWQLdyGkIvkxk8IgMcasZSWgAaBuqsEdy33oVQTI
NUQvf1VA//S+wGAgt2ulvYVjjfoJahuAmAPGPTvqPJVVnLRZD9M0y0NBPnZr1/uCD7wQwPhbIHB2
HBcOg9tLhxzdwpX372t2IYAJWKRcT3i5hQZqPFh9HFFUXz1QegDcOhE1cB8W/too9YLJn4tkEy5D
X05xy0GkUOK6Ug4B8mPIzN92uNf9jDNy6N+tYZ/Qo594RiHjYFWmYEtvkt18uspufGsskE3S/PW2
uGssjh9xSM8jjsVQPxv4NZXcpHIPi+9pcN873RaRH5GJ4tRA/5DN0PL3tVNZuXs3DfBiGAjepmZu
f93+jKWDDq3/32cYbDgYAX5aL5Dvc+No26HTZpJUJBxrq2tVEkcmj9tHmyjaFF9uC15wmhdyGR89
JqCl9zuon2yLU295v1q3eORXbHUpur6QwrhmtGtFAOfDhaPXblKbgBMW+3BOcr6X7ZsU5hY/KCQ3
PuVYIWOnE10ECeu/IvEiQ3fxEYyX8dBOWCotVD3d0zXwkxUzAqfu5V3n5Vkl6ir+cF+UMTKlH+RY
NNXg0EDVCMguQOGaNNNLH8H9KA0n4N7VBUFPbmJQHsmv1ulKO++8rRwX6Ml09MlujLtaGFZO17Lf
Q/fszNKgoiB/+Zno1uvGxsARbnmnHkx04tUGhhgsb60quSZo/vlZBF2pkV5hKgKn2O45st2BQnwl
XPr/GNVfXRgXyw1ih55fHJnGxOsQp1awQa9oBh/A3gseTKTF6O2zsnxIgdKCxhOMJ4DD6VIpXfBb
GeP9gxuiw3pIClKhtyVBqT9VqDaQzruLGrsN/xnwZjbcM7GMq0fdcFTSAGs58E+Gn5Pk1Zc99Aiv
ndJF//4fOXgmXqoXABWJr2TIkYwPPXGSe65zxue4/rHg4Ffnv9dm0UlkakT8O6Rrg20LYYAGRFYE
AGiDFvC7S/liofhRomJ59RAUaiFn9cW3JCn2xNVUDDubG545b82K5lPPRDwXQhkHmLQ9YKUTCEU6
40HncqoAtiXKdwBcUZS931FdfJG1ZMvjvAaZFUz5Ssx1DTcxby/cO5qMNGQEDMZ1CJNe9uIkwPUr
aeZIzamVYqvx6nehtGW+s1pt3JZ9SXzJDGK0LVbFHvCpXcBRMci3sb+vpnfNOLSJt0v9levhekCT
+Tg2IKwinwOmF/yaqtiKl5qNce+1jjSYXnUAQn3wKIzbAjnh20dtPklXuwLI5bm9H6vDIqVkaZ56
aOSFWPChTL6DF0SS+oeKMz6mQbF0nVvJXywreiaRsQNpDMRqaiFReeI2Jw/9VsNOvAcH6zZcCTmW
HdeZKPY2TEOAtA8QVaeWYJ8we2Iqzp2Fd5GT3LmedXspl73WmTjm3stK8IGhojS4nGCOExUmE+jw
31xqFg8ZDZwVaQsvc+zX351jrBkszXEIgILBLTJlO03txi+ppIhEcdXICYJDLQv40YvEg+EOaQGf
I1W87SZcR9U/D6vNtot+SFgR7n5eZrZUnTQuL3wRn9I6YndQxFMhrZjNtZ1iPhAAO2j4Qds0nhKX
Liuvi0Hyc2F03xK7seAR1wKLa58IARgLACUpfgMSm0sB01hL4VhAAEgvThyKiqjJpRMANq2yzJFc
+SUW3UosuqgTwDxRx5pRpNkxMm/ku2bypdGV3vqBDBEFTNh9e4zWcjg/Ew2XhxwqnQli9kfkG5nH
O3qc8wMibT79gUib8UUyBRLuNGuwwm1t/6ksTQWBL6lM477/fFpLYy9rC1pGTFviMmFb3pHPVAel
wgKLKro6KyrvOdNbCRyuzwQUnWfpQf+CP4+Fsze8ss7URB1dENl4SBIAvE+IzHoVlGBRlzM5zNmL
AZ07VbIyutGJV0lWORxmm18r/gF4bysq/eCjXG3emSzmYuCEJCwaXhvdwY6JbjV2Y8oOIJB2Oh3v
yEQVy5j/ppUFImoaOwX82y4jO8wEEwTCqxH4dfByucZMZFvGRh4LqY7vwVMpiWxPrYm2pvWyEAyr
I0oBLYDEChm6RPJ7CFFlG7x15ThhF1cRM6/reLMqf6UwsbMx5WWhcpAiR68Z4KKcLLVlxECJ9N77
lgHISGlQVvZz/jPZ7QSzDpDtkKhDfwhzFuVAHzvRh0wttiPjdx85WnNXGNRI15ABF4wU+LY4bHgP
AUVAZlwmKNNlqahLgNTEpDp5YErfe8dqZ9zfvogWtgrQs8AGxrmemb+YYLIR9NGI63hygemJNWuP
AEufwtK6LWUhbEDSCu2+8x0zj+Yw2rRF0wz9FE2ulh/zx8otoFVaoHUHaNXHQScN12Hf1m6FhTwd
xKozThKQi9Cey5iIhoBRizNopx84csy2jc1buTXhEcRZf1obvIWjK1hrSa3rrbuUOv/87FGnpvnU
Fwqk1jJwifN9BtC8gSrSyUerVBNuVtZ2DkwubfJSHLO2gJpD1bmBuCm2veAgVwnpq1PX77zHGLiw
GmfJksXJ42YMBuQMP/878awF+bHK9VmTTm7zW3/uVTwKNpxmbzBT6/h2A2ZsBODTStx7fQwvVGaR
YZsSvdY5aOPcDITXMv9Wqq/jGxq0ad9/31ZvWRI6LGWMnaKwwbgyuW4T3BYczKR9irhn3nsPqm/J
+4NM9m1BCwk96ISxIcwXKDBWttFWN7oWEG3BhHkRzSyj0IrLkODC5ZBIrDsbPb6FB5IKDPMK3EPx
3mFEcOULZl2uDAkdWjAXVNqAMXJpt1MyicXYJJMbbHOrCUwweRUo71reU/Bo7Dz61D5lD8Gf+PW2
3OvYbVYcoI6YHAZmAntbiCnf8IYP+x3BLa2SVnSEyZ6baJqEltpOfLwtbiHQv5THOAUxbZu00uGL
Rv7ATU/1R06RP+VNNdSB4LNFvmTl0hAWFxYLCnplGWxa7LxlAWCpXCvyCSBqna1ah+oY03D+eysT
j3xFlCdrkA2LPuhMJOMU9FYaar8vJhfl2L1sajtlq5G1TMTP+PCVxfyVIjG3R6X5oCGcIKW1sqNI
TxMJ6LQ5Pn525JdvChTvdAryNDM0JboSfq+sKQtMp40YAI95uIBmAsIsqM8A7EbQah2s8oFfX5Gw
lzMlxctjAR72RlBySJJ5R0a1TE0nU5nsmD/lyVvmnYpAsarOEXmfFoWwxUuBjvW2aT9v2+0cld5a
6/kaOLtVqjrT68GAERner9D4jIeVc7Ho6c7UZKJifZKiJgjKeS/T4lH30Nx1FEszltfevguZHLBW
gIcGv1AyxrvzUpOsUrw6qWA1g43Wq5dpM5Bi02wSU7OPGZF2AoUjsLOdEpH6dVX60nV5Lp1Zx95v
646LIF3dAUyLljSlgR0eqo2GdsqB4gOoRysTtDwHbivvkWInK6msH4JfdislYA8ijsSjFU0NlwsA
Vk0h92ssdWPXFnccbN3ybcWsrWIrjsjNqj1FkwtSzmJi92C/oKvJjiX3ANRWwAaCbANDRcwioPw1
1l3QAXz1pWlp/FidsnvxQ+vM7K5/FfcNlWiHF0m2748NvW3HPwwe19r/lc0YmqYkeibzIHktrZKM
juhU2+p+2HrfaNZ8QNpFNgsiOT79+FXQF8DnmC39GklkPTt3z886CalBHxPy4dNfzqkm25Cgxktq
an24Ph0s9666E22FNs7Tc79XH9diyiW/c75ys7c4O4btlGhinmLlUuRqmn3qJmvTawsd0zgfOjDz
AKuE6REWuaOos2RM6gm+208OSh6ktJFqfcPxfGIV4sQd0r6tiQQWPpqrhZVoeblNqzZCeciX7Nu7
teR1MFw+45hhzh0B/KW6Dd8JYxmKE7hLfmvBMVvrTr/2OlASjAfACJybOdiYI0EvjicHig4KO3oP
6B832yUrPaULrwCw1qCRH402Mx4TG2CEYi0nWh95rv5cvvBWYOcUr0R7oLwtbkdTJVZAEqt/vb1y
C25uptuZB2ewdDxGYy+XTgn4LqvFynPtIrCm17Qk2+5TPiGkSmrqgLV0K78Ckpb3zClC6mhYedkt
XM6QD942DO/MDIHseBCX+lLfpo3n7o2EqjvxhbuL37OvgYhb49049GZ+Ku8bJ9rUG4VK9/zdGhPI
tZMB9J6Bge65JQjLzrg5PRA8rxBVz/XT2NQ55AHuFe4eCTIkNHtx5Yn5k6a8dCuX0uavOTuYQlMI
Rq5oHirUOeGO4QdHBts4ik5vKXb4WJPEjh3VHAjSguT0qJo+ub97VcnrnUDT+347WLwp2p3Doylg
skT4ndv2cH2S0EuE1Bkwp0ElAhS/y+8zginW8tj33CAridxs23HlAr9GwcRE+7kExuBCvgAD1cAZ
ruxwtvJWO/lzYdXP3avxXN3lT5kj3GNI7LZWC9H0pVDmMvfS1MvDAWrVj81+cmDpVkYBb0TX2ioW
PAXSIRiLBh2ICAhE1pr6IkgHHe+fQQSMaHmXWlL8IIP6ZY0/bunggqMZ08kq5nHQ0sb4PC9v+kYL
BM5NR+IdgvtuC2LKp/xQ8ETe8ltvE9yNrvIs7/2jd8e5a8jdrKKoKGLiDhDF4A8FZA87/yakajeU
hcS5HFJ0fviVFR1J8hHwixhoKZ3b+7ckDEEAsnTQFalsxmY8NCGq+RT5h6beZve4XTYpsFN1dEQH
0wr8FesOZr3ORTGW0oxVJRZJ7B8kz9uGgw7M1JKzyxqJOt9PSYQsAQ/4wNv6sY9LVigT6AyjX1RZ
Cv2q01GPzPCgbmN4W5jo521BV0Hd/0jCRNwMaIrrkrEapCKlrAg42APGPlyRFnZigllmj5RugqBF
JYNVkdxOj8Z9vVmRPfuOc9/HymbOhlpjRKhtIduQBtL6J3Vy+n7jH8LtUHz7kwDsh6/bIhfXFeH7
zOaIU6kw3nbMRU+rOayr0DiiYpYDT/g3NEwSzXsct1r4ryHzj4Zwmqh4w4fiWrn0njlAwZMphvFM
YfKUDPlM6keE2kdabSs9B+mTGD77HgAf9+h2jmZE+4LWndNlAQlG0hV/xGkV4WPx7Pz9JhbiPhGG
CpypWAMjIEgwHr1de4ifxx5eAqhrbnSX3LXb4hDyZLUBceksAXEA5bqfZmWF2fCg6bM2iAv/oBCh
OkS/i1fvV3FsHY2C0GA3STYARzhXeh5tbruGa35FzTzvxblwZu+FvmzRuAzhpYW3ojXsm2P6AYgg
Gh9CVwkognNwC1j80x1333Gk/1cQF8jHlCsajSU0ziI+ZkLwXIZ7bHvZP/iZk7bHOngYvHv0ba+4
jvnAMofqQgxzoKWsH4WyhZj6u9tNdMUbsuHAjxIzJBbamAHQx/IcYnoxzBAgwfHq3S8vrLZ+G68k
9H7SL6wGIPaUkf5Gbh+44peHJgDbC97ZXXCItrpT2PpuMtNdfVA2B85Sv+pDHpJkZ5jToXgAe9rR
Q5Zms0G5AUWq5GCgpn/bZ1wF4rPO59/D3ABJppetKrSoblcvnf6OOiDJW7MZf1e/9PJ5rE0YT9Vb
XPVVuzFArkoSps8Kcju3v2Ph8Fx8BnMn6EYIJjCMsRwSzyMGqBoM6UHmzLjdSbETKSvSruq30Bqs
WGiD0gEHBewYxo6qNNBKPx/CA5inexpT4bUBcgdQvMEDL2MWHE3DhSUfBwsJh+9xz5tBSfK9V9PN
bbWvijD/8yFI78oIL0AawESgvZaMUqD24cEYnkSFZNJd71dUw1RasImPSH4elLUnwBWt3SwTIRTQ
+lD5B44Us9bCAIaOwRjDQ1q7ml0OOdHsSttFsh0+gHNXMmy5NFXvlIRfvp0SMIjjPZTrK3twlVxn
P2M+jWePAy5JAVulTuFB8j96EBcU6Bf16mMKFjFU7/dtcRILs8gsVW4pp7zeXviFu3Im0JhpujFK
DkTOS+EDEIrhqrXoEKuveqART6GK4JH4PdciEgqelYGa5bbInwvg4uijLwGuBQPXAPfBE5u5IDDH
UhZxUg6HlORIkNRUpaACpKLV3at0esP/fv+8/zWaMQxyIq8Vph8DILwPVoE+BjB8kz8c7cjrhOFc
NBRvWmKYPR5G1OQR3O99E1A3+M+erL0n2GQrnspgjZybDJCYAuws891TAYzzFi2wh644hRwg9St0
mq0chCvXO8tAhA8sHQBJYqD1cj+SIOgADN8Nh1YrSD9PjkRrWSLhigNtVgS5vZnjD0AcV8hpbcP1
iREE42Gk74d9Z27oW2VOv1vL3yDrKdLPgbyG5D3FCr7JFjnamemoW/T10uPpaBCBkO37afu7I4H5
2mHU++nhQSLmzu3or++U7HpbJiq5R2oID9iEbuammjvBwW8r87ujH9+tFROFJLSn3+pRJqIt4T+/
ZhaXXU8r+0knA9VJvE3IHZJsyhEpeseVnNfe/JWRZzch1hppzdUxYFaECeF0oP13/ehjRZypPimc
yf8eMpgmD6TYrZGt5AOkeRfZE3C2AWxdkuvyvpU1iNsf3g88NWPykpPt4et96zwezMNxW1n4x7V2
uw/H/VM5b5uVMyivfQFz/abhEKW9gC9Q3xuzclW6fT/af2z73jIxvV+QJ6sjjkocYm2sO5e+bFyL
kHuyI86HqdM1k5xPzq31YC5fdZQB0Tvha2JSWm8aXYMkvH4AXe6vzrj6LlDDyOghoKm24DVOcMl9
t3+432pr5SnJYPTbyar38jEJHzgMrJvZ2/qA6pqWjKOvdT0UMOk2HvLinkdzLnqdxZhEDUGMro6n
4Ivz9jlgWGpu76P3B6VjgEG3xVpwt/YZTIiadZ7nZzI+w37JcKgPb8ccE/r7mBwMnPATRksphQ28
2fZjg/vfdaz7neM+vUqU7p8fcAK/1rb/+iYGWDcmT1FuQGIZACrM/ntdZ4xgek8OqYj+mG1dP9d5
ZpbvYfYq4JKoMZ7Fuz54pMZD7wGKGN32NWmQNqtNI1rDyPpBRWOsEXgg6NebOw/Bh8acDY3Tol7h
puTwxpHONJutv89M7i45DmamE2UT4WYqTcGpNvoWC9Q4uk88OEuzQqm0tL+jQ/OcrbX9L6wR4J7B
K4xMt4Im45+U6nmYUHJZLWQBcO+yHE3MeekfcBnFpld4vGOIXmOJil86wjg0VlNNzW85E41tZuTp
XawliZmMWWBnuhiC2GFMnb7OuQMAhn1rCvm1aZHrmxLfKgM0fU6vIlvFWPogypOWi1F9KPJfrVQD
yeApAuTJ7Tji2oXNQrBT4OJAiuhnG88WpNQMIIEYEKLOWduTMRFgpqJOruYrzhL8wbN/uDQJ1Bdg
EyAmQv8DrPXyWh5yMS+lihtOiGoCmSRo0ZtI64UAjWl94cOXu+j3FAwJT4G72R08jmv+jKOuJg5G
k7yA9GOauVUPlhegcKTCe5WVwt04cuF3nsSqQjAHa+BpLA2tnRQIx3sj944TUn0vVdYDIynulVgk
XdWhi7KruM7fSCiqOD0mJAdHaKfsFLRSpNBIDQaJlF6CRhuFj1tnnGBLBPzdnLBNlA4gn12vZ2YC
pGrwX/Ry81WCVP6lystA2hYZJ7UAnOrCyBS1ZHrhy7quY6qVaT4WrlLUQ+mTLBT46DsAN5WPGT/d
M7QOLaZ1P9m5rIAHOWyNdLTDWO/FiIDrI/ocW05BMCdJVWNGSjchkghHDpDvfgMaZTLGUlghDxLL
NRHUABDTSR1Gyp2c63m6rY0MA3FCERYx8aS27U1VSSYPcCkRui/jrpZ4qwNoF5jzylhPHXFS23CD
T0H7DefnzVfjw3rQpSznCUV1V0CbPY+WOOA/ZgrpIrV5zXVvwKFWmlDdy6B9PGRpLQTbQMiGxzKJ
q5S0uVKALkFtOhPwf/XDkPL+6xSlzSegXEQe8AyVchCj2GjQxTTpT6UmGqUT8XzOkWSUm94Uxk4x
lTzuYuoXdVQ7Q6HHPo3avvozCOAeMEFTWSWmrvMlLihpjCJ7DKXYw9uPV7ZFk4p/SsXwOCfD3Dfq
zxkXW2GuD5OdafN2D1KrKURP0iagdcs1vgNS0fTkaTzmkUTw3IoEU8IVZzahVk/I2Ma9TBsj41Nr
nq44JLUBP9ZXcXEEaG/ypDRAsSK+HEqhnVbACgP5QFI9AAZFiPZTIFfQqQgaJ+wLT6A5x4vjRiuN
Zt8P/CjQAaM2f2I1D7mtlHspsqpVI9Z2jsmTCHy5vPIV5ZWWk6bPE8MSOSmRSDXw0kMl9V5Egw4A
cpu2ajXQVpU1L5iGHAe/81RvfxtSh4EkcLA15czZhXGaPNMb4JAKXUQGdcJ++X7T8tRXxSpE3m3q
UispghZt83JnIFMtx9VzHAPhjZQo/Y0ml9ahZFaG6nek75AhFEE+MdJx7MKGRAEffCsYkwQIfjUq
ThEFgkAlTsshkkcjlB5iN2zQOOWp2YY6OuWlSWjHXR9WLXfQMBurH2oOc2uWkIU5MhjKJINGUFO7
jwFkx6cBfDAPPZbxoeUbw0ky9DLTLOqGrw4wIBERQ6TIqcBPqMWFeSOBfD2MnlMMZz/7igqyUHEw
kMtqOx/65x5MDLwurfrKp72GHRW08g9mIzK8kSpp2vlRiKPf4PaLidRglgjd+02d0MnL84YgfWUk
RAOCGWaGhj5+EdoYNCfIVVefQzYMW4FLR+DOp0qwz7RgJtbRO9+g86zaZsiNoSZYxbzHF4wxDIRP
RdLqhfbGlYA13AhRm3TIw0beZE5eGlh8Wc03fK5wQJsQkHyI47R8LgolbYEVJyZYrTjk4NIMMf1K
mr4Madu2+NBwUhOdNkoqhJQrwKVM5Zw3RnRr6t4JnR0lCiIehgeAKqbgrabJqfKlVF5fm1kfGFBa
BVEzAWWD8KxhfHE0kYJQPyutQdw31Xk80YAP41MWpsNH0Zcx5uuLSCs2aTBvKjiYUJPUoqImaV8F
0mxkcAiG2FQ7zsMUCokzFQ6rERMlsyZt4qVNhDnNz3YoDCA7+x6vWJJQgoERDbD1jo9HD7UbvAd7
0vNSLFBZHrERXW/0/4ei61iOG4eCX4QqRpC8kpwgybKiZdkXltcBTAAIEJFfvz2X3YPK0gyJ8F53
v26K6fc5lj2kpB59cnGYrUsGnn/S1MgCJrwWdmUNAk0R2RRYpmHWv9cvdhaoMeeF2TtBx/lj5Koi
l8oK/r0ROdF3dbPLy5EEu114qZD1indCYBYveVM/jiMy+F7gY8aynuw8szA0mf1DsAwJzDFilKvV
K10f90NJejkCMW/NtpCvgISX9c1nZJ+/kMTKFErBIr9gcophzA6n/icIaR/bPD3Mf7utGnMCRDD9
CpClvkU573mbubp8sbYyqqtFpd8Ps4IVybdQlh2minPML1U8cZcaReNxWhsLRHliwfK7org5aYWa
beJCppW6doaj7zsSpmA7lVJL6GUv4/AUUtw0HYU/H7S2Ba/+C7tQy9NRKmc6vmLG4C0pNdiKIh/U
9hj2rX7cYJcJJb5C3GifyzVbOl8rY/vMlyw+EOPHsR9hS0bbPeZCnAQzDcj0AZ++S7E+t45CwYTH
OM/r8GzDUL2j0vBpu+LAOB74qCL+ni7qiNlvw7YuzYAid2Ou9x8QQlevCJ0ef6Bn8zMu6DSf2rKZ
gv6y+0HZ68JJeFkg0pzPakpQA61lI8HqIBHylCTWIC/y9sd6PdYZ9vhSl3cZM5vv8mxOmg+MisCC
rmaZY30ptHVtTczxk5UJHsKAB121CHSDManbSA6Hkyp/HN3Gs/MogOMiHiSBNVKpdOM60IPThArd
RvYGGL5Zeg6Dcd852EDd4qYkXe/hj82qFzc1WEUbTyrTuS1xe8tu6uwe53kJkVNSjQLTeljc3dDs
20fNaLLB9iQQSKRXZuZLgRgjcUqYZv9CuYTtxOeyeoKg6IacIK9p6VdPkMSyU6+wQSeoxfoBYKju
iZeZXdutIonpWI6/crFMQe+QEZQ0QevR3ONdJE8EEabDw55aPl5Li59ewtA4enGpNO/VBOvZzg3b
npwV5Yt6YNNEHsjAtj9iLtfXWLoYejOukBVQttkJWR3G10AVZbHfNYhnhHMpiTd3BCbgCgEbAECf
Ms9cemYhdS9rYRx7k/mi9FO97SN7L43JvnEj66bdwZ3tD9Rk0eE2j4iUxZSdSqYPAStKoLnFAJoJ
lQeOGxNU9H1BUKXCy/0wEHaYzX6XPk3+HW7dRBcx+eKvUMFOrEXh3qTnwagVtR5qUCh5eI4YGzFK
6s52SSdEJSeiOclK1RtGj40vryzLFHs9RJONfb0hPaYXi03XtyEgPKZP4jB/w6iJ9D1LhrX4Urnq
mPtjtxu7HKOWUIAW+JV3aGjQBKdw5RC/CGsq9jZgD/GWEMjCem9rn6DCWlA/oVqoKx/f5IJQ8a8C
n0r2rgr5d4PV8TMbaLqdhwP/8aNh/EVOaDFhzGOST/h5hbHLMVDzuhN2/C5NUo+ndKj5CwdzeC9d
jV7FTevyxoZyVnfa8uQVNmkggW+XLsrKNav/AFAYf4LoivGVD0vNzoIzhfIBXsTjORnFsXWjTcep
KzfJZoS1OjW2EhXDY8OS8LtYXV23HparTb+YaYDYjmq8Q41LLG89wVEAIQrjf8YhxWA5l1b/46sc
vqnKpftJ4WhEetdU1qbNa8zrgW1CdPBp4FU+tu7goHmjcPyMgwx5HNNcsa8z1EYoXBKVPeMOoWu7
1FH8kBFlDgR9Dk1FnDz2UViOI7ac4Sm3tZ/GBv3H6uLf1FTzS7oMB4b9DP/d4FQbTmp3OBinWcHO
BKVG8z0TJUXVQaiwGC3I42Mz7SN6lyQ/+CmbcRtsZmxebKj4xxbS4bKIDIwOacrLciT1d0YQ6eCI
cC+JToahW4shLU650+nPZkyA3IxWzXgdpi76ZC6L5VrnY4UXKi0dLxVLlDmNygZxn9lkc6ep9EPS
wp0VDiTg+Yui3wuj/Vc8ItTfU60Bq6+NJmCb1EbuWYnG+FSGRX0MmQUIPtYo8+F3A88xJHMFzNPt
JqvDyYSlqU6LlvAt8oo7jL+VQzH1pZUJXD2X4hAo3Q8QRQDUMcWF3K5t7MhcNepv9BWeeb4jCrHT
88Tni0O6mMGxhevnEe2X1Bc9l/yuZHparnC3K7I+S/S2v1TQZnJsTNxZK0zUCKxrMO8Np5dqzddO
JBaGL64AlJKwW6WR5StqtCTkFebbNRrpVqZ1mFrcnfTTClF+z82MhmMrfIbk4HpW0McY578SqxHE
7ilyysEBQGoHvb8LuouS1Wsr2XacSpzUaZdpEO4tHUsB+N0rBBkiEc4+sBIT17zk+FZN4eWXzE68
QWWV1vdqsgFKSQqhbXvUBG5pS9IEkI1T9cky+Ce1u4gWwtsQedqVhWieQi6LrV0VoyCmbLnQtkAa
39LV6wRbQTAj8ffAqjVpEaC3zv1oqJOY9tjEi1wW8ieBuRkwtsbxCCN3vYrO0lo0WJQrFKzNNI1v
mCAsXvbVm/pU7LraW0VYYK3mWfVIxqaculiAKGkxtA1+RJkJlaiHjP2fBnUDH4jCFQ8KPzu6xJXr
E2bM0LbzfOF/XeaXr+kyMnGqN40tOVNRT92Kqol167TkVc+yqsQMxSzwmcrCxeckGWd9TjIcNDhR
VPWOlTe+OQ/H2hY/Y6RPm1VCGigy/RSCZBoxjphI7oPEA8DvkP6ZsyKZT0wtE1ooV8/3+ZEta5fQ
TfiOeiu+WgpygaVz6fFLUcCijQ2ubEfnE2SCYBbhu8nX+bUqUgqcCRlQ74lcEnmBeSnN2nFLVGwz
7IapHYoUD4tn2/J35jpNYNnLcAyOrm7iqaHH+BsRl8ermXwR+3wAxIF/Ms8PeLIaoVwplV+R2kIM
nnpF3mIGF/RU5jI5JXqmmLNMl5z2GTQHrE2RlfOB0zrwfmEzfIIHBAPQvkZn96NehyI5+ZnyJz4d
gZ7gOz3+iOhWAQvZ0pStQsqpaddxrRGXvQs4EqwRp26mydS8+tLm8lJMy7j2GIWBG7G35XRC7Gvq
rhxMKpT1Wq5pi8xz9iMtCifu0UzIFCWhBW451QTtKoSVR4Y+bFXyVMWUpSeW0+W6+TlWJ+/X8bda
HX+WwKPHa6aWXF0V39X2tjVsxWVtk1123gmISFbFOXuHSbGe4I92mKKv5cLdnUm5/gyLrHEz7mXz
wTjfju52hVZtcSQb2uBkQ8vCeLGl12MNarnIoTT5OR1R79YTYpQ7CdOYA5cHctC6naQI9mYzTu4g
kv1JZ6lEcb2QDPue445tB0my8YvUqbYPpbZoGDEiCH4EAtkGtT4A/CvGjscDPimpvZ2UGaZkt7EQ
KGINz7eWYgkCag/zgMeVFZvr9zEUdacn9AE9sOEP/LpwwbANEKeRlfb7UUsZOqO0RDNGQFU+cZLs
QGAM4Ki2CZjuuM/LNEyoqAyCClN4smGmCysh61JdsLTdF8wltBUyqpGjifZZ4YTaM/FAYVqc9DLx
69e84XCoRXOE0+5IRJF3PmfF3OUVg9592Zms4Hp2LPBY4UJBnzlEm+Lom/KTT+fleBNeopYUt6GW
NuYDgd/bSsEhAGEHcV+jPfmbHJL8OFRp0jNFdW1waS5F3g5Y6xgAp9Y0T8gEaQaA/Uv1tGnmG8CE
IRWoLhd8DZmPcCSRmmX1dc1L/rNJ1fGRkSxi4sOR8C/jR0Avk9t06Ysi1F09xOG1UQQr3mcL7r8q
Z7jGLRQF38lcO/QXSFgp2waQlcJOFvG81Tii0bzb26mHNCqY2SS44ju6Fjt9tDD4Gi42rtXakmzC
GWsXvNHTihxfcPSxsnvn55DU3TzA/6MbAzU/8l0EhEfOTBct2mugPaO3x6/a2/yPiDkFfCPK7M2p
uMOYbEdt1FWiwGZGyr3M20iRjd4vTc5/uwWRIggYQ4UPcFBzHOA7y29yDGlFZ0yKaYC1WXGO+QnN
04DwOoK+y1WY8MkW+TT4WB+nOgkb69eZ50ijDUMw3YLj4O+6LU3SuiKRj1KLHNDgJPfvWVqu+UUk
h3msayWnPkrgNO007ol4bJaFjldauT09Z9Hn2XkmDnzwuHCBTYaEKHcG1+PhRVLevN+WTCesJy7N
56vD2f7clPNK+myiAJgAJVVTp45STk9lJPP04PNZsHZPUzioaC+3rF1iPRVdVNb8zkeTbn0JaAXh
fxkEod2W8qk+OVVk/yH3t8K7ORblugnVTnY6crbrzunMf69d5b7yKB1ugWyTtsuY0j+JJQ2q192W
tndiLVEAjPOK2y3d6KcvbxBkgBLyTjZE+rtNJrBy3mKayxMRtrw2QHNizzEWkLaC8fRaWTQgp6ZZ
+XQRkfO6vZmO4ixlpP6qDEGknxpRVcnWBRwNfYWJA8yHRlzYJAKfsUyvr4ovKyBjL2l1mU0+NjCP
tdBeuFgHDbgf8VHnEaNPiHWai3roUs4SgMsczOq5URrIsEJfNvYrazDRpkqy9BBzcmB6eiwe9kJV
+srYrbVQS8AWg2F6DbE7AE3o5SquTZeqUKneiiz8nLHKZOfWdUHRu9UTcK1m3HrvsvmeWMoJxDIk
BwiDh7jc7wtuQJRZxfYg3QIoJwAs/Vokhdddg67tqmme7f0iQ4JA6oXLL2a0CT5CaSEogIkE7HkO
Of2uxxpnIIvJB0CdJfapjDkKJoGhT5QySiIVCeOWpssGVG1Aikz9L50airAD6fbkkm0VrtY5Qurf
w8QjEVcUIlx2yJnFfsLrQlUQi7G6VPBBHD9trodfqMji2I1zmEbebmrL9qsM6TQB2E04uZ9Tofz5
cPhfCyYJHFydW4XsAVwTMH0f9hqwULSx6qHur/W5FDt9W1S63Hu2UowZb4Uq185iRvaDubBsL2R1
LE1afyRT1tZzg6jJsEBArUKIEZSVHR7mA6hKB3wlL9tkle7o9TKEra8AEX/GKaBCkvDdfGWUD5/l
eJS/1TAf4nMRKDOfd1wh5XuGSzveHQM8wp/xKcPYH8le4mqDT132kJRDNvz0Uh94YUJtX9LNc9eJ
ZmWyw/5yMDfLK7X0DE4hPzQGp7AYClG/K19jXGBIHEdxkoRBvMVt8TjWON+BsWZ7ZLXvViM5zBPq
/ZYcPSAUQD75IuzyjmVGpjC6klSJN+SCp3gXm6PT0zLPM+lLlLl401pOr+sqJ6iw0C25PwjvNjUA
cpAFaPMh8uD0i85FGTBgjZTJ8zCMpOlw73m4i1hXMntvZlIhPnMRI+kJqlV/D3uQ9BvQcfOoKjRw
lwVVxHhi2s3lI1KW9H9srXXEQLgozNd8TeCSkI+RA8FGt4jWu5E1WHr8Jn7HF+fU1dAQ1t7uVXD3
DmwVjumbvwQqt9Q+8l3H7WOPdJ2APEiK8V0g8Jj83Lfiugab8KtxEvrktqyDGS4Q9i7pSc1DDR8/
mCWM99ty4HVZR5IfqHXpjOj2JYHTR81L8EGwkr19JoRad35LYLHCpcfHs5xWDwDs9v2EyrR0fS0s
3dsi1VB3kQyQR7cYR7dXjR5pPU01ztE+Z8ugzuWcsuGC+ZD8W1GhSsFjqyfSTwZRhiPsUlFD2m0Y
3OmAhsxcUu/W+c40eyEeQlpb2o9zNc89XQyfvvsDR+LdPKC8GYDxRRjVt7gmTPk3R74vVHVHSu8M
KwxFBNjNpxgA0Ccn+xb/TIZVw28gdaF6wfWaowmJ4qZM1BxF0piq+6OQsgJ3Na2oYgWQGpT2I7nu
RSEBdOlRfknnAdAWWAGIFWMAOKbhTXzFSaWT7miEjP+0kwd/IOXI4dO/VeJpn1IFWRw5clRpej/g
KDjqbO0mtYnjdUEd8kFmFHhdpHR9B4kOKqdbiIzkvpkaV3/f1gxOSOpALXHAGGu9iwdeT7fVCd96
tieyulDuZfnU+HSCl8i27P+lU06hyI0eeaVbWiT0WtvVPFXICaZt3E16onNxPA4ZbMtP24CS75RL
fjwEmWjasqGBPLIQev6TjUtSPTqpbAIsCkAYilQaaIcDZx/v89xp/VrKLIDnkDzBgOW8oNhlCy8A
SYeaA+E09YhWJMNUhRP8uMtUPb+P4M2glycU8k/rVvOqEMTy6lBdT3eQNABeELgbabttEh3ROCTZ
Bx5m/YwOIzwuxtOfrsHLamUxuks1HUPdVpTvP46yMXnLyxUl16hozrAKKgWR/jYZAKRe05cUOCYH
XkArTH0oVYcWIECUbeopeV8AuZMWKk7Y989iwF3ggfqHttliBavXZCrggj5ITKNUuKOxi1QWTxVO
63cfN/FLA757np1BHYawFdkVx1HeTSuwp9MW0el16WLwmaZi1arnhUv+CZ7mpi02lX6uI5G/WLYQ
224u8NcCBVbRWzTdyEnNtH7xcB8ZWlipHt/tKlCqbbUoT8cYVejkrcAEf0GXj5EeaMo5HUH10Gwc
PpZ1L6F0uAH1Bo33KUD0MKGWVbPvx+Am37tlpQ32Q6HfGnDQwKjMFKEkBJAiun3cms84Qll5t6L4
/3pgiPCNTQ4c3pAqotvBu/i0Eg0IOo2j+8WGCuX+OK0QbqRAzu53MS/07FMx3w27j6DUwAnBowJQ
Jt4jGnmsUYRBXUEBlShoZk6fIzCAD1wO+W/ofMAM1WDDwbENR/FOZtzu6Jjs9pHjQa4teDG9tERz
EgG5T9kvavf6676qDQxGqtTSkdo4HGJ5pj9MkwwvaQH/hdoczXushyUBteMiadNJA+hf7QrELkyp
fsFYW4nYugX3NSA8Vn63mR+ni6rCeBmLMplaDR7qS/CITm3JEqf7PDQG7IwsZqc7igrwLjQFAqwP
sDN/kEk7wMMXu+IbZakAEAbQ8BVWEIjehZ3K3nSLjAls7dJxz7tyRRGNHsINeNNjzO8rWL7NrQqT
+z0mAnOUuJQB1KalV/6KGtIVAOlBZXeYlucgzbYizOdtH5JnNaikan0AztXVMuD92iLx5qI3CYjC
TJgJCj7j4JLdGr4tbpj/+a1RomPCVGCRZkPfBREyh0VbLj/A9h+ibTx64E7say0v+NbZVzYW09Hu
fmouc46KARzEgMFnPk2vWh3ZfqcWg0VVTBEtMFdwfcMmj/K6qXkFtRGH5W1U+8H7dGwC8kQtTKK6
JI/172POMXhm+eBfIRBYnjk+5pNlpceK2G+sBppi8ymJkV8ADLA/0Y07WkdUbb+Myo9HvmSAcOpI
73l6m11xpinf8nEsMbEhVvpPhCNrTm62VLyFHFQb1mDc7qzBstJJkX1Hb3GDzF0FjZljQj4oO8IK
/6izHfVQkt2Naxyq056XEUo0uoy/mjWYl2UDrtAadMvxDHwyDB1yWsMvUgghztHq7RMqCVQ9NSsn
2qOsJCXkAXa/91mEpab3zCnAkJNSdwuPfjvPKHnfqjE/1A9ITi3BsFgpEQORE2hoO14RdSbIvlUP
dm/ANNM83lbZrNxxpT4biyv4imwEXY4E7Tu7uSjOgYY8v4yGHNl1Xhv+fcZWK4DU6jL/D1isSb9h
qDbXP1BbMqgrPFx8wH/n4zkjs0w7HNzpDwDwgl5M2KfktEpv8AB1oARtFP40wPwK4jJrUzg3QAJt
yucEugCUg9OwqfvyQCXbZ2CEf1ABarwfcEYlJ7EuBSQToPchJUf3MV3Rlw2+q4MfmvNxGDgzFQvg
qUszp6vCfFlUACkqL//WDQgoIG+z+ajQlNVY7RQP0kG4uHTYEOb3WtecQxx+YJypsZ4gTRa1vT7n
3AIEb/msxDfBQNL8rvHj6mGbEoIMqy1vcHFCQWBBRzCe94eeNjK1EdRH1WtklmGWOw5F87AN+/xt
tcDPcZ4M1XMZafHPqpgMJ1OnW9qyOFU/a5Fi+F8mNgEbDCb+TMuZ+Os8Yk4Ecmg0pBAzJbBAjjti
1UGZGgnIoB4Xsp9KH3DIBgJ48ozxZLqfsOyACoCrLqCjO6LAQL0j2KgCAdLPuVym6WkvJbBRCvQE
SogC6pp71K0FDMImieADNxVQEA24cnm3IoRUdLnOIipXVZdvSdocDqRxRCtZ7moBb88r5dHsNSOg
tDxZ1jNkMJiSjwUkR2A9KwGqztbptyVLbzzHCo+duxD9ULWydjTFud2UplvHBs2PRUVft6QCROob
cLwd4Pj6P+zjANHIZg0YyWB21sPAo47fskXjxq+5N+QE6dQ23+spmbEwjxG0mIOMgp4cRdfa4UCt
LKakWMx7+KZPeEBx5rJfeJaHJ+b3FAyvBj93nEi2z8fJboiPfQ6aUbga7WCgnsscwr8R56mr7LMH
muZ7UcpjvJeb48uTpsmYXFyxZv6u0R5wPd/nhDxDUhXG60TXpkK7GcRjvUtmUISTxs3fAOAtDo3O
puVrriPikMD4FNv0ng7l0tzVsgLpYldSlnjCgJm/s3FL1UWkHBh9cyT+PUd7Rtsx1fFmvjvuax9i
4+OlGWQF/G4mmD6XZAt/oBUDHJbkc+XOkPlN5AK0MpfnZTnq/TxEkK2yiP4/lxNrzykZhOyFrGPo
yKGHsfOFhEAv4nOBYEF398xHZxniQZMG95PwQ3iA8M7wDho94EUjEgAArAOCAnLJvWg6m1cUYR63
IOd25Rnm5Lg5gMjWRm/bK+MjkHpctP44pUuJuQk1NTdhUeJpvCyqNj/Q5bCXKjDwIVk1Icl7h45B
AfmA/dbJLMI9avD8x5kTxRhMFFBYfM6uMpjQm7Z6OOMlQwgnVrC/LceIhuk3v8kGqorsaAB9iEF9
aeZxWtoCGbXzaQoSi4mbPEBUppUMnyukioh+09nuPg58S/myD1DmnWzJ8/HVWbDnn6wmSwER2gAD
7zKVK2pu5Gm6J42xgUdF+GS+p9nhNvgtUYXd5nD5doOaYB7L0h1WthuDN2nTDnGbpzfOwdB0Q4Hx
AsDAIHcBao3H8BiFLEAXVdUytuAxqLiDVjIU92KHzPYEwHoK5802mAV1WxPSMyrUmp4A4giMGOCV
D3dxYvqJgMSS14hxlvnNNgCzPpJ6G7N7gatn/GNFVZuHNGJsGWlqSRmu0S/0SyorM17YEPjRiTGm
cCmlEKI8DmHFjDZUlfCqsscBdG4k9YF+G6TC9I0kVb4jsaGSzVfTkNr+KLZ8xuoqmM/uD9Q5MHwd
Co2gVnxZ3h/Gz6AjIRix8IVaU9xay1DVX+CuVDUXG8AvXtfVNAuwUopqrjM79s8FTPBuW+QnF+kZ
NpZzPCkEpzZYZaaCIKPci/Fe1B6r0kNkFS5KJlT8TVVyIJluyCF0M1vTcHBiuwzkW10svDzNlgzz
BSqNsPSkdOn2hFN5fd54imtQptXmn1d8veYqdFiHD2FJcK8J/N3x0XFdDY+LH1DeBu7Y75RgLvvL
LWMLED0wavIA9hAxBSvwXpg0bGM6//GBZgh92GWuTyzIAuwpcPjhbp4ADECxcQQwUji4w3o6gl/T
c4Kz2bwTUDrmRtuA70O9WUOTCJB6GO8sy9hvIBFekBaimzz2QscBcavg8NY7CyYAbHLDkQtJREP8
uUxKWLDHbK7ZPSXSZJfySI/3CjHHx5XEORsROQX+u911MfxeKIM8x2LqfAVLgmtbtsBiAOxC8oJm
A/2xxZhVRRDLCGYcanziDMX10eCyhjhNZzcpyV6ZK5GW6AdscwgZ6oMXy39iRT/Wxkyl5ck3LqN9
4WwJmCjNNgrbtCDmByor99CoGS1gNAS2TKY4kGruwpwCvOYFmc4kLhCM5KUsii7bSyh+cUviWk22
iLZAD6il1QIW9iKhPQ4tR9Gj28TVhvRcCJhe2yEbwWwD9AGNAYEWJmwaUJ+nWSg6/1ikSX6KQjkF
zEFDhwfdRaNb7avqBxjiorqUiMV8Q38Ej6Oo5gJH37yr6StIE+4vQYDquZtFftvLJgnY+zNHIIyx
NOCa1gVVnVq0Lh/IkSQGjRsmwO8JIxkWwVEC3M7KZT7arbj1V9pmeYRuRaT1ncAAQLySQ86gZDlD
QUaKMr9VEDt60ZtNcNOLAbIJtIFrDTsie7CinbZ9/8dldvxjdJ7piYNbeTkkBVrTWJFgDHiojg+c
HJg0UuhDX/IGZOhFDXv45smIAf9Giv0VgP721NRqGtAC7fFtgqGHv0xK6OO8ork/oCZU+V+B1VS2
gHlQ2UxpHgtQpgcFuUh9CnVRU5t/JdljcWXUIrg3wPNjATqE3EC0UyX5BRLFTFDdbfR1j2DaOmQx
a94NwkBRplniHuGR4eC+ggolvaaxaeBVaGJULbLGxu/J1GQ/0J1tXx2yU3VrfZMsnYPaOL1q0G5I
zCnmDcJxynWXxHJhPXjXHTOF1aweYXLMMFiF0D+GVSrNtwpCQHmtIjRC/2nA3RbSwArLFvpxPt0D
pigUnC+5S1obZA1VGcOaP0Ez5g0qwAwLbtEqAbqw0/C3cuuhMBO3b+RsmIOqIox7elygJEu+OOye
pRdN6VHC3gJ026bMUbzqfcouMABtIA0QNc9OIge21ltIdnHPFHmcrkMitQT8sBhxEXKC9x+2Kyar
K2pmQDr1mNwdeU1wb1b56mDXUJcPSdJAp6g3BJHgLsClBYVBGNmZ2hkxdC5D0YENtovtZJIMcsRA
QeCixbrpB2mGSOnOS+iWwCr4NCK5Y8ACH1xEw4PaKAnXnc/u6wiluAAUhwoCZlgznDA0oGV/Qmk8
XwmCibdHUOjNewP+fz1VhSXQye+clp0l65HfzZCjhnswB9gN5ICs+sQnj1rA50pAxzoDFuroxBRH
EV+FbzVFf9QB5UzZxdMVHP6yN3o6acqLtEsOl4Dl41a96jlBoVFWCLnytNwgqY1uoNfM1vjMGqHL
uVnqv6WcyRskOdWzGzS0BhtizvN7fBjgX2HO1rXbqHdQm6saXk5oA+JvU6lSfAa9JVtbiZghlpLO
rHwGWZGPMNLjhGegWViRZncrODosO5DLKVT40BqfdLKXx7exBnzbAoGaYEltcricLsVm1/NOj/Jr
irfTdLLUk/py09L8AiTO144fatq7XEj2OswaFT3HyroHUYK1n5foKc9i2ve3ESE9SH2JIBMvxjAC
tHNPhk+c90d9Rgl6DD0fNkBzescO7yqEDCePosrjNT92Bq1tNAKl9mQAL+ObL+Szqg6NznOZMDTj
fF4M/5N2XsttK9GafiJUAQ00gL5lJiWRVLBk6wZlOSCnRsbTz8c9Nzblkeqcudm1U7mJ1L3Wn9Zr
CxO0uwyRkAg1eIWnrTRzBn1lOh0fDcNpp2XvA3m8Fq2t6VeqmgA+cmwNi/R9dmKgjHS6z4OpQOPl
auZPeBW+ko1tCT0ecra4J3gY/4eWqBv3md90rzUaimhVS4evS6AvHnax9nIs0l4z9fclY4oYLRVN
TfTiOUM0bLi3zPOmEDSe+6b23HUSsg8v66yV42Eow0B7aDsc+3bAzdEjxtI2FsdYemoBijD3Gy8N
lLvp47S8wDKpevUqy38rOjFWqIAL+8nIdfPVqQ0TixbEVLIu3KCbll08+/dNlSact+w0epO5iWVg
YA/JmELAwTg5WKPUDo4IMuNm1fY+UWWUHbJ+hE1xydgrKUSX3uASKW9WFYh2O+Xma+f00TlpIpvx
WfYE1JhltGtHoeZKr6owHlHDDEZNunjR+mJ1cXrUIBijfhZDIeol+pDgaWAwVoUANo5DjgQ2sjWd
cX6Te63PoeaEoNDUVRgwgJOzl8Ks2p/Uz+l4V6YazMYb+s5fG1qU0T7mKfxqZZWmr46JHQRMip1n
1XcDaIWtNUeoqox5XDUyjNq1GzVh+p0HGCHNpkPtViMWeNJvOY3zlWs76feK4/FkDub4igY3lUt/
luiXaquXzXJuTPd7N9q13LTsnDGNoVsbX6z04pKDeuaULspATW82HoZTWqE1e9M6GY19gyqaCcwB
XP5NQq7g/DiHUJnL2E1AFWB5wYPXmGjybA+aHDQ/KYMcc9P67igO6TgW1cmwtGZfG+fBXvT2AD8i
tbYtlA5WkNo37SSbYIVAsHPJx2l750FWo0OsR8ImsJs5Fxi+EQ4xWrxK9NFWz82QbiKnqbOdbMLc
O/Qc0cYejBgC1CpreHjXclprxekYmZtQSPjxkGYMzMMP24e4UXTrpnTq5yGq3GlRuT6Mr4Vm6tFV
bWytOAwzQlMFtnakFRF0aJv7NZv77FbHajLQkrtwT/0GCbbFrw4mZPFM4RgR2M02mwZkeF9sa22U
zi2voxeux5Y+fhlaAOELJkoazpZ9cO6WOf5ZY6dMCxVfiyqM25tW3TI0B+OVEIf6MdOt7u5Vk9nO
uhzM4M1tUJzEmcyC1VAE0c9wdAJ7EbZ2HN+N3mQAyGDJim4FkchvIBvqrS89WuB0NKX/kNHtm0hN
ULSl2xS6DIkxTGH3GOB/QooR5Q3lp5Qj3+LsBeamidsp2g8S+S/7lBkNK1Pb9bTJhsYPbk0zEJxc
gy+qM+NRonjV6eai30tcr/FfHYNegZc0m16Gsk2trWVpBO9+UCnrtndn2J+xmCf7LnAQwGwsT8wU
GpYleq9aF5gs6g6FT4bADRSsGKtoK+NJVggaSqsCD3CkR7pjMk+sZCAyLnLlGHeWBSwb8vVaEhsy
RHT1lEM5FpscQGBe1k0g2BtUnv6Med/QU8KderQ/Vtutc6NIDc65yxCmxEwG+7uX2szJDJU94F6T
YCvkVzTRDP5MLTYMvX6r4MF+qckpMBEKgg0fjHEqwmhRGX4GjFFN+ilNWlNRhBvCKG9aM03ZorKw
etGY3iCPerP8Nldj/6TNqbMf1BgyCqqsuuKr0HnnLPu8HcyFLArL/cpkgQrlaIyadyGiMecFnIca
KDGhmBLLYZSTv7F9gjDw6nhzuRmnZrwRjqb9QaY2R6cBpMqiZY5BaDpSiMsfTjUDHLd+2WbMooIA
zNfN4M/PU6T8c45ZSVMvi8S7M4Er80PgBG1424so8deouOL0zjF1Ed6PdjHbmvJJxTlKBsqrCQFl
Ofr3ExLn/gvEuPWtMWGI1mR4GNk6atG6sE1HHgct+MKwCIuO3JDCktETWXBpv+stVNbQPOOYn+yA
WcOLAc/dQAPIrIx1kBmcGkEWJT8g1k3gPUQDnTq7mrC4x8wnMHLJm8j5grza/9Y2Sf6UenA8OGny
HFiW/tXaNKlyeZuCqBVLhLDtLdQv3WtTOvkR/fPFWj02YlgIa5LftGfO+Rn+k+ppJGg5XHlWk7+C
W9mcYnCRaH86WeKcsADeezdRyULOsYtnorgInM3YGvxb9AhQbVnnNaijaMKyZZjGqeJcruD+A8l/
/Q38G4Z7FxSp3MQuUiWqDoT27GKtVa8wflr5XWBlkbWOqXgRwfhZjygyM+18OIVUjPF+8JK525pm
oV8T2GuiV2d76un7rT5eeElU/xrl6L5GZl2xTRRWskx6Pz2XweB/tbCCvHpGohEihhbmQsvzG7kq
uhJ7qLbK9FUPnWHdxNLCJ4GUPe7XIlTNPh1a6S8CtHLy1m6HuPuaaNkFCz5hj5kekKl65bkxCufO
MVD/VsomkT8pMhsuvB79F8rqUi9cTAmkPAUhvjQU/+ghVTCNPCGvC8aLZ2OKFtx66q0+bWW9xP7d
mhTpUk+rqsmt4VvX2MCDWV6O4c53KgfPqLo47yCTKOiXBhRShP9xwl8mEHHfS93bd6AVbQfGmrU/
itH38NtIkFDgJmw08y/qpfF5hGzrNmFVUY5uQg/9bMHcz2xYCTfKSHmjv6P5dtKxW/pxwPiJpi4L
sQoijc2icKL8sVRuVCEdyV29bPukJrbf6o0SvUZQ3OPb5GVTojcPFOqBvzKNOnpkwoFj3Mwit/Qq
GbtgOjZulFP76ko5DHmnzKcEc9mr+CgQd2httS+M0mrcZefB+AVE1fQwdP74EsRdNLzM4wwYrYUb
d0i7Lq/pEKbOL+AankOC/zLYmV1XU3vzWfOUxtkWS8hDyZN0eqaKOCizVl7tGGRtDBeAI5gvpVId
2jh1GwWriaA+Nm+mWGFtF3nsPNVhXTO/0RcIcdwwbMDTQsPoGEjUdU8QvwWanAwPAvh/HAQrT+jh
hvEwCbAod/JEd56e3DbAUgQSVeZLWXZDt/bnxOwXXXNxSUvDhNKNsXs6C2hNcQM20r32qdUPi7FP
prucpo856GkQjNuiv0g2YaHN+9Hkphz7FsZiD63WV4QENsUPxPMVbbqUxZEbmIygdGhboUFiW28s
lTK+tugdC4MRskY8EuWsz43RVdkqzEo6fkPxI9bS0f532+6wGwCFokLPHdFRioeEzzK5c8bzzeeQ
16gTLtLOwchpH02/MLHvIhJcAmuqF9dT7lthJiX/DKr90mameUsbG8/LEtbpOQwomZfOMJdYB7og
vW8wsVkLH9UiKC/g3AI5OfgKhxKa3wqY+Qe7L1OTUdJjGeSRjPZmjIPRWkg7m/jeQ0UUONVS593F
s9mew9iYzpGwCnMFRZ3XWzdX4++8xpGySGQLf8gA4O4LPEb1BQsSx5RvZ6ncWQ0q/BsNc/kjTwNc
C3Nq93IduVH6QKxqT8tf291RVtD0FzkAx/DY1PmjM+pMrElJQzkZzmNyCJjThiOvMMl1cSvp0fxb
dlAUbMFxpe7Ygw3EX4EUPloCy4irVwc9Egk4uHya5HuMIhLBIm9EfrAcox5WWkqFcSRk3sK9adKH
n5268PWBvav/TeoA84JptLpoW+eyeBmZgibRdyVl85RUTmls4iLzjzH4JGdrbPJguRBEdb0JNEKU
gI0UoUocCD3a1Na5sfBE1tidstEZ1nkBkvk85zI8DyPE3i1Qp/mQmn6mbxLlgmq3dmXHx8FrpL4J
CvsizO6UFa2zkeodI1I6/8BGDH9En0NhQxsI8QxRHH7zG2on/o9A/rY9cF2eblQyFpFloHZbRIc7
PQ++WhaZCE5kXMXduh9Vcz8Yo2XvJWyx9TXQgf3ktEnzfXasoUan1FXM184qWlYEC6r1EFDkqREt
ulQxh9DzAnfaazMz5xvcMKV/j796erSLFEHEmNTY7i+FWXtoKi8aeYwZNj/cHrBpY5b4xiqpdI2A
Mh7sYC3MnMMCIVWwgyrov7SisF+AXhLmBnUto6pRFPv+MoxC/Tr7vo3Iuzcnc4HpI/6uZ9V+U1Ry
fICjgx1lRHz6U1AhQSM24DhL5NFj/zIYaQeV17ErbmB+bOe2sUb6YjxF7W2G+RWLnArZjmji05Wa
ytFZhH6OZLoHiCg5E2Yows52TFwTpGO6G8ekzr9Xw6DU2cM1hMrPG8IHA9SwP43uoAhnsGltClB3
A8Eths6AWCqjQFSTY1Jtl2Zdanvn2BFKtJSewltNEHtqWTth81Skssc/12ETgvn1gnXv2Kazr5uy
grKJPP2t0kbTbPs8w8sadV22snTsuuzeQVGjzmeeIOWW+a3qZxM+uqhKANfEzncWeO/FxqbzNciE
bPh+xjlf9omgj+scEe2GjM3igB8+QN8ep8bwlWonJ3YJsis+pgho2l+0cQUhGllAONACjDTzONej
6VjhIngeRIt4tmipJRa2EEP9ODnKQc83oynl5/oye6Ym7eI92V79zzTCoLRAsFSzP1Se/U0WxnRM
zYmXsIzLKt30dVd9GZMxf/TibAaSGOrpteOw/tkjU3EvRqnuXESxUa3I6J4E6n4TVa/nj/JRBhMa
Qql9+yWLqstWMHlBvsR0V2Q8D0o9dIBoKxdx3ZKk0zrIwlaK3+ktJvaiZ0nWBIorHYfPbRCl8aON
ngv+n301e6zFGH1Jc3+c0Cq23Rl0WFe8ijNmmi40/X4HIQQQL8M2lxvTwq67qAAgf3kTdeaqsefk
2E4BDl0cZw2KF6xxTxkZdAEaXUF0C6NGJ0w2U5y9tnPlY7gcDOSqHI3fTT5vvUJEWrx64O+kT+FF
7FeYOcgxKAbTW0JRDy8kxE0OXsQkOZHXrxi+55uGuW0pMe/QRkQvqJFQ1MtqTohXJbrjBYtXrzdE
FIf1NkD1FCIUb9L6+8w5Tg1mpvYjfaYfLXO7QNtvxo2+R3syxgd0SyH/2h3GYu8SLlPezlne7epZ
a94SKKWYd9dxEUJDDLyQ3M8j8Jq2P6Zz6bxqgeh04TH7mBBdPQB1GwpDD4IiF9UU0HDz5NCk/8Dp
kbfbPNDWb3I7arEemf3EVCA4eqZm9uHlaXQiRmFPqNncwfCZs8QsUlUQvHUlSnvppdVEfDoXYBw9
PZfPAGRQP2EwFC9susVxpCYwl+C0PtVSE3d64TlR/IMdoLMWmMJGdTuRWgFhLBJ1AC+25Q4pbJ4+
OKQC9FxmCRqou9anTFTpcOc5qLPY8ipSROOakmoRpxkbTp/Jxv3Sk8sWfce2Ekbbwu2TW+RTtgJf
JNmIlxZtRgVgOe4AV+p610QdsQoyQUS5dEXCTK3JMT2xnCtvwBsgC/XzorC662ERzO3c+IOkYK8n
fXPBkr/HBFakSBQ8+0sqhQI7H4fIP5XW0NQPsFV4zHL/Em1gxKmlj5ldtOm68wr5tU3CidBhqrNT
APNELY/w6WtlTZhaelHMkOZGPBWMOJ5okVWf9jAAZZgVIEcX7QYoPC8Cn0KNxdHsNfW+V0/WsWjm
8ERyT3LbWS4+7AUbnE4fc2x76uh6Q2FRpbUJzu+l6ZiGZR4JYaGN2JRJLQMfaW8nm7c5Zx6fXoHe
Ipdd5L7jDeOGea+90d0jx7dq6+xPHf6qrRWJOMfTgx8wDx/URMJCfePbKIPpFOm37HDt4qiXHgYV
3OHxnml+vsHcZmllBnWqjurvbuXOJh0gqqdVGvcVxvTC9YJNHDA+p1iVWghiSROf6psEqN4sfldN
WKPMhLUehjujVI56RKM++2tRDgOVlxkTo2CXrRcsOtuaftlkt5SHOaDggGJwquJpiIO8OkTshHLV
MX3iVRHeZJ4b+PyLW5tN3v9p9PkQnoU3KZgbX6SKhMoxzrp9auTevC3sgfnPlzwRgJchzMPv8+Tq
fD9VQ2TvWjDP8E4NhH8eSP1jzxTNHOWrwUy88bHlm2YQceG5Lt4MEhGe604k803jpzK4w2GE30rQ
oOLighNFDGHx9bdigSAPW9ai4OuS1K1YSNYgH9p4ADzBujOmELgHg4jNcWGSAcPXM5NRQI5Rhjgn
bNXEHwuV3i/ovIcL0FczD3PICyRxyrLOhPimKOu70ZqxEitoAnQXyRfZa/e7wETDeVEN6sGq5oKB
xgLIc4JgxCyU5QmVDedOQSOuArlIvWA6O4F0+hMEFWcYX6TzpbF9RnCGfOPH3uh7Ag943OpgSK1+
jFEdvqXcgHkdIQw3ARpAdtaddpsfeTRQPg5ODBDq5bBIgT3wZ8bBPOCcc8T8rZpDI9iJtDL0DhJv
fO4Lb9gUriuabdsEY38sRk30io+q4LFXAH2IJ3AC78agwnVK+s/Au+KlpJ/2vIHHueSEvYk8BECI
J9kdCAxKgjV0t97N+dzW67Kty4dp+u+8s63xS21Dxa20iOAyMdAU7jJiXW8ZDcoaQcplitek7pxx
F5Rp9ELoSEzX0OXqFjsriSeDk5XrzLGkt0BvgVY1lojRFwC4Xblje6/Ys5ye9J85iu4Buyy9oG0H
rmtMOrALcGXZ6wYn5iNEPgS1XWfGaYoigFsd5ljXg151v4fBbWlP+YCqdYKqglYdvLgEJMSXdgyx
iAYEP5RWtx/BUG78uUU6PTKjnQGqZPiIm86ufMTWYYOCwoSgrfmg8jFZR3bVcGlh0M63wgMMxZyu
g345NGDTpItYMw1JQ/zwOdP2GG/9xo8uNq26Nm9Fj7sAAsEAt6v02I8rM6fjWtL/migopgRFllc2
GErCnqAFeLlkETbCLlciDYdfCOjp/QJkp4RkRl7nbMvGCzGScF5vS6JF5zXpYPIhqslMWJHc0d+b
gw/R3QUBjRMqPd6zDNXblzaoHShj1TQrzwFxRkBn6nsCYGLwLIwL+tYjaOx5KocxOJZMnX3xzUmv
UiG6/ttkQ3yDpk8qoe6Ftef7hq3FLksgKCpH3asF5I5ZLIkJJeDFSoAi1yhPULraRAwgu6A1s3Bs
avlSXdqeVSDJCeYXu1W+V84cfNGmh+sZ+lY+epU5rbCW96e619lmRu4aoqZ325+Y+FHw4A8BhSen
j2ZjBvw113Tx5om4GXXxK8OWLkAgUxzrWLittYHLiegO1MgoCVFOYC6tZuh2kevsJc2HLLjxs8wY
UXpn5ipPXOIClOXz96qSpJwNcpjvapr2HyVmA6zqxpA8RLOWAisd5pgFOuTOhq1EYbxJLHh+3jPV
3JSmFQgmnyhdPFROCI5SmEXzu7D66q0EGuYX6MKnSQcxmN56mWtv7at6POVAW8MiLgJb/XJNAyLJ
hqHfhlaqGN80We0jIRJuhXPcz+mK2qrI0QvU9mF0NExKU8go3Jdu488rBRFVrf1OMFfHR3t/Y12C
htZTGfUnNtY+XUM3oUWz2A6M7WVym32s8m4abvADYJsYSCCx9nWMQ0zRVKMGNJvmzfU8Nd7iG1Hu
GfxaObhjMXZ4oyJQqjcyPjm8hpGR7Ny8wwoWO170Hd9Agi64UUN7isLRbe7sbryo03orvnPwUESn
tMtz587sgxHaBENLnG5QM/i8uEOKMdDCA/wjBgP+rnBenFEPofmmoOg9YoIUjkf+XpR3HgYHY0/X
0gvcwW2ZrWu4qJJECIw0gBIxSrVFQC1lLBUzxtKNzmic+LJiuMFlrG1DrNws8IMDuxxJntI2LlIi
wvVIo+nnoTsjyyfInBe/8ok0CWd0f+1Sxk5nn8IGziBa4CeOBw61CIeGXlps1vkDGNCMQ5PRY3Iz
tCosd0qm2BOh3Dp7M5PN6dxMA9TbBQkWvLwcvyta0zlaxpnV/hy62j7nDrnW2VJ1oDx3E4MGiaIq
XDNgywyntr5BapM7Xy0CJaCCpWEM90BUkX5GMxlhqPbQEjirBNELmhgBSQg2SK5K8Rx7vfsjY6NB
A2LDUXhz78D6DC7hjwjbvGw1aMToaMKhXzd5lbbBPhvc3tuS1aObrRooWDgQUXKopZnotELx7CoS
NUeddIeyyPEkR72278YxNEMFSh1Z9ttcOPpWFKD7Xz1kXda5RYBoLvU8tf5DUrV1cKuwSoJeVIZB
TvrMMtsa263x1XKavmSeL3/aY+aB9+9UraH08cAIRHiYxFMnX4kgrO9boy3EvgNb8IlgEuIxEXFI
FLwpKK7rdEDfY1wMkQVkhHmg5g2T/Rjyxe4inspDqy26TKVbogZyz49eaTDHZktsZnfuhVc363hw
ux6xcmuEe5zFobms+nLC04UVwTJufMB7QrsCFQX3QVqJH0llhPW+8uvKR5+u6EIw+LqvbCkt+UIt
lB1pTqHfp4ANnu1DoTUIY+qv5cwBWOGiy6P0EEWJ2b76JvU22AA++HUZT7V9lKTTRbsyQY9AMBrp
UQsJkMeA4CwJ0xeCWobwotSV5kNZN1V5suA7ypW2naY5N6pG9DbzyMw9bqGQml0Y0q6fnK5yIaq7
BtCjH0h8W+VN5ORnYPNxPNgu4h+jt138AJ5TBpjZut6hUhzlcEfo9PzT8XsZI85tk7ePQzutS/Tn
dZKmb6Ilkabg+BVX4appn1s++qf2DvVwFz+KLF/nKPFYEImTuZiN8Cmcs01XWnt/1y6XPKlP0pet
f6WT+gKRkclwEKaEXP2E2i28alT8BKbaTcRdh2uCRFaoQ+7yPQMrluHm0+kClwDbd1dtC3mJ9Lax
LF4FohpcVp95YXc3ZPW07jUTUDRCLFjhgfGCuAmQVih2tXSsu43het8KjGt7s4/EKcSoECw+fgrv
xkdYQqEpZd69ZxKhep1kLjvSdKKy7O6gP9b9tEvyXyr8SkzXx8tY76OGL+sQ9s7NJvvHv7rT82B1
AodSd+ffj+1TuZzGvXcnjXW79KynuLjTKzvc5sQxLEumOZ7yzyaz/ONJ/7X+Va4wAEgkyFjAgfqd
jrpqmWgq15j6pp/ybtggMN/BnETWJlKf3OB/XzkgpmI6tuDar6/cixnFZ7Yd81eq5dwdZ1IzaHZC
c0sCgeKglBW+gt+0ncDO6+oiPG73k/1bDMamKtNPXvn39wEAzjQvj/syafp6IKlusXn2JJfdwe6c
wnoDhXaX1A8fP+1/LmIxvIH323Ot65cKjtYeM2wMd5aT36Pou7G7h8R5/F8sQqsKDUBlJq5Hj6dF
aLeuE/R3hNk+K9f6hXf93o/sT0Kyr6+Fz4ISBFOgp8AVpX/1vbqGakxfVmQpxS/aehDeF7/+ZInr
b4MlLBOJCWnCkprRupp4YVW9YrK4SE6oUat2rTGVujud7dBYfHzLrj/264WuXkVKaNn6VGWnpLpv
04c0+C3Um+5OH6/yjzv21+VcfWoxMwvmTFvJqdFvIv7pq9P82ZCuz+7YJaT5j8BnGaUZXCV3LHOW
TXeyObymNTJwV3+yb3x2LVdPvzLGIBpjOzl58ZdAHgPnp1PuPr5dnz2Uy0/441qIYhsd1XO7huAs
wyMPxUwepuZ/+LVcP/qr8S5Rb2O1MlmFJMFlZhGW4X913PuPL+Wzu3V5bH9cSoxbwEEGmpxsDCip
8YsQQeyXn7xel1v+5wH6f6+EwtK2TMGXc3Ul6AMqozLd5HTJIltAnB3MFjvux1fyz4fiQ8ZLDkUX
rdvfV0Ijh6qZgSinqDr5JMomRI5a8U89VJ8s9O54uFyOkGwwtgeQYttXX4vXF5YZTWl2ittb0I24
ufU74pxREc7Vt0mC2sFzkZK5mcUp8L6mBHzbub8cYWYiFJiKMLCPL/06TP36B119W2M7O5MR8IOi
WawzQtBiKaB6w5U2Kox1DFN5+XjBf93rP+/A1TfGCIzAbQCFTr3aiu8F+ZK5D6/56Z2+Hj93fWFX
H9rs1YCmdZidUlJMc5TL+O1QBxH6praE6ikMmOm48XBAfHx9/72R12+sb3uceraF2Pv6je381DJx
h2QnVRgn7JPo6s5E7OEHIL7PeEwfvDc6xf42P7i3OaFNwOCfzRn51z32HR9O7lLsOe7VPU7sSHYT
Cr5TtYq6dWQwSwV/vyw+u9TLCfLuUqXlCnwGksk+V/d4svwA6WGbner2Ach3QWZaRpNmfQsW3r2z
IVYLQV+2/OQGX89s8QSTmyhnXJMCyxXu1ZaQIvHSAEzTWRDnYdLHNmRDMKA56R/c4ckqbwAGEwCb
ztv64m2ss/PlWSCAmQgJq3agHhvZ55/8qndn1NWPutoM2zieRoLfpnOH/XIan2LiEBQBYx3ohVVu
Pr4F7zbFy2LU1jbxOkowO+Pv/aoiA1TmAXfACx9AfhZa//qfL+Dy519GQxHDdN0pAVkiMZLVdB5g
8WyboG7j28cr/Ffm/PXucA1/LnF1DUY/Sp/WfDpTDy1c/zZyfnLNRyddD4R3Q4vvCQLpa/XJc/p/
rEsn5nmSAkxdfRtgviQgFv10TotjX30jFHFlXMx76mT4hCG9jR2hk59Nd3v3QXKx3EaPCYEMOqGE
/fuBNRhaajj9+WwQKd3mGCT4JlGu3DnRJ9/kv1ZiNLZFt8mIDAaH/L2SXweBHsLaPDshAewESwXJ
nvRwhFKfTLD+bKHr+6iKMXXCzDx3ZAwcSfs1gCvJz+XDzfbtpPzVxy/MP9fzBPj8f82Mf3VGT8xH
oCMezbNo0kXWPirqJzLy63z/8TrvDkThXjACRwjgUU+Iq0clQ7RJ6F5MbPDeqZXptq2fwloTrORA
z4hzX5qPH68o3u8dLOlR24BK0HRcb2g5DvfGGSbz7JWkq2aO8dYErv8ln6F6clK/bqRjl4cG2u7g
NLP1E7Sv3jmgoCsSY5tjnkBpzRYu4UUQJvnN2KJ1J8NNHsgTWXRt9drie8GgLdtdTzzFooX6WBqD
ccx9mexJ9oy+YTSPPvnS/nUjbbwwxGLxxgt59SYipimxoQjzbA2PxbckZR9czv2q1cfqk1fxH980
vS1JkeAsbIfW9SBW6BijbCrF50V2eFpZm8p11/F8sP1xWZGxM+LUGWbSneZp/fGze//oLtsIM819
NkmPwu7vz61sUsHYjnE+e66xIQOBDBBj0+eHCP1aY79+vNh/wxD/3jP/Xu3qlmL2tzj5+vmsfyBM
b7/NP61H86A2ySZYOXux70NyEBfqe34bPnVP1UFvPv4B/427efcDBO03fauU7n8D5v4o+R2DAB/E
qPN5OIQP0Ak3DIs0jvLBXc3b6vkYn3Nmu6p9s0vuUGR9svi7akNw9Y7tS6UkfxGXHeKPxVPCkVAI
e/M5bIhwwmF1E7ly5yT5VyuH+yXtmYS49o1ZFFucY6vWnr/+b36BAmjlvRY2IMHfv2AUEjU86SPn
pjH4uPQzuO0+GFdDIvfY1V8xS6PFd/100VHXfrz4v940Kh5Gb0vrks16tS91cTgnDaz/2S6aJ//Q
eEtVFI/5/Nuvtv9fK/33Fv5xnyNYd+wr7n/vdLlwcM7Dxx/yOdsbAz4nv3j+eL33O/sFNqInAOiU
HI9Xz7WwkT2pNDTPXOGhc4MNUdAkQ1QPfv/JSv/cKIB/cf1yGHP4Xy0F6BzNjpmzJ51qt8T48SNp
npgLl2B5M4JqUWfmui69z/anf17hH8tevTckDNp5qlnW8JqN7rdxqzGwVHdZEjwFgUBTvo7C5i6s
NEnRK7K+OmM4xCpdV6Dz+rPx45eq/Poj5rQBofQkEW3u1Zs0irIvSWk1z8WQxVvVj78ZNzTsxpSY
gI+f7L/eWTogaSqLQUby+k3KRSFRs3LdDvxbOhPTvEM4WQ1fJB7mj5f6D8q8vqo/17pCu2Y9VrWT
peZ5kB2uLybLLKGfd45RfEFUcRyEbSwTZ7yda30PqXWTz85jns23CZlWS3Kmk3WTI4aWhOwvPEVm
V2HZWLrMU0hYdDS392FskWJo6HlVgiCScAExE1g/I19uBfLGZS2CtdsPiLJF88nG/448YSKzxyHq
+soUoJ/q6uK8OomRn2qKEiHJNbbbY5d2L6ack2WeFdUS/eQbgcj7snZe4QbvYj86ZLoU+IjtHbrs
+ZOz/X0Dwu+xOQEASxkirK6KMUpPEPCgM88ttcRikCJZoq11PlnlH5+rT4EgmX5j0+6BVf6931ad
Yt5WaljnckGu62HYlsM6OaEHTuoN0Xcfv0HvP9K/F7tqZjVOfsO2Q3H2Nf6JStzm3nFmxBrKbXP3
8VL/vjAGB7jwQrYp1NWGYBMFaVcYes74QgZ3k6y81+hIHBeG+S/j/+rCpK2EMCmelXl1YQii57gD
kebLoB8lUzEiPxWhAVacjy/r/cbCHaSEZSdXMF7XFR/RQtnsTiw0dw2pLaKety3TrbZhaYefVOn/
XMo1eQkVsSmuuBSff5xRhjXlVUcDdNbw37+xjMXLMB6KH27s/vj4ot7vYVzUpR1A6ieU6V8/KmKp
pQpZqUCQgWRjmfUH5BQ5SVpl9gk1YF0KuL83MRZTZDUr17doRK625jRz0oaxJQLRREUkMKo77wvD
pXaO99R6rzkigjh+xgVJ4OouxedpR5+MZ3//YUObu3QhbNc+FOHVu1JEOAjrgUEh/oSUnRInh23P
3f/Fi0IX5zmUMhbazatViDizoKYHcaaoN1HGOOgJRbEUDx8/un990X8uc3XaOxpDPqObxbnM2AQP
RnxPqitasI9Xsd7XpdyzSwnDFfHeX3O8VTNXRkAk3f8h7bp2I0eC5BcRoDevtG3Z3fKaF0LSaOi9
59dfUHfYbVYTXbe7mIfBQBglqyorXWVGnCPhe0RvJBM/NQBUzdJNnHyjYUkXU7Cro8f7cl/w2h24
lkvs4lig/i4oI3/28YArpuJe6Tdc0dj3pXD8ik5eiyF2UZALoZ9Sjj9nOZANVE8wc3CRWXWF6v/c
FQpGj6bbIguqXIB5hzsAUKbHWInDwwiIAsrXzMKICwLKek0U4XvgFkgKcbHJMPbf+8p5ROcOag3I
fIGyo/uVIliAIG6t+4uf7xshTlOQm2twPzhZUpyHZxQ5FgEC2EW/BKCKo1Zm+MOFL6CxDSZ7/HYf
lDXlDt4K1VgM3EuiKqO8hzQDH3Vl2zBK02GMLVbOYcltmEyfHhPh3I/cIY4eVHmnyRR5KycMxApR
QygoIJGFX18KFLxoQE9lr515rrVKIIDU4aWMtwByByRdpZcd2k7aZ1HgDAUzvzAelF1eyWvRpKxi
JHO2fIhLZxW8WrGGERo1EsfgkrYfknbCyKouRg6Hlrh4MFq09wxAYcSWg+WASS/oX5zGo4KpKQBC
lQAPa+UUxJS/Namk1JzWdkZRkZVoAohEkfMSup9jchqtPJx3jjFyg1Yqtkb8uENjeofG+ADMqigM
Ydj4TbZDGl3zTbfK7AgACs7NmTbiKYVwcd0kNOi89f1L3/IvRbUtYqNpbRQYgYJ/VNrB0gDQWjEA
odImJ0+PUnjmmI0f1pQrt+KU0MCBIB7JGUIWRKLL08H0DYakuNi/YGbSFKQXdkJVpXrMv3j0bhzR
wMvmvgGsHbMv3hWf4n7nVS5v4FI4sQtFJjUdsDP8S5ypdjkC5hygC5r4C6DvRoGuP86jsf7O2k5K
xPO8IMA/sUAcJ25DCDITjJMJ/gUQThg8DNHVBjhJbQPQFNo7zcpNn4MLXDt0FooK+U4D/q5pVEbF
v8hHgEuK4TYbXKXX9ESOrbx8Z1TKRaPJI5YmRuBSAVWbfyna+TEK6DLZoQVRH6b5TUCJ3redt2VN
AY0n6DVCsQb5NqLcpd6gl4+XgYMSXabR9TeJuB39oxj96XCAcfTUinhlBy5+YY+y7yY9SsgGN3xF
JrCZGINnHI3Z1wBF9oCjWhaMUfYOJgUDIJonUUhLNG7OfPmpApHPgFIR+PxxG13yl+AdB66ey+/y
ebDabbJDN9qzh1Z1yvbcRFqESMLK9yCPBXthH13q/l0ApXf7fX/7bzwl8fsJmwpwOaWWPfx+sQPo
iFoaGBQuw4+uff/nclReRpVXhn8UyJBV7aomG6cxujT9q1jVrlrAJKXyeAn9nqGc000sjjWpIu4L
Akf4ZZY4pqyU+oaJPaxJSTOHHfIEEKQlcuCpyDf12HZbzH1SoqzbXE1AOxCiDZgDWGOU6JdqzI5I
TAEgNx1bA1wmVu9AO7eYfQipbWs31xOSUFwV5oQaBRoyLE4lDCqGnc8eUbE2hy3jhoZqs5uQ4tVu
NWMphnBqo6YEacSA7brdDWa8QfMqv7mvE7f1ip+VaHjUQFfFHD8t90wLlZRlxJA9NltUp00ML+m1
+eWfjR0gpw6/70tbX89fwsiXIdQrwZs3YdviTWBqBn/gtvcF3KrdvGF/CyCuajLHRyP7cy69FRjq
Ae0DlDPhby3QUgZxXUtWA0RSH7BH5RFzISmGWjB/8zAcsH2v3ik0PKysN8Mzit5u/6VdPL3fYgbF
Vg4t5ZLdeNzl2anC8uwaUP+WaR+xx9rS8K6gGdouNBXKem+TJkKKuJTSY7qmBtAoNMTsLaDW2aop
fum8jloWZT3rt+rv0yOcHoDP0raLsB7Mn+0jkzGUC79hTJqYVTtxrSXEtQKEMaaNM5xgbaGbx0RB
EHYi++gcmjpytBMiLBJwMYAl3EGSd9E2rTVfYsyXXOLnYq+5/FYwSpt/BfeXZgoUp0W7CUQ0BgJ7
4KjxkMwbgVHsBcun7yNtdYTtmMouLjHPxR4nW7PTYSN8Ivw2sr2ocwbgSg3Z1c4AbNVa06eub10t
UdFEQIZmVkQtS7Uss0gMpSCZ1bK1vF1i8tvSRB+JDe4nilW5TS7mK3AlizArPO+BiBCEDcf5EEcr
3igbz8w2wUawcjOx7tuwVftyJYywL5mkCtM8OHXcPmxoHnL+v4uImVgIYTEqFK1KAa0Axw6aGFop
9L43B8tAXm6Gr/fXsX7NZFlB9wiKAHgJW54Q8HBShslKFj3k8QaILVaxj8/F0TMiit2gSiJMlMgA
kT4QIGm+YLXumcD/2mU7z6DdKqokwkRxADtmy3lNvdVtaz20EA+a4qFyckqD66otvNo8wkYV4KZJ
/LGYbdRgisbsLpVd89+3jrRQWTvmqoQFAR1xO2wjs9G5PwYAvR7+ozYQBgl4IBoXCVhQZQPHQa91
zY0NzgC7FEUbaDtHWKUWpPeZF2NFLbxigqERxIBGc2EpC1o1fn8fEPmw4hVMK8ga1jOYs/Plt3jE
N2iWZ8WKoysQATsHI4e3bOJ00KqP51EMOENIYEQQMh7Sf3FNFzKIg5kiEQRk6o9KA2fI1Btdz7fM
luZ1V/ZrIYY4lkIDARYGTeZjAXOvwcL5gZOCcvZr4ey1FJnwCj4wEMIpBIN3qWN832gO4Bk1I9jq
EPDjGCZJDJUmUri1qQuRhHMASZcIuCksTDjJl9muMkYGJHm9NVlz94dmF9b8Hp6DNWQ3qHmga4zY
Rw7YgFHeKbPfG7bFe7EfcIuUj9AEax9labfVPrQtXskiu617cI8qRfMjK3U7IDc/9LBGNcoR4BI7
8I/eiTPy37ye7Ni990A1trPZJrzVQjyxs6DoqzAb+SN+NuuJifbRn9tc2uBmMALkeRQjNf/GG4lo
dkSnJvYXrcH4+VV5k+dkLgFEHzY31DFfvi8sUR8MUL4bwDimWPhVXUW2ir5QFBAlUSIcfVOj/N7U
MXdMUwxZB3jWly8SUrC3qb9I/q5OLzw6lIQnUOTqPUa+FUamrXclIZsT5r8+Ydbtq/VyQRnGwJrl
4M54IzE1N/vEgHX/7m3wrmqoLnPwjPyTZSlyf0YIyX2+lks47GmQGEBiQG5tMScgi1dmaKrGdOhd
+NUD/xIaKSC0QV5neqfmA5hUZk17wFtxE3g402TkvXgKvamGAPsFe49eT+TWErh9zeApfAgfZisL
xiU7PYC7DcxjwUPmVnps0gzV6tW6Ek+6D6ZOUHAD9egxOEinxjxWB3HXHMKNbXOuA3LeD7C6/Zmg
eplD0fG1WyVpsogRTww34G/izKU+59mxxplfWkva1McAPt/bzGaE1/k9PU/4qcndnPaVRMJksXI3
+kLYcEdg64Gn2OoN5bF35pAm29TGaCGxRMEGqFX7Yds7cyLrbSZDA6D7F5gVE7206fkRvxIKo9Xl
r22QCE8RMSGGiydsg7aRTuoFr/uXdjfZYIFBsAWa+uyz/gIVvVMY4LVAQl8isaCcxEqkv/gEwr71
XhgBGw2fMJiJCW4CMz96Z347GdEmO4KY2mCeaAHFWiqzkEkYHaRrtcyAHxvHUBR6vBF+Em3MzJto
V+kftQ1ljfM23jl7stNAqQSpF9SKO/4S9gHi8gFKVhiaSRVEO0/CpDTgik8TFgsTcJ1ytzYYA5iw
BsBRehNc2lvKuii3SCISgQpgLN40r6u35rzeQ5CR7josLz17sBf+v0pCFydHZATIs5QqjeaTw2WZ
09DhUBvKQ7YZTfSm06JoqqIQoefMDyMyHpQzOHRm6oLQ6Of0ehNYRLuC5hBo20kYpaGZUeMVmIgW
jqjbYkwNbGxmYwKryuK33saDEWAuEkLswlCgPOAIR62LeqqrTuHKKBCWSvUBY1DJOFUw8v7UhYAy
ZXSn2ViJJqCvjfo82wHNZKjFPGH2tXduChm6ymAuBPcTzle9eLvShSm0wLTp+q+NiTZp7PoJZb4T
Wt42Gnhl9W6XvMiVORngqu90ZdeaiZu4IHD9lzXAa92TCUsFmnRVkzooQ2691FaNGufZkS6sTnOL
q9EtuoY1Tsa8B8JqQskxZR9HbdxzR/k4fSk/FgNsxRY4QjbUQu5asHcti9Dwiml7uQb6yU8ZkHsc
7N7ptmDThf3PNv650RUncWe3GOFCAzJGv29CZpW+Pe+/l0qoPLDDWzAdQHy7Aw6mgcIxnF5Ea2il
LZLQ6EgWvBBQ77BTBiJ3IzuFl9ksgsbg9K8yoasNJV0qbD0HvHnIwqs76qrdk2d2s/fE8fG6+O+S
PbRZYmQBLbJoLiO0MhESFJhG7n9va3RQj4CNh73A4W073AfVDqz7R7YatSFklIHHIALTUibOLO0V
P81A7HgEeeKfweRfhGb7VJqcUx6Y0QLc0qY45nZwzJFoMo5Ei1nXDhPWCdAQCg9gPnKD2xEwSCn4
1I4aboYKDUXfqwGsLBNROi07WXPc17KIzS1blU0aYE8dRwcZ+1EzhodGz3b/jzxovmfkRbiWRIQk
AAUcajHCqpQTwOI/uidlE8GhqofmT/WRuaUt4hHAM8aH+4d527YxD+Vd7SaR/MDOADS3wwpBDnrJ
3Q4xqbT3zOqPsvMN4ZvVGyCNUGSuniD66OauKNB6kkbe8zwurqSWh59j9O6U73wLp+hgTprd/xsD
o13JIk6QA4RMWE4NtGUzP4aG3/UWDe2UIHbNY14LIQ6vk6SKiwFI+HPnZ9OJsN6REODd3ziaGOKs
pKruZ0aYed9i1N67HdDgdXRxUy74qv+5Xs4cp1wlxNVY8Hiw7ng87Han+iLsfStHpapzxNeQMi9P
WxIRQTZ8zysTSLx/3pBBrV2b4EuGttNOiLomwqeG8HEqnuN5+NQ53vet2SwPhqdzx/L1/jGt1ccx
Y/W3fhM+NQZXZs75WFRlYtjGDa0AzwvBBsHbf1QIwhLn2QSkpVm5Add/mGtSs93HomhmcD6FG+N0
tSDCf+Y5V8szoyS89OzT4o34MbpzkgowRRPI+uaUO9rv/7aLCpGbCp3HNXUAofOTK4vCTGpMOyD4
GR7FHv2MgRHLA1QLK6BUrYIWgOyZVlIgICfiyOOZsHfjDZoZDoL51aALoDcxG/7xjItmlY+Pvnm5
0LZ2JQBayCaOsAawZorBCP64fyvOvBXvJx2Y3EZnQLBkAL3WSu3Eoe3tbCnurZg40EYphYIfsOLp
gGdf4OWieA8anEN6HlwZQabwRDnMlRrb9TLJSk8NYDteSrBMRT9ypr8v7NP2bBVufX7e/Kbs6YpN
WcgiTH40of9ZjLC41gJnLBK2+BDp7UaiXL61OGghh7D62jCEwOPFmt4AHv7OGgzaAqbt9huNvvr7
O28DbRPkflBXWquauHJ63E+Tj6yg059s86zDuOG1ocRmiq2bltVznMQO5cBWfDTPoXtJxLQCpt3E
+RuufECIvh9OGOv5yv/vs0t8LPaNO7/SU5sr1tfztyzCCQDhWwDM8izL+CnBBjqgr+fIbi494U3W
1BhqkrWmkOhVnRulNfT7scT62nCs2par+GMk1xiBtBj2XUn/yAoVdGJNEM+iNRZdk8IMq7bcyDZt
45SLRP4oOh0yebxiori2fUB3rMXbqDWaLFw45fDWjMq1TGJxUiyCASaBTO7kXdKH9iXbspZgPoEw
yais7CVx06fGFax+c1/w2kFeyyUOEqlIzoBpiD8CZRSEDXYtfd8XsBauYi7o790k3DgYY3xFjCGB
ARbjjIesmF6xZz1Qs+RW1rl151TFZ5sx20J6VUuzAgUwrf98zb5cfwPh3gGgyWUNJgyOrOHt4v1n
bPkWe5z9E8A7YUZ7E88YoN1Etwnt5q/10izWT7iLjm9BKtcJ/BGEsVbsdlvhwGGkudM7PdGBITya
si1YlQFz90TZeppSET5D5AoeQwSzp/o8fgKYVn96cJwzHgYG57HXaa9Qa68j1yv9sb5XBijNoUjg
lkHqZcjOZH6W+ulXYm6BiQLnKMMzV3M+ve/13/91k38+7Up00ACZmhuxySBzwjsto0/b05Nznqsg
H+BPQvH2QisbUHTqp1B/JVKseGXA8+lsbnuIjGwAi6LaTssgbgGdgEMKtI0ZAwCjRgKJdKhUTAie
KGnWHzBJRIfOPtmnUP/+rqzKAlXTh2/8oejN7AbJWONaJOEmhQY46KGP3cRbLdor8l2JMk+zqx7k
TWFQX7RWTdDVAglzC0K0pg1KLDAIUJG2j0/+z9Xg39gvaceYhXl/dTRx88+vzo0XGSVMQ4iT4lyf
WFfMI4qEH29+b/8Io6p1EVgnvP/TRtEQrdDKDZzXfAOSTWX8AQ8RRebqVccUqwa6NRHDBYSFY1Bi
AW6AzB+zNx+8hJ1ZvKLtthQsUAjf379Vvb+SRNizuM17TSghSQA3zWTIEmoeIXziV/s7pLniVU98
JYswYKxcVRVAgeGdgP5+eOgB10zJZin7RqYsde1PIkY6+SPoNTHsM8Y6UII03QemJ81IUTaOBO6U
Qj+RlECZ89kw1esjCCGKURd8Y9yAl/L+Ia0ltDAbqqxpAObkbgabhQTAxLkUCcc08uwuOGCiSOsy
25tykML91kJXZRtTKFKbInctTbmWS6i+XPeZlqqQW5d4F5eB3u0bJababRV/ULI+gWOGovprTz48
+mJZjJdhgg5IfssbLYFbp+DiQDj2o5VuengaEVFT/QV+axHQB0ftnSZy9SiBbvszOIWRJUIv66is
xDaKhSMA7NVEB5J2Junh7/EpAvEQ7SjX4nrgzqBXVEIEjynh5fLysFaTNiuEY/vHf0g33YZxBXd4
iZ9iW1QowlYX9pcsDEMsZYGKeJLApImtlADzr3NPMkhkn/zfual+3teU2SDd2MgrSUTKx/gicJx6
SAJdl9TZ9dfwpwDLKE9TyFnh7snhlyuKxQoo4LMckLsew19IU0ASBPK+zojP46Z6rj8V8GHq8vP9
5dE2ktDJumI9dRJS0OqkRhRm4ED4Bmteo27L4MBE+zJ//W/yCK8W8CJbeAmWCYpMYMCzha2g/+Mc
PVQ75vzfRBFXnA21pBwi6OMMNRijEuyBq/4Jo1O59d8Ezd7hylN7TMdyfpP/rEl94V7RSwQoOubC
+Qb3z4vOSMzRqwi8EtSVMIu4lBX0U5zMOBTHoVGNKAY/VlJYfHFKQvA2l6AELmmKeWspUbsS0WOH
EXV0xf2UP69WF5dRoXLAqjxKIBNlKjyHeuo24xS9H1szw71Tsh24bnQminWuAggaA3JXMaRc+Nvr
sfwK4npglKr18yn1jgr/PcZOnp1Kxbl/jDQRxFVgeAXMTmPiHcEXZ0fJVut3vUhLPlaFoN0UAKss
ACJIhDOMOY/Apui8Y+3Xelecm/LQav+4SqVwcKq8NM9Oc8CKXeqIKI0Ml0xT4KrxTnrjToVgsdHv
WjslmazXFSVpnW/s0nAtpREGcsyrCW/bXOD6gq8ZbQrSTqYGh8T9w1lJT+cZYDwnoZaKJZFlvqDH
qFahhGCWm7Jtmj8CbyvBs1yij+UI6sWXtPJ1MHJa4O+rpm0vlKDbKmY6shMYtqxIxivpSEut5ou9
XPrym4ill3zBNHHvR24karsyexR6besnly6jaf/t5DHm0WfYElZUUOvBTMbySJMWw2ViH0euGjZm
qbwWWW4ECDJ9PAehTyBw+VAfvjWJYkJXWstUDo2a83gG5qk1iVihgF7fBsSiiYuGGGc0UktHR4wZ
2b7jW5zJWLWpmmgC0isH5DBmoIeObMdmYz9zv1X3vgYIK7u9+BbCBExa1ERq16ENgweTzHlCAyGa
12QBoPLtvuM+uTgzst+C5EQqWAJRrsGELJNsQMnOM29oOI1/gbNKbfcMY/WYs4peE6CGBeD+wfTY
qQIDeXkCK2HyS6gAYWao7KsGNuT7a7i9K4CinYFnBBbwjZgVXR5jBFgIvqzkxC2T/LcKNFQRBGT3
RdwamKUI4sSCApPcTaKgVQWYszlmDmRzrGgP5bc+YSmEOApR6XwwZ0AI60hfrTM1OqghgUErHCcL
1HvgEeELa6QFfbSlEQZa6EJp5EdIlRgzZvd1aPE8Jc1aecyDkRHw/o/sFBkqaTvZ3vclr65zl6lK
u1YAS/QoYvgdjKHg0DMTaQt+H72vYyegwcffBppLycTBef3QClPe5MCifPwl5ABAQ48D1LfnKUq4
knMtJRGnVwNQMCv8NndBQqrgyUS1ykgPAQypOs1x1PuAEkKsrgzt9HgBA0oxTMlS6wshTSMN5GVu
Kr4zTaV3CgP9eC/BERbytABpxUqICJH+EkZYSnYQUzDLF1gcCG5A6Si0H0rugG7kn2dz2EU0iQBY
GindDfiyEoEANG5xXkFfAjZtKwc7BO1KA2jr6Mh5j4N8rmJgleMSUizh+gECBwMNFqhH8SpR2tCm
rOVyvAS73rStAsZMn9FQW+Vg13tW2HPlHYaI4ghWqnvIV2eqBuAS4jGTxAtU6rjo1UAu3PBjsrPz
J2P0ZxFEPZYKu8/vURVOnhWTFlmvef2F2Fm1roJPtg5VALIqhTu2H+J32mHa0ksQX1g1c5jyjdxb
3hcfOaJ67E9jrD13QIgf3pXOkmXfum9YV95yl1tA7HozAJ6pkIXCZTasIQBqNH7mt6Ez7DUrTowm
Qu1xwqt/YFU6+L/As6ujsV+18lexpt3g26xt+SlEqj2NhT+yBU4j2k526QJqCTUudHt3BvumHctD
tPmzyQzmrFq0Fs7bOhQk8zJAP3nElphqXx5IxIPLSsmyws0LkNlIyE5H3wB8fMSjOFTovjBS1roq
UEapEB2QAJeSCIH92PgBkIHwniu9gdbFYPtj5PlmJLt13gPOniJuxXyA/QC5DsAVAK5KFuhLZWLA
mM4XLiBmwUmROQywZXLkxu0/x98GyA9gFACIDZBl7WZCYhLYFANbYen+mkcqYwfFGf3ZP/GUFsW1
GO5aDhk5+zKIy6YIcjo7eWqeJrwpc3p0YqzS7PZou7UQzB0DjJ179mB8jLr/GFjqJrUzp/30H7Ut
DTt3JQjC9wCtTsRYCFhVyTstZwAZLdPSBZ+pkeeR0deUZGFNAhIfINbARALPaf75ldXgixZcskJW
unWYcvsBDGgWuLRpbu3n5YQI/yU8dwjABAMCByaMlmK0vOi4qmxKt9gCBVMX7HjDWqIl7Qf94Bvy
BoCJD4Xx3GNs+jkxaLW99UX+LZ1wdLnG5EXGt5Cu1pWVZgV3BuEpDdZ55VkUcFRXiyROS5T6tGor
LJLfZU/MW4gBewaNyaaD2dIDpsEjPX+n5K+rKwO+73zdcS0E4vgA7Jwm8+wQCLQLs0r3WkxFqqOJ
II5O8qVSbUA15mobfhd9jWCleJfNyqoPnOXt5U/fTD/vu49VDwosyL9WRZwXRmHEMK+xqmArfQlv
2NCXyKw+s324Be+1tgOkGRpqMbnxRBE8JxU3aioCtwv1X3TxssQJhn4U1oGG+y9loL8B4v4p8Uy2
cTQn848csgQ1KikXcC1CAVbXjB8vwUcA0nh5NaSsDtQY5We3wXA1b9nnBK+5u5ZirNf3FCw1uHwC
huxYwg8mQ+sxwtiXLjr5HQzB24yFSCjwjPogoK283Qu/ez3Q/0Q0JNG1hBwtpn9J/tmAKxNTpdmY
chMkS6fBrPB2LD0ke/E0GR+a2e4VyhnO27U4QpHFlDIw9mAuZ6oG4gilAvhrdQaTCZq13KiUoN3I
0phYFTIx87668De5HSGLcLiBx2lR5selmw5PafT7e/wVdAYmRZr9qAG+RjzVeCopLl5mpo0uNafo
F/4eP6th1z3723q0E5+nqRNt/cQ591Xrc6WKb5KFtwGzP8o24B6Z4L0E1Sgb6DE4LB2wXvupwYzO
hPk3zr6/K7d54WJXULxbKrSgCQM4LfAFTf8H4zLeH3BeZ+VpEnqznmxJecmnF67UrPti53NdnPtc
dZFwk1Bn4hEBEeeOcf4m7OS2ddU+tQqMP3M7XsmMZMhBJ/P7vqybPQbyoQK3DNhxgCDiEX+5wlAR
2rKU5cot0+StiH07KzCs17Yv98XMZo5YEpjvfhDO8QyGCvZSTAaCTXTrQUw9ovdXeAylwulzPInl
FKVZW8+1IMLexjW2Nm0hCKDMT1GOcdtUO05iTtm2lfXAP87FMRA8okZNpO2KCGi2tAqxnsItBvSX
Bc9KYedgJbi/byuqAEVAnIEgF+Vj0opzoRhHoMao3PFFTNDrVZ1L0Wo1+76UlU1bSCEufyH3nZqL
U+UqwJaso3NoTagZ35dxe5ck6DRiX5QTMV0CKP+lCjRRUggSB74ODqOSx7wrBUB7chX6f8fCzCNJ
NuLai40C8DeGxvvlzFoB3ucmpr0Cr+0p4A3xXgKoZg2P0MsPYVPQkBYgi3VZBU1Okuiw4Rca3AxP
CU1RoxVxby0r1g2XIc4UlHhKIXOLKIt6PlF9oMMW75P/lZdAzwpMgcdDG96ghT7fMMU5yYPnobC1
X33jO01qjpwbsBuJ7wy8RchKq4MTKOlO2qDQqHluu05/vg/lyZl+BUCbhCrHVdxlLADy3LbSNk2W
GfJXICRgPfrF7aLaiJ8KRQ+EDcPukji0VWFbDMc6ACaQZ43isdL0IHm5ryrirbEAbypKpSKQtAGs
R2hK24KpelAVxLhj+QoaMwMUyZRgc0XjwaUDblAZIQRwAggdAHVZMGR92bgFN5l8uBt8WY9lipFY
UbSZqwvUKAIG4m8uL1iIlXKK68bN4x03/Sk1zYwiALQFoOkWaNjZKxZpIYy4w0nuc3ImV40rVarB
t6Dy++qK71D+df9s5l9DGHKcCdySAP4+DR5qeXnwwjKAAj1vXbn5ZIRYV0Egx/m8jo4lnn0GVaV1
X95tuoVkAKyEqOwJeJGAQiwFCr1fCKLct26gOkIT4f3BT02pfmsaXhc0t95mAIpTrPErf2L38TZ/
0rpnLd5BU115X4ub+59zqzczIC0CT/C9ArlbmlX3KgBM0mRkEjFEl3R2buRvNT1ESk6xlGsyUF5E
szSIOvCWR6h/IOYJkwpZ61YRHjv8U5ajztRRSt63uomBN9Q7cIh4pkPpdLmQImPlOmoLEPTawNuD
KfbRB4aJQlq6fKsvSznzYq82jFM5qRYbyAEhnWCzlho5Uep0k67SyEtvrcYsCXcaaSvaUH4U6UpS
IPRigcei1gWCUGA03HDis5xmzVeWg1I2CF8BE4OkiiSiqEvfn8AF2LmZac9DFSDwppR5Z31eXjBx
IYE4/VYutSiQIAEtLnZp5Ea4Ve0LrV7+QxZEikEpWYUf1oBXQRrAUNHyqhWizk3E9Ng/yT0ieIBV
VqURhM9pcJna4o0d0u1YAwVuskbv6A2ijakdcG1Y/lNQWL0Q6skxzwyhfMzD/CCDvVzLdYaGcbVy
rrwCmGDEqKAhAKXbUoNUDG8jOSk711NrZtskXWh19fh9/17fNkXC31xLIbxgUVVDVYx156bABfWN
TDSSAP5Z/AjOYjoY0snvs1LX8vPAZi/FHzmwo8ny+YRiX1YWC8Iw3Pv5wRtc0sRndLnsFQA/H92I
l3Wta3Vaw/tPuEEcPCTApiKiZEFUQtjTDggxbJF2IwoSGSzoW/wALOKX4dCcayN1ZDPR/XN4VjFy
CIz7La//pk0Drpg3iUXQzIL4AySKpHljgriPmZof3TrD230aGGCsTOrGvH+gt+5QhHNHcoOBYrje
n6jsyhrISZ7m0+CNLpcNGznCm0WvGFn2ytMKcrePFTPIENYyt3Wg0Y8cbOmbTGabuprc0ZgAHiXs
i8cZXWEAuklmjftRD8/ogY6c6fH+Ctf28VouYVnRJdxmLFNO7pt5piRRK7H6ck3z7l7tnshHoJuu
8Ls1XXQ+uz1ApzE8doltWtfpSnS8lDT7qStJY6Uw4DuApNH4TJ0IYC3qVtxmm8mp32rzo96MDmPL
LqrSem9gpNiiEVKvXAiE5eCqx2sDqPNgYJZfMKmTkpVA73GHsQfOphLqHvMasYCq+pZYK20NPF4a
itfryUPOv1S1nVeBHWf9KfQAG4EiZSFPmy4/gFuPpxFI3bqbeYhp5usSQY8Ieqflt1VBiuZfnxPd
iUkmI5840Zx4OdgkQ9HplZjKNiOzgC+PBNm5r13rkhEjY7QNc/lkDUJRc1RoUbx0K/SY9Oi9yNRU
ZwfH3+b1W6hyFI27tXtocBGAo41eH8T+pFVSFTZipigS3bACFjxT2A1DmwxeiSQBmQkUfxADI0qQ
BELVuFFJ8aaoiW4TWMU5Akdvs51UXXXSb8wvHQqXZ/SY1/sDSF8E0QaOlA6Cohn51OiolcRb+7T8
GELrIk/L0thTRXe8sKVRyntONDArBh6fcNjW7Ua10/JpegHR39hseFtrt/fP97aIOgOIwg+AwwpU
0Qiul6qVq2U/gu9AdEuRQcOnIXCXcO8p2XMR8brc7pLgyLe7WN1JnK5MqqEmdiR9Ru1D/3n/S25f
qn6+BA6eZ8FuiJu4/BJGKpVSniLJVb7UBF3futg8xP6JMcKzBJBxyWoZJy2P5Z7fBTvRjS7yqdol
D9M3aON4nX/llA1arzQw8wHGJp8ojuQ2HgNyHSi4ZkBcTsCEy/Lr4qrm8yLC143NV1uAdVK7pMKf
P2JnViWDtPz1/m7c4tfNtMBX8gj/zIgwRnIKeUPnKLv+4Go7T3/+cB9/Uxb2w5K8jAQgaWYDVOEi
8UxAGBcf1Kp8FseSK5wAtg3OkeY8TLb/EFqxZMuYBXF6DCwPD+jvq3Ld35cvGmfzx+59+qV0R8ae
RItv7Em5SPImY8CJ4U8WRtKdUKSR2926uuWXEjFxE1dNp8iphCaZTpfLXp+mnSSeKTs/r/dmP/D2
hAcMmAnQnixPmg+4wVfqXnK90YirSddEZBEPIS/pQ1DpQIMSxUbX4timRUS3IwLzmSP6VDHOKeKF
nZCsSXU+pkwnuWH5Je0ZoCBzZlabXaoL46YJTyOawlv2YQopS17d1yu5hA2QRo9rpbqRYPleqvAp
w4kX/+rsVMyIYXlz0EmE71XTM2OcT5Lbho07KfGmUxtHkAZKQWc23jeHdyWGUGY8FgYyBqglV0ok
R+oT2VDG4qtCUTbRutQKk5aGrrXiIWdHhZo5zo4XBcJscWnpJegRktykeI+rfdjYdSw9VPArPROC
soex7uvn2goBkgNOARn1EABMLtUzl2NFmHxZcvshA/PSq8T3TuQ9ZnmsDxWNzn0+eXI754ZblOAQ
PN9SMofVEALpUHIx0yXrzKQpVp6B3vX+klaiPzS1ouiIVBoWFhnYck1By0htBmoYV05CRBi9IcUP
afIiSpjJES0ZigKaH1YfrL6zMmXCg1Oc2aW2bVpDDW1NeI/QbNWwkt6mFrWgsBow/LBsISGfp2mI
HZfacGr5WBbdLEp2TanqHjBFGZwvBjQCmdeVAImhxxjAn8mN6SMBGVdbOylnCMKTr20wMKyJuveo
RXrXHpKQVhq7faSH2QD5hoJXCAU+nOxEqMapEQAhJrocWKokweBBRVnVAHJpC/0DkDu+3koP4bln
VHNkn2vaFNeqQl6JJ7ZnEFGwg7ojOB3SUm+CsbfCqCzN2scAGXYTvRHaKFBuwZpiovNcAb4ommfQ
F73UGBbAub0ywml5fF07KHBFpjhqiX1fMZX520n9xxA//DCySLTVE+ZEKUASGPcCYsUnRPgWAGsf
NOPw4Ov2L023v5xQx7D2Fv9UXMY0LOuwe7W+9Y/Dx/NjuzdG/Xeg7/6HtC/tbRzptf5FArQvX0uS
LdmxHSeO4+SLkHS6te+7fv09yn3fp+2KxoVnbgczGEwDoaqKZLHIw0Pn2V4/vDnO0XEupz/H53NO
rK3l7y9bcKhvjyzI1NJxXH8ydUligFnX1CO0tZkac4hetHHba+D0FQ4C4Br392cxSrkWRt1YXupP
tT7K8l4CxL6oNgA8itqLnK2ETw7UUrKdvkgb/SEqtp7Oqv8v3VrXsqlbC5UdqY4ynI2UvMlIXvaV
1bKivu8BmvcUgPLuvscXRTNo8n57ycmwAgge1NcYfUvEdeJqoFoHtYo9EB2czY8+EZtN/YDnsWYp
zBb9pQBU1zBZb+bT5TH651bjY7mVJMz1Vfb++J4PTjff0z5ppkNYb3llVWUp43CXTAw1ETT1wfvP
o6tuBZaNXnJVCKhdiRkaClqoAkYN4fttQW8ukrTwXQJeGHiD3EoAoiADjCtR9yvX5Uz3NJHfqiWT
X5qtmb896/djaJaWSuwIKI5nR3OTyzkl6J1/+mI1wi3Z+fWXUD5MHwdZnLp5rcp23HtSjxfYO4AQ
jIvu+5DurZi66GoMAhszDStOybhJyeVikM/DJ+j6SfVw+VydXN36nZo+EIGG+firv2TEIwVBghnM
rquPgDRmvDpuc7vdnjGamfF1SwYF/j0MXDLAAvNjAPlUBnoWFq267zyJtOOmk5w87RhatbjTV0Ko
HeCUpjICsVb3A3yFDoSloJM2JFr+cd81LWrvlRzqgqg1ZIubBotp/SEzW61Go0gZj4x8xfKWaXNj
jjJ3DMxfcZW24is9M6ZuUPeSIuKh8NCNjiCxkgRLESaYLFFpQIykohfvVkif5p0fZJm6H3VAJs/o
SSheNIxH5pGcyD/vb9vi8VzJohy6iDnlchWlYEY1ttMvHmPoMNpRqFlB85IzwyDh75Izbm+a4Ffo
2r5Sg1LdFyBEjyS3rnnMYS6tYTgimBpQTDSMp/srW7gXcU543uIax2hhmvxUL7LILxIJY3OUcdzq
YGe3m1BYT4W6q5ElwiDzkCFxQQXBJAk+S5lH3xbwxLfnZowYz+ZzcCpSJbwKETI8XX26v6iF47oR
QWUJtDAXMx5DOfZCLBMJsF4ZaZNplab/9TRIBaUX1CJ5LAj/0KDaZAr9JhYgqCy/gAwBtT0ZB0Yv
4YIx3cigroOp4TVfqyCjid+xllZzhIEBh17cLyQzZbDD41Bp9LGhjl3SjFDvIVEz0k3jSVXxxJfB
GE9itHHcP50llUOzF4B7iqrxeDrcKoDoZ2leT72658Q8sLsgx8zSSY+JVwdonUrDYN3mAcOAv8dG
UFcM0sSahgHM6JXEcd0KbQtMBhVSHktcpQS0aBo5R+szGNjteTIM2DbMg09+a/b66fHx7VG3nsi4
ysgD+Oktsycicf70mDL/Lzbi6puojUg5gArB9QDtMZpTEw66GetthrGb2atsjKRTCtZYySVdut4F
8XYXogpTX9ANp+51NGZWT5HoJiGjQrsoAu4EYxhhFzjjWxF9NqQqh5r6Xp4Ovf88oY2q1xn2veRC
ADD7j4xZn6/uF8OvQazTyPCTU/9rEJpfXF7b989Gnbfih8JcyaBu5EbiqxaZfLRUbMYNCKjxpjYb
6A5e0/iJSXXZ6ma7uUikWiEIPv3OwUgHxYqhWmheyM2n3+4TzMdV0RAUmjKIlDTTC8CDLJPKjt3o
rCKGee3MekV4Arq8479RLxW0Q0iKKACj0Fbd1fI4jLmGw1Z8eSX6ibr20/xSjKortmJ6UNEzZTF2
bWHTkDPVZ7QUyrMytWmI0zF9Tku0vaK9jImLF1AeRaaYx/99gIF2f0wU1ee+fo0uiICyfOwrIdQQ
xqCFgc8kjETrUH3va73/F0b6VxSKpbe6lmRKVSoKB32uq+dI7s7yIL5qodAQ1R8VM2iHbnV/E7/z
OrTqobwtzAiv75znrUg/0SEzTLX9ZeZwqvCgOiOdg2E7mGVK5tl6CSjZQeW7aiwdgy0uoi0QpKQd
FAPuf8mSLSO4wtxtZH1/NjZlilIOiVxpe4PbcOqR538biH3uy1i6DcD7ggoCMu0qwLa3i+W0WBk7
P9f2ZTBFJmpgj3UOC1MU5JSlxyla3xe3uCQM8EPNG7OtkHG9FQdwwSSGXqPt5TQiCvrRcv2jmV7u
CxGXLlRUTZEnRyMMAI6UZ9fGQObCsdX2lTeSoN/2DRo8HQH83c0jn5BOXxk6miP5x1JFhk5el62Z
eFvwyxJMjeKehi4mqHOQgfPJ6PU7PwB5EkYRtY88C3r8sysBIQwgughuRQD+fsyT74emqqtm1PZe
kAIqLq2CZtvjoee7YmMpgqmiPcOsReNfnIOGQ5DnXi/UGykXXmFAB1g7JG0v9B3eOVpzxNy+dO0h
2cjAcn1XJmhzuhZFOaWqR58AF0FUa3arAT8KiuWjmROkK9CiBBTZU+YOVornJljvEAYMJDb9h86e
0LuYkEd//du3yUOIXSAB5iBsjkcMGf8XUR6ov8DhgF4GEK3Pent1pSGBnikJGET24aSeEASd1Eor
TW8QeYa9fYdXP7YDwb4KoBYqWzTSOJiSIhlTAz4aN1XixqTDrIeZeO+AMpYjWDM/XUd+JeQhdwuQ
8s5U+j1agODrCBZ+31K+3xf3voa2xzIrgsLH1yTqSOTWMi5j/sWBFb1Ze9lWTfdRUJuSipydgf6c
Tw7jMNqcVLU75rbcY27HNKxAskSEErBsbmtILnDLVqFux9qRoq0e4TkN8s8mJhJoP4JNOoSgyjzU
7armzKLH69dUdcLvQxUVrLS2etUDrZerFOBB7FiLxRneW+sc1lydMRcNzTANGrxCh2bDELxCLKDA
kt9BqRj16vlNh/zsrYQ6jgvYuK/vteGxmTAkLTzpUmbmLeOKWsrYoGlLQrkFNgwABmVTKFr4YZDh
2CrYTU4u4GSyNMRGqMkR3EqgxTDQ+6eaUKYn78G3f//Sya9fMlFJCcNqbJP/NYc/I9HtY2whE0Ew
7opVQFnIEGhAreDqQvlQlejJCV0pNpoURPpe8j/48SMbajCafZTZh6GUtqyn9n1d/knGAVd6LY+6
yqJyKKWmgDxN/+T9nYeR6okDVrW9FuDWLkrCl2baExlDz7Zh1JvGsPIyN0BQiIHojRiDh2YwE8GW
RgkKuMXb3PSQNU2f69JKhLdRMCfPN1OOFOVT0p317jkGa/WEId0cq7Ni8VqY921u4gAmhIZyDm2f
+6WS6vvE1Yc3D5x6AYpNrux04MyW9wOj1rqUMteu5VEvk0CLVSMoIa9rGnPK01fFeOVbzO46KLnp
G8dCh6cGOcIU2mp8BH2hp7CISL5DDdo+r7+B9kUBiArmboT94B34wPSyZ00EQK0iIIQwjDW6P0T5
iAjGlLTVlJpBP9ga/8GH1VMVOEUAcntm1+6sMj8+ae4HQeEdVAPflZgrl9HwAV+FMVSqx/nvpRIZ
oPxXgflg6ibxHQy3v6/CC9C2uc6OEiqidwyZFykVLusi43K/0PepgrZIW3lUgD3b+8NbaTZpTSbw
f+TufZlLhcRrmXQNHFn2wlP9HNsOBDQofFaBOTicDfIe8qiT1wx+Yh6HNxJvj0ZsizkTcT7Wn3v8
nzXT+YhRLeugnuUrw6qp1W1XDEBediba2NR6HYy12dQHCczwmDItWnXOagydfeU9+ZTqt4MfNRiQ
pyMNUGwk7qJLpsa7vIT+Scxcur/Zi/qEyFcGWYGOJnBKxSM5UEbdq2DWo0DAHmUaNQbPJSTStpz6
KEqlGbOKRcuu5Eomde0lUiFVEoC7e0my5XWvpaaGzUUhGMgHojavxYvg/bm/zKUoH7V3PA/BKIS+
CGqZuhKVEqf3+j5UeKvJLjzQOHl8ui9k8dyQqxURO+MpKlLrAqO5IOeVru2jKDVD0fH6xNI8u8H4
cc5nsAt9v5x/KAl0FPBnZOjw6oUSXTkCleuAV6/hCND9bUVu5PImOhHJRHwio0rkk5OBezgACxSq
cJPFkU9UwRz14TF/+J6q8PLhkdR9eAGBc2JmCOVAjoIqirh6+bq/K4sahrccEg/YmB/v5QA8tnXW
w5ErQbbXPWjwGG9jTEbSwII1Du9xVRI/u9wXunTT6zgCAGhm4DQdjvBC3qIeDqF6LZEsRjTykK5b
A9RrOWISgfG8W9SuK2nUWZRNhSk+ChRahUssxE9Z/BrxWru/pMU3JOIJtDcaAD2hpej2xEcjjTOR
C+D6uXPaYhSt+tnVbtuffP+SNE7SkBbAPj7EbbSLsn0qOIOigfwDxOzaZ2TsxpkooAUN1VjYlVS8
Nn6zrsJ1oa8LFhH9giUgQgDrj4JoEMMLqBxJLEtT0I/Yfr8eiTq8yd4TOgdJ3D9WEYvwaqEXAXA8
wMkBzkNpyaBfSrGhjbmRzC4MgT7iktIJgvWkOWMlk2gIgFEmUxNbMZJ0HRkm/E9Mmo9OSs8w/0W/
NmMDwVkmIMnGz2pyZZK+MDVlwXX6XvDtQLHzfA3u/8pUkFgIAI0WnmrW9byk5tcSqUezlsp+FAWz
WwvxVvcn7s3PYjv3GvR4/ari/tIjJLmvhiyRVKDfenkbJSNEjnFsTzLi+uY0JIccXcp+0tsyxxo4
xhJIGVeK5U11N8wCN94mrcOH2Psq/SctVK0s7Jz7y1vyVqi44bkE7MBM6Xl7hkorSnWFDM4+VZH8
qLaC7vQcUYFiBIGufmk58768xdweOrBnFrW5ae87Dr5Smr7qM6AngFOb5xnoGPah4dFdPEorMAeS
d9kuiQpKeggnpxjkSR051eak4elrZwnjaBceizpSVAaWjf5WELbcrl3wu9EQBeSHoci25n+KRe00
mk7ynsXNtOQfriVRZ5pwRQKuDUhKvPeGr8j8FhJ0TI+MkR3jGEe6uCxZQDc9ePdBukwdqd8Ffhl1
gbZH8QkRVLSSRZ/Uam4KPCs3/A10om5lfXbOSJvNzKIG5QLiopv8sgy1GX0SRi4aASbNVfNfGETI
vcWDHQeFFb+0HGk+R+EhrEcTPBCAw7SuNJxGdS3GrIrkklfCJwH6hlwSnDKNzSpjo8q4FMnjtE9R
9HyphCdZtwP1veBSV8sfJT8/S9LrfbVePOAroVQIG6O2oA4ZhHbwudzwG8hFq8l/t+gTQf2ScTPO
B/hj03EhouCKGx+Z41u95TlJzcIWwvgwxQTxBAhCLilZnB+LanQlhbKOdgoTvpsKJOSEzZiiEodq
UIcu+D4m4cgCTCy9u8ALg3sNPFugwaTT0r0EMkBc3UiDXRre+px8Inkg3cGAySf/nDAQRotLw9bB
RvDC176h71c+aBLKKMmiGmn96E1v4MTlz7p+FTkWqGXpoFREZADOzL3QPwJkLUykLh21/aCfwmmv
N1//vdbNCNvveFiX6U74Suu8Bt0R2h5czEQp3waQQBjZuZR90isf92XNLopWOvTZzNuFVpwfLfEl
JsdHEdrc0BFqT2JFcvE5mVCDOdZIX7M881J6DdDR/0ijOVFRD0lE4Ke1fVbrrpTv+BzMUtFbxblC
9hGAVMszKwWeLUi2URJYRSWA42faDEllGyLin/h1qHuTr109OGtDSjzj4PXHILc7z+TAdj8gyR1u
43Ij8O7cBjzVG/BOuOA61zsY7hNahMEOQjIOnSPZA0is25Fw6ZPmh0Qcrfs7u3AF36yVylmC+tkL
QX6h7WsxeOqbta5yJiDx6KTaouWndxuBVXJa0ksdljYzlABaQZf0ekSPUoyq6T7VIjPK+J3OFe79
RS2ZGAY3oGEOVo1EyrzoKxMzvLbFkFhF28e5LJMuEQ1Tk0AEwKfIKBW+rzEuvZ+TnFFF0Q0UXjFp
AESfNBpK44M4bRtP2+8uCrGAdQEU8zxn+C/vu8/I+syRnL3g3z5BSdqc8/oyftZqYnYv95e+0PKJ
L0HPFB5jKDyD1/t27QFoqaVexKfIgy21JNWsVN3GgaO2Lj+53RCb/b6pwfS94QF2mzC9CThN4HRG
0jDpO+ZH0pXZYk8wVEIA7AOoFmWmaLz9FjS7xVXSCeIpJtZu17kl+XRPLuZGIan0tldME2NejwyF
pq/gH0KplxsnCYUh5hAauI1lhZvqz8bZMnwfpWA/ZMw6fqVgA9rXUNKCDOv9laFLdMPNj99NRTVC
o4UxvI94Wu0G9+C7EdmYjmczxNDB0w8xlJ50nOjVAKaJpzMmP+XkMBB3/evxgZh759mxGPtFZxl/
SKPu88abqkqbD2VrXYTV+65/OrhPv9Y2t96juLR2TJYafHfm3dO9+Uq5OqJRj9W4nLfR2gmryp2s
98B0XZcUjk2AsrIl8yUiz38Ml7FUOpj4sVTK+UwyP8Z8NQvurO51gpL3DnN1s1v+59WhDnS7Ok/9
/6vbJg8psVYnMjhuZD09/nodV6bJvbE68pZPEIE9wN7A3aB+eStRr4d2qlROPAEWsVuhXvkUWE/r
X8QuiACO2c3ROnOr+75sWUevZFKmDJhJ5nmRJ54w0m9a78eHN53s7dyqDxvAwp6feSCwz/dl0r2n
/3t8VzIp0w6TfpCMFjKtwN0VnQkg3pewyb+gLM48E5XVMbDsr64EUvbu9S02fTLEU2/6MqiLLccz
v1i5i/mX/NCXKyGUtUc+mnFQlRZPssk/ek//102jzFvLwaAKtKl4KlCQtOLJ7k7D5xg9OMnaeTGr
l2NiskTO9ntvRZR9S30KEBr4k07AEiSknS6/TDPbae7R2ZhVsToytZF6Zf1QDMquY6OtAhGz3U6W
+uX8ObNwmXTHFP376Xla2oQUGh9C8bYYuFODXCU312+itQmIg+rsfS2nW0h+CKPCvir2eaWbYM0x
0Bg7YDIPh8PJfVLd34+PxLQ/PiB20xPriwWLY9m0RvmRgAtqiRMgeXsZrF1gos3ikTzo5M03TfOL
oSU0gdiPdVIeRKjbelB4HFrwsLXe32uk6lHXUk/rZiSmc/zyP5lbu+ia/5oazV5UVVKed8hYnrbb
Fe7V7hnQoXVgiRER/oDKfuvEz3MhLVozLwWGkdO52UrPpQR4ffHUrM67XfCI4d+rlU/cJ9laP2jr
B4x0FDFS2vk63tcmhmXQZVI/jtU8TmGKn6cQIW7DwEczD5HyLnLYVJgTA5XZAZC3Wk3kaf2Ivjd7
8/yHGaksh19Xx0f5FU1PQz/roTHb9/pomPmj5VsOI0b4ByNAlIgUEZD4377gKjiZwkiIJCGWsKL3
VWJNUEr3EXfpBgO2zKNzPLI4legK//8zhL8SqQtAqJtBGGeJ28R971xQCiLw6jBbwWGiiv4hVPgr
izqvKkR7i9BAVkrO1rtgnVZP8Cy/1sRM7Jfn4/GLsZ3SsgL+FUidmScLmV+CSOdkWZ/t02EiaWv5
AJWXA0p0LhFd8oA+3Y/wgr5HH+S7AUmO89PDmR5jgjuK0e+9fDX9/RzqpjD6QhZizHk+YXj8CEZ4
N322kst9m/sHPf2PkG+juVKhpsy8tGuw5jx2ilelWhHnZeOcW/J/W8y3Kl/J0cVWa6Yci1E+4xPm
e4P2yWIsZXbCP6/yv0uhroRCrvzUTwPpdLYOaoRZn5uN1ROnQ7WUIWnZN/+VRF0HaZIFE3pupBM4
l+YneW/jjSX0lsW4d5inI99Gy12WNVFQQNCWew6evRYoPsd/PoY82TJE/cNV/ndNVPxYDIkYh9Gs
/LsLb2pkNLGsnLzz9jumcGz907FAsGyayf7NfI5YvnleyL2zo/xK3+qph5kYs+ldVu+ruV9yfkkS
YuPZ+oL7Dj8sfVm+5/6umPIvnebXkzbLbM2zuqlla79BuMI9br8cZrgyP6TurY9yLfnYllFcQDe3
29HcrTiyWrnrjqxtPCA3eCjfV1CG56ABQH3Zl2NkQJo145mOzdn5w1oRSzVpwI+C0o/o8/OKgMTd
7DCB2TwV26QimczyHUxZVJip5Pw0DMJs2TvAEavIhP9dcSfWG4p1n9I59bHxVMwemdd0mSdo794/
yYk8vr699dYHHuCMU2Iui3IjxpilgRrPSi8gxNPxNjRDNAhYjLiKLlfSlzbNg9QaQZLx3xfJZVe4
758cwRsfAR1BpxRyiB8ReQkQMIwEIQPD7S9eqXNDGvLgPHKo1BIVCf5YknMJD4Tano7WlvH75zvw
h11d/f7Zr1xdK6o0SGk9JgjMDbxAFJJhYNfX6LJOatF8r8RQzlGGD0bzKJZxRjCs7fb2/Li+b7PL
D7crGZQL7HSQrcUGlpKSBs34u90qJN1WD634FO2CdWEx4ZqLDvBKIuUAh9j30MaXzYcjrhsLDdsG
iFZMvGgc1vWyHDheyaIcYNg2WhQbqXSqVujXw0kND1VivTw7xz+srKow79Q9paACJ33y016WsZPo
I0dSK7DUBxvme2QtiqF83ymZK+XDxFd5klWsKSqs+vT8Bw0XnwylYCgezY6nFJkGKhaIOO9ks3wB
mfdolvqK6c1nO7mzZd+u6nopcdnrkQ8543p7Udfv6YYbSLZ3nJK1acuJzb+aQEOiDL1Kc0/B6ex2
EQZw24gqeuB/YsLM+7E2j3IOiYdhPK0OSaV9sQ6r1UCesi16ImxEuOb2/N/SLP6vn71aGeUlptqb
hK7AJkqA0F+Q3nSfnsCd0ZBHcKQkaD1kHtsc0t47NspnxOU0NF4CieFZ5daDaYOKxTilr6j1kfua
uHw3Xi2OchZ54vtRLWEz4zni1QhW566f5LkKY5sbeAzGrUVXoH7sJuUxytwLR06FQH6tvm93h5Xb
kGlf/zKdP0dmm+XCXQzQOMBvAKWhiR7NO7cXSecZnlLJDa7+NHamlUbkI3r2O3EDpnr99f5e0hh1
LO1WGBXP9FUnd0Jcwqq3F6SvkNhx12vjiJoJ/jBuyIVM9K0w6llkcF2ZVvksbG6Xmh6qgASWS+x9
3c4lIZa4n873Vhx145eYkNtNPcRhHm9jjaa4KdFHW1raDs1X4kkZ8IYxGfczSyZl6L6cjXEUVtLJ
EB7SzM5lgfT8c2kwxDC3kjLwIAvTZBCwNgvNwu+9YYY2xsJsMvvZcYAjYG3lT/91u5WUdQsRWrD7
FsvaXna8SrIP/gGGdl8Xf95htzIos86qLgTtcwsf2VurS2DK6E40G9O8L2Xh+r8VQxnzWA05uDKw
lN7c8maMM/Ix1288YPRDKyDgYG3drGW3jvFWHhUCaHrUqFwNeZZ02FWnmCPTDvkwppdiaB79Chon
ReEr8fuI0t/VC0vh5m25swy6q6FAiDGpJU4HGLsLlAAGjMjp16WzQD8VPLF6rebDvieOchUcKOen
Yt613Tn8CFb9Y8Zy6oxz+UZAXMUZnQ8miqLFgsbjZRudZHRncKvkDB4gc8vQ7IWA+kYH6GcPp4Ra
OumQdd4BlrkjnjuT2ZvPPWGlzBeKb7eiKMeA1rBGRUeGdOIMEgHT/RhADisbtJCfvJVC+YMgzcEF
pkPKeXdpz++jjU6qYtNalTo/HJ9tUyVvCSF77m2723KH3dYyywPqxqj8/IvI4/ZbKL+hhnmvhcOs
+KFK2vXv2JUQWDlsHAZLYyjPEfOJ3k4jLuYeffNWH7maaYDmXCWWaTHMjeELJcpptELk143fIUdJ
tlbREf1h/BU/s1wTw8honP08Lk/q+1ktFbJDl6VB3t8PJ7JeRyq4wM4Mx/vzjXdzTjIVamSVF8Q8
j3PCeDFbARWXZRC/MDlbOXbBjl33mK/aOy6EhjCBSbgSgxx7uLMOQbl5QDVVMy3hEcPjWAm8hQLB
7dpm1blyJnwp1nwy7yQuFe8dIXdOVgcXZR3fDd0HYIOYtyXrHqOh5lrrNX7ZY3kW3PFhRzBYwgXR
IePQWCpCuRO/LnWvmSAF87k36QheCDTuEcK9KGt4ShQaWAIZkcZ3g/fVTtYj+CU7CVoyHc76sUSp
qmWmghYefrfHRbkMjNRpvL6v54D+AnAbOActb72LA/v+7rE2j3IYUyb6TW/MXjIl0zZj/HaWq5cp
J5EWQcV3HVaRnnOV6JuwMAHvlEOSr4w3g3WHMQ5GoZ4lWV2PhlJ971ln8WdjJX61IhGd2mEVnFmq
TXMiRnoCOlIJoqwdglvBWvG7elW+4SZjJQW/McN3nAQ9H6MdqxBj1CBKBWbgAh5uZJ7IAVWumrj+
hn+uMntYlzDfP8znEMtp0F2FZabW0ljgPpFQ5titRBt4rhAvonSn2ca67YgpkhezxVTbbMdwxoz7
hZ6sBCbyNk7nqyxpbHkyT5yZ6JYysV5DzJOk3IfgISRtK8gZZ0MLLDy/khVylgixGCtaSLXd2DTN
ACLU05hKQyEBsXPeGSlpn5T99I5km4/SGzPh9p0buqc4lAsRuwGv2fkBBlDErvjUyRzMbZlV7jmQ
uieGciGAHacpr0BMb54v2mFliXbf2ihGTbbtNIp532EtZDpuN5FyKZWYj7E6P5nPGESA2GMqCL/u
TWsQ7LhyTAxddxzN0lli56v/zippfLqPsUjdKM6bGXSk8EyTR4P2H3/Fio6XHbIC5wFyGmAMKR8W
50NU9fGI4BgEOTzhjuitZQVVy2v5K2P++6sLrDOEdgyafnZe2+HVRoqD/GHVUf4hbfNXCPU8KvW0
GiYPQi4zCrQ23dQE6GgPxNEmWzv/8v3yVxwV3szkzHw9IgrY7i67dGfWlvmMNCJj62Zn8FML/kqZ
A7qrnVPVTFKnEos6FzzxfGYAOm/Kvd9POaOuEfVYAFMQ8obnnWQJ+z3eYA4TobVssn+XMf/91TLK
vBu8YfhWgPrDWE3b3Qp/ADJtvgwz24PTsX8wRwe3mb7CqKIXhgkv39N/xVOOCXNXPLlqIX51WKFu
bbcWM7vMOijKKYVZqQayMq/wggsaQOTD6QTQm7+2AYIHrHTzx7D+MJRj2eGqog4ifJgv2tFut5WL
5b5ptAlPooBED/E+eeN/y4fWzWy0/XvPkcPELy7sJHgrZnKDmfZOoHvkByU1fK+b+NPo1Zgzn0r+
mx83BcQXPGp8Uyg+5LoxOiEGqFq5Koh7xEjVf8d/OCdoZUGep4WCfwftD5SlAycmKBwn8qeiPkag
opbQU5O/3teZhZcSmu1kTZv5okDsR5t36I18XpfiaYhP6L8gYSszPPz3fAbK9iACkyxFDAEVgcy9
PT1dQYeBWFYiwvqYXGZS7927X5mHBDVGf39whe0TZ64z5+FVJb2F8aug+V61D/XD3n7p1s8MZVpc
MOix0EUm4cL7RqBcmWici6GStQXAwwFSBlKJEZcsasyleERBGzAIFsBLChJeykiSFGxxfuMjumvM
y2RFATE0DDNAFzuoQDcbYOiHyFL3HmOnF2xTAXEs5mSgGWkeuXu70b4u+nJbiRArSyTvnG6ozZYZ
oc8aQR0nBguDqkIWlXlAKaUxzdAlfomhVSfrUL53r94Dt9n8kcCA92jdV80ls7+RRF0KsdL7UxFA
UrXaaiQ6GXYsWLHlbFuim9XqvrSl5wA6RL6ZuTF4Eg2Nt7uXJ6WMAAGeLQbx5q7M7A4tuD4SIxJQ
Mk+YD4xOi3rac7tBJd36BSUui6GaS5l9IFbQzK1ggjF42qhPGP1hqGSPQ8i8EfefAybSkNBBgK7x
69Q1w1VmWmBCZb3uFu5GSJ0bzOBpRJCh3i48UvhmGvlUPkmVGxlO26sm/xDXZvRUrA31oR3NViMi
i/x+6SEOtpO5bRxMVzz46W/F8n2cchoGTp6QGLe7reiWboAhU0eWL//GGVEKi4Fu4IUEDREYT+gJ
aykIojPQaUGQhW5bq/zgZ3xBdU7IQXV9gCo5kn50+C9pJwTmazRz4ksbHoxijq5hMhnrDl2KtG8+
iHIPkWBkTcKJxqm2/f0uWYWb2nz3HY6gJRSMjvvIzsGPx0Imzr/13jZQ++31gaf46OE/YQKM8RQ/
wJCeGaq0EGNfLQxT1G+PVGjlgU9kxTiNnZUFVphsh63shsr5vqku+dcbOZTG6q1R14IPOdvIbe3R
MLt+ZexlUp9MO8ksDEolm4g18H7en3/evx9j1aNGTn3Q9BgnyJxsoyUdb+XeRzMAR6qcGCu8f1gY
4Xm7k5kfK3JZqLPOipv+Q7JApBCtUlNRyX4jmbZ6yS1mmpYllPK3QZ9w0ZRiW0EUy9mDuc9M1nyG
BWM05hk/Kgh90WsN7qjbhXF1zSV57xknyQK9zjp7SAdrWk+m/8IdGrd7Vdb1S4SXJ/pNlZ0fm2q2
ikGhiQKdOz0V7wmpGhInJ19Ze7/v7/nP1YO5AjTTIP8BpTxoy26/jG8GUBoHgXeaMBKjfmi01M1l
gwjoc26TZKWpjOvtpz5BniSDD1cGvTVYFm7lDRkvNnkZe6cLb59OgYnKxYV1Wavzkd0q7a0Q6kWg
AvJpFBWEnC+H36sVeKa3yHWBIQRt7qmTr3cra7tDG8LBRU+r7wSHx7fNxg72H/v9Xtqkj3iNHyOg
8zaY821uNs/mByt5Q0/HQ5B7+4nzuVwFZH6IWVuegk+0gLD//MTUn8NMPHXpdyU5rfcbgKamzQaE
hbYDqIAPvqn7574AusAHoOfZAG0CIIL0rQvifUWsKs9DNXBadWj/dyanfytGkjj5gXtjYVgWj+Sv
OPoxk2KOVDxVhneS9cKM1ItSMp4NC+7xZkE0ZbBfSk3ed5BQrTI3rMl7SXi73JQmGGf3/ltBhnNl
is79bRRnfaVVDeOxZpJieSYMoSw7LAt9yPJMnrtiZyJ8eWbsXD2RNXBHD1CnFyBmWMqz0E2DGAKx
KJpPgO1EPE8pT514UR328gmPCsECoBTwnNLyDvuPnmCIiz2TqD9/3F/pd8mWWumNUMpy1SzwBLmB
0MqC1dQEbUkhpum4q91l+2VYX1+5Y/WdU+Ywm01mmkcVhMAFOf731+Dt4inj1jmh45oS3yEjEbTK
N4kVHv2j9+iS8ZLZ6qv8yZ3uL33BR96snLJVkdeVMSpb+QS6sPdCIqpb+StWFPwzHr1dFhWo+JFY
J7kCIZZxeFd/P00JGdYooh3vr+VnsHIjhsZaBXWmDZXYySd9HRyeHqUN93VfAEs56W6TMSw0jzcg
YTrw7w0SQZKFjgL0E8jWw7DpLwkxQaLHELp4RCrodEVMeOU1umMvHtOcm5IRu4dWcfQw+Pap3p3I
zOs3bJ/Wmrk2FfOZn8dlZ+TPUXIZ8he39Uo+ZZEcOO2DVBlm40gBQJyrOKvSPCF42bmx+fg691jv
X56DTWAja84404XkKA71SjplmojQsjCKsfruEn6oG1jm4ABwCaduP76ChXoPooaABUNYcn03UilD
xFsffz3v+dyAaq0OinNyVQ69I0+abQNUsvkzfs477lsWs4q1aC1XK6ZMUhprFekMyAYcw0cp8Jw8
u2Q62nb6+CE/gD+OmMa/wUPc7jNlo7Kkddqk4ZRre5VZJzi/tQwI5pvG0ueFNzEkIQX3P6R9147D
xrLtFxFgDq9sRlFhNCNNeiEmMufMrz+Lc4FjieIR9/Y1bMMBULG7q6srrsXDU0LWfj5iKyoBWMLA
5npqcX0+Gcc2AScOIAJwllkBkFzXuo/+8hc31v1C4Mz1zgJPqhkQgOMd24F9w4YOPYLERdRMtJiC
nttMCRIQq9WexXt7IXZyGy7coAztCmjuh1j0l+xyg+HteM9uv6WTc4zfp6GntYLIkuN1tbOzmyqN
SSYpPSQ2xNGMyCrM1upfMqI8/qB7yKxRafo4n8vdhJer2EfhINmyHutg6lsxGQuew9WHzC4tW/sC
4yf4kAgdLzujtXtXxWCIGWy3W26Tq5tMQ2cR/R/UYZdcpSvRs5tbhGLCCBFEF/oz+tkwV5GZJaDE
VRpskmt2YsHjvxI2u6q8y7V9W9HTOsOHNj01GREktaT1SDyIa7wmC9mz64szu6IsxVFZnk/SRtKm
sIP009umQpvjcaqKavfPcG0j5VnoL/gC5bnuiFuzQ3gBqH9U2DDRM83zADFkxcwvtIFfrU1mri+L
XMrlyJUwevKu2ADlRVVNTBNhmA1jxyTVA01aedYWGi6uJc6828yPoiCqIVFAAendMCPbWtnBxYfz
HwMgz+xONdaJHHeQkGuGYHkqs9f1/QbhDjyftWTn8jt5IWxmbQJOKEETgeNqNXlTgbxCO/35B6Cr
MikzthKD0igtX9GShfHO612cmRxfSUKWiSA2UZ3dDsMk8IcMUDKq6pcKcGGEehvLM76ttWGc5Rf6
Yr0zEwN2EDkeMgh+fnXgkhgGAwuTnSldNb+2OqLKzRMF7oCJF2dNV6dzu/OeyDMTE9Zx1fEdRANT
+UEkjIqJBTwmW7RJ6h86eUKq7yj/ixDw0tTIM1OTgMgQuWwIpaeRKpztKSGPtuka5p5FV9WK6q4t
cWZqQj+KFb6BqXEcsSMlCsRTJfrfjEdcqY8yMzK1UMqRD8jKk//mP7HfImqo1FunOsc1Rf1rf7xz
aDecBQpDiXTEQV/8rXCI9pit3jXP5ZbRPu2C9LX6+Ij3cbtnMYq/F1W481tdMt9ctQwm5I/o8/9v
h+dps9DrmLGZ7utE0ITjBK2MucXUrq/zj/dFLbQmXW/yzA7VKWAy+wabjBsKCswPw+5VFZRjUNdz
b2JG8/i7dkVuq63XImfWqEW/V0ynAmIWsMgfhHpP2+hnsAilKVrnPAF3x9OUN2pbrRUh/jol753z
zCCFoSeUcY3FRqWqSWAerint0UBysjELV0V/L/qWp3oQumRxjxzNebKeyNvbC1yTkbzt0WJ0f/cX
2sWvt2JmqHy+KMGqh1dA3BX6J4XIxWbMVifInjTq931hax7gvDIi03kFTgLse/SbqY2OhJsBLCw7
MBlg/n29TeOK0hbJDM0iH8gHw1De/4Bpd+/t/sxKiX7UpEPI41H9/IpWeUcmJ+Der8+sUsVlXAcS
Dv4U4tqqwGfT9x/6/QWsBAs3+I/9CK5FeoTlEzzHKNRoVOMHn2CshELZkFK7xkQQVj+Gql4oFq2m
55WrM+3QzRoVGtV7FNhlsDDh/19EDbTbeEEIVOqTk26FT/4LqFErEhbdkgsJM8enHLgaPQGQEPlH
Ntm2jTZQRKDU5/s7uexAXsiZmR2qdSWfG6GLNEH9UTcfXl4YMjVfwlddc8QXao+4ZRfCZgYnqbOM
ncKtUw1e6Pwg/7bJmRnhJKd6dRqcBg21a1DD08W9d1IzS6PIQ5tWALc9Bb+vVfycUZtGXjmq5Vj5
Ylkz41H6YeUyiYxK7kSjtDtM+BWP5/MEkrRyXGt6N3Nq6L72wOaGDXSCVBsdXhtlTVv1Utd0b2Yf
UjYCJC0jTe7iK2aNelqNP3sd8BiB9ttZCsCMnlf7EZdlSsioAG8YQMAzq0GHCp4icJtgZkuLDzCE
eIh+QbuHePB7teA/XZ5bpfhfYfPBrVJoqayLQgFRhbbTYiCparJKgF2xKmnxiVX+kTQzFIU8MKzn
BQKiCwwigeDjdRXHcTnivJAxMxVDCeZQgXX/Uhjvra+iecJk1Q3AiWJzRf+Wija4wf+sZ2YusrFm
5MGFLMXaaRz6sgzW7vXkbQ/i9vuWiZtuzb1DmhkLtISkBc1SsIA4pKk09X7YNXpuaxUxTo+Pj6ZC
cn1rbt+a7R4oFpvfXyAErs6ZLEegFyueGZBecX3PLaGYipFOU+SubTQ266w1ES5gjU628Z+dnbbj
4kmJAr5pQtfDBXBarcBDhhwyUDpSB/kg1I425Cklx6O2Rt+37PlcyJ2ZFKZrY5cbsL7n192rZDS7
8bg/T+pDVqOjJeuFtxJvJuq8LJgjr5fYNm3BgWJHOFUblEPBHDQgPUI9Bzb/CkcLzua3o91XoukX
5zrEShjrBgELJ/F/6nyxqR5d5GWZcMKJF0EVKYCQaq2NZ7JLcwkTgLnIov7G0cpMPQRwQWQSPa1J
zRkQ8pAP5mftDVt0dy6FzHSjbfyYkttMwHy6qr1XH9GeJq9O8rt7DdAnhVSPNmz/A/jbJTN5KXam
GjyfiW4+TmJ3teYH0+B/haln91SrlWYCDEqvyQZK+X3/0BazJJdyZ+8PnzUjBTKayWhKWO8fWBIw
Jbf6Gbh2a07JklJeCps/PJlc12WSC6cR/NDFPnE344cfm4q2hkixeNP+kXTjtNaV0LosO23nK3qh
uZdou2nPQB9cW9Fimu5S0OzRaZNI8JtJUIRKEBCEDeTTge5rPmCKgTWEdSyj6Qf/70sAWofrix3y
cs0304FFKpAI0eVNfr/XUShWN3D2+JRK3sYVAlaIKbVX2ZRQ7pbQxpU7/iNohDRtbSf/hj7vLWxm
scbQawSOhUTk6l93AlLVr5RFF+qoaOIX0aznCat22OAv84hJ2/N5A8rZlzRGUzYBvM3a9yw+9Zcn
O7M2HFf07cDhe1B1MhI9M/vHVre4bjUsWDpRHgPmwlQBUsBfdX2iJfDgmj7pIAjElDvllQWcrOGh
PvC0dtmXHL9LSbND5VtKVsIGksYnuM9UTCRVMVpYGrSBwpxOiWwVyrRiYpZu/aXU2cEq7JBIfdEL
p1ABu5mWmHSN1Nn4gHrPhIbFIvv7vVZvmX5zrky8iJZPdJUD133e6dQ2mB8tB0E4vb4ygFvK0PCo
gsLPEBQtt4pSc1Uw9JLNkTRW4gIvdDBXFr32AbNDbXkXbiLIcE7ox3Q/ktxgT60Fmkwv+eBpgv7a
DJMEQ2FywYrkxQfscumzQw7LnqL6GEtPK614RoWWflPIdtsg9QxXQ5XMF0KjL9I/juHaSS+5kZei
ZyeNhKwnxj5E51+s3pcnnrVFtLo3LvrgOo19k98UhdAu6A1UJd5kmClb2fUlBZemrmIcOgPGltna
aSXFwkdfQiIaoF6H3XP26B39WD2fuxcfdc3v+/IWAN8UxGb/yJstOEkwz9FIkOeEOfxzHwTgWqu6
GATMX9DOjPz3YGyBy6xsBSCXZrpvDhj9srh/MdmmoOUQZHKsKICzZJ7m8jo6msD7pFOMuSWaV33p
2BnCpp5qK4PVfR6P/KiicWftni3c7Su5M/chKSXfxXSbhHAcuNQAzXgtMNJ6+hxx1x55mz99pUD+
3Yzvm3pnUfavtDortvYFM5+iqFnA+7H4As8SXjCG/ImZ1uPzK795darNt2cM1sqhL6VxpskASUA3
FtJS8/GKIQeuBhjBpVMXPQQnVkNBZ3ASY0rjHCvHN4W3+1r2h9UxM2ZXAmdLHOI08OKWgpaht5sB
lS459Fpg0a1OnRP7Y/Pk7p82uuo//9WX0DSAloEagNURZghWPmV69GafwoPlDDNDmM0ETcjsU6pM
knulq6iT7BkRqHJ46SR/lhSoEh8EzCkx+abj3rIR5Nbdb5IZUXMMOy1QejWgc5A/fhT5TghLNYQJ
jIEEakXhtgvUJD20Mml7m4obwsqnktr7o14A9vcHpKv3l7AUVl8u4a8uchGnDHk21LlYUifmqfrl
aptVfED+NsrOZfT8SNmFS9rmdF/okpt4JXTmJg6jyHRyUlAnitZK+E5G+E2BJN4Z4c4YRJUPhNnR
pzONXpbjWjfmUlh9JXz2FsV+IvmxghWnDZqNn6KY1rwHkXscci0rSjWnHtl0Je29MACAK/KPosyp
cwtOLvhezqmTwJKiMlyZMKyqND+t8wnIYO6nKO3my1W/JEEF6WSkFSGz9his6Co/M85jTGHyjcWe
cywJWfLzeJhKk7neUzrGSMFHYa0c8rSPV5cDtwJzSTKDiSFMX83b7eRGpim67N2TJxNjl+3zJ14P
DUlSY9QL9zppdXT0kOSwotF/GntP7ky5ylwOBZ+F3Iqx65fS8abWkseKcBYSKdppR6OgFhuqWRnm
KdUM0zNDuM+hbz/FuiKieTM1Y8I93N+N2wT0325g2gYbAXCmuZkU6KwXRZd1T8WzEqhyFantJ4pP
n0WilcoTRTeqmK/4PreaPpM5M09yW7upz3NotJa+OEc5CmRzXoO8ui0pXQu5yWiCT5XD5J17QpIs
sfDogTbKybXW18WHyMSwjfwAYmNhUGnAAhl4gVHk+wWMBLtKwX6j4dOXoLUelKoCx+BfriMHpRjA
lZWKWC7nouB/+DxMgNJhpaUuJmw2fr+iabfZ95nA2f7ShVD6SSu4p760wDyPqZTvZiftRr3c75MT
TLYRIDvIWityb/2sa7lzro20zVMXO+6enOjXeY32mZroYMOK3l3jJQqmZjl0GUzRi/JwfIqPT8cV
XV682f9stDS7YXKcxQxXye4JBMl0pYKksdapY/IArwYG+76w2/mRabGYV+UZkD8wkjzLQDVeo9Q0
71MnhzfdY/iQbl19UEMdPU2E3wAmHH2mIMXwzBHzQG8JaHvRRANqnd/733Hr58y+Y3K2Lx5K8IXK
WcZQLuAEzKhQM0lntyTSAi0wfkO9LtRfR9Tvy7wdpJ3JnGm07FMMw8oeddLiDIiy/daIv05GEKkn
e6d27zynfoiGxTqb4eVoWbEufXwM2scZXu6aZzup8tyoSiCHQ7s/M8UTs9dD8Qqvcgd4OpgdefaQ
BBxP7cF/TfY8iTay2e06Rt3EeoVQkreUTf0ebkqyKRhVW5tqW7Rql58ymYGLgxi4vqTcBp9SxZZQ
v/Q0ETine/IYMDhj2p6y7x8CMy1ttnQF0JyIXaa1Y9DhWl4udzXoh3DL4ac0e9hRvQfRBWpSPgpE
3/eF3URsCmiG8FpK4ISH0LlDmdBSkikilEyoyQB8utShZMxC7ZXTfTm3ic4/QZiQBLUdqPbms691
EDZlIYVwSFQNzNPvLQiDdfEg/H6wWqy3Zwspf2kVTOA2i3Qtdt402EZShpRnRCG/qkXYSz5Ut4Uh
GnDa1yiWlgyHwgqgheLwNxYOyPW5RX2nZGEGWe3U23FsLYOzunP0fprshYpmHlB/6U/8S3ZAvQpt
NZ+4Np3TkLX+4qWn/+pDuOsPyeRCarIUH1KIKr8PlY3o6izp5WMjfdUkadS8W+E1uM0eTvt8sfbZ
dY3yge7HCCKfnV2v5d+G8f6+cxzHyoFmVx1S3GKRHIafU1WozVlPTsyUFSje8Dyn60naxRuE+hIv
gP2UwejV9QYwTBahACNQp9jTmxz4VQ7tHfJa9RWjUUw5JmK/D96UnnStWSnGiqrfhMTTXuAJQboU
TROYP55JzxXeb5oORlRS3V2KGaWAeKHWGSwwfb+ziRNkDeJ8ccEQK2IKmWVuaKTTkIqirJGoU8Yc
WmwtnaVrPsBNeRc/LyhIciD0BI+9ON/T3PX6oWn8MwsOeYUnSWhz0TGnXkXwrLOpQZFEFwEH4HrP
KfcmO9xIsMFDvhFYRwj1UXFXvM3F+4Z5conDZDkgCf5MzoVdZhWmzAL0dJxH6ujXdl8c+e7c9y8V
sns5kTPCFs/sUKtc9dqyWjhKejuq43PYfUgSaTGjLHmZxo1qHv9QHQmUgIyZ0Yk7idNa9BgGtbqi
GDf5uemEFEHg0GQvsQBvuFYMT8pdPg5a78wZkgsuhPiVl+Aw1uAVbVQ+IzKnp6VZeGRAiJY8xN6K
S/HnkM5fFgAqCCJYwAEQMe85lOouqeJC8M9JihregwwEfg1+XGp3HzWvdR8jkKe16nnMd0zxVucA
yhCBLC99ZhlB60pYhJpgJEApMOSaNNyU2+T1jPoYH4tzohDGU2nxkVfUQG8HnRb0RDJojjCmu1Vk
ohh9ZIsv+UjGfWA3rooJdEbRso0vGi4m1L9dJCJO9c4loBwKE5WjQGKt+R8duL/c7/snsWiuFA48
z2hpmrR65lv5VeMKtCv6Zyok/qFQw1cW/PY+iTUDiPAEF0jT0Y+Yqg8HXoutSNPzx01kfEgflmSD
LdxQrM5bTe8sPJISamVAMZliNmCZzAx3wvq85A087ti4Y3I1GEn+0Egghi89qyh27S5ICBWr2ZOc
aSllCe5T2avtYy2Shl+7XbcmBd8CMwY6bAVZ/LkbPKDKlY5DGJxrTCbn9sBo8QdOuPgBlfMQ9Woe
nUqPsIxGCZvJD+rUKmzVASUFL9DZ2KBsRSBppDPtS0eteYe3xggJZvyBuwS/BdXo65uU5GERZV0S
nH2bevWNzH2oQov+rRB6791CzTFUnakR9TX+JNF7SO8m1vUjbbH/dRO0gu/goUIYrwYtGTfzl7O+
F8u6K4NzPDwoT7g+wjY5o8zQDEeqCYDiY5Q/IjLwo0bLZvEktSvv7kJkBqAZVFiY6ZmbSKKvNyKg
krFkfCo8F2gwaEk1kkwi2U/lvmQ6NThdAUSRbauWzR7uKlU+9plReHonq9mnd4iEnUvB7TOq8BA+
1iURVpIQt0789ddNOnZhocver0Zu+roa47pg6Q7wMMEEjzsle3Rpta21+/d6IUCW8CKgIsCBSXlC
drkWWJRjM9Sjn5xDdpuDD+ODdvUm1ArayXaua8DEBCe6tBhO9c9ZSMZC9dY6GG4TnArARjj0xgs0
KmDM3A100zKkWy5Kz42Zgu3mwX1Dixesq9a9NHZ8pr2VZ2Xhol7Jm6lAIuZ174aQl9K/Cp47dE7e
39Vbf2ZaEA/fHZ6UKMzHRvokZSRPSdMz0Cs9EAL/dp//wXTa5BVdv03XUma6wriYqhS9Mj23st0c
e4czakfZIFntlVam8Q7VrNydSRfmAjlFlkCCgI4Wdp5UQL9HTXGcn53d8rf2jb5+brPt/Z1bCB2B
JXohY1r0xQXIgokbt4CM3H6tQageOuKJMmmnHFCVui9r6ZR4BFcw1xIvSMps/1wl8di6rbMzfIlm
0JHtSoE7XunMM7U6Sbh0VpeyZtcsb4swFsYqO0tfXQm7o9KO72+j8JmqD+Jr1ZCqNeJMv7/AhTwr
HE/4tyIm//Eq/SFRXGxm2BRcqgRSfvZb0o5wIKTXKLVbygDtsM9t20pLIp1+4H6LeFSRz66jk9dY
1NFTtpTwHjChyjJq4Vky2rE6VQg1NiFxaknSa009N5U9Vrpc2W2AbMtmgGeCEb0BfmJIsubJXcuV
3mofcpR4vKZrBXd6Hg/nKdf6QdcVZz/QBOE9S3d8sxKI3FpfiEAOARkEkUXEPbmjF/sVp5VLucpY
nIH2rfb9U4k2g+CR7gRrsNOj+Hj/eG5LDoqMhmdOBLoU/AZkLq7FoRuOG2i6Ks5IhraNKjGktf3S
9Ju9aFda+cg8ChjMVqII/ua3WJjU2mWbDN31hcYH4DYryN7BX5nDXoRh0iVM0GO9PZrtAInmIf2P
zuFObXduRZSHxsr5lRfnFtNrWvWF0JlPL/Udje5NCN31J/b8aXyGT/GoxQ4DxJlNjcEOQyeSCZCT
J8EmYWvd3/SlI1amaAL3Hrxj80ufV63LMV1dnIVRy12162Uz6tFVrCha+hHURKhocl/iHxLzzS6L
LBYNRBMGuIHXxxwrXO0WzQCOJo3rjQx1xTRlVIbV5d/iuQFUUaEqekoRl9biVGcCo8nUjifjI/ps
1MAZRJKi8vZRhMjhsoMGzyzGqFEJ0iCflDEZPVI99D9pTnq0jDR2DvTbgDTjrvetMrHET7YiLWUV
uZ4jNllFzrrlHkAgOYHOYWESQNrmSsT0bCCPrVCefU6l65jE5UuYEK8wymggXPceZCbtPiu+Eb0N
wmPPa3z3xP2gyCQIAO0nqQIEN4OTdSWxQpR3KjRcl3aLNipWoxGKohQmWUqv+ZLTMFqmGPiPAvLZ
9w/pb/hudkhXq5hpJVPEuUgLYnnGSHugaBIajqQdB1SucVv9jp/olkAJyDXTH3CBe2+jbIehwUim
OxBJtqqQROOGpc1BG0QtrK0uNZXxIaa3PKVnuVG6xH8UuEP2IL0Hj1yuB9yL14FREoXlQfcO/Fft
6lK2BUei+9JTTmly4kZUjhKCup8iNMtEo4LnSDGr6BAxxkhZbmSwAin3GWLufD+EuR61BeF9dTQx
KOHjV/wNJaihSDiI31aFTpcG05Khe/A/G18rFBapHPz50KH31RdWtvN2tnOmFNN7eGFJg7rixFLm
yzO7Ce0d9XpozKRQY+TSTFoDeKevinBt1fEnB2Uvolc9NUszMNbK/8J0bPNjFTE0AO8SQCjMXzRw
8R1FS/kAJpPLM3fofqWvbF/sa9s3GIBAeKdka6TgmjkMZDSivadKO8EM92BQRXr+HKsvBGiXoCSi
wUGGWUOaPIPL92wJJmsEh3AlelxIQcrM5ZfOAqOhzLiooqTyTEsVSavfaVxbfEofBROnGhn+mrxb
7+da3ixnXuQ9x5UedoY5lEaFes3EWDsCFkTWfMO1XYPZ84cY3MXNigVeKNNcSZ6XI7mUFhPYDOjG
MXr2nFZ4HN/4XSeTqlLF5m0cbPgdmRZGm0yAarBP9686u/DqXe40N7vqXSS6UH/stGKxJPBIj6Qz
uoFePdwENTBQk9M4O3NSIry5pNpkeuZw9tSccv87/g/dFAEmi2EwAPPNTkBAJbRLkuk7nOJDPFak
d1KtHA1WRPTp4LrQE99jbOep2vzSL/lDX2gFEi37+psOifIlWUmSqMKmMLNWDyPVValKVQpCAdmo
MSatiQ7diWLMbty6pNYSrd17rNp8hscWRmQTaa60sqYF9x1nK3HoKUA3BSv9laIv7hvTDbGSSEF1
HjrN7+E8/oqZQuQ0thp2S9MFCQtqX0r/ddQMqfChkFOQFSRfZicq020iBIILXeZ1N1ab5773Vend
d7z2SVxDdF2oNk3SJKSpZQTN0p/tu1hjwbNoyaHC6uwju1P9+DVriPWuzF7QGMTn1hh+CW2g1pwZ
gLGgIWnMrngUi1f34gNmubjQb/yOzqLqzEd2jCZRuN12Hdly5fQrVmIh7Xe91plVEse09DkZa6U3
O+oQnkaD/jgAOkgkiVVPo2zI+NXT2D55aQDlk9iI1dSYpKTWP3K1MH5j2wJzAp4q4hlrUdVCRHB1
ELMLhIlBbkj46eMim8mtJORVsX+8f0v/emDmL4iE9CICAsym3NxSMRWR9qy9P40Oq7dCOMWCJRyS
CPir0lkcnKIxqdyQgCREoWNiV9TI0+p1/9YDF3Ew6eBw/4MWMjZwItHGB0hhGQnPv6DvUv1kLx5a
Eacv4Qlv/H1vdPD74DXV4ACltiMofASayAqaeFTKfYiJ8B1v0rUGziUdRGgJVEagbsKTngXP6FYW
80KooYPA7G8Kw/Wfx+zLrdBg4PYrccqSLMzRSpI00QXz89xlkUdR14l+fUY/dv0FR4ZChhvJQtQf
kPle2V52wWOQp85UNKlIcGpnMaAvVW2fjUV95jpHZl7lXwqYw5IE8B818kxOqIjs6UUVbdhoJb2y
FA8yl6Jn95oR8yQP0rw+l1/MZ8RxhBs0XiBZLQM8KiCV2vBa9iQKZr+v+ICk6DLISkdeC7QXSsDo
CLvYgtmlz9IuA6lxVZ/BLGyfwicBZu5NMp9kJIsPksauXLFFg3opb3aPWz73cpqBPJfegGwwYncF
OGbzEBWXY93ZckOYSKUZIrWWdFLaFWu66HkpDDf13f89ILMTV7jRzai6qc9NgoJK7uS8zhfE7Xd5
LeilEpKKwRhAobriaUXXpl+e25ZLybMDH9JGZCqMGJ3DqlObFE6xlJBk1D0alcCfqNLG+iMtvpLh
qWocVrG94SWpSf92/zNuEWCmUiA8ZA42haa5P4fpwqJEjN8LsYQNGOAEPwAFndfYlBS7IVSVc/7+
K++PAmo4gcGQs2AnjqyHeqNWlmCza1dgWvHNjqDMxiMTPKFWTrfz4lP8KGi4IoNJb6P3YdcWOtKM
8pQZGTqQaY4fVOZEvC35JHhlDnKnZbl1fzP+vL+bLwDqKBIEMl53aXYm7ES7zlZJdWZeM1146JAQ
rNlY5WmdDhzEKWhxqkz0C1e9MTjAFjHdGCX58KdGtLUpS9TBglcQ7u58jwg9kQIT7YNtd7z/lUsW
ETm9//3I2Q3N3YJVQgHbVGbqUJAAr2viFDnKtB6B13hf2O1o1aQfKNBjOIWGus7zvgKTgN+0KvEE
EgBkiao9Yl4AgaY2vEanwfZ1pP5W6lWLN+NC5EwPGimNgF5VVec6QjYRgavv7tNQC6WVYGChgHi9
tilYuFC4sgkzcI//rU0B1Ei+bTAWx2nI2uuYi7CBXLrlAHQW6ykgpe/v6+IhTh29fyPtAIa8Fh2n
cSvlTVud5Q1z6LyYlCOkhM0hllYe0OkxvtHpC0kz/5gZu1yJfUiqUwDJdyklGF5VvNxfzkIZZ9rK
f9YzOzOPC5mWB5jaGSm1M/Up/oaFlaKHg9uKqUpntr+r3JVk4oIHCKx6nmFERhFY8HJcb2HTBR4v
tQLgqWtfD2Ebo/xN4FZ05C8gnW3flZSZSWjcXg4AklWdu81AeL35KSYs7FxrrEKvtfjBc7jPHkk5
htBGSwL8nSOd3eq03WMOtt9HT2sd8guqA60BoO9ULZMxg3e9bqUUkLkNqeocdy+BBKrt9thiLDUw
OMTQXdv/m22+EDfTny7w42Kk3OpcpD9NBnIV+TOPgpXrsHiWPAaCpuMUAUF9vSZ44OFYg5r33Cgk
cn8TDtMU0VpD8JIQRpbxstAMEvzC7Chzpm+oIQybs+fqHg/G3Bpg52tjZYsKg7YfjHOh/MLK8zeE
KkWegqfYnEsttnuN0fgfHxikI8ZSS4xJ6rIdkMSWD5GNkNF/BMo44A0Jd0Brhc5brFaqv/fv5kLn
D1r8keenkWpAlXeeB1M6V1aKLGvOTKoWZnFmPulG83SFVEaNHJdEkJTGwDFPA8ZDE7YOBq8kgydO
i8GwXi2ceO2hX9Lgyw+anbYUjUqT8mlzlpjHQCRZ7FDdJogCTQ5Vj/dUtKMhnWEksspy3WZ8ZU0R
ZBvP4rBiGpceABAYKRiLQwFEvAlkeqYv5bYtm7OToNAO7DC7PYyW9DgcBkxDI7ke64nabrV8w+zK
lWd8wS5fyZ609eLxcblCbiMap9KjqD4yu7rPVt7uSZ/npguUSVMbFdhLJGlmk4eRr/JkbJozl6DR
rN/VueM2Vlw98K6xomKTEbgUpUx9OJhhRI0DXXz4h+vFBC0jSw3vdWev0+pXtDOhJctEY0UK8Mcd
BjmHrQc0Gpl0moXC4n3hN3kn1B94zG2gM2miM5LmXatjn/FjHhftKQvt1xFXrP50DwD77rbZymsw
V9w/SSKqhCBlQQ5ozvLZxo2bxSHbnJpYZbtkk3f0zg/BJObXx3Cw0Tm7srFzJfl/AoGTOLXNYHhv
ZrLEgGbDupSbE8UiH4y5wZavVuz7ooipbxyld/TkzJtyQCUep5EStKc4QaWX9TH88l8a979FYPgQ
7UeCgkL4LMQTFZ9Kk6BsT8woGpTyUHCR6nnFyjpuyg6TGLSQ4GimOUda4a51sBEbph0nMaUmmuVW
NuWNvOme5Y1nMVqqUbqkB+C0KWyGKGZm5/vG9i1W7WDvVhRy/tBMX4JuOZ7mURYD6vdswcwoVyOc
pfaEQktgIaKSAUegJhTokhyftugtm9nNZ+ZUqH7896JB34CSrsgjMYPvmG0CHYdyqUT9SUQlIdCH
XQZ2+HDfPEb8k1Cd+MZu2Z3IPgipHu6BtLcif25ysHIZvVVIj3J4xMFdNBOv5H4RZkV/CgKfFBT6
HuUzqlEVb1fSSuTKTed5bXMmWRwGO9DHgf7Q2XnLHU91ntdAlkSreFqV8Mi3Ox7FOgozzbDnqH5J
baKFiOBEyUx4n7T1t1vpIleqQ/niV5sof+4qJ8asO+dEjJmluhuqeU1EZoM23Cem3oiZzkTodiz4
tbfn1mRef/7spITS7ahSwlbVks1iBpZRUfHzHiPlN45UhVNjhcTv/0Y7GDTV8mimgILOFDPweTfy
/bY/RbJWV1alc42TO+2G5fX8JWOeBuAkKXYb7YW3Bt2B/0Y6WGYQXMMTUeaOK2b9a4ke6/7UlI98
35AS88eDq+I6qy7aHjlGZXMrlUvkYWwq1JmMZN0zI/cr3zFt7LXeKJiFxpMIKwFvk5/pqIiOGQSW
PX2i84giOcsn8DWHdMUITNHHlRR0cKDRGoj/NOZEUIW8vglFxlJDj5HsUyxHKhfvhsHo6Acm1O9v
6s2sLm4b5KAG/ycHVvxaDtTIjQL871N/UJ6yUq02vV0RlINP7lam1NJT202y3b519uD4m4BZse03
L+KfeAkPLxqpppTptfhWasGsl0G8sPX6XdDpefDWMignMv/D2XXtOG4E2y8iwBxeGURFajSjiS/E
7M4Oc878+nt6fK8ttXjVsGEvDGMBFTtVV1edOocAcmfGaG/Khz+jlRHFwr8qMhCc1+amTh3xGoE5
oTxXwlqr1k3uZBJ0mGIzajSrnct1CBHlJisPcdd9RlXzCf0rK57ciuXmF1cYuElVxUbCQ56aeWlO
8kIg3zLWIC8eU3eODzX3kEjMUZNJpPcS4JGSKqLPDu6dmuRZqWQUTiPhrDSOPJ3ys5xbOveYPYqk
vh/iDVNPdtAdR04wAWKykyRjhOxLy4xGJGBnROQqQCdwPe+q7pfaUKbCOR2+Z8Nt05PYwSQP9vn0
rFQ8I+y5yUqSdca86mgKgc6AenONFVOejL7Gg2gQfCjmyw4KNh/H4+a86UFNvX/tbIC9zacQTZTr
08v9I7W0rpe2qdnOpEY0gpCc3NHrmpd6VwH0387ufSs3+LyfIeoKYG0I7kiN6XpKuziLhlbLhfMB
YwM7pOzinQN5O3NVWC7I/l03AUP05iyYiTObYLN7lhz8+0m67ifzm0khdPNw/euDEEOB1QdLTaOj
es2P00r1+bPdg1K5sM4fh4+3t0NizVa3GtzKTr3a3a2fnjzvBLat1/vzcVN4IObhw6BKauiQPrzp
mh0ARh6TRjhrjdM8Z6BrSNXakpB/j/MKcoeSKSKCPPXze6blW4NRRb7Jc/5l/idyA1nbDQdXNvUB
QstaOEtIaaaAd9frOkyBVzoZ/cc4ZGhUfh5FxWkViBUmtjScq4wood2fBeIz6JNOuGNFeDdJBjDg
elNoaEtKQnkUzqK6KlKnGlDV/ixfxGTVD88Rgpn75n5K8rQ9QPHhxNBCiWoe5cPqTtGbMhGEs1p4
iQAVVHceDdzGHvTh2wEdALOyllJ79FeGbzflc/wiQ/FOTdxRPUuZqQZ7VbFGiA/Fs8P3FvThsvoX
sF3pphgPc5ObU+aULOG/m5oRWSsEl1gseCS838XrWZrGFsweNY4OYoXwbd5FKIrJawEMW0/fYEK8
P0cLzldDJRC4ZKL+e0OgAtxbknLQpD1Lb0Cmg4P6z/3fX1jyq9+nlmBWgyqXohYc6l9Ifyjo1d30
O11x1/fN3ETmpIb6zzDoeMRAaSXuJwzjA28Qe7I7xvllTBMNrMm0KagqDr8v2L5tHIT3+59/U6jD
ml99P7XmrTL1vNrj9wk/pIY/gydv+40ZRlbBsLVwAVyZoh4WhjSUWmnAlH/4FTnKIT7dHwtrqkiA
epH5KSNfkSby++J3uEKtntlnwzJA/v7CQDQlXaeQLZWY6Ecz572OdiO726Pv/pvwDrBZ4Rib+Iey
9cLi7If5AOyaDPmhBipvhnkUTLzAAA75DSydM61Gb/3NAlEtBCVX60S2/IVRtChKdZZhmBCvUC3u
c60/ft1fqaVLCT4G6SWkB/Fiot+YCac2yUjEsw78IX8SrGLbm91DDBG53cCoei0c0CtT1K6Io2jU
5HyClNt7stMcOTLFHYtolWWD2hhGj2xFKMEGX1mNZYZex5owckFRF4qO1xUeBOh8wZucOjthqvEt
lwpk6wFRZwE04IKidjJZdm5ez6SF7MIONVtQghBlDtfoOUDZWv7cBBvJTR4AofVYLA/kl+6NiJoz
Lin9Oo8wIrDx+4yn6OJ6XIyCigHxQFKKJMZvZ40JbOywZ+aDWPNEnRG5UOqyIXpKZ+i6PgI6Lq8k
9BXkj6zDuOABrhaEHNaLw6gC1l7PIQztgsfVr8SSnMFmBEcL5/3KBPmECxOBgm6FmAO3v7o9BDvf
7p1hwzOuyQXff2mDBljFYEdVY1AhnqPHzk1fDJsly7loACE2qIYQY2t0mKvFgegDWIVwwhTsAMDn
+x6L9fPUAxmaRWUhZ/j55jt+KNx5gjT6fQtL0RewZ/+MgLqJdV8QWx8OgDTsFyZ21eNo/tka7tM6
ZSw4azCUM9GmIu9HZDrPtoLsSWcVZ8ZQFk8HBGZReUQ/yE2SJk2ysO8E8NmDw7UwI/NPY4tMXbeF
25gkv/82Qi1Jm09Vnw4wEtqlY/zrNCJxhBe/Tq0Gr1VKNXX49QIvZdFagW5HgUgVKwq+KfAj/rqy
Q61FEEd90uTgd7ehCnx6yTfKSlgLA5MMedGPXIyHcuzDLA1wWhgPiV0yKMKfS9dmLPui272wQbl0
rAdfRDHG8vKCtDyQH4hXoOXdBqa4P51OLKjqDbaPnjuyzy8cl6FGrT/idj9H681Be7Sen6CRtHvz
7P3z9/2hLbrIi5FR7r6Yy3qIEgOh5SldyZv9DA431nBYs0d5ejlMilhvMZp405jRfvt9uj+GpVD/
aqtRfn5CWzJkdLE8h13g5Zvz+bEF34PJMLO80QyQn4EaUgQO/3pR5kTP61ZRiDJpju7IP2iMeS5Y
LHtLRgQFZTVc8mCVo9F1PVhGYr0IQaxr6e7kCHgZgQXArBlxxJKjvDRDH5oSHWZTB0UE3Y3WeKu7
AQN4vLSvLg1QJ8ZvAo1rZxgACua7ehbffsfbiXUsl7zxpRHqmPjF0E4jDyN8Cj3GxpROxUY9CtvA
btbFf7jnL21RByWuwHWkjrAlusLeXxcbVji/vCSoAWqohQF5QXl98B6B1XmEvsdsoI/UlDfxjJiI
cVKWtheILxRkEJHBMX7a8y4cS6v2cVL7koQX0Jtk16/5DtkYq7SQE4UX20EW9eW/WETORQf2HOl3
Ot8/88HUFpBVOEdmcTCDbTG647b3rDWQhyfF/uJWnTUeWat1o4FBPCiYev42S22NqfBjn4t1CVoU
tsKb8VOO1jew29nfJ/C7fX+j8xD/NGsd2FQFnGas6PYnG0u/Ai4/gNovPDRRe63AB2Cm5xWuwJeX
1k4OmmM+PDw+Ct7Td+iEzvf66/58i+T6vrFLICromiVdJ9TJznt/yPgyJtchLKO3MntWwZlbgpp5
61mOgOX2zzHqdcAQm8xRL73mfkAq/2udOvZKL0ZxK8L6ywus71ZCYvkbdRO471u0yT2B8zayc5cF
cFuMNS7NUqsNVQuhVRuY9UELpn/lWwiWEgWX+3O7eHguppZa0jEqZT6oYYVX7SNhIR1NPCOFkBHE
LuYQLkdD3Zda03Zc2sNOswUnYmEehsfuoKQ2sFWnL4YPlZcu50tj1K2WtEnLKSmMyQeSKBtSU1r7
D8bjLzCMfQxO/OrbCNdJx/eIEfe7TH0oBMLBXFpRCRGn1uQe8j+gAA3sp+/t8+czSg2Mi1choeLN
nkb9FWVgFHgUlXKNrT+oSqIPf4V4b2/pRkOSSjN1l/CBjmuyFOfNRn6YBEDQeSvJHPP37wRk5ZAB
rtel0wJu2dixo2P7b9df3yShFaxy67t0v7+/mD5v2fkg+Q9IgwJEBw3CkcQgLaYMSaDGEU/lfoQY
zrlww1X4Wm9WjduYwcb/nbuStY2O4Fe0Cxst25v7m3WpPoGes38+gtpF8ZgVyZziI6RjupfQzJo+
ZYfk2ThUsBaswl31wKJWJL7lZp0AUkDNEd1ueCJdR0jVoNVSWc1I6ZZ9aRFiKAuBVMk4hovhniRI
PGIwyFGBDvDaTDnoBZr4KihHvaH5dTNvBhnwDBvgKoex8xYD8UtTlGMRB05SM62Qz4CozRvlNd+E
llC5xse3FgOEKZqg2fnWV4GtMqiPluKnS8OUr+l1ELJKcymf633k4PRZKhoGWA7tFggHnShcUiLA
aQYPLBT1RqubOAL2SJvPZVOZyvQat09T7Fay4r6OKaDJQm3KOatktTA0tAuh/g0AHv5LQ3fzUZ7i
vu35885QnMb1f4M2qDiyGLoXbqIrK5RfS+W27EW8286x8h18cp3VQ+VlXqXj1/TVgq5CC5lVptur
F6ed9KKAtVhRRI06cUnWp5qE5+i5hNyIn0orY35pQtTa0W4X5FbZ108AWzey5SvPobhinPfbAV9b
pwZctlU3Vr0wnPnentH9ULXSyi8is5Q3ZStbqrauE3EHSiaG3dsLBHZ1BVRmEtgYeZkKOIZ06vRJ
LwBLmlZpv+W0xpyLGajN0pETL5y+a2MVB6APG3eKAs0OQ3sElNdtC8vvv9qOcZ8thAL4HJAAko5i
4Fh/7pKLCFcOAlFLjHo8a78b+TTXp2peF9xH/632oF14wh3arVn0kAtu4tooNQeRjLhXkAHN4vjW
0YXGqTuzH/eVBnHKeD1Nb1wLmqCNXgy/CnuKj4MAWkIuMuf8c5IPbf7MWBNyIV474uvvoTwkX/VD
hN0/nufKnvKdluBiLBw1R7PnKRAeJlOMC5uJk/qJLW/NgqQG9AlIMdGtl3M6FJXQD+OZ34qBpcmP
WjO6gai4TfkR6++StqrUzItTcPI/GehHHItD2WySeSP1Bym1suphFAazDc/S5KryUY8qRmhFxn3v
A6l16kO0tDU8EIDxIL2VBhe6URfuuFycGafxphEYyFhsw3+mgloBLZlCDnSe4zmoXxL/SQPfM7Kg
6MNPyhWnnjU0D062BNgTpiDb1pUl+geueYyFU50+CeKKD94Ze2LJO2mA8aFhAsVwNKxd35pKNJe6
FAjj2UgjfXTyrEysQE7kT2PS51WuVH9aYMOPtVL5Di+MOy4GShJl7M8h1TNWEpJaCFThSJgAYB/o
5IAq1Kh71dAjfIpe6R5XrdU2WnOVo/qP6fQI3aDIcKXKyuNvXwLiDyIZcmdNrEuIDrJvvoC6YCth
HFNpqnUvTD8KbdU0ALpG4PBTVppiogVvVrwOhCOAVmbFZowY1zv9PCTmAYEHkkIFOzQIVqnV0Dso
nhR9q3tiJJpSLa66bH6SSS94+hRLR+wGMXCC+HebfSsStutm+j0HjYlXQBO/89FkjWA7lhqzFhWz
Ghpsrq/2PXsaNYexbchKXByZvz6UpAuQgOBVZAqvt00nc0EfVI3u+cabopkB9KR6MMwgF3ZQpszS
ZWBP4x2aqcIHycAl56+n2QZpoy2w5owczpsvAc6HtJCLuGOpYKUPhCwqB0H3hnk2gehJi1fGWCm3
+ddYyUWGHnWgN34W7eLuCAOpKNVG0b1WdzvNNtZcexJQzm+spDqVKjqnml1UM8q4C0fBIESg/2eU
2ohDFzWVn8u6Z+Rnxfg1qD7YIBjuaGm3o/4Crg0woeEBRV/S2CV9qRec7gV8XNlqZsymnMlg6q6L
5xzFGasHKHA1IqJC9/oYr/Wmrg98DIFjVeNUUyjBFHJ/sqmw4a+5xv6HjJUKLQBaP6MRqzwTIAHr
tRzYcF3/gVN2QDBL2eN9O1S0+WMH4CwgTVWBR0aEmt6mrWK5SjC9CUqmfFjaYrLrmjWIpII5MMPh
fN/c0mpemqNiwEkoJr+pJd3To0MrfpbRQcFFd98Ga0jUkTRQYe7mCUOKO6tFD4ZeroQaaLfK0fZx
b983tnT+wXiNbncJukjIfV+ff11s06STC8PLes5MgHZDSy9YqTuRtSHoyO2vlbqwRLlEeShR285z
w2vE8jVVHqMpNfNadht/pQF0XximVn02nTlrdsvi4KRxwn8ZR/MF3LGB/gBaUU8opMboosrwRFee
3SR5SBGm+p0lieDQMsyy2ijdY2tsS+lM+CTiZwlEe9363881cXBALoF/Cu0113MtT7IUNUpjeP2Q
WG0XWLOSmzpogBud8TxaOn3AIEO5Boo+KqD115byQozaeOYMzxdzWwn2E1jr23gjRCd9eLk/qKUT
8Y8ptJhQpuI2Ho0+8L2M3zZ46smypYG27b4ROgLH+sGviYTpUYckMFzKtZUC9KYTF2PzROlTpdg5
iEy6N6GpoY14CIYNhLmFaDNkHxpXmn7lGP7a79wCs8ytWf3TtycGlIHo5uTxH1wkP+Xwi1sEldu0
7UFk5KUl/14I1RsXS53JacMqlRoWFR39hCcDhwslXPhopDNuOMv4SgBuaxCwkoJigQO1rME3sFY0
bJyoJOTDPGiGnPuzfbuksAk9Ah4RLjFLQs2LEQ4JHgBjG/teC5mUoF11YmgNjALS8sAujFDXfdOK
Ex/p6ORv0u84foRmNsCh7qxu6vk3J/F2PveMTXTrVw0NTM8g4Ud3J6ow1B7SCMGmr8J3h9JjLPrv
RaR6dSC7ffiV5vuGY9yAS7NIVg0SUtpPuux6FkFkEsq6EBsen27bad5WG76KGcHF4ixeGiEfcbFU
jaTNei2FhicrnSNI+yJdN3iViq3o5vFpNF5V/2viSsaZp1N0P7tSJDp6BghLxRve7Bz3cZPMOAND
7hVivPWNypbAcwVZNPBV1tpqCHu3DiJ70BkXMJ33vDFNXVhGVrSGztWGVycAmyTPp1E0AVS2w870
Yze39S+jTU29X2mg8FZY1m9DSOwhPGl4qBBg3LQf0uQIoX1I5lvIO8iC/om7VXOQxHU+4zabLYG3
pCB4bmaZsZtoZPbPuNHCp6MnHu1a4Pu4XmlVKds6ynF5tJH5eEaaEjRbvzUkwXWbs0ZAK/s15wTm
x2zif8E74NaP9oRWxgEKIdPaSvTVfSexdJouv4c6v3GVSX1Avkd9VgbwIKCMrTo9cPGC+C4z631k
dNePA2SdwSEHvLWMGIJ+TwVR0xWq3uIw6YPjR3gQRYpb8W+Db6zqOrT0euXLcFaCbqHzLx5B5y4d
NGiqmBlImqbI5rsvcEVpKWf2we+icbXo4f58kH13+4WQMkPHAjj8eHJtXJxEJHSTQA1nw8tV9SHk
wsCs6+Dxvo3bax2zIMH7AncugxWB2vuFkLbNMOEyMFLebCoOA31sit6s8LZl8cotXbmgV0aqByjX
Hz6k6wEhGVjoQaDgoDWSlQgbvAgDlIN0vYDiMuQsuhIiE0c+cSPwM3HiaOmqW5TzKRwTp9E1U9bP
wTQxfPjC5avJwN7LkFsChS7N8SGnNTQeIh/XobRSlZ3f+5YgbqKmZRw3lh3qrujEupkrHgEU18mH
JsrXRihuZTzdYkamgGWIHLOLbRPVoSLENQxNo6OA0Sxzw9DKGNfE4t68mDUqHIyEIgN+HXet2ief
OniVQHXRPN/fm4tX0cXSKFQgKOPJkswlRjL7lj9YhuwG2DfPv7UYrWgPk7a6b49m7vzLIUJMhxC2
IySUiKu+mDlFi/lUmDLfS0zuiUC2wvNoi1aDWuEIGkIZWtEqCoN7bev13tPXfetLJ5GwhqB7nfTA
/ZTpL4yn8igHlQLjGlhJc8R+YKCT8le+Ec2QpVKxFEhc2qI8bdtMAtdnEEVsB1eTP6rsVCn/rp3v
Zy4R7qFMRBwYKkXXcxk1fuobLYYTjk+aCFZpwezGnS9tBGmrslaO7DbaUxJ0JeRHkCSD3MO1MbXK
hbCcG9+bMn6P4MTSUs3mQu6PGuVOrYt7cfhdD4wXEcMozQnRRm1UqlPpe9BlMYUqXKvGrubx8jNI
L18KIVvNsEIxZAWdi3YhSQPMFwA5KFtcD9bHkSiSuva90pa3bYkDbs7QVBfsZquw3peLG+XCFhUM
dnJeZjGPiQ3yb+jL6PJXxZKOWTzlyoUN4s8uNn4G5BcnxxiPojZmthU3tSNDymj6iJMDer6KQGF4
/IW8AZ59FxYpVyxJrWYUIiyq/njs24McayavB2Y0HoLisUROmd8lqrBHT96qFkPGm30htUbMg7QB
xALow6M74goIhMxTBvN6HMemoDpT9qsUPqXgZJRPQrY2WjCdozs/2SaTZOf/4ca/sP6zHBfTPc9x
Og1l63sDWnkrHiR0o7bWBjs74J3MuPOWbgloYuNfCMAgzqK2alyjFiwEePalIbjVbBbJ9OJJABcM
+Dh+JAao+2GCI1A6BW4sQjRnaW1jAw0HtZ3ed/veGd9QMUSft3vfTy8kfrB85KchroApoQOGZqgM
vcwE7B7w+RcZ6k4QNlqP0BhAG6JcvbX6qgSBYPAB7nR1FRdWVb12Qs2YWhoj/5eDvfgMahPzfKEl
6oDPSDrJLDKzU5/m0gnQCAUCT7tCsZQUkDhkoO2RY+yhpUgdApUgN1BknURy10e20aNgLCI49yle
t8k7eLBMCWyaYIRt0MCkMBkCyX1E+3eQ7kB/k8TCYOS4theHWh4PPBYaLezWqGbPvbypDEv2weyU
79sWwANw6dd84pSoxfDyJmdp0yyOWIeMIKi0AZSjexvzcop5boazB8WTJcQro3RLdedXtiju9ZJx
syx5XSQU/jZG3Z262HcD2A1gbH6GjFdQH9p/TUT7s38ujYjXc6qn8xRkHFw7wg2/hga7+JFKnVcL
r5GfWcIQrLOw5M0OklllbucgH2Cco6VFxeYhzeAaoh760vY7qSFK7FBmRu4yhSAF+HoUPK+KAQm3
bNf2qy79pZeHPAKRerTSuJf7H7DkPS7s0/d3jDyEoKWq73G1kzZ4bI7pY2VN/KpU+icej/8oZ108
S/5Ql0HYhj0EBnM6wJz4OAbdr4FzM6huBg4U8fdcv9b+ji9S15cB3es1O0ktAargASSFk+SgGszM
9VLGATEuQgcdlF14+F2vvNjybcmPGQe3OTrG9BR2G72azUnvkZorrQLyQVqTmpUUe9A7fro/6zQh
Gtl3qAlAY+eHCQptSJR1faga+HTOi/fR57yCYonJId2CBagsw0tckNc5XOaIA+B21Zr1blmKNtB9
BXIPsHuAbuKH7OTi+gu7oQGqRebItlfTxA4jCCg+9k5yNCDI7vgi4xH//xiUcQMizQIKScpXgmIi
S5NU5LxGg9p7xTkC+jvBPYviku67WvnNG4MlMU/XwiJjnP+YpV6BQibIJVGr9or0aRQexC5ZJZpu
QRJESEGRBUwvmCfsOoxYe5xcupSvhuAQBHhQngT4kk5mC2EUAobW4c4XI+RUzGwwQTkMjukpMdtd
J4ummln39xTZsLcmASmCCBUhaqJcWYSjNuo1TE4ctG4kKw6BSQ2UXVeEm/uWFq4BMIWrMjotJJBI
0nx3bdENaszh0u0LfaMjS6FHuyzT17oaWYL0qkHH777BxeMCzJ1BMBhIEdJVzzIem2qSRbhpDmUQ
FJamwQl9c1Q3kZ5Zs38SiewKl4LLCLKGWm1pQ4JWlt5EVA1eqrc8eBKhb8qKAJZiaJCD8ih84USj
TZa6o0K0SooSZG69Pg3fsauVHH/2sQTHhTcfaCCbqXODxhWzwakKFoaMHBp6xS+tUyuuCGDlarqQ
8zR/hpwxWCAGxQNutOoVIJIL+/4iLK466YD4wYeBvenaZUVpLQ56VcLauIpDiCYKWbeepAhhRgIO
kRKEdgIzD79wV0D4CMJxqCyQhBn19MoB6e6wnhzwHhMatcXOzo9GC2XNY+6XZtEZYNFD3iy086bY
idUxz3bFyLgiFweuAspBIIqokVHTLCVD2nFRznmj6upVu9KqyNZQMsZprqUvESWj+xO9EPgQPQgJ
FQ6iGkmThzXqzKUjMj5emai8bZQo4ESckNvoi5AZphb9MiHlBA8NkRykwSHtyPtBEjSwhVyFhb28
5kIe7JxhAqxKWhwCgwNNaFoo26EIJysUVNZFvDi7qHUQUDKOOM1oyU0hkJAhz3k+dq6RImsQomS1
64zJjNv3MH29P7mLI4Y1okgNblqUPa+38WwM0+hnWM0m20Gf0m6+ZSh2tcoR5DcaOGfw/OZZ1cal
g3ppkwRhF9dtgj7kThJgM6tNdS5Bew3i1TH99S/Jrn+iCjCIww8hAMeKUmMb6r5HV4IB8RfVf8+r
YlWmcgy1GzP9gHqW3AYMPNrS2qEYjso73p647KinZ5EIYpclWLtOs+I2crlj4wqdaPHVeczW9xdu
yRNc2qJcbRJFvF+QfTKMsxl1UONgudOlC/TSAnXOqxwsUW05cd4L1GYc1WoizuEg+XN/HAsBN1QI
8W5WkOBEpo56xam12gqZgdBLrdTDqK+D8az7m7JKTEGocIE44em+wcVhAYUGBh9UNlBzuN58igym
fwJa8PLZsGPOsFrQDqUS7/Lh6r6lJceFgroEklOCXPjR+b7Y5lUnlGKeIcgrlZdB3efaW+h/3zex
eONe2qCOUpViN9ZI3Hp+6g6+A1Vwfa0lFqYwNzU7kv4Yf3RWSY4xLppKYNTb1J972DTE77T71o1j
2b8zxrUUMF6Mi3aDqsQhkaJie0vwQTyEGrXZlDzeXyNfXP8JXmdAo++bXDpQIB/TZIKnFCFNfL0v
jGpoo07nITaSDpCLk5QJuOq8Y0SlS3VlxL9oP1KQMABRKXWDZ5EvBnVZApxjV2ZoocKI/n/NKZ33
59JKVvyaZXFpv18aJH9/uQsbv/QFSLJ6VW64meD0xq++FqxWMBgHa3FoKmYOlJAAzwAFdW1JL8NW
1yMVpVqjsxM1WUXzZ7UtNC8H43habpP6EBqrGZfMJCAD7+/V+D2bH+8vIy1V9OP0L7+CcvpKERoz
F2qAYGV/uuDgb9u32oBO5GzFBWTYM4cHctoeC2+MLF/c40u4bj8nLMTr0rSrhozuIiTkAVCkDmYK
XUd1EEff4yUdKuyAgcYHMEiafcLivl1KHSMv9Lcp+tpRg1nPUn0GxGUCzbtsRsAlbHM1XseVchyM
HumoxyTnzVEXDor8WHcMjM3SyVFJdQxrr6o3YIUmLhsFNCywzx8mLjRDlljMQryAg0lQZgRjhgv2
emP1qgbetTkPjg2EccQogEPAnZd8hFCmkxpmELiwdGAuJ7ymYBdHYE+ZS0uhCTopDY/Zt7ydbe6Y
bvRt5iSH8RGNMP5TsNFt0PWyWm9ubkK0vWAagRwC5gvhPbVjgimNparXwmOKuqlkE9SB3EBhy1Si
fYmeh4ERrTDs/USGl45hmvMBhHbhUYjyQ218hOAr5qaj0bygJdqu820dM9IeN+uIEWpI7pG+dAVw
depodkIbFIMvB8e+AcdgLq/rwU2TU2XIzz5n3/cDN4tIbAE3BFQUkN6g87zeM1lV/q8toLAAlXGr
AtBEjXOZmBGWIcqh62PWBXGiB8fOf6ig6ejjAdZmolkl5/8wIjy3sCEJDlmnDSFDVePFEBzHXoJQ
pQ/Q/EM8G5tC/HXf0K1DIXOHIwCCCiK+o1Bzl8Z8AF61MDyizaYewIgcTzaSHLacFdtRinZpCmyb
aPYqZ2GP8MUHc6xLe/PyC6ixktagohuT8Aj8xegnG67fNmq00eXMTpoEct+ZLQR/7g97aSEhxa0J
eGKiekEDCzSpbFLJyMIjj8dlm7/JQ2Wp/oZZ21y2A80C4MiBMqIRPH3jF50yluFRTtd88KdFzq9I
zqHBuAiXDhue53+bobxYXAV9qLYw0wcT2JHBT5Ao5pA0VlPxDgzen7zbdyT2DJ6tJIENASuU9a7P
W1mVSoZXGMy1kyXAh73H0WD6oRfovaM8T9wbCMdshlHyyLnK+BCj6JHE2wFP2BsEaT5NVZtO8NSF
I7vcejjF+3ATNp7kgsL1vq2btx0xpYJAHBUnKHlr1Piqsu3HUBjCIyejSWUf4CAc/OiZE92QtRF/
FANuhkX2BqRcCCSXWrqAU/R+avvwuHv7gOiXcwSr4dEwv1ar4wZESyANOpqPzuMmMM3Hx9he/TkT
MUyEk/b5j/Nw/njwXv+0kPLdez9sDe+e8zBbXuh8fZ9ejM1pN1lrzezM7V6w3tdPp6+1tjlZTyfL
2TIWaHEPXgyEcvhpUeJxRAYSePJDiyZ62ZxZCRMy8fcmi7o2QXsdSX0xwkYALc5I7VQEegErKKA7
8bClsf7oegFYGY9HPOmu9ze4mdU6CTrclqD8VovPHkSJYQL03fSb47czpBHFbHT70kFerhrW7Vxb
ajBZfHKu1ce8K62BK9AQJtnAfLn3tyZxhrcz8M+nUVsTLTDAW3E1HNcWghOf/xbURQYOERA8l0FX
BjGQ64GrHFq4Y2EOj0m+U5PUDEuGo1paQEgfQ+qJBHi4sa8NdEMi90Nh4GSlClx7BVcVTjVLpmPB
66JxhxQgVBXwTvrRqhYJ4O2+jqDu0XxQLNG8vwZL++Pq9+l8jB8hn9eS39diaw4zU88FR2uPKBiY
2vpPqZ11wVajFy5LvRY9q7JdTmZSbnjhO0xTRA3/ASqKitnlkKmV69tOqfQJE9v3GdpgS0XYSP7w
cX/gS44fNQhUIjA+UKbTpMhhn/cRily4qpMQzUMQsluHsRVLJ6itJCZeXRPDE99ClMm4LixSR3HQ
JC0VfFicfwOObJ51+/zr+JBYCbhF37gfQpXebLev+3dntJwv3dqan2uJJVN823tJfQZ17AZ9bpNQ
8sOjlOx5fcTDRDRnJDJJvalKVWDDD6AosCFyaWqdvhOk0B0hFifsOP2rhciEMv0qxfcwOA8jGjXd
PrY7BQRUIBaGl4AHYgTfCxfY1axRxyzOhqEPVA4btIJ8K/8jZtvxNXLMr0UKilF0dt/fGQvO/8og
OZEX74skCxo+kzE/KPE9hITHm98ZfmhzBWMLLgSLMEQ4E9AODPwJdQNIQyNGYZdEx4l/r3pAMnNb
EiYcKTuTVEtT3pX57f7QbnE2ZO2x3wXy5EXrE5XpldU6j+sijY5S/Sbo8OxC26PCKLoiV1icb2w4
4McNbtyo0bPMcVbXPszo2y6GYX3/SxacJ9q8BDR6kaIQgEfXk9xENd8UAcY+akJoA6jqm0pWNgzv
triUF1aovdPm/JS3TRAd+/hDdmPF7cKXNnea+un+aJZWUgbJJzo9cNeA+vx6NFGHN0nbgdmgndHl
5RXB1u/zxGz6X3kWmgb6TaHSx3AnS+fi0ia1e3zVj7gM+nxHA/Ejml4d2Qm6A7jzrPRfsrGQGALh
OLq5NHTOoxWaTPPFiVCrKcILsYiPQmv1oLloHSA1K/nBbw8cMy206CbBp4E6Ico6wBhQA+v7XjD8
roW1jHc4OTT7mNQGhzNXun4gHKK+sqrerNUTF64qYCxqdEYZ0XmMMeXD4FX9H/DW/M5+yfumserx
U9TNKnrtUGgcEfzEzSZU15qwj9pNLH7E8vAfNh1AgpgvRN14OlD+I1LnbubiKj5Gc+uiEAYgm5rt
M6GyWlYFf+kUgWkbgjaQJAbIm1oYv43AtW+k8VGMvpBgjllp+qV9raJkC4TgT5qM+v2miibFSLAU
BgJTrp9Byneo0n0V6iYwiUM7oJOKxc1IziQVFaJBBPrxyIKQpBx1+8daA9G4uY+PuYqWIak343iL
xCjj9CzO3IUV6i6W8SJCTWjAzKmxYWat/oVMfcK4SRan78II5eQwaTm0WLv4yBffI3hmDVvIX3h9
HaqJqRfvMav7eilW1AAsJHAOwP5pRTdhkCaEc5g6IbDDZJ/ysanJkIbM5/+wxS8NUQNrR6XhFRGG
RO2Jh8iOoOH+P0Zas8pl+75rXXLheJYDXYwEIzAj1I2FLuEx+h/OzmQ3bqTZwk9EgPOwJVlVUkmi
LNmy294Q7YnzPPPp70ctLlQsooj+G3Cj2wIUzMzIyBhOnBDmhtvU1q7cv1odhV7BseqvsfDntqjr
tj0ybhTW2DhIoa5HV4iJZRR6QqwkB9qnbMrvzFq0SSK9+Ml0SPzZVTRbmxkl9BZFezjujbNDtkGM
hk+A4Vs9VWqqDqkgI7tXXkvGemm2iknXT7eXuLGbF1JWtkkPRsEikx8+d6ZU2CXIUz1+VMbUHmed
kXf3t6VdV1YWsgqWo1LLpjnNWomb5EhNyaxHz10siw9+klaumBqTU5R5x+D2ND1owzCfRqkq7bo0
/AejieKnUDf8I61VOWXOovg6DUSerdFFO5q1cTuXeWYLOgNKW2Aal69aoweSjyuM+2UFpwaiC9Lq
v1s1s8eMVnDFd6Wm/aE20r+3N2XDvi2Eg8umcE/BalyK1SGWKdWRx3QYyy9MnvqcQzSjKHte7FZ8
oxCdLj0rQEKYWH8pR5OboI2NJH2GD3U6TZlV2d0c17YWeAIgArkNcPgKO89IMNMZIezYvo1lKgvJ
6oJJQQPWr2AP9VlWQQn2XMe5zWhi/fsMueLtrbyuIusMtP4gZPU+JbMBza7Vpc/DZFcTjJ+qYOde
Vtnxv4XbfJOP4c6qNu4PAulxpdeScWrrbEos5pHv0w/zXNdmckBZxKeGQd9A5vLwH0Nqqk+Bmhk7
y1wLJT0J+pCOWkjj8MTW9fhQF/0sgvbieZB7cLwnI/A0QGgVQxpjZSdrcpVDX4TRjrNw5MoLa9dy
az74eooQ6nOrICwQv5fdeATcyphBhi7DbmM+W4bbS9+72oVl1fYNyUn0naLcWm8W+ZpuEREsGFOS
N5fyR923xrz202fFT22y2SMwkUT7X4Qs7Csco0ZlZ/X6ZxQ/rATEOHRPja1r38YaHs9ob9Du5lI+
SFm9ksGc4RskUfY8Ub8Z2L9i4e6Y9sbFXgV1y5bxB+j5EnxwfKstU4cmHlopfU4S6diYo2CH+RsN
Tqp/J50N6SRq+b2UmUdVaO3QajyTUHN3WOU6HHn/CI3Z8sCHTJMhbZcfIUm10HcmWwqCkWGZvjse
FKd1QL/bwvnz799/s+cBZMdtA7B1MywuBO7pQjmxriBTVg0yM0VZijZ8FecziU700z9K6aEQ9xA/
m1eDaX4KcTPJe56zyyUaiRyKSr0scX5uutLtca9I+i1F8pT+Ribf3EcWA8CJSeYqvSvDv9m8VzTf
XLFM2LwwlwDVWn2DluZ+Vfth9izyhjjmwLMa4B4dJoPeY79sfDstxuju9jZfdQlxuArjiLksPCnk
kVeaDBPE7A8mUjXYWAT/BwSH8lh8T2XHGuD20M/p4NbSq2L9FLXMtac2pmmRR03byZhcrX4powN+
os6FS0GV4fIExK7w0xCs6oupCOJB9EVH74LRmSdGjyeS1tMmlDWn24tf1vYxHoGfbWHTJgAGjQ1Y
YWUrBC0UxkSxopeinUK3CWUJXL28O7Ny+TVXYiQIDDhXaD/WMB61Xgi5VMRA3NIOf9qycpRJOuZt
dNRLaAqGb1X7EEa9Z8VeVHlt2u7YxKtM8PtCP3zB2vKCaNOG1oxe9BSmmtQVpoc+edTU8jvVsK6X
bMqL6Zg5jfxrpKmBvt5zV0J2ptut/CT4d7TXKHvfdLUr72kHXlr8MwN09krdy1nojazjwIdMKu6j
Ih5OSSpJZ8WnQbsKasWe40YC1Cq1djJo+lNSFi2jeiMoBOs4+6SG5tKr27bDeW6l2bYSP3WEsqH6
y+Ptlln7NdTUn0JXZnZlRfEhDEmG3VagtWe/ENTw/dQXMRqavD7ZMM+rdNLT9qmT/O6Qw6Dq9rxA
p3iMAzdjXMv9bXlXt/VdIIAwzDCtSOjN5S3R5jAUGAjRPoWUr/Ls1WxfZbyjvn7t69E2+h/1IN0L
+XDyvzX3Q/jQaT8xX3NoOLc/5D0v9FGnlw+BBwQyDomiILbj8kMCq8/NoWjaJ1kX7wPp3A7flNyp
3a4KnSCIDmoFpZ//wJgte5l9PfefgvDgf0q7n4HWH8vgKVf1u6L+Tu9hyF8E9PH0zfP0VRek0zDt
vCVXDfPvX6uRcMDHgrnl3dn84PmMETm7Nh3bJ1I655HxMJ16n8qGPaWdY7ZfgqRzpOaPTtMJ6eGz
ks+HptVcVXYz/X4oz1ldO1rmhY3m5LNHe8dnbRrpwt0D675HvOtdpVfhHaCFY7+elCDWdSvKRto9
pUZWznY9aOVLLjWN6Mhz2IGhCsRIddNaTy27C4zwQZ7SyLer0exsMaLSbdIyC22hWsvRl6oERm3r
nWqe48of80OX1ZIXJx09npUf56CiBDP7NccB8PUy6OJfVaUNgS2Zdfk0ElD8CJNaJHkr1/Hoqnm7
kGkqiQJCYM72yNjWPsZyQkzdpE4P6lulh/JSn1Q1gnZKI+vYqKpd+pGr9X9z6UcbTpCJPJp7nRLr
1+ZdHFwqKj2aJEDf/YEPCiHNjE8ODMQB1/IhiPbdo81Z374kV2uCJJWHkPa8ZVwmSc/LNenSOLdi
WAhPQeQ/ZamP9tVnQ5sfEuFJTVpiJ1/6dlvklUFCJBVFCe8TWgiC0UuR4RwoNRVd4UmPz9R674f2
aSREjNS323LWLydvtcKBLCuDDZcG/0s5Uhf0fYLmeIkDWfjt3329BvJB9IThj2FUieAvf3c3WpWh
T0RCAmTTqcnw2eqsZeahL6cd52ftxS/dSh8lrRzbrBzyukn1wJvN2ZGFWbSFof0ttOan2yu60raV
nJWxTJuqD6gUIUftHnE03TIPHrQAptw6/pXWe+WD5eW8sCIYOJzIhewP7w7SpssNnEo1MYKSDSwf
cWaeRt+FW0V7IzbopePtlV2r+KWo5ecf7lGvFEoXdogKU/88vCrVwe+ekuwHHh7ew45y7wlbeQyC
VBgqZUu2MY/O5oyXDs9lmWk0VYMFa2YbEtPby9s4uI87uc5Q6kE3Q8aGRDX7HCVUSEzfnaE/oPk2
DP7elrWh9heyVsrY6wwtSkor8ESAGdHgqP1jTqQx6TuP4YbSX8hZKePIbPheTZEzF99BBzhJIR+l
ckcvrtI3XK0LKStDhC89wqmAlEH4Funmt97Pvua+/CB/SV8q1RWC6FXO6YHT5s4d9J2+9GvrdCl8
ZXjnorSUWvLRSuPNGv5M2X+MVd4XtwB/ae3Dc33nj/qg9XrhM4pmFgIvtaBuGCUt+tzp8uAEUl0e
+6osPBjr97LIW+cGqQCoBuCW8JauzGKfCfM0RG3oDak42DHI9nNmTDlPsrgnasuAkD5ZnDsyKFS7
Lm+1rtcRQUETeq3KlMkD3BR4s0WTgfslmPqUNllQwy9ZMfGomqvu4ItBv8chuHEdlmjJANZE7oPW
+8tvyFJMSzBFiRcMQ/SPElng9Tt/OEhjKzhTWTc7bFRXSVUOVQFaCrSIrh9qD6tFF0ZqzaPVJt7Y
544s+3A/ktqsRyeoh0MyJ6fY951OjzwZ0rXbV39bNqA6ujzwFEAdXS62aiZVmzUp8eA3Tr/GViGe
JqXKH/jOxBlBf8MVIQmHyhL+aaVhcKuqCHbewg3jihtPNpKsuQG0fbX81ihjWRiVxCusnnHuI/NY
Pzd9DQ6IOblFdQwZCZw6Sl7lketHSbjXwbMln2eSuet8Bp2Vq/NuDT8X9HyOPXFS1NMQV+lJ65r+
TZQDmlCIzx/EUGhPhp7Je202G6pG8ws13cXjhlBrdbOqWZykpOsyr22k4LmAwe1ktbXv5oV57OtK
Pd0+7S1xRL1cLrgNRHKxl4c9MVi1Meoq94I5h42McLbIOqfCFNNfJO2p1oYtpIeSic2cz9JOuez7
B1uV96JZD+FceHJrukbQMQdJv/ej6C6Rn7JgdqAVGgTT7iTdySThWaXW3GTKQ2fsPQkbB2xSG+Ef
6kbESKtdTpqwDVW9Kj3GVsglM478sDhZiXku67Fz4rh7lYXocHurr8p+XOp3FgvYXxaK93UWMV4y
A43cVV5dmHc901Kqlyr7ZvjPluQ0IAa0uL2Lps+BvMfCv2GtwcMz2RZwPPWxdTu8ORW0nUt55Ulq
/rc1gkOsDXSWxunOQ7slByTFUrGAqQnAzeXxDomf9L5plV6SYCHVNNNt/aufavqOnOX3rHxKsg0L
JwhXRKE191JOTMF5rJSi8qYmOmQ1neTk5bQhOqrpF0Xb8Zc3dNYkw0Gvs0pTxtUMhSDqfIF+alJh
QVa8SEKenwIYMN3byrG1JNJ/1nLz6YhcxzAFKHffsKLaKxUHBuY7c5JOVRw89c3bIO4hBK8y+UsL
DRxaYPjhxV2Kk5cbiKIK1mDFuWeZ911jC7TFn6eOGLB91k7ZQS9/+PNjHtV2ZvyIrT11vF4r0SAk
CJSYlquwbp8QxaGYdCUuvbSnhzr4ISoBOch7HgPXivamol4f36Ww1WvWJYUwJWVSenmr2VENxH+P
eOiq+sxuLlyovJiQ8HKCKxFCHbWZ0ZuJNznWsThLD/As/dHuGqcAcgnyvLel8FztVeuuLfcilXoE
w7mWqH5luRNTHxhogVRJTA8jFFIJTV9x4z9mRvlyWzmv7/WlqJX/3C0D3UHiJ5DnMcrKNY3XJN1D
M+3JWM7xw9Mg1LFQQyma0gyZ01Pfl1EKp39munrRtl9vr2dDAS+2bnVglHKGrBStxMuCiilK91WK
ApoPolI4s7lD6bgna3XVSLdreWRwTOJLoR+18Wv7MyhMJ832Gio3opzLU1q+5MMOakAryjhDEp2N
xeyM8LlYKfnFSQk/h2HtMg0oix8HitgBELVB2nOaNlfKqwrEFLAlE3Au5Vut34XUOFDIIXfyoP4W
N8NRnEI7DQj6i7fbZ3gdFpDO4jVD70gv0CR6Ka01plkfxST10uopzp+68qQmbqvdCcmT37yo4u/b
4jZ396O8VbxvpDKzBjXkQXNqi4fcfX79VdrzIYNxaUfUElxfPm8XS1NXzok8N6lVJzSRtcFBLB6y
8O/YniC4cCC5pjeals7WtkgPl2O/I3rrCEkSgotbDpDutstNTerJZLIaCPx6FNzIDlTPNMl55r+S
vd7/TaP5UdTqXoRJZah1gahx/jbTESD50LX0jFJ7iFDfZDophhvMA4zGJcw8lRP5R70Z7YYZxLe3
+5286mq7Pyx6dW9CX507TS+wPPeVNxx6F4rH1h0O3Wv+DETre/A0fGoP8IqLEQ0JtpOPDij+2x+x
qc0fvmGlzYz3qQKFLmVPDf7h/Zj/geENuqnuS/ZLzHcSEnuyVprsp3hng1mmnhGc8rCkmQQ4y7Gq
7Ow3HLNav8dmcl0n4n1UlrYgkB70hq3ZwxZqFV8yutSbheN8bBjoKvzMwApmjK+bX4Xut3Lu56dI
/5p1mTvXh6k76ntpyI2oFotELAkYSluS0quMViPW0RTr7HDGEDDlND5k/9CEmlGv+D0zcnUvp78t
D/PE5CmsFLfp8irVgpBkRptmjKeoFckm2B8DO48ZI+EEcS8tiSajaqmSdcXfjKoHE7hEERRvVRvV
//Dc0XmC27iE1FcNlU08jq1YoeCa2hzF7E7mTk/pQ1Y8j+m4o8hbz/hHWavLVIkxpQysnUexKGje
UuGTYO30ZV/HbpwkI5JAJeB1cKSXO5soetl1DZbYSgaXycukH9zQhCoNZrbxuxnvJaC25EGWyv5B
wQeN5crR0ltRnfO+Sj1/fgoMT4z+6Ixa7h8m/cdg3d22A5vPDOM+DKjVFaDp68A0CiOzmEQBYc3X
KbazjDS5Zcf9CK21ZIvAzgLdESrtIM+/pr1U5dZKAfQq1Pzg8yYtfrmzhVLnUdgnmSeIkJ9n4ZMQ
HDMjsIcucQTzMO0NONmStwSLQB5wG7Q1lqcOFCUapZEm6kg8a8ID2B7H918D1TVyeGc6WHtub++W
6YN9aLkHbC3zRy4XqKa9WHWZmvGIl4zrbv2XP1PIf38Nmi+Bsoeh2VqeuQzmQHeIH9ctsaPRzfCl
WBl2z7cDCHv0AJqP3GFGoNPnn4vQ3wlVr6AVnB35TwV+EUzdwjNyuT4jDcBHNULuzTPwChKUXaF4
U/WmdA+t8qW3hpfU9J8GxS415UDPiiM/BhTDQReWc0/js+bO0S8hOnffbu/7O2Rp9cbSz0H/EQjY
hcNhdWetoJz9wE8Lz8zj+6jXHuq2+qlY5W8N8DOkkgMKp9HLrjbiqRJkpyYQDe0gxH2V1OLo17oj
1vMnIV4Gmu5824bToxpgrUgEwYHFRb/cNEWvB0UfhcIz9D+jPz3PMjOHmU9RzG4gvObQsdQv+py4
XR/ao3+nmp0jkH0W+vvZZ+AH+e/bH7TIW+8Vk5WomjLaEyO3+p44q1VfGILM803f0VRaY1Ujf4qG
WHbL4PNtWZtr/yBrZa7rPhd1f1YXX8AVuhOFUKdi45vUzYw9Xuu9da0uXxZEqUk6k6dBCQ8KjcDy
Z+a4HvNhJ1rdenpRfxregAeSRF039sTkjMzCwozVA+N3ErUESFEw7xJenUR0ukR0Q6YGz7TaGdle
n//G+4ds+oEBSFIuWFcKYE+Y4qyPMi/oaqeIjPtkqt+sXVawK4zgctNNpkpTf2EAB/blUmmlpGcC
sN9kngKQvW7GgxgNj13wuTN+poHltro966o7+NFd0Az/qupbujtacLmzaz2FOU5csN+0JRurYKHq
amWe/RzzpqupI5sFEw8t/c9tBd16ECkcLwzSYHt04CiXCwUok4RazUKj/K+ZBvdZmB20Uf895eNZ
A+tqRIajBfmjNmhPpug23eje/oItteVB5FEEDqheUdHKZa+pVVpldNshrQWrw4ClgJ6hJph27PeW
8qCz0DW8TwlfYzTkXOGwhnYB94iSbXaWAMeyJR8kf9pLxW+Ken8lmN1M+mjtDtOdotMUuojKD2Og
4BE2zWNE0mDHvG4LWk5QB9Z5Bekkkq3ayBg4P0WFKfktGsAmJzv1si0hNO0A2KQBHyrM1bun0L2X
FRaOhADn6KE35N9DXYi23up76K0tpaeaLJPmBgMNev1SHf2sKMXSx4OohYFk0UsRjTsbtuGjaMut
phFfZBaaulJ4re9Na6yK3KvnvvDP2dhSh/Ep3pxKYWr9+1BQiJUFf7JiV6CCeOKhErPDbaXf2FAy
0ZQrGHS1FAFXHwGL9VSHbZ+D0HpVTbKanW3NuzMdtpYqQcxFhhZmb1JHl5uZFWlo6pQPvShzv1mH
3v4DibbzyXv7dqD33/7a2VBJ7LyuW7lv2Cf/X+g6u2KVZqbGGUKTpnbhw2cGych8pKlgnHh831rO
2MNFdvDVuzL5WkdnAcLi25u74RdCySIThQIvZoT3anP7IqVpR0lyD0SbfjSi0D/UtOpA+kwnlqmU
x1pndNusMDn6tuCtVwOAFE2cS0MQMOuVG5ZFYyGH/Mvj5Sr/rcR2uNeLUXWYizDcR625aJQUn8op
GmmTrnRnsEASRFKcvdBhKDipkjfH29+0tRnUWZnlJmH5+LBLHRiZ2piWTBbxKiExH+rCkg4NftFZ
LivxHFRWcKiHcnI1NRRfb0ve0nGahpRlchF1Znn5+Yd8qRhOPSzUeekJ2nz0y/4uj52pEk+3pWx4
WFSNFswVG070uDJNohXOYzsXhdf5h6r6V+7vvg3a39106JYYOgVAEWJoSbKsTpaq7dgUYs02lgmn
mMa4jqN4P8zKc9HPmksSYq/pfeP2UkPCy1nCG0zF6vbOWThmeVKUzENSzlJOGzXEXqnxVCiSq6V3
/Ulkps/tzdy6vB9lrpGZeam0EA1Rt22Hz2bwFIk/evO1S8X7jKxcqjyrDJFu5E8zwNQs/1IHxanc
y7NvvABL6WzpG4KynSfgUm0syRdq+oZL4qrZEcYfTbHnvy73f+VYMSQE2gIK1Pgb6zdGBFKT5NVA
cTq5k+KDCCq/JGg89P3XIf0qTZ0dpF/S5LA3C3TD0wE6ji9A1grbv+6i7Cd99H2F6LFL5eaQqe2/
CmNSnMSIRDsrzdK9fZhb+gOrzdJyRqYZr+dyI0UhKbpsmgocq26ubD0SSzuAs/dF6qn/9NZ9lejM
NerjioHIgrjja23YHZxW/Dpw8DCFr/vPChLbRhwJFCEtwOFN6DA3KUmPtXI3CPliindaDDbUhk5m
/CA6Spg3usZ1KP6U9EpZU4fsvklda8d7k7U2FkR2VVq69GnuAAh2uZ1xChilB23mxYpa3wUTBOuF
Nk6fGiVNPKuQQU0JcgAjeWDslLg2DOmSqWIQokkl8qoPYFDGoTHrufSgyiNfZbWPfTfdxfP/UMrF
1ixsobhftE6vglXQ9J00TAll/3l0wkC3A+VwWyW3og1gEsBVKSkt1enVawSZRlbIFhCNIBfOJkam
n1unMlzTr+2gL15Do4G1x+jdoTJtv02PbbY3qH5LUWSiOyaBSyCP1n27k64GjMgGrOEnEWW0L033
5/Yi9wSstrFvzJkerLTymvxhFL+Nhb9npRdVWxkwAN8LxId9xMlZBadaKYRK5nNQeXrMGUB7D7mN
6hbNnXykbUuqbHOvfrLx/DGXlAiA/hfS3GtGgjyssjiagsrLFrLqUHwyYGtXD4UCke2Ow7K1fbRN
LU1aKApRx+U9y+ZSNMuiqbzCqKVD0cyiE6TRTo1maz34JhKgApXwfq0EupjIRVOqlaeWtdPNsisy
qEJvYhuCqhci4h3HcMPyE8IDP1cZqoslXjkpcFiO5tQXNUOgKX4F49no1JOChbbDnYVt2Qr2jsBp
STNflWFIKotENUntJbFZHVSreh6SrrjLox0l39rAZdrYgtpZWoOWN/aDczczJGBsOrXGuUuPgxB6
Unmid5Eyf/m6S2S+oRJMPSKEAWEFsOCdcvmDML2swyTW04bReMXX2RqdPK52ih5bIvCygOzAqUSu
fOVsJdkwDdQIwY41PXQlhh8f+i7dK3Vs6IGJW8MqSCzheazMn+Vj/1IJYJVcmw+9EdvCDEWTnrl9
dLpthDYk4ayClqHd7r3YcXk+AvXWVKGHzoMSxVWj323xVYSecJdM9HrfwKItk0CAipGmWkPFZCEr
c7UHBK3Povk8aubwI6hIb95ezbUrgxTKm+BxSMphFy5XI0ZyPEgBrkwe9o/qkOcwiDBbUgla696P
YUAYR7NkSnAjHMx2sg63pV/vJaYWnxSAMgYDUPaldJrKy4IXs/CaoWSETBprL6pvpK5fjOTIRiPc
We0GkHGx7aRXQXqQ0Vw7iqMMOXqolqWnDAFw4FlopcdGjE07lQTjcWzy+HlucAXMOgOmrDe+/o/e
l4xwyukhO95e/PVF53Cx+HwRisQxXC4+0rMh1H2iuEiavsKf+KiI35nV1DWVYxh7ZnkjgEYaTEUQ
DFPFwE2+lNY2STgw12ZBOMpF5jZNWX3HwmiDrfap/DIWBbltIa+g4MmFSP0HmitVfhzonw6dIalh
uFR6oWJa2GyUO6/ulhYsHcvAWjHhpJ8vP62x+syIKrH0IP2Zgpc2fqkjpx52fL2t7Wb4GbAz8NlE
s6vtjutAi/vMx9drGv1uCgr/pPmRdEiTWHMFP/oMI5W8I3NzZXQZcIWB3pvroK+fxDxWY9yJtg6P
oiBky7TEs1HFpVPpzb+39enajV6Sr1Ts8b9w1JXVCUtZqxW5jLCmmOylHmJB0Mio2MlP7C6xDmS8
dx7fLeOBuw57CpEXhnd1cAXuMz4ARrdJPsvij1I6hMZZCWBobNTfsb5n469fYBb4QdzqBIeusUSY
r4C6xO0nRiXdjfp3UEV7I822FAXSqYWj16RrYp3LVuOgrIyceIcfn4Y0ODbj9DT2xAdyCqx+jwNj
Uxzv/UJ1THfjOqfWjULUlRPabybSKQrBks9W92dWzJ/i9CuEV+S2lmyaQMItrADIFnLlKxd3IRys
VVUqvfoxSf52rnysTTf51XRMtXKkt7fb4rbOjKLuUmahqAvA+vJuJ0knNH2jlmA9aaxuQMdDrGFN
eyS+WxcNAjYotXjFOLqV7oeBX1lGNxF6MFkyb8TSnbTg+zirnwVV/3p7SRuoIJqLaVinxYG2Glp7
LtckNYYfComMMPKwTMW6C4fiOMoOjY+R4swaIV55lKevhvVZTFRGleG8Dc+i8TRFx9ufsqU7WBVa
spcBk1fJ7rwdCyWtzMqrpoOse0300NRfjOBOE3cEbT4fHyWttCbRUr/wQ6Mi82vrhtMdCjv9pUU2
7c/3BWzgjM9s3HmPRW2jIMpWQ2dBrpO4jCkKl1sdtXNS4j5U3swkWImkL4yO92k93Iu+ZqeWRC10
fIvL9G0u97ISGzi/hXscZ3Ip4JH9WJmbOoObLo3nyusB+BFc0LFTV09t/T0zVLuIn1LpVZP/FWkw
b/2HpIDkNRM+MeFrJ+7YOOOlWw3/jMQ3zsLqM+QoragRsfMZPYzSMXPkgZuquDuu0cZFxYiDJFgY
BRcMxuVOM4djTkNfqLxONrwWwGAkPzCv9ctthV3O6zK+xsh9kLIyB1NRzXJE25sXp+lZ1x0YQ21y
L4c231HYzeWQhmDDKGnj8FwuZwiKSNOiqvbMvjuIZgoRh3zfKuPv2+vZFGPook7bPRyt67BD6IJq
9GfWkwqKRauuDJi9SttTSG5hx3BvPLZLHPD/ohY9+RCqCSJzaqGDrb2wRwGSJy0OnDAWPkctJLWV
FdtJBX+Sv1fU214h1UkDKihyZKuNjHrDrxUtrj0LJzW9i375e4DaTZ0Ab0gFBTJQgA+XC9P8Are7
CpeAN7bpsDgUeL9qbB2SYucqbUmijsvMOCJ4jOay1g9b2FVNM01xXXsByIoo1V0lOdMEfazaP7fV
YstuMbSA+ILGGMaUrF1aq2EU9xgMtScVUveSFFN9lMpp/plrcnuqy4IhM5L60EfGfJxF+dxGxd4E
hS2zscA33wEOwIOWvfiw1hiO1Zoex9qD4M7VM+Ysj18C4RgJ6rHq/ofL9lHWSjV1IfO7rO25bKde
/2M+G/3P2/u5dXDUuxi9R5RKf+HqeRcKmA/9ZK69PHkLUia9/ACb6Utvt6UsxmdtnN4fGdo2caDX
TWBBqpVDo0i1ByttUZ4U5fvt37/hoNMbC2JLhnIGZumVJdetRtDbBCcFCrnsOWSd3zOhOIsx/1eZ
kXlI21S0mZ7633vVKVFSHgFfQB8da7vUhaBvhFEfaARLu0NpfdfCF7PZKUpsWaePIlZXq+7TLg81
Ef8gpeqRw20lUo3Np1fVag+i+CkVD3J1ur2fWyq+pOKI5QyS+OvkVdeQcednlccN6rXe7dUflWXP
feeodbBDYbB5o+Hhxokl3AEOsrpPYh9EUm/qtVeX8r9CJErH3jADp1a1yqWjSTpKCswGRRbkbhMA
eOvSwfr3v6+XmccAOIiTKTyvPsHK+gBCJDKDbXMuI+uRAOZzEEUnKZCeW30nbbcc2Poy0HlJvpM5
QajO6srFFEvqPopahvumDMjSYLNKfWnnTdu61x+FrEx/0OQAZ+Ww9VqGrw/xabY+CYNdzv+D3Wfw
PKVPqksgVFZiBDo7Q78rcditUXySpczJJuPcxJbqhoUSu7ePaWtRFshZfZnRw6D7lTX025yuD8Y4
e6hBBTUJvPWtVA9uqlV3vt62O+I2Doqq51KXe8e7rLP6YmxQy079xqvbFt3TzcqhFJSAoAv3Jm9t
RQEU6S16oFEKJm+vIx/FT6yw7lrPCMuSxou/eQywOwpUxZ3G2fJaOpuO5iyod2knKsdGzvLnITTy
Y5iFJjjYst852Y3FU2iA4GbhzwEVvTI7VWROjTHGDa8csLPAtJW+c3Vlx9BsXX4KNHR/L5kVIpFV
osOSx6oL67Dz9JNVnX3zEFUPrdFQWLsviuIoGxE3//4/qxEy4agmTifyWjNwNoYR0yicdh7EYyY1
Zi8t/v3vqkNeUSSMZagjYdbKoOR+NmJmmv7dpey011JS7LgTnf++kI9SVvehSYNKqee694bZLqev
XesW0qeBSvltMRuqoOE/LtBSonJO6fKRk8fYT9s8Gjy9+D2E51BylPbXbREbN/udThfqfRB75tom
woVSiNQWBi+bn+LorQRW7SfywYKq+bag94u0sr6kw0HfkJpfArKV191M4gj9ejN4XQz8fgrLx7r6
RmIcfkVlyOiOpOmGNLVi3RWZ9FobUFx87wOnkxlI9HPQf8z6c5HHdsWB1ip5ik9p/qz3b3qkO9EA
SqxN7vS4ern91VvbA+yPMhJDABmesfroKIMRY/alwTOi2M0tlxE1dqO9RXq0o7fbglBamJuXTO7K
kZqmtEx1oxu8psxOsOH0lfIaRMWnKUiTHVGL1lwdBOEwtJNkcGHqvtSqcRbHMUmUwZtOQXw/6NqJ
LGqsD3a92+997R4yk497qMFOQkFz7c5EfTqOYgwHgd6Dk+G9aB9iNwp/VdLfUvh7+6jUq2VBIMHw
heWoqDyvXV2FCesztR/icG20R2z4uEc+cH0dmYMLvsoktUkada0M9VzpQZMt2ei0ll2SaPagMr5U
Uv/rsEt0jQ496PxhcgResX5u42bWcf5i8iOp3tpi2AA/Nk9iBC9ikjlzKnrDc5+kO/7gxgaSFdKW
ogW9gfiFl3rhj0bazBNBq6RWTzAJ/pCsfMcIbGRqgXMs41GVZRevuFxGsTH1JMLl7KCRcdNZMpzC
yJ71Nkxdq4JBlklltZvUVKrk0Gzccc4cH8qMnSuwtdR3QC1tMDyB1upad2VamoVIKoUp6IdEyA+q
//O2Ni6/4fKSUbelJ44kOLoPCvByMymc+H3YkOIqy9LOIiWjXtGT6Kr9p1KVWjcw1b++DKZTrHbe
puvrjStPYWxZGMmN9ZAdodc08nxG7UVBeqeRWNHDp2ABryXBo6J+vr3Ma7MF9g7OFjhHKXeSULlc
pqyCiKZVtvcmwI33pcIkCNkMYzds2+neUApx5+A2Fsd2AnEE44jroq28NUYlFFLWF8gr2jswY99K
H9IfgclCtjr1ZzVRj7cXeG3BWOAHgStNqZMpC0q56r3cMu5kerbCyjVAV81oaOLLJ7rJTrclrraU
xx4MHAEtATUUFldRiqQGyjCaTfFUxRI8pPqY32tDajqqFM8PaavtFaxXVu1dHplg+mMknn/6Oi6P
kDGRpuaLRflk0OGnUjyNSPBXxo/bq1qDud7FwN5J7+aS8gXrdynGUBszpXCImJjeFMYwameYcWF7
j8vSmY1B+dVOafLaD3BTStNkPPiSOrpyPgznKfKznVBwpUfL1wAWAlXJsCG8nnVq2CqpV0ay3DwJ
6tQcpTl6y434i65BvmIFmXov+FB73d6BjX3muQUVQEWMfV5nLP6Ps+/skRRZuv5FSNgEvmLL0dWG
njZfUI/D+0zcr38PffXeraJ4Cu3d3ZlZaaQOMjMyMsyJE0Xehhj+KLWeBA1G8zEXgRo36uHmTNGG
Ci07/L6XhxcQWWIMEMA7sthsucwlsDSLmNQUCanqYJ5PAOwtQwOrnsYcnPyYpOA2bZvmLSrTTrM5
AcM5jFLiwl8BRq++s7bjnlI2NpqRs6kBWSxGWktgPs/Kxm7A/YUu7aLgIwMdxtVG3mVZjPr+eszO
kuZpsHhvb3zSHu+GWmut1whZ1RtpmNS7UJ1yqyxVTCNsu55DfSIsnJaR0k25gf8C5JGKRsRqzuHq
BNR3PMcOSYzx0HIAuuquCpqN41wGUN9fOddRZlY0ZGyW55mmUzRGhdp6Kng9QHyRNE8tFwIcNmST
GWpZ7XAty0yFRDrKPASj/jBkceOgv2/NxTODj5iDZOQzvrtoEVpd36pyDMDmiWSYNwUpRjbmYqCE
ljhMc4NwoA6Is8q4/YH7HTAnAtiQOQ2wodQoxiH82XeBBIBZT2t4ZkJXn7V8VMxGUZIDSFmKEPUS
bawQgw6gAdaiiBQ/43HoqFmAkB5xQhdKPnh04WrxUjBNdjawoAVf2MD7//bqCMANgYNPQgZzhidf
r7KJp5Gk/Ui9UhRKu2haAW3JCB06Rd9Mc8+O9nJH8a7AP4YFRvVjsaOsnoNUnocssJBbQZiJmGjQ
JpgEqAeaVYZB8DqoJSCUXDTuGonhIojTB2YxJxsKNgtafgisBQhcZgJx0FBdLzosm7jiFOhXqQ46
RubEfkCydFf0MVI9CWbHJu2/e1y/lQkJafS6zqORMQDuWqLaykqTyhP1yFSBCVuF20UnGaz+YES2
oWe9Cygc3d8/24Wj9B+hwDkiOCBggljmIeIuxNTPRKAeJnM2TygbxqA1KkpLrdlowxtsXSZEshuN
Y2QGEyn+F/Fwt3GP5/7UJTKCB4VSzhiOm1SYwiwref+BYQsCRmbIv9O8zfdE5loz7RrRRG52C22y
LMjOq0c5Bb4aXsQZjb4I+xQe5W4t4DqP8G38kpEWI5FkHny12kDcGIyKtjTEoz2wkpkhvHenpTVn
ws15lgD8MWkt1lZZ9OGb2tGt6tzC9fn+NkTqQKECsiciP3utDjwb0Jol9JUXhsg8aBRdHJ2smohO
BKNG4u5JQyHtscp0acODvX0p8UYiIYy2WvS93TDXoZZUdSgNNl6H4X6D0YQtmj11jjDeDWRc/A0V
uHW40A8EYkkkwpDUxlFcr3NSWdQn6CPxSgAgnjIZPV8yaUdTUyp0d6SVEr/dV/n5By5uNtosYBm/
x2uAUPRaYBwmUTLFeuNxYjI53Kx4yH1vVctWlzUnj5BrQd522fyMok0PGFrYemwISG5SoZOa1ETa
quIe4yCb4OlxgdRPG1HkilgUw0HXPhNPgU1msZsknoABnBcnjp+CAhgawN85Bx6fkG6EWCv6CTdK
mbUTcMObIclqJegNosnWqzEkjmaKqRJqEwyxZcBrVWrptsUWG8CKFwunBBkGFGHQpIbkyfXRVX1T
pB1jnQfLpL+FSvY2kKy0qyxXrEjBwDh9kDKzg9tqpJhjZiIfhsJoLCsYQ9kFW9SLK4qEeShoUkYo
DXu97J4ckrIKWtBQe2jnlZ+jIZycrGu3svErFhqpQXBzYmIyEJLLpu8KBYY6jsXOS+X8zPTASVXe
GjmwE037sgGlmCr5vRxteOgreoSsETqVgfDEbi8N8yBMRaH2Tec1IeuMCIAcgeaffBvtanl3/z6u
uMtojZh5yzAXCm/tkgMxLxGFt4HSebxA4xcp4BjZ5VzS6WZCg+RMElY8p4FW6UYkwU5bfNUCN0qb
Ov8thXLq9HypGimesXNYxcMjkt8fddoKO/i47b5JOeGxkzCi9f5Xr20QZnQipYrhPHN7wrUqhsCH
saEKe4+iK6ZX9A6ok+5LGurKrJrMvS9s5a4h0znPx4BPPqfzroVVpJfyppjfqaHpzLGZVCPLst80
FD+jjlptBVCmTLf8vjWpoIhCOyr6SBRE/NdSE0aYyqq49xqivLT5aap/dZmbBvBDqK1gqMX9Ra4o
OmzWnHL77vhbBoVan1TcQMveazuyG0IV1KI/CvCyVqmtS4Vb/A4wce6+yGX5aX5kUaj4fu9QhEXa
73qJ2oiOn5TPek+dNHDf5KO27zKCsScgy3WpzHcuyGjLXRiPqZUr2jv8TGoLyHUauR65yqht9YGv
qNX8CMLMzf/doOcFzL4Ik7ztPYx+So7gR6XuiMy0K8Iw7Lls2urgWZMHQleAOnD/8CbOOnAB6pjY
IHAMz7wnyJNVAiVv4OZ9hVL5Dl+U/vs7A3QjvBmk5Gbg2UKhcqpTgnGIg8fC5KNGCkef/lbK+BqS
egMm/U1EtXjkkXsDJhVFKET8SwLGBI9Qwusx80Yijj74NF9Zm3zwdVdZfDJNx1DMdCtqJNVHn0pp
Zn3bnDHUK7VVPo4xPjpWktwYq+IPYWSs0bOgVy8tFuYEyOAaURKIRlKmgwv2FNHpkXXYuPHLeg00
E28cinRzZwGikKX/0JacqjVt2nuJrCZgHOBYtkfooL2EoeSkXZfswpw2T1mshbtIBUGzIAJ13pMC
kW6cq04VSQPoLolkUVRN3KZOdIfpCt2VXTFifppAMZuOBAafac9RnnBWpDPEOehkM3NYISutskPc
dUCfdnSLB2PldDCDHLUWDd4X8BZLDO+Afi69yWnv1SlmugFYFL8kXRv6MWpudt93TW5ErfSK1uLR
pJPUO4U6DrY4NonVsX6y2Qh46NB29AAK7eCgwUCZDQpcrq6ExC1GJTAKPsZAOqnm7YSV8oYi3778
+P6ZuHsm2YDNml3oi1vT8GLKAkXpvWCqArSvchVYmjBS9L51ur2bkAIHEo8+zCJY8K+laOgp59MC
tkCmHLWKVJhOoVj2TqbynaUOTNxY1a29RzoeAJc5Rwh3ZtkfJJBWaqcpGjySd6KZamp/AoHVZMiR
1NlqWkYWpVqJMQfKFg3jmmSwTSGLAhg58GULvy7twJEcVLBC7VAFbiyGr8kEyta+U8AAzYvjiVLJ
rdphK599++Sg4CLNDcLI3Yho+L7eYZIzwml9M3kddeGBWWAIGp4U0h4Ezh0rs91iQZuTBtdWaZYH
fpLvRKSizX9/oTcqikpjkcST11e9K8axIQkY2Rc+1YJsTsUWvcfq6lABwRgluCh45a6ljWzecIVN
HtgdmNXoNXAcOifhpiu6IYzqAwcApTXWc9aJkGlDm1a0F4l0NCLN0TXSiIu1DsjNAIyIve1FZxz2
SeR1zaf2PwlBlIVWbxBMLWF8tJKyshjBmNkI9LMVcivOPnvyJ8J0s/t3ceXksBodFGQgyAeuYeEo
oHFNFXq+nTy0+0TNmU8eFPbKp6MJhrD7klaCnBnnicVg92d8rnh9bNEQcITP9NELG8QuEvDGdhxZ
SWq2SELIJn2jNDMaEcBIxdoQPd+zhX7OY78BCYfWzH2C16KDoOyoGE6Th0prZyJNR3sTb5DmQFuU
oz5EtcEpMZJzSpRbowqCpKju4o3QY1mlnJ8+8CMhFUawB/CtF3Yvk1kztCq+ohAt6S3wkfmwiCFa
mmECoXx/yWvneilr4VmHLYu0WoYsFk+WnBkTsjrCQckiE2/MxsmuWDmEyUgTIbeJ+7CkeJyEQRyG
UuY95F1OKABoPfw6BX9KIP2j72LVbHjUt5kc5FVg22aIN7Z0Ca5C7n0o03oUvFjJ9hyiBh+Dp2Oj
KrgtsObtNkISRsxgSCvgGji6a8UhVVS1bR8IXgsqW/FJq3935MBTVLPGcGMX1xYFY42cIbw6lHIW
HqvYSI2qZ7HoYc4hPRaNFmH4DSc5rKLcx33luH3mMW3mP08hygw3c5lpLTRqqIySl3RFZaPaw8xh
0rYWdGsogTNDbh0O33zpl10hg1oUOd/zosc6+UXE7A2+0Y0YM++bbGvCyXwM1/cbomBS0KeFKAtw
4OtjQmRByBirogcWtUeJtwT+hCErTjjyLogW3AZZG3S7b6SklrsIpAu6tDBAEAYaufRlc1Oic0OB
rOUAmpYiwkyKQt5r4IzbsF3Ly7WUstDAIo2yWMqEwVfeMbC0C469gLrIcyp/cf37fbW4SRsvZC0T
PyRppJxrISvlTlz+oeV/puCTfIrFCd1aIUW+JN0lD+XwIo7gOzU2zfR8TJfH+C1/ftgxgWluCFgc
I3hxa2kqlMG3GtEQJiSGbUPHlPl94oG/WnN+3F/vjbu+lLcwkgUp1BiHPPiym9EXBQW93Tg6lfsX
UblZuP1u/Ilfu9gZ8Tu3z1yL2Pc/4fshv7fkhaeGzDfcMkUcfA0tzdoZHM5GWXR2mexAQtInRwwm
NHohPrOUWk35QejXWNrRVOx5hAZaeUyjP2Vtk9yRhyNok4xyep4KN22VBw1jdFutN5GXRXZ/TwlG
28q9OW7cgnWlQbp0HvkL87XEfQWUEMYidfDR/sybgTv/2+wlZ/4zMocG/X5udNi4FUu7/H1yyHCg
ow3Z0psnpxp1lJPROOIPIJWUraqsE1sLRwzY6SuaWAEmB3hsGpsNsesacyF34cMMdUiJnJLBb8US
lUorLnpHwTgXOXhUMzOdk3bcG2gows5j+h4ErxhmhXqnQXokcsl7npZGiCZHjOfkiuMW/OjGwfje
FXCkzKQ2SHIuKT4yTWnlqcNRNDJI9eLfWfWgZFamGWKyB8BaRYG7OQTZFjRoya6PfkpYQtCuz5h/
XZaXcJ2Mk3v0WOE0lKhzEtIaQBAdSYBwXCusQB+NMMwsKbO54IjRBrzgVZWPMqMAKDtCZHDES0c1
dAryOJaHqt9qml/bFk1GEUxHNX2GDC4OrSOYNhJUGvOb4SEHJrTCKEBophyjAFeY0uiHGJUxnpT9
/bu9oqPg/gNZG9A2eB2WQVGm1gXIcLnOn/gfrVC6E3FbzDUbityW+g13b/kA4gQga8abAy6F2GRh
yXQ91/pQ1jpfHs6VHBld/yPlHCKeOu2Ihjf5+f7SblAK3/LQFjZ30yIWWqZQO5krlEmQOn8Es8vL
MISiXUGuAy0BeJ1LbAnLf4pxmC9i2KuHrCi2OJ1XHkbUhVFfRUsL4ApLNrxKzjKxifXOf9Yi0WBM
NvjSLbnf2dSYWeLeX/B3Xm1hp5GsQkEPNg4QuCUhfYZOc67ISe+nZAT1tqxwz5lKOQCHU5C19xIt
D4ApjAbov0YrpMAxFChhFKPO7HicxBM3afUfjkgzyQDLDxgtXjlMTTST0ZodWay9pmIkAcA0EsCW
UrLrArCI1zqMmaqiMUhqtK9GaCuXY5HgcH2GidcjlQ2G7hNH5ke42y1yg7mhSPVW7W1NkWHz5olV
M8GhPP/9RXQ/RHyN1Fva+11WvKEt70nmfqr9UwfEqvR6f59vgsRZseZUDf4B0PBGsTLwcY0ZyjK+
HNi6vE/KYK8LpTnPsKj6v11WWm2ev41tb+YqZ4yY2LHxAUuv9T8fAHp+kF/M6MOFsag6Fk4qV/d+
jZzooLmYL+6IeJWrEnjy6dhMe8yCzbnIIPIvnr2UrHC0mhjD+F4k4QZkaU3FCaIq8LCAqQL5juuN
V4pJ6VDj630u+KzZr1E/pyjkE0MFn94W7eKaBZnHWABeiowVcvTXshAHo8BasN4XafJzQldaqhL4
YPGZ/OqQBsT0JCZuhHHrh30hc7HXYTOIYLXpeh+1sV+ShoGX6CbEExoeyqx1MX7UAsOTEwuDERST
JdIt/oo13wULxhZDr2fQ+qwMF5oNyBJlGZrl/Vw+ysm+Zicl81J25j2B2mD9LQFYaaqjkMCETlbh
bdLdrZ7wxQcsrlbD8loeZ22TIs5Wshzo8sIJHuU6cBlGkaqFvOHjzypzY8cuBM4fdLFiPOEkSQiO
ORmFh0Fo93WunxRGNsiaV9/cy51dhC1cX3Alakq9P3ItMMK1xWOeTkXASjCg51EyhXEytC5yMMkj
VzaM9f+hV/891iUfazCIaj/KWCTI+zz0ziPGjUzt3Z5eX9rdhku4foJz6xGwNnPX6PWGAtGpcV0L
WWr+UfM7mr4UqsGNz1LwQ98Qtb6p6HwA4QqkIe68lgXKk0GM+ab3++JPH3skUs1AMqvCytMT+lzK
wPlb0r8bBnFewI3GIPsBooO5c/nGeyppwdMOl5Th7dJ6W3IUhEuVgeZRwFo7Zacxumd0F/25L/h7
AOs9wYtosKp1LSuVHpdz2gvRcwz+iolPDQrkewM7GJHKpEBB8PGPkguPWbHve6+i2k6feZiA+Z/i
ap/IflQ/1vyLOBdWRFdIMd5hMJjYGam807qNiHL18bjYq4Ub1tY9BaYKe0U6K9tr09ydsqNAev37
rQHOGFyIM5AB7t7CbkVDX7JJagc/0T3FieyCmRIwXvmPQHHnASSRlQGrQvKn7Gf7qjc+Blra0hQY
pR48ipyHCJ6UQCVIh+aBsMdhcntpNyC+v/+ZK1djRrTI82syV/gXXwlSoEiouHk33Hw6DMGTIu3r
GK1Z8rlW2P8kDEhO0GPhteQXhi2IpyHlcgX3sDCKYge0uyGAHT79xee9UXTJxhGsnDTW9o+4hX0j
QgEqZCb3vm40p8B11K0S/vrm/VfAEhKUDIpSTTXf+1XWmjVP7LH4Cg+hq2CGb9Z3zv2jmhVzcdcu
l/NteS6ehZqrerkdsZyjYmwNnPtux7r3wxcmUq4kmhYdfriYvAR8a4tqi3yLvC/C2mpkwDzomcOU
LLrXcFOCgZ9xgLmhNucmaA4i0vLpmG5oy1oAgwWDvYCASg15+YUpVYpODJEZhW7y5aOuztWPMStk
A3UC1dTAQPvRCcofOPfqQUnapjAUdO1vuHcrfjViNVwPNMwBpnBDRCtXTI8kqGxVP0XiM2+iEdkk
YWjK4v7+8a69iFeiFn5GUg+l3kgEt6NWz3Wxo+81Smdj3J547hD/ahQr8YIhhZ+18WatKhYih+/s
ABpoFxZRSoOgaQQOglmpYQhtLxv6kGwBMNYcuTns/a+YhafcDkWVjFrQ+/y40+LR6dpjaQ5VY7CP
EPlfdmZHbTLQXgDOUKspvoSNDb6BNSBcuPqAha2jlZA0mRIhGbwfnM5nqYFBgjZzW5M+nhVHcj45
Y7K8hDdG66HLdtQcXGoiiih3TxtnvapWsow6PuYnAwm4UO0wGHM2qikSchi8SM2sVQx+NLjGypr3
JHHh/xmt/Fy/U5SBpQno5wedPVOTBR/3P+S7xefm3l98yCKkqNOynPIYbCrKuSuNd+y/8NzmO6p6
k+DmlVFkOJFnFd15iFvF/jSlz0Lj0AmlOQZ0hwNK+/QcCaFZFK/3P23FC0YBBIkqJPCRaF7yu7dw
gXUtjgdf6sr3WK9/j/QY5V/3hayeg6Kh4Kjilt/MnNIkOipCgnMogEVCVjc2tYCPLdIUdhnQk55s
ERCt3jWwUMyj3fDgLu9aMaRdn7Nk8Ou+SA7APKRfY5RsYRpW9+5CyuKqDboUZKpQY+9SJp+CXg6P
lRRFTqlQ/eX+Dsqzi3ejQSitwNnRUXyTFrI0xhdNTLGF8Kc6hzrjQXRFF3jtV86J3Ood2uIMv6xk
zx9aexzPpRue3tL96OifGKO6r2zmCC5QNn+jL0VFnXmP3zv7JXYyc8shWHPO0U//z7cuLIAkD+iZ
qmABEhGs7KMxCMgKBF5YPaWiaGhgtAifqfe/ZOKuxC4se1AnUkwoVJmr5lEJZfDSSXutOCuZ0eWP
lQArc/9QVs//Yp0LR6tEQ1Aaadngq108HkA/29gl65o90eKtVoGblq1vq4qmVqA8CJAQS6xFIxYU
I8WawS/t/kAdTPp6FCzuF3mZT7f4W56IU7jt7v4CV+/thdDFAjswAKGBuoD95PrgmARSDORrKZ+a
NlKAGAYKPE03cRjrL/SF1IVDmZdFqxURliqC12vYKXQyuOHc7ECY2BSektligKyuzeVbVmP9PP+7
x8ugUmDwNAMJVppX6FlE3IACk8b1G8bw/7ge/4hZPgYZKHQZrVDo0pHmf0x1zez4QwzCQPV3+NGB
HVEVXrgt33OtNIG0P/jYYO4BBF22LOaBmAoshNiYB7BQN1XkTGnsinVswRjvMVDbpIHDeDgJRWhh
ZJ8lC49t8aG3X7W6575C7q84HOWSM4m8FbKsey0XH7e4u2D0wTACCVcpD+wwcVsGRl9fk62x3+e2
ykwtdUpLSY8J0wxgDkZ9o3a3qukX8heazsV60YMTb/CrIjRjOy9PqWpTsNGr4Ji+f6lW4yUUitAx
MJNjflv6iwCDk4qukxu8GoH8Lo47wj4IlxlbHar/x3H/I2bhbgYkLCZengNjzpHlNx2lEFl7ofm5
VXi7TiwFLo9oxINmZdA1BQqhgWW1hP+Rqzsew3K5ysjiI0bvmWL8Lzmc5jIZdPGfj1u8ZiCUqzWx
o4PfIUMhg+C/CByFK58YHO/7u71uOC9ELR6jISjVTkCrlY8BLE4Sn1L9oa6Tj0p/1JNdEVbHif+Q
puecPyR0FzBmJVx74LRTrXMbn7J28EB54sEAYRwqRuIiZ6VFdFDKEeZFrYcvOe5mOWjBHioinDCc
Sdna5Vlplz7DpcDZp7jQtJbqchLVABGEDy0BGIQaKTNZ7MTlIRe3ygVrNwilxRmHhPw8KjHXwrSR
SiKg9rjBX2H5s432fK8ZaPZ0+5/3T3RNEGrsSPbMs59uJoYEnNJrYtWP/lDX1lTBiHHstWr6HTpx
z5q8Za3nGGG5iWCKkpC0mbvq5YVlGFPE50GH0uhUqm7KXvshd3KMj9XYQdKPeiUcpPivXrT2/VWu
vUWXYhfbGQpUSpVIHQGYflLbQ1y/p6lzX8SaelyIWNbIwTk8lgVHRr9r3/vu3DSDJUROnMlgCvWb
dOt1XTu3mWgcKAQgMtCZdq0gXBzUEldyo08jpHHAezeoTyLbaT3bRagU3l/brTBgOQF9hYlBsfsG
NRpqzZBEEQ88CwArjdOJX9JnKRpquvFu3N7paznLK6alSRaHkMPpB6p+Tup7VZrj8/3F3EYz10IW
ppx2mZKNCZAxQDpgnLsc8AcOY7M31GElcIcYQLTn6g+yqcv0tp4KI98lEoLUQTAH7Se8n0E0+sGe
OCtsMRwDxGXvYvybG3/kylEdf4/IIFQgjFOAGqjlZBfRX1H8Rwa0YTwUWrUT5b1YWiFemp71Zr21
Lbf6e/29i70v+zhW1B6osxwsTtMT3bVWR4xStEi4UcPZkrQ4gBxAlbavIalR95G2T5XaTsM3kIqb
fMIDrbEBj13B1mBlc58cmsShwcuGQCyKi9JBx8rSzJO6aNdWdtO9DOj3qHv2UvBuoTl9yxt9OoEY
3UjQ0hGC8ysOXMrvWWcKxVdSfEXI/ObKXtxq47q1TTPcFPUPQBrRQ/ztwF+8K32HNt+hRdMNG4XA
1poa4ysrDsmLNPlzX/Nv6BeAapifFDTMC+BART/JtdGQSkFrAfMRfbnBEz2YwuCEpa2OL7ryPBG7
qs8diYyUe8GkBrOIDaV8qrgnMFWQ+G+iHNEH/CvXfqvik1x8EPZOJBP0yw4Gsdz/zhUzcPmZS2an
UKhgwgJZ9Ds5FR2BTDZV6/iAhGv6GI10i8vsGx99/SjNQy8ADgS5ylxsW4QQDV6lPEWHt38sDaTT
auNMzJ8/f8rmz8fT29vbx8fHw8PX4RUpNuNvb2Tm7/vLXTkWyEceB611UFLQIl8fSxUR0uvCpPjR
CTgLg7iDozitmXuhG7v0KLmBIz3n7rQjewyNOhObdzFeJzskr2x3/1NW0tdozwXvzewOzKRMixxf
rIcayfSM+AqACYZDazsI7cLmPtrdFkRxVRaA+4jBgbRGl9v86lwovhAlatwwlfj8IfrQnWlHDUy4
s8mu2cgs3DTMgpwTBVRQRwLLi/l5y7TcyEuJNDKd+KVxHk1m9Ob7OTT+gDfIejx9HIAmN37c38hv
7MpSp4DEn1k6Z/9tibpWmdpXlVgS3zp6zaN/dj4dz8rM0dRj46ezP4Pd3fAdA2bluX3c7Xbm7mDb
rpFg8dbTceNdXQkIsQEXX7O4+NGEsjk4k4ivGrFddlb7CiBf7Cc706xPwyFDNumwBW3aErqkyoBG
Czrw+8RHwPnD/Bx/1pktvUmn6QFcLd0PUOOUL1sz6Vcye1crXfYM8DEYX+Ooxr5bnvXpnZ3zubCc
c2Ryxmdt/Jw3HQT+mmSU++bBwr6/JIb5JRrlefekPDJjt6EI35iAW0VAWyWiFB3jDBaOWlNkJByH
lviBx549pzllsXN6Ex3ddqfeMoU/T8B3/h0P6hY8cT7Te4IXViWiI9LDIgRPgiWapae/NJ1bo2GT
OVR6v6/uK1kmbDu6kb97rjEjZiFswNjDMuYpblhuTKdOfwXTaEAeh9AL3kDNmjxHx3Tc2NpbrxTQ
YHCwoF0LNF2gN7i2HyCd5fp4CDW/wokq9mvlllvm8PZtvhYxuzIXJqqI9aHog0D1eVc+AHBrJ05s
c2ZnvL2hmraTd5tQjC2Ji5sKIAKTspBT/cHCoEgz3HEPzTF9FZ5Fq3SgoLvCCzbM47f5W2gK+osB
9ERrJlyQZXcmEepRDLMWqzQBvDhGpm7X5s/IAomQmRko/zulUxjPtVsfarf1gIZw5j3I3dDgnecM
XYCJNRiPitsYiZ08gWULA7jnr59ncFdubGUGZ74Bvmj2R2WfedyemqETmNG+tnvjhXO2utxWNeNi
QQttJHmTx5zaqL5VOeHTa3neasj9LhAstgyIdLTjIoUMSotlq6mKMj3NO1X1qSWb0jF45J4rJ3Gw
Y/a0Sz8ja9qFh9YV3lqnMbRj6UTHyKAudVMcYvAsYh94l+2Ch377XZ099ZtvQzM3is8oRaEj7lpp
E62LCw19zr5kjDazP5s9BoKfRNsI/Sw2g7f7V38lNQZsxIW4xR2BuDybikTzmd2dWkDzHdVGHsjQ
7a/Sip3EjTCQPTFU677c5ThnJKGu5S5uShi0kdxIWCZxtQPdYxC8MRid0dhv9b5zu4fAvi9wxZ5+
o611AbEEEhgL12hqYq1NskHzAzexpB094mAdfldv2JwtMQtnVNJqcNuFEAM3cDfswyfdTXaVqX7c
X80KeAKtZwCP///lLPJnGbiF1LrvNf+92KMBx0mfgIh9Dj1ymlxmFWBJMUokNT+ELcHzD16qJxhg
CFB8mJ6OY7xWTwJXHkPsR82np/pAvsghsxpbtlR3fEl/bXHgzsq3FAaGDGQvQI8GZNtCGJ+AHKvv
It2XajuWDVgoFNFCtAdsUu3cZrZmUP4/khb7GVIpKqcw0X09snt0uQLXemolK2UvxO4FU9xw6WYT
drswMrPSAj8uL4fCtGhdoVNe6H5xSl7Ii2hNj/cVZH3n/itgWe2n5SiMwSyAeNwOyPDn8MQ7m1Q2
q7uGQANsVuCBQOPzQhnCUFc7Uuu+7PFf9UH83fxNngtbfBY3Ysq1aGP2EmZwDnhskMS6lsTyQGYq
7XUfgxTr5+SXSg1kydEzHxnTl7qxeavG6VLaIsdBU9LFSsB0pOdmuBiaZMqn8EnwmqP6wKdm8ykl
hpgbWxH+ysN3tciFs5kwTgtEAWL1Mz0nL/Jv4Q/bYllYM1CXS1s8rjomwQhx2ulwaKPO6L/QEXZu
/pYO3aAkWak1gH517v1BNIrGoyXsQIgDzODIi8C3UnCtP/ave/FxtEzFbE+CfYjP2et9jV9JFEEg
iingkPueLrfYvYzvCk6jEMgfVKN2I4SkypHh/YxQFY7syBCdHBgAyczPlcmO/U/Ouf8Fa4Hq1Rcs
9ragNBxAohL4jYWGridDtSNH+tm6ZP/2IKKrW//IXhO3/te2ZCaXhbMATAna3uT5kl54uSNGrQoY
6x34Kj85gbivG+Ew/eVov7G8+euvbRbwaBhSqeFEwR6xHP7UkLptGbiofF6vDvBDf9VTqO7yAu2Y
lbjJVTGf1pU0kJ1i6CfYc8DCCC1auEGjlJKYr1LRzzgY4RRUaODrURpblNgWA6B8cyeQhsdMb5Sj
MFVsRtBe76AYAR4zTpLic9ODUB/46qgle/BvqehEC7i3IPgdxzs98XjATMKXaXhUSkMRX+Glmark
Dr/58Ivt1OClyszpVUAFG3/+ab7KcqdrL31j8uh5Co8jCFJZ4AShxVqLonmBJEbT2kD3s7cU1MSd
TcC22OWogb0O6VEKN0Z93DwJWCWeUPiVkj63c8y7cKEnoBmgeTFHlEWkBXbdjp1Vq0gjJhXj7CwG
7W0kVqENJsxgQ3PWJINEAgBcDQn1G8SvrAySAspD4pOBE1xxSAMjlMRqD/qTufVbz121TYsnRR+3
Cv1rRzt3KCExC1cJ6dPFu9FzTR0myIoBfgOchAASQnAApQeleAUZbeXlkcPKQ5iaJPGm8JBo50JP
zVrw+N7khV3EmRP67X/q43GanLYxQvIoMKAxq08x3KWaLXWx0Tpc+SP7G9deTgP0cLos+whzs1NA
wm5qR/G9OCjyE69NTpwYQY9poScJ/3ff9tz68d8aDCp9Bak/NBcuFkrkWIFLgXRcwouPiJ8aYI8z
yWJ1Fe6qlo4WJkyJVtpI3b5W2ieaEZAejfVLCFYYSxQCzQRts9Xnxd98XqEcgiaKSpgrbIhSLmE+
ngIUbKEO+/vffQsAmbF2oL5AOAAgFOz3tVZKkdiTCQTGrxIou/cY55E/iBzZR1lWGzEA7N0QWKUU
DI5e4a7BJa4cJU+2Zp/c+hfoqAb1wRwMzpnkpXHrSgDlk2YK/CrJS4wbKp8SXFm56Y3y/3H2XTuS
48q2XyRAEkWZV7l0pSybZeZF6O6qIWUo77/+LNUB7lQqE6nbB4MZbGADFUnRBSOWAbGgxEwmevPA
jddIcVa+wEVGjdBwS5tNOjV91sI9/wJaqJNSrmR2EvkmhNPptoc1lrzpGzc69XACbmwafmmrLKt5
QZwfsAiLMUOOFO9gSFmch9WTnMhJnUF7qLVMT5bQLuqh3OyNecc3daQIu+zqejvxUNurXOp88Ers
Np4KFwIeYOH1ZbP9+y+Bd68F/R5d1VBNX6xhrYP9DISG2alKNFTa4trR5YQ6oJtSvyL56LeAFLoJ
FL42FpMnJ47rzG+iON6Zo7qGULgsEsB30MKaxN1jILddlv4gqBYVLeA/J+XZ5I5IgvFfubaTyQGh
NMY7S3P73ps1c8N7RfNq5gOak2ulLYv7NP+j3kHKWSu2IvbS1I7RHfscuw3ErnPqGcqBEteyXo0T
FG4Mae07zunpYmrnYiW4Obinof+4WFGCwugyFz1W1Guo25zhvUvuxGNrHEvNsuvmPe+/xkM8bYS+
Zjj7XaG9iI3XJzpU+C/gtOfLaiS92rGpYCfVhI2NHbrsaZQAjbN5sW9NR+22ifbQUF8OXdWtfqWP
8lP/qnnj4NL4oDiGp6k2eaAvwoQBl9tJngXf2rVDZ/4At37kIlHT2pIavMzZacC5ci/Vm4F4xNiz
gKJv2NwrnnYQb9M7YVvjUcKpX7mKI9OVafpuDC1+BZQRsAtnEOuM3zj/VATM0L6lJjvVfeLlj2P5
mpXewDZh7ujhVyPddcWmbD+yKbaJdsfHP5Xs6srGAC5ooLaSbVBj6Lw+vivxHJELL+2gE76ZRlAT
jmnqxeFDnjha5UnJtoUCVurRR/KJDmn4bD018Q5ye8C8ObH0pemPHBIErRK0+6n5MCx7YA6LdtFz
Ak1iOds3dA3DqV9Zo2eDX5z7mgR5ZxFp7KQHte6D7GjXw1PEAqtzkn0Uv5UwQdyK5A2UJlzaIOd/
ZA9xvk2oO/E71vg6fVMHd/zU2Y5JTxqQ4fneGN0WJ7ZV3+shhMaqJ5w2djacQEMfZ/YIrJseDN0n
mm38E2o7ozulya7M7oEy5Djuxjvd8DXoMBWHFLjSyO6kHTMdmAKI/DWr3MLwyuFQbSLjsXgHSeX2
6XflBkejSQdAHykaait0mfEadcNkSWenJvH10gE2vmS72LY6F2Ct1Fajjdk4Y5A3oKt5oL/VTgY+
1143HX0MtDV59sueAJLFnz9ncT+kmZWzvg7ZaQyEBtqvX8MSD010Lts5f22gwKp5mpy4sDlc+RJX
dudZ5MXx1aawFBCaxE5SZguROm1VOFZt2FT368yuMhjJp2uElMsn/zxclCSRIQOrADvM880IejfR
qorxUyMfJdw88TQEHH54dQE8RWYPpPCSerShl7aHE7vTmdiOfNxZ5po+0uXDGb8E8odzrePbk3yx
M0QMBxitJfyUm1DNVtHFgPiaOmzKzlCcfqyzu9pIzZdc6R9YI0MTymKDm4txgPeOor7nems5owwj
L7VU8s9CCteg3ld/IUXFR8ZrEJbixmJpgI9kRKLm0akNybaCV5llVA6g7LUB1UKft51XS7ss7mAO
+RRLr2l1Z1XQcQZc+fftPXPZpESzG4LUSAtnf2+oup7Pml5oZNRh1njSNwkgTcob7EcCHFaJ5qjh
TqVbVAw/kntIBa1VG+YxLg5vWFch+KzYhr7gIlfpgMVQa4unJ72EW48Pv1RjNsx6MMIT0f/ERiBq
OwTdQj42ulfDXCoL5fdCfRmgGMAzxUE+A6Dpey8DWZ2GjllEe4TKbKlxCP3kJrRi/tIIHU9yfKwf
P3k+kn88ABUt1STkXclJ1QU5DTiG/Liva6B4UtUTVZw52pDzlbv2omqAoPAShFoYQAIwf1zsKykD
xjeSq/RUARJxV6+J21ybhp9/frFZIrWHg0iIP6+MR2N87T8Nsi+OnemsFfa/e0LnE44qBPg6ACOh
9o0a0/nXMyoR5oQn6WlMpz2LA23cQy8tCNu78lROmtfnH8W47RzkFq6khS8rK33+84vweBuAtwWR
fdT2l0adQpW0NuQhP1XKLIMVQ/J9BOPT79Igg3CiqDbyGnflohyJitLPkIvNlY7QilI6i58mXjgJ
nK9SooCA9TFN9EtCken2CC8LPoCcQxBdm8WCILS/2FCDyAcoghvRifA+dXk71bacy47UG4lzO9Jl
Ux8Dw9kKZB9MEUy4n55PZV7WbFCMOD7l2WHUH1k3QfYHXDP1CxUd+qvrvDTzSl+J7f5ON++txp8C
6PPYbW1n6iFZ6+Be1g3xeyCpjhI6BNah97/4PUZTxLEqpfGpkYJ+lpdQHSE90cfQl+D4me3EvYmW
JLwgH8jJ0h+qYcsKlPkG21i1CLk253CSQ2mWQuP/4jleyIOocmhlnSrtsyheutlm6IEI6ozcY5Gt
hyD1xyc6uAS9Ym0fWsjOkq3aqraae7en6epPwYEB/CV6P7hszmcpgQdwr8g9YFKEIB2y2mxTkbgB
LjeftrFRpi6ShLX3y7WgEGeCps8Mk4dc83lQmtRcETxKTik3za3W1fKubz+UpjsAhTThiRdbK5Wb
KxWQb/0EzLxsQgObLLbZWIZRHY74qpP2Rxt3o6HYk8B7Q6tt8TwgGa+hdt165hos+NqGg677LAg2
+39/r8of14Hat0WMR3h8MnQoyipQOEkEuC5NNa2cXfO9sjy6Zr8+BQUWiPgtyTak7eXRMHmCAgeH
SGGEw2vlkrl2OMMf478Q87T+GEuIsxks/zg58VqxFWjbtxPy9k8C6MKrnH2MxGagtyZ3Mcw6V1pT
11bMz9CLZEhnxEI6VCYns6AGpFkGyYlTBZCkwsBz18hNyE4Jsfn7vQHJ6pm7BElQXAfn4504VybZ
qpNTM8YgzL6EpHQ5YU48FNiPYm2JXt6ys2q5huwBtrS4gJafN+8SPuUYI+iqip/3pmo32VDuJ2V6
kqJKgs6WkbgMuepWaQsgw2JQdTXeRm4jQd2zgp2blwBj78Ny/tOIRwJpKyk6iEldpbTPF/7FYpsF
5BVYHOEZtUhyGghjFGJSMB3i0FKUXUHVs01yrHOwmvegpsr1JiFrH2g+FpZR8Ykgzg25ZFQ+Fie4
nEM2VRtpcrJE7bKx3lrlszQ5IntBrZtUfosX+mAeamiQwr+MrWVBly8mcLrn6xOpFkQ1lmozjRyq
MOAr0pOcd1Eg5SYo1GaaPsQaPyVhJN9nUz5tqBkKZyz6j79ei6hfoO8GhCZFgrQYOyUsKYaiSU+Q
JgLb9kCgy196WgZJlhVbx0vqOJbgz1CLoxLKqlaYkDo9qQE4l7t3I/Wb0Htr3yMHAgJe6oOEuS8S
x3AyT9zHMH7esnt9tRt9mdMC8QujXDQ2IcqL9tT57utCQaYkSsUJ5enahU0cFMcSOzX+/gI8CzPP
+o9DrTTzVMR9Ik5iisFS3kNriqsHqMcMa7XOK++osxEtk1u1ZFxuTYQiz3AZzW3jzfygzDZhqOQ0
HkpgkT/0Nnpfz7fXzmXTFjOqIusBkRu+Uep3UeTHGDmB8Q2s58QJcDMPBfdf46kOYv8rvq9tP3ZN
gEt6t37QDwy1jwPuj7Xk68rldPYD1POPTEc9AkwxE6dKziwYoFqpx5Ix82+P80o15Xyci7yCaTmQ
+0UuTvB/CB/a3oV0nOqZGbQwfUnd1i9qtdez7UrUK3fT2eAWh6Fu1hVMUDA44/6z+iNs9KYSV3sf
HFSCd5VD9o43/n68HfTKXYGYMNKBNB0efN+Flh8zKjOVQcOgEScpwYsS0qi/cWlkm7DtEifqImnT
9urgaFm+Bii9Unqen+PA1ADQhprq0twFHRyGRlGbnlKo893HzVAouIqZBh35QlIAxqLlZD7PtbdX
Bi37xh7gL0rvijxvcgeWN+KVs7j7TCSr7j7x3qtHlKK7VoIkh2VWHPSREkqylaIVFVxVdGMKGJ2g
IxJVdaGjGdFbf2AxIKg/JLmWo6RoUU9JB/4brnosctshrpKgq9Mhc/JMx42g0Sbr3duf/+pWnkXA
cEvjAkRT6XxBq3lHaVmU6QmVhAZWaGZtKwzyCOGjYTn9HUXD2nSSCGpQvQN+L5itt3+AeuUyIj9/
wOJJrmkybIwge3Ia421LZUBI20i3RbKvmU2IAyV44w/UKQffBLwUrREfjuP0ILVQWG7+raR3/oqv
nDZPDcMXj2xLPJd6gG7L/+FnAuoMeVSKRP9CGaoH8XUs4imFethX9EvexncS1yDKW/lR63a9r1d2
Z8KX0nBK1joVfZfCowASu3OsKnUGJOfJLgw9tCkT1amSXTfsKphlZnAztuX4ZeXXXtvJsChBegED
bIiLLy7ZFgVyaRqU9JSP21I/tGViJ9xHfZCAyxyTr7aPvAa1/S5W7C55HzM7Cffwl8GPs3U0MMud
SV6t0dF7sNnexvhpBLxBuFUpwXbEuf1jr50AeEPhIY/3/Px0O1+BEq+ifoyt9ISufueyVi/cUsBe
AI4csYd2qg43L5Fvq0paU8eav8IiDZuRgsCpzIQc2FecR06rPCwTXcNX0mW2rQcC82EyTkcqymLl
cr6WA6DxCEdnZN/QLFukxIVRMlpNEQ50AjeToYJ/aGzlr2jz7OWkXGuXXL0/kNRCxR4Yffyz2FQS
8suohY7LSRagOSmWH7d2A1ms5kUfffQDordkcke+dm1dqTqRn2EXt2No8iiMy1acSt3WyweDBq18
MH1sUCk5FMNmrDa3187VhADivagso+kKANliCgda1grnkziNHWoQQBbZYf1bBVgdXr/qG5oh5gNH
NhR70uh2tWP4Mm5SgPotaFlP/yrjPvxbFwFUo8C+QZMeLpMwCfnuZP280EpFilpJQm7ErW4PHVpA
Rxr6rEo1DYhs8YOSl8yRJRE5LRC7K8/La+UBgiMKvj0oV6EwsTjPEyPk0DRPspNUl7Yevxsjunva
VjL2hGyyodmk7LEyay9ac++5mm0jKOzLgEpEIXCR5mqKAIqoQ+Se2kP5WMuZC3ukPoy9pBNOJecw
qX3rmjtw+W0mfKrXOBrxFiw80OwnBY087qcWdMWOQ/Rqpq4cOlDhu71ermxDDctlrtbg9YUCw/mO
l8aGxopQslMTpo5EdqzuoIkRWGv4miv9ISCY8OKG6Ri04wESOQ9Ulq1uFgnJTuld9SzthF07DIj1
pyfl6U9lq2tajtdqgmfxFvugn7KuqTji5XbAfe3fmbTx9DUdH5I73X4rbOKc6vj/4/a+suPP4i4u
mixTanOK1ezU/cE7INEOGf+VGRuaF5DMiDYaPNpDGkCjSx6ea+kQ4ucUbpp4A6hD7SEvvDxdQZJe
ySfOftG8BH7sP2nS9BDPzuyEJvnMEijcThZY9YOt8K96WBULuRoPUDUZ+pQgdS7VhcYxjYy6QDx4
sIVsi2Krvcs3/HnAnANZ78i2UwQzS8brSsfZ9rb7KQ6wIn+9vbK/kRKLy2zOTf7f71hsP5iSyThx
sAIOkCGxLZugIWxDzhXr7qv92NTuXQZIa2HvT8/978fHtfLrJcUAPmw/4y+u8TrrSKmU83e3AWeF
BmF1h1dLHm+GfQ4XOJvjURi5j+z37XFfgWKdxV0qD0VjC5WJCONunZHaINnjke2kIewtNi7Z3Q52
Ja36OcYlwQAOBVFqcozRNA4dVGDj5iEcXwf2tQqMuVaiPAu1uEqFmWj5SDAsci9Ar0ElBszg7lD3
eNrChvsY/9MDogiLvZUT8vrJ9d86WjZWKGNIKjh29Khs89Juc0cO5Fd52idfQOZMiStBdiX3ymdV
X6nXXD2cf0RenGFYPn2fTvi6MnnUFUDpYn8YHHU1Ob56Zs2lbIi8AjixVNOoel3SdAZMJ5UOM+aR
+kIB2QEK+Dspr2xj7u0kfvVLfZPhaSSbvhUfUZ8UaBJa1Zp6+ZUCJOb5vx+zOK6yVkn5oGCe4yLo
OMzU/UJy4LoAGnwK3M5BuNJaXez6Kv4v5OISnB+9EJfBdyb0Ton9Brqo2jtwxcqqlMgywcbdh6cd
wPzohKIls+Tag0PTJ1bTkYBGoROGGfrVfeR3Flt7RV5sl+9IKNbOeiVzY2R5D1UTQ90c3k2F3igB
7Zp/uqYAgDrTwRfN2QNe4ZZbSgoQ04bC3EQpJxudetBBpvK+jAB4vX1SzGv152k8/x4TgEkkQqAJ
4WY4v4XgY971JJRJUCTAoIgvCHnfDnDxcP+OMFuC4NVkgFW/SPRMylAnrxUS1JoMMU6lJfXGLMN4
m2sjXk9yrVavURn1mQsTVZi2EloB0dvWKUpjdSS1g9e3DboPXKU5d1KZZ7FjtY34WPmdy92G34mq
AtTTkHFBT3L5FLXKgRfxoJPAKGrNTpPUQFWp6g45s0p3tPDEpxOK/oSEraOU5u9WatfchZYHy/wT
ZtcWAyK5ANB9lyB+pAQ9TYy2r1otiM1fpN2z0tpmFqSIwjWU7DIXmAOhxQL/ShlvAIjFnc/6GBI2
xm2tBW0xZh7agSisG5JuV0Wab6hcxFDdGFJfShu+6QayVpy8OLu/48NzHknnbCq5XBNMAihZ6QYt
yCMKuTm0zuT4YWzq7SBHB5YIF6qOWvQrUiLA20DLpYpbiIdualdW/5V9r6HQjRc9sAf4GosTxgjp
0ELMVAvgReeXLcDBhgU9NEt5ub24rk0sWhhI5ed2ODbB+fe25KSpYrWgSOAFMF/TBkAmr+/AVI5W
Il0d0Y9Ii3xejSozZ2ZOg6SCBG7zFoloX8u/bg9neTDP0zd7dGhYpigSLKXOq6IIKYPQWUA1GLnT
fkD1BQbQiYHKUtrCgmBU2jX03LWBoQ2DAiA6+ATvlfNPqGVhjYPNpMHQw7u+H43BVc1U84umTP3b
w7syWxTKNxDlgYPm3Ak5D5Vyotf4jwb9ieJBR0ozcfmOVp+lsQaKW5aU8CFnA0RouM9KqgB6nUca
i4hbeVnSIKX6Hk/fgkQul1FrU36T6itTVwZ2UYX4jgfQN1gyoB8h9Hk8QsyuaCHUGwg6ySgHwhYR
glmWMm6UdhoqlLW5dWC5lbybIlMsuwFncWNIWVw4o1bmNTD8Iz2WihXJdqd3AI2nlKCEbIYT6KuC
NvxTUwUHotJI+9yW2CTfjYaB0hiBrMpaRj3vmsXdBY8eMLZ0NCF046IBHyp6SyKVBvLoQF/DNuBI
BFrVpmAfgyk7sQJsq3zfJuhj9SBhF6uKlsucaP6cEG8Bv2o2h7pw8NOQCVaza3VgsNjR8vCpT1H7
rd8Ij4/NmyHvRdvbTeOnHJpet9foxXPiOzYyXPSDMXqQgc6nciihDWSAHxeow69ooo5ahf8k9QMe
+U4RAUJDYkdX0TaH+vztyFfuDpSvZnVD2FyayrIYKZIaGhcUteuwg1hKOLDO46KRtllnTVsoj0FP
tYJori0VA7wZLEDQb8e/chBArtpEVw05MawT5///xyUJz8QJ+VUHo822Ii4b8hQQe6twyoisVSsu
SkX4yLgbwLICywtd4OWbOeQTJSNHthZPMPmSNDe2PsoohDFRYcOLZOS1lwDI3TPQSKoXpjW2BFPF
bFvQY8G+0nFj8chWYMFRwyEa0Bs4RftGg6Le2oPv2nKYLZpnOAPYkuTilxqwxiZ6SgJN+Qgh91rW
1meVzTDmu9lQuS06vxoIbBbrlTPlAjUrYxZwB6A1BdVLXI2LXCKccsmMkTgho2VblQDnH24xa+9m
MTiAq+vmnVymWy2hG4M0bgglwAginNngV5RvU64/3V4el3fT/HOQaeJWx4/6Tkd/LI8INWbB01EP
4sjr0eg9HtXxDfWb/0MU7CWYOwPUd2kdbwD2wStZD2TKcqeYpGifxKjriryFEaumamhsm399tVO8
BGeq4+zihHk+X/gjic0iDCMjyOup34R1WLixCrq26NCRuj28yz0OA0EVuTpUHLUZDXAeqpILXa8a
TUcWYTlFSh6rqHZ6kR+ngfjm3DdKdWQXzcPtsJcXL8KSuc8500dArDwPW3DKNdAswe3PXsbqgQ9/
UgYz+bVb9+rofoRZ3LqqlKWjDPJkQOLcz+viC5pQNsna+7jXjiEyUc50t5dWgKBrg1sc2Ni4mWiR
AgS4V5PtYATG3uQrqoJXFj8+IBDRyFnBmf729fux+DveVqWhp0ZQVrMrNdfZgQ9FuUvTTLimVDSe
WdR85Sq6PJDnWfsv6GLWGj7pBod1SNCBdOai7TLZGowGWBk2K7vuyimHUBqMaEBmxgR+NxV+jC9r
wpH2CdZlZv2KwvDJsLY4mRw1lbczgrXaQ0eRF2vr5eoAf0RdZO9l0VExzLsBh7lsych1O5ut2Q7O
x+R5MjMPjQK9i5nDGb74ioWiS5wJqge6cJVpW66B3a4P4r+/v1j0oBTooEbj7+OJhzb0C1Ne9XCt
nbAWZLHG1bSqM6mdd9YAOLehgyoAIMJaj/tqFAo+Ec5AE0f8vL9/rALgMHRJzy0cvhZjXg1rdKcV
2Seszf/WKAh3m4aGK44idDsB+1iMh3XFUKoSN4KYpslWV+LSKRJJ8W8fe9emHhAhaA2C8AGs26Ii
boImm1gQxgz6TMl3Zq8ULqo1a7D3y7cGpBRQ+0fmDwAwEJbnXy3RJ6rzsDGDTBa1V4lSdqCpaAJ1
ZdV7mI6iBZaXv1NulPbt4V0LPFOPsGvnLGFZ1RCGPo6SPJhB2APsrelC95UwF67BoskbYiPdKo1a
b2iSrdX6L7hnmL8ZBUxmAjRSo6VpOSF9JnOpNwNavMCXljfcFxFUpEVqZ9E/g4WWn7LVqOR1dN/N
dR1Dtk0gJGJtBN0u33Kz3qP3uYnkaG8Agltqa5pdV38ilticssE4XiXLxSzSuDAiCfu+SeOvnuXF
SyuBRWqqYXmvSVoOBhJJXJRRtE2hT3B6hwN0bJbc6UJFck1OWh8FaXoP1KjsVLFmnmKr1x2m66Xb
KtLvQcBpJpKlNd2MK7conUtl8+MHzyBjcSoWbaGZ6YhT0ZiARxqpiz5q3r1xeTflf5ryQaEft9fR
lW2CjAQpEAR5LBSOFo/XMRqtYgwzIxip1AKBBLJjI6h7O8iFQvK8ZGaEF8rtKvaJuTgnjbLL87oM
9SAdyyC3PGEcIjVoBJiUEOJlFvRXxt/gsWYxkFP8nnXHMWwOTD8SuGopMMiOzP5Q4zlU2UnvVRAg
M7elepejx2Z5CY9Av9SrlbzpGxe9uDzwUTRogM1YCkCZz/e2pBV1HeJUDORJybG20yp8VvTKeoka
vRHOkBB5o7YGRDhioWGDayq3mNOU2fhvC5H61i6Jrkw+GICRsDkoxB9hZUXMNtQQOATdgN2grvWS
YnMjURtXFVJ55FQ0f4aJTpKd9UlEXCUB0h+se8pdlUSZ7NTIw6HXHIVdBa4nvEc9iSaih5503AqH
VHEigzM2Wv8AHGGYNpVEGYSmBaB1xUKIE6nQxG7h0KBOIM5YY71Hzhg+mUWqvGs8CVGCgEAxEOkU
phc4y0IJRP5USWInS4S1Sc1eewP9cWbODrQ6NVzIUCbp6uwNXsZ4qrE6Z3i0UHA9UoUViVv0FTnl
oSoBPmYBIGLXYqzhG4ZuD/ionYH3ZVWhSOvRNtejjWCVDrGPpm7/kTtJUT2piXJto9Ox/CdHLfxD
Z53IfHyikDlGm039luVAWdvppFLQmkmRPcstqYyV8/aiwwnaHqpyMwECnok4uRfZu1RNRJKYSI8Q
SJ8auAKyKgXcxKSFo6ox/GWTFpVUMnth2JKkU0DarfTBkFQQDPgEUZC8DDNHnoBmI10fF7bSKf0n
4GHsVYi8/sucVcGVNGNAYHoDHdwLV9qoNqxmqiUU9iCMs8mVxtopxQDyZd6Fh6hXGy/k8t8myv8b
FKRBFI8A7V42D+VKiWZMuR6MIJG/mrnmTrmn1FBd+NtyxRwJcgu43HEVUYB/zrdmJXMVbgoF3jQW
QbdZf7XKdoe60F++LsDfmyF0qEJBWwjzv8ghRFRohSxklINAOceUqqEOY78NIasE6mXRa46EI2Ym
IcwwOGtx7qdZEU5d19BgjD+Hur4ncbnpu7sIRLKmo/eDSTZy9tgk1q+kX7MwXt45iK2iVg9UPtYK
RrqITUtrkqYQmV84NhuuxpDPqOB/SfdGXNlKhH8rW29X3jfzDP08XJdBF9uJUKYnKfBrAeG/QIyV
uEOjv31DzTGw+vFZtTkHXCrOpZZeJzFuvqAtgUCADXoFc0imDStHw0W2gTigg8uzFImCGsKSUdG2
PFTUSjEDJc/MTVqb8rEH+tiRmKr4atuoLoMysKMOZb2LuTm913pd+GZnvSeG2h5G0SvBGCJTSita
+CNtSCDpEHySmiTeaZ2oDiHNdD8E1m3tYp6v98U0QKELmTiKrgQJ0yIXj6Y2J1odh0EE1yaSgLzO
AV7rmAzNjbvQ3JTawaoMRzYAjgylu36svKwY7UxunUK4VHo2euZVTLErDj80MA9vJw4XUEaUf1Em
VGeW/QzZWgr/NlXCZNTTw0BRvjgmMQbTsn5MPK1kbiZPXtWjGEZwtyn1XQ6S4+3wy+Rojg5UNADS
c+EGeu3nx4zaZJjwOg0D0VHLziNJtnmor2RgV8cIdUz0DuY9CGmj8yiSwo0CKvzIM/ryX2LAaTpW
t+GXFDpECqKwfqGs9ylT/BhIOijNvNwe5PLhh0FCCw5MO5wCKMsuARE8V9H8QSobmKDhMFn4Mo/d
uloj0q6FWRzZRA+hkNCNUqBGo93QjVR8KpGxcqpc1DLmwYCoO8vhwhQVSef5t6xTXWNJaElBZSYb
te9gYGfrPeAH9KPq4EiV1jN9Ho6WY7py416A8ObQBG0nPAR1VNCXNDsRA0CvQqblGCqbqjDA6za2
iE71h1ABHyWsbKjG/U5J9yy1zUMrtD89Qx9DQ4o27NVMRwH7IUodc83t4yL5/v5hED2YbZ5ngObi
m3CUyBO9FOzY1R7pjwBaO0SPjiWEQujOMOwRwH+WPQm1sCk4UoBDqvmTBlmLrjNdRWyVCmi9+BTn
nmU9tZWvxplXDNs47lCHrpwIAn+1toJkvbyT8FzAIxO3Ir4lSIvn85h3TUzAU8NvlvxRhpC+bqL1
1Ua5l8cw15Xx6Qp4wcI5fWXLX95Lc2BcwxDbQdhlDsN5rNFJbdjRitRjb8AxzSiPEELwEvG3agf/
m1ECF4MqGNoLxnz6/Ki4pIrBAP/pkmMZmqbbGLFfa8rkseyfsZr825v8cliQCKEqDCdgiYCMZvHM
S1G5UIQ2pceyACwB/b0ty8I9en2ORsXT7ViXc3cea1FSN9S0KBUISBwniFVg4sLezcfRtbTa9CEn
+B5L2uRzOYl2TI7XnBevDtRCsqbMnDvI+J1/1DLEckLlIoUuy53MfD2/S6vItdq1LtYF1Bqzhw2F
Uwa4TygcL7vMqGZXwhKxOOJt5rRMs/PqVGj/ovDgTej0ptBL5Zsyg8lPbqykpZfXErXwaIchIap1
kKdeXEvEHNLQapg44pc1z2mpKQdBE/J4exqXFaZ5gEh5Z+kDdOyRlC6+5BSGJuSjxJF2YbQf0KFz
eGcUABQNaoTByeQkUEcEsLmq/lYEco6NZBjvuRndj17Yeew0zGVwo2txDAUcO2JP1srE4bNTTo+K
gUoeC1K8//1w4Q+KshbWDv7HYjeWSqtKVkvEkc0EL/g15ATWK+/4zn5SN07Svd6ON59g55kXhoiO
K4zRsP9BGzgfoqnCQ4wMVBxhLE9klD16ziS3yIc+g2hDHqsbKzGnagu0UWJ+3o59bQGB8SLDMByr
FxXE89jNmKdlXU/iOIkRILixQfeUaGsySdeizBKiUNrBgQB7lPMoKnwDgUmSxTFpMoGzTVbu4fo2
erfHciV9AnZFw5Uv4zvOni/nYZjoZZE0oTiis2gblDtNvxnTbgsZHofzwZco8xoo2wnzWQrbIDXX
MpsLiZB5taJxDmlKiAACzrmYStlAi8GiozhGTM1tWY8bvzTEUTbEL5VCxbUdIAya5AaOowGqn5kG
FWoIIsaVPPphXeubrElfBmw1BwZZsGUARtFhjdp6BhGaD3XF/8PNA3QMSvB4qIOlIi8+WTlVWZQk
+MGNJfl6Et0Drt7W1UMVrpGCrt0FEE3BNgYvBNDMxRooZSuxSm3+NJWvK7BJYF7U7+NsAwPrNbXq
a0c/8D54JMDld8b2ni8E8PzVVpY7aIK2YfJqtpAohfr88NCnloaVR9WVlXdtB+O1jD08c8hA7zqP
Z7TEynSBXSSnX5aV2MD+CFzm/T5ja7qf37oey9MCQrw466GAOhP7zmNBTjMrtUnCd4wkuEF3vD+o
TJG3lFniDgbdids1EGGVhVR5lpBwSqdt5gJvFkN+ssp9UE2tO2T6sdNDStMx+qiDHlwlPQrGWjsB
j2M7Wo3h1jAoPoD7mmzQvr1nZSF5WpwVmz6GxLBMet1Wm7L70kwOO/gmT51crsCpQkFwN6o1Hrq5
Yfqo6oVbFiVrmp/XbiSU4EDgwXmCVHYxwV0KPCtKitmxlaYvJP8vXA5tRUl87CFHqxmUzIDpvX28
XF1UM4IUFS0oUi3r42JWWa+GKjtGlnKolNGepDuNZ4HRfNwOdLmacILhPMZbE0ZSWL/nM5w0TSRl
Pe6DHEmT3ACVnroNDo9kMu5FtyazcrkvcakrABqhTIeyxZI5F054U1p6kR2hP9YZ27J0ElHZVf+v
xtIDIfRJ0063x/ctyHq+hBGSKCDqacDIXkjIsKGJelmpiiPlHTghSjs24AzBQPiz4Tm6ALmCZeOE
xKpyUMMMmBX3dSrdEz7kb3KS05NqlOZoG10BVQMj10lrF3JCdlOTqR95GxbPFqflr/8h7cx222aa
rX1FBDgPpyQlWR4kJ3bGEyIj53nm1f8P/eHfn0URIrL3e5AYCF4Xu7u6u7pq1Vo+KJLOFdOUnp9R
K7TvtT54exUA58aA1haMFi9QN294leX11vlZCS6uz070Tk9ZIdrkw8Gpja+xiShEu0k7vLZkvOKo
9c29jpymlw4yBH4d8/TKAVPox/Gp0p/8bKRnjpSNJ95ZSrxv+fn2ol3vOA5NcKEQTZqQ/yiLSHPs
dLk3Rz876S3qQBaKjd9hmrgHllAHwc7iMX3b3kpUjUEoqbU35nG6ly8HaaZyaIDQTk+BKDTUIsra
+5oC0L/3+8L7hLqi2TmpEpsvAWhznRgtIR06dHkApY02gHm+/T2r459J1ExmYJZDvfycaUos8vw0
JcptDD1qRJUwoNXJHeh0pIRoofSgpvROeMIW09N8li13CzlZXiuwx81x8KXlliqJKMZsUHNQUeek
KyQ+KIH4z89s7n/CFwpRTB33yqUVTxraAT6p7NRLd70IhCH6iBal0+eTY4j9oTLiHWmNDQ2C67hw
NqrAN0yrxuzKl0ZlK+4SEZ7Mk9LP7HdnXsfu7WVbmzza9KGZISibc5uXFsrMtzzfyrNTFe/7nNgv
fko2S/9r+x8BRagTuIyAqi7mLjA8SSFmy05+OcGRENil8HHwXjyQSP708faArm8h2mi4+Jg33JqY
/XJASEWUyjgoTJmS7KZOJcBtHSWbdnJXb/RhraTQyJ6RdjF5BFGuXcKZy3CsmqAs81Ms5A+e/yIW
n0TVViF0I3LLfozm99qqdrfHt+YSoNNwQhEmU3Cwl+OjfbEGDZljM+29fW1okxv1Yrm/bWV9aNAh
sqVQsCNmvzQzdgNiOnKdn6SZpBBwc/ccZKXjja/ZnSEWbmHCBroVQaw5I+TWbGGaT7huF0dapzSx
MclmflKNhyJ9TbT7StzKRqydU+9tLO4G8jhZF3RWfqqj0RaD41QcstH2Oxskg9NuZRTXPP+9tflr
3iWu6kmvDKXyi5OlJbsWRovMoMe4+BzVzZ2m5P+c7WCpiFUUdP+4hJZtNWLfRpEAjdJJ0wCLRA1x
nunDkXrbN1Z2mGTosHHBiTWzGCzGlAxS2UxZXJx8Pct29WQoUI94rXwYhzS8yxJV2djSKy7PmHgd
z+wTZOYWB/xkRUmRJW1xEvIC0Rnq3nYYyltkYytWuLhAQfFuMEExLDbWYJphNJpddVIH2Tt3rT6D
FYVNgbYVj6DILEOECAsklhZmBEDtMwVjdcpisrL9azEEj7H4qlY9D9ziOaHy3Cjjcf47iKados+F
xubgq5Wdp92eVL7rBeqG47wByS7uULKMZHPI9/FRsKYv1pR3Z6fVjPnUGe3wLRnjMHKKqKMe149q
fteUSig6LWUBRN7CWHC7SNMPqkILnSu1aQmRAXqQP2KwET+a0ZPvO79sZBsvhJ52jEb1QzSFFT0K
FTpgntjn8NE3AZycZVUD1xy1EuGWjk7M30Irq/5e8KJGdyh89n+i1oRNPtG9vv0IvU/T31VFBdNc
WcZ1bRu9JYc734DsyrUyL+ZHf4QIRSrgVb3t9tfZk3mOSLGR7sbpwZNd7mU5toreQpaYKLZUjnpa
HD0xJetd9+IxA9XoGFNjjHYYBLVs15Wv0MCJmsJk9eGjmZdb/fvXASC39tyNBOQGYB1pk8vvicqA
tyiomxPL1Nh5ohzztHEV6yDRrGvI/j09wvuJZi8/jj5MvbcREF0d1m/mSXbxvAQRqy1cJswSyWyN
RD/1aDRkpQ5BZBs6gZeHzu2Jn3/Rwje5ZGmO4yFE5U1fPPdgt2mjbir0U25mgGFSiJ0rXhCpXTV7
aWwe0TP4PxlcdspbpaUA88r1E50editRzCmeoC5wkSu3jfiPYH2+bW91Jckbz08Hskx0xF6uZGga
QdOL7D6A4d0Ozdz8QQnVv1NLXwfNBKpvh/mkvtYlHQtdpuT7ou/1g6CJ5f9iTUFts6jU5rGzcKk0
DdQuzkfAZNAht9ZBlXYk6zbWc81xSBCQTKNazYthEVoQoKV6gwLyqQHYWFPhpCbOub+xXbesLOY0
tUjZ+F6Glfq+IalpZAdV2wgArz1zJsPkWADZOW+DRbyiGkkAXE9VTh4to/QCytKdFx8LeKyU5LMU
mht+edXqQkQL7HymYyXfj9LnYicEYhNmlRapJ0Ko1AEHPBU0xmniLg0/yPHzqH4T5c8iKWpRzZyG
vFXVjXt9Ep98lfahZOvGXBv+u89ZPoka3R8Uv+ZzFOVR9Uo31x8b63MDB1n00GcbNZbriBSYEkEH
MAI8lFLHwm3w/TgyNME4pY2oPw5xZth+ARzSI5rbgzatTnLqcxdwpXzotGJ0SsOL9rd36lWMwDdA
CAoDFlVAqKUXCyBDVA4y1DBO6Ho5VLrcOP367xaoAHAHg0VDf3ie83cBoxmpRmRNtXkqREF1Yja7
KyaFuLEFV1aOFAXwUvIxOlt9MY46r9t8Yq5PedvvBeUPAOBHIXxSj3KYQOCQ/vOxQkaECgrADaBu
ypLnFnbCWO6EmGkzxXtNJoWeaXAV5rr6z5ueKh9vMv4EOQuG9nL2MjkuJDmoUZMcu4esRmtEzsMP
kmdt7MSrEHiuJr6zs9z4ck2hQsROjKK3mQQ8amFiGndFv0HSs3I1zJaAnFB84Ke3oOSdP4S4uNlJ
o3HKOBT2Zlsr8Nz6id2CRXa9xBOOXTN5d5IUQg/rDcK+bTON4yczd7cd84pHgcNHJf6ZSUWVOQhf
BK5i1ABw9T39VENv0seNk0LsKO+yVH31aDctD8bklsVwjrTspRiGV+qDM+A1icuNL5md8zIeIOfF
ZTmHHhyCy6YI3S9BxNaydeKNQj1ZyupjmRj93ahk8Y7Au6P51JP2ZeMbR2+Ut1SO1szTCG5xAACX
J81w6WOBXhaRlWFe6C3NJdXoFgZhYBYZj9CWHSdRsNGbkAVtY9hXD4c3XBVHIInNGYG2OP/qKhe1
CPWQU/sDlkIQKN7DoNrpRsZpdXTM6f+3srg2QzZ/6M9WxA+i0z23n7rIoU7yp9yq08xbcbmKEGr8
j6H5qH3n2NIgN2o6YQj+JVKFn5M/t/31erooDvAMJoEBxBYAwOXvj7iYaffQ2pM6nr3wq0ZSMpz+
mNnR0zYeT9dTppKfo/sU6BtEqUvgnTcKsdZO1XCarNyRhBZ9wsERvC+kWMteJfcpOLq4pax3fQJh
dEZuoZ4Bqd+yqWXskXPQfHk4SdpH8GJEH09G8pzp48ZNsTKNvIVnW3B+I2o3//u7ZapbsR7FwBhO
Jd2XTSnZrfnGPmsb0osUlhsB1dshcukVEALOaDQSntSnl+V2awi8mFLFeOpcTtNvZmkPJme4U6p2
i1qS7sBLYx++fXppv1QH4T75Dgq/OYT7YLCLP8Of4kNxnzlbL79rV+WjcCRoUcjzXaVVCl9sa6+P
xhMNSo89iI5CGA9+tiUSsTbVs2g1gi5USq7ec4MZVQKlyfFUoyAm9M9BAHYfuu/KKf6dOmB+y743
trjBWpMGDH3IUHeZ0N0UEd+rXEv0n5Qk/ZupP6r6sROKx7y4C4UNj1qbTYKOmUNjhv8t24hFQVQ7
L27GU6AfQwNBo9jWQSD98+4HS/FfI4vdP2U5PcRiOZ7I3h6Mmfi2Hx/aRz/YTcLWuq1sRdDXM4Eo
eg/0fS9CtoG+RsuIq+mkRIBew29KLTui+NNQNoKOlQgY3gyiABH4BGT0y81RGbA+Z3o7nYSK9gjj
YH4VG/rZ3JwY322SXZZsxG0rKY9Li4u7Lu7lGI4QLBrttDfV/GP7PJW26ZCPyiXYzR4Hs7jLBlvu
Niy/PQIXBwG4BIj/6TSE92v5SKQXpw1FuZ9OX78+hfb+6QP0rN/PoX22IO1DwtR+QqXOKe3AKR1/
d4x3yMvC4Bfsf/6c2fzQ+rD93fPHL4+v+VfHtLvdN8/+FNgojdnVgQf0IdiR17ZDV7Y/3LHdXMN9
2dkfD4+P938/PAT2399/b3vkle4lO+5iRIubtbLMwah7RqTZuX3ePzx0e/TzdgCIHWtfP00PwFzO
1s571F3re/3YHDTNCc/Nh5kK8R7ou32n2BuX/fr6vpvlxSUcxdWg6/78TWcvS3dVcUhJZe3J7evx
j+oDsLx6+rgVYsy/dLG0iEGjXT7zv/LH4kqJI6EfSykRT1FETjwUdnERb1zJb3tuaQM2CvqYZ14I
elovry3aTMXY03LxJEHs+HOmebTsyA2dxP7y6QdqKfZJ/bixvivHAJ2B/zU5n3vvbkpEF7uptzCp
Kt90J75LXMFp7NR5/To77Hd4OJA0Tr8qTPHJ+WuelCN4PVvftbbsinv4OfQcMUKoJ7/1W5SzKxHK
xactDntpjOLQkPg0MVF2mlDw7NMiO6xgOha8cFeP4Ump4U1RxY1jeHVOgCUrPPto+1iipySq/tKo
VOLJ6NrnLr/L0mNt/ozV9tvtyb8eIG229JZDocXxiLT55dwDu6zGKvKlk9i5dfNoFZ2dFidFcEe5
czJJ2Rn179sWVw5jepkhZJ/Jayl5Lykq0klNGinWpRPsbOqU2lEtQcH4t4cf0Mge9PY+7vqjH6bP
G3bnoVx69txDTY8OWWge70sotKK1Ju9mTTplj4J5N6kSCflxN4y/OtuiA7bJoHXPdtK/imbMyV5I
AUh2kXri+bVwoShpOatbUzpFNS+P+CEWvjddY4fnUNjIgFznJi4tLY6HrpAbKRoM1rKJ7PaH6L/K
IgqusRvce+0WamF9GS2gKVADklcSF5e32BlNqEWMqx5309kiUoAzxtN6u4oQMs88qLB++1yzt1dx
bYzMFwVqSscqz+pLfw0tuNc0NZNPpkFPp7UPmmdEKOG5a8MfgrgxoWtjxEWpvYs8nOHIWZxMlRjG
U2Tm8imlA7Pv3bC2VZoqS3OXcpOWT0KHysq4RTV5vffnfv+ZtYjEKFTbi5ktmkAfpyiRT6X4BM60
jetdNr76bb8RT67MJXbm4RERUTVeeGbpJUpY6pV8GoraMfMfgWTYUViAvuPAt7T7RNsw+JbWXWzB
C4uL1UuyoZs0o2b1cuQCEjvIczvrvgKsERSnHMpDJ7hqbTlygGSBIdlCYNEr4ub82Ay/aq188KxD
k9p9WTsxblaHxiHz9UMiG46m0OSyBS1d9QBQnhwXM7EkXnfpb3mUyq3elvKpEPaRR/YgqtxsDyBd
Kvf+WNqeQZu/t+HkK7krWGAIVcmRcFQCjbq0GoxSAaqlw+8C7bfno+5ghTtRcQveyOJvHq+2Rctk
azT39Afc3d5h10HGzLyAt1Meo8Fh2Y8qaVU/tVUrE5SbGhRCdb6fvCTe37aycu9oIsgWxMIA6UBt
cTnCvkL5JA08PCHKXrxhOpWT4uQIXQh6BjWCyHIqZMPr3W2zazMLFxNtcHPTLcu5WE89qPpKIFN+
yrtfUJP2WBgFN9FshajYtMPMVv7Uguz+L8zOfFNv2wzE0OJVFXSlXNSVQP2BHu2x2teIBQx6apvD
UZe+FnHxSRf2cvgI3eRGpLq2nO8tL4LnnBaK2Ih97ZQPZUX/f0/k0ohbnM5ry8k1AFOIRMwCXvly
OZUEeuzIC7RT5FGBj2ncb/6OJWTHquOjXtl/KCPjsDGnc9p0cZgAd5nZAy1iNFA9lzbFSaNKzJY9
+Qhz7prxRYZ3towOff5JTIx9jwKWtBFDXE8mj0eCuTkdP/PNLiZzhAVBmMx4OiVypOxaZGSOtWBU
x9sjW7MCFoXQaCZ7vNqBY6BOSh4U00meiO/HUJJ5Qer6xg5ctYJoGGkTjja2xOX0VZ4YZ3FZTidd
mNK9GULWZQ5KuHGaXN9lcwPRf60sHD9PLR2wC++krkuGRyP0o90YekT3sikcLU/dEl5csce9ScoJ
lAi9kkvA7GBNcuLFsXTyIkX/nmsWYiSdSXigeUFlgyqK3NuLdZ2UIY59Yzb9T0S7mEaYeZCY6EeC
LoBnNFl4TUDDJTyOQl423cbFMG+jS5c3ODBVWsB53tPPs7g/g2wAKSp0xqlKRdsYebUPvMujj5r/
ZzIflGhji11P5qW5xa4eSqFPLbDhQBwjR0tGhw3n1Nqn6t9rNZeG5uPl3QtQpvKkojVvAF/LfyVF
8hiE0WTPGq5GYAvGgyBoM3V0e1a9b72yxeQzz9rVrM71EKgseGotiXwMs9CtmDj3lNI//3v0j/q3
IvkTQxp521WudxyZtbn5i/ZrerGWvpnUYVAKXmyepsr/mdIfw0XnpRs33LU/YoRWzzde9BmNdTmV
Um4Mg5mn5slK0H8B2MuYqDXTGtRsKXutjuedqYU36mlm6gVEVJSP0Y0z1CLbhQNc1P+LWXtnZeGE
vT9FXT4yIMQi900z2VO+RRO35gDv52zhfhlqNVnnszCp4WZCkTkpSIDWeDX1BF6m6NPtAa3tqnfW
luXAmQ4o1z2mTdKSem+1Xuv6U/MyWv5jXI3Thj+sFAZwCGrW8FSQFryim1Wnugo7pTRP45i5MvyI
XlM/1Za0EyPTnbp7q2kPcVcdVRklgvt4TOywlQ5S3n63Iu9r8THujD/WLBo6HRSJxw+lwiCWzqmi
26PnGlCe4QWHkWacXEXpqyMk/Xh7wq6XZ/ZjdPRQJJxvxMUdMlUhfPOg6eCwHCaws9ztstsMruod
M/SANvxtJbVnGtyJ1CiJS3mwL9xaHZLC0mj6IPj+Ell3dKCn+UtNcTKoIMcN29HxhuavIjwHqWy3
qfDPhBB0Fc/kwAQ1hBoUdC53cC3MkHOhUE4dbLMuNXLFViNxCxu28rKh4wINJVJ8NAURhl+a8UtB
oEcv1E+lUthZ7arCjjef8Vne19Vrf86CauP1d+331MFgkzNhMYFOfSkrbeV0fPleBUSqk0RSMOWX
IiXpJMbfhNLqNsLet/La5aE+y2SR7oGgjTBw+YhW2xhCrVAHcxjLuzKbqOzL2QHgF+9bS/4JeDKy
jdCEZKlLjqnHvmia+KBRC/PCoyIXCkQpSXWvSt14P1baz9suvQJIomsASToiL8h/iScvZ99sJZrq
vMA4+ab00Av6Y9V4LzAo2Ln1WeYZpJuTq9ftnVcne3iKUxWdxPtaMndSd5a30ONvcetysojdaRT+
j07mfNK/u397YegtzwNmIn8eCCxMqBC+WZCnO7Saau3P8JfUO9az0W4Eh1cbG+pEYFnMN7crFDGL
c7fVY7mGS8w6TV22G4OveQqfTf5sTK/QX29M+NVr4dLW8tQtgXFSjsEWwtTtZ+9vdR5yt0a/9lAi
ILXh6ldx2myMti3K/SBPQH1czidNFGqaRQ3GFH1X5y+oYNhCBqk2tZX861YC/WpjLawtrnxF6vyC
09s6ZfrfZqxtOjxhRPg2kYu7PYlXsQWGlJmhDMZ00LNL4Tmp0kchsQLvlOijXXINy8F3q91iQVsb
zpz1wgIzh5nLydN7P0J7IvROhuzGlgsUPw0ezGIjGLs+/xgM6FhQVW8c2EvIf8Xw+sTAzATa4MN0
11RoxjkRJa0ucfyXf585MnoAn0CIg6pYeLoYtWpUCJHHs6SCXseVsp9KunGmXIVjpPDmDhD4Rgku
eT1ezptM/4cuFr5w0nQ0v3stF2yll9Pj7ZFcKYDM7ZwzRx1ofyzRlXRppokSNW6DRDh5n6pn6VWV
KHo57Z/Jt8dxf69/1LodDcHw2m/YXdnAIHzJ+r2hmSEYubRLc1QlZIoonMTqMaLCP2qaXcff9dTp
msxWPVcuAOBJGy5/fUTxhjQ5qHlg00ixZGevrFIItULxz3S5293022pqu2t/GtJXbVPf8PrUoP5C
zpcDg8nFVy5HWEZdFAvZFJz77M8QSq9m+yQiWw8aDzpH1e3VjeP3Dfh5cezPtsiG8X8DhKcD8NJg
WwV1NeVteFY5n9L6R+vE4rns5iYsiFWmx0b71UNK2bYf6ZayU4vuEaF5gGvsEM5loq/ILhkFNOYW
G6aiirJF0LMy+cAeSfDM0Rjv3YWrTeOke1bYh2fTe4wLnwSZthfqP4X3VWiTjfPgmmANRPLMKYiH
zXRAy/a3TqPE7CHjcc66lyj75vWfpvFxhDDa0+tdL+HRv9GmDXl/0JCe/cqqswwdp/qlKxSopibR
VhChaeb+Cn8LkX29s4kG8fuZipcbQ104htjQcTWmSnSWQuDSdUbmPBk8a2OHXWkmzBhpQNngZ+CG
pXlt9s93UcA0eiR6IUE5azKbuWncRIyP8yuygJzPF56bvDy2hegaX7whR/nTlQMQKOBsU5/SXfKF
fmhH4H0xFrsR0a83MPcAn5LmpuHWvpwPzIXrghyfpTtgRoBzahE/gdr0jGAU43MbOHX2oubVvpz1
HPSfrdzfeSlyTxsH34ozgr/lIUrhiXrssrchyGQpmQwzPlfWfVC9Su1z6N839SOg/I0z5/oFQt1n
/g+wIrLhBBKXCwGbeAnJs5edg7zbA5u2w3i0K0bay5pd+NWZJAJu6Lnx+Fnysqdy6P55sMwt5AeU
oEBtU8G8/II2jI2i90rtJAgWSuSALVA8JN8kycnB3ECsXE8stL1zvYs+qvldsFhKXx/jSjZD7q1M
a/ZhKgA2GTT50cslOrnUWj2r7aZAyLpRWDeJAEBSLKXZpwRF39CMhVNYSMiBqEFvOpnlS7spAfkv
jnXtNLQzfb59iV2f8IDgyLUCrWA7X+0wKdc7qZAHgQyQWU1OVoSa7vB8N9EElPPas+vRs6iehmIt
7sB7Ie99+wNWXIvqDj1PJBFBASModLmw5KdSVeonvsDzgxzBeRhgAP4GjxmlAafL2KhdkmauAJ2v
naUxvLF6dUcoKx+0Bja0259zHVCaADCRTgCvSBly+UjrgzDLDFNMzoE4SLtMkAcHm0ACinYrflgx
RdKU9lhAB+S8lz1fWU+Guwqs+FwPiuLGM7Z0qGh1K4dxiyDwmquHMcFqBdAaPQAO1dn53h2kuQDI
NGyj9FyYJIPpKTPLGgbZyukedGIVzg15+MQ+fuQQ6UY3q4y7JkkPRb03tNyuqmE/puXPmq5heWOv
Xb/0Zk0cYgtY7wh9r2ZcUrokCJo0PYuetevhNQilQzemrlfQB/NdqlrH0PYKyoXNoTEeklT45xWH
9c6c21HRz+J8WWx2Tle1kXMjPXvivZqp7LnETbdKQ1ebmwYTyFLhsDHBzgCGvZx/X23ZA4hfEdeo
94EqO239wYKWptXOVKD3t334+iGxsLYYkqYKbeuPfn6ezO5olr0tesdicD9F8J1CYKOdZGULBXEd
hM82CcPnBxKLuJSJJRyrO2uo8nMNW40dSF2+QyL5A32mPyp1rPdcVuFD1IUwzLfp6CpjHd1DAAEj
s2jlbuFFwo8gE7bq1mvzThYdFi7476AtWdxbfqeMzdiN+ZnKGV4UGjSJN51Bz0P0PeiTcjep25SY
Mot5EQkwFTxHIFElYUaQvjBamZFe97Wen7MegSatVuWjr9IrXvapTyqr9u9M3+f2EgTB1ePUe9Az
4VsuGeWxLxvz74YzzCHp1deQRplBW1C6Lh+votn3NDzK+Vl7Me6Uh6ggrWR39vBXgcvdDo95Y9N7
uQWkvS5rz5PA4HXSeZQm37Jh706cQoQo3ijV/DxM+V0p6bb/oRoLt+5q20KKMdbvWwsxMxfButsD
Xl3y+X0EX4yI4tbiPrHCEWKTyS/OYtt8qtsx2nklLBiyNqmHKBMNiFGn7Odtm1dHOYOFfZEdTiLU
vOqf1QQwc8I05eeQzDBNWBESo0UrOBUdYLvbpq4i79kUBWZgeMR+PEIuTxJ9GmtiLak4G953Rf6k
W59u//6rgGDx+xdnhyQEmp5FanGWDdf7HDXoWNhV6WTJAUe5bWreBwvPpDtubgDilUm5bbFSyVRN
kZcYxTn+WxyL5zi2TbdsnfY1UP+Plub1e+eMvYQ+WGIpxVmzzoZ5zDu3iZ2h/ji+CJorNRvn74oH
Xoxr3pHvrIXypPfJPC41edHCnaR9CH746etmAmJlqebGPyIkbvT570s7JUJysWaOLJXujnDu9n9L
IibRf4GK1ImH0r29XCued2FuHva7YZmWMBIEYm5CUTZ6bbegDGvuAGoPGA20BQRhyuXvtwTTzEJS
/+dErmyhftXH+9j765VHqXR0bXI6uFhuj+g69iCtwXOeFybpPSjTFyZhauwaP8bZaV2eiqcQSR54
lR5JNv/2XqESyc1jBAPBVsPP2kyCcIVxk1QffJgLszJJSxoOcRAzewgEf6ciZnd7ZFsW5n9/t1Z1
IEIYZ2KBjkJhl8Y+nGMjSfzbVtYc8D9EQOApiN4WZwXRErAWBStwTUqviXpUanoE76Lx0LYbe2r2
5eVZQSlch7Cd+ImU1OWA9CgZrTjMy7Ov7wMo55MPcprZg7EBcl6bt/dmFivTwXqX1/VsBkdosvtA
vrs9ZWsGaL2iswQOJXSs5yl9tzBDo48FD57ybJq1I6VP2XasP0/FYqrYQaAxTF6RoI0Wx0KC2KpG
nqo6G+09Uij0WunH3o0J8RVjL4bPknzXjc6wG+6s+lMYqDvZjmK7d6rW1aQ9ZZV0q+lqZfEuvmh5
cmRRmdaDQYFDaO7EWJx90c6Cv534z/UA8mTQLjB8uCXo61z4vS/kBHqSUZ+HfWR+SvrHYqtmuHK4
X1hYXCVR2jbImGBB6UdH7P7q5kNIPCtFPtI1H247y/y7FitJcyrPckqUcCMuJacGUU/KIi2ac4vA
ikOuMeDdECV3SQSG4t9N4ZR0cUI2RDl0EVb0ekfkGNTNeeolR5WfpIjEw3i4bWTFD6CimCNxqv5s
4oXzY3c0J6Npzink2HEKG04c/zDy8b7si40o8DqtMGdMrVnGiGwVedTF2RT1NUcsKhRnhLoepPow
Gji/+qIYLwath6ka7WNowD1BvasF/RAkW1zO12OFX4DsPE2AgDrhuLzc6CrU1IiJlPWZDwGP+yeR
Xz3BHRCsvz2n1z7Cuxlk7hslKy6/8EdUOMIIxef6LAlIUWQ5hNzyQci3MoDXRz2YOQZE9m9WWl+S
/TYoNchZNzXnTI3sXnrNo6M+OaOCPsSY0dJ5vD2qFXNkwGgbBU/Pf8s67NAoStPHSkNArX8W2j0g
va52xPa1cqZS3CrFXu9pePn+a+2qEjsA9w0iqTmXf/0PkPobwf5TlyRb0ca85Jfb+dLMwiUlCKjR
DBmbs579GiO6Yo2HqvwmIXbpuWFIqOGpdhP9vj2TK36oILNBLou/2BPz2N9dOH1eD5aQqs1ZPcAk
9LF93AIPXYdtjOqdgcWmhrHTauMIA5CGOboj2bqrHHI33N8ex4qfX5iZP+PdOLw4qdIKVeRziEiu
2j3MuSiv2NhMK44wY7B5KUPIQhf4YixSkhbFmHvNOSmgz4BspicB6mWg+z94RrFxuq+szCyyguYk
GBTSPwtjTUee1wz79jxG2e8JvqUIUFw1Sa7Wb72JVwJdyNDeYLUgiObsxOXsNaOo96ovt+fg6J+K
Y/dLvEdj+tDcx4/NX+9rtzGPKxmoS3uLU0lMPWGIRKk9N/vmSOTxqh6LHf1qR/ht/9kvLkY2z/I7
v5B6MSoaRcSS+snyy5+TFX8f/H/Ho5A9AudFjpwEF7nahZlW05OcMKY999GTF501xX+ptJ0g3OvV
X72Husen5GhJd9GUQiqff8z8u9vjfOvsWZwepG5nCmjuT/TYFl8wiR4c2G3eni0zgQjY7kXFDvwH
Od972vM0uVOSOZVhjwEk2M8NObjCetzCpc4ueesbFoeJLOfeOA1dyy1AqrZ5bJXk0Wzqu7oq6Y6Z
vk3ilr7MyraHiUEnmQYqh4tgcWbmrVz3oLXbszzeBeOfrAjsIt9vTO3KwXxhZPG46DL48814aM9J
/9AZICwlZ9AggxE/KsMh8Y+V/iV8uW1zXq2rmQR0i08BCLsK0nM5SvUUHlrcNnQU1DkR98u+eNpW
eWXVDuTC8EiSjQTqe7k9Jt0K0kRX2nMYWT96JBTNQPiZRl9GdYtBavWMQTTjf0wtzph2MpIe1HR7
LvaEBY3bmHZR7fN83/Z2kLi0B1WNO3zbkj5ZifTYmroyt+wAVEXRZTHELpImsWCIVpQ/hvFT02a7
EsIOSjkueJpdP1EO5xukzoNsbfgkZvX59mLOI7tazHdfsPAfoR4qPUQ89Zx01XMkN5+0YGsdV/fB
OxOLdWwj0+ozIFVntBZ2tRTYVveo6hvjeAvAbw1ksYRpW44wQmJFuQu/1zDc//4ZSHa4kyGaL+0U
INJDd5eQPiaL+pWSfH1X/Ml/ZoOj0z+BxiU14MGJ/mziULYmeHGdKF4Q5n6La41y5nbSzui35nfd
e6HNpMUNQC9ArEsvkuAHNBCFQ7hdttWYFvMhcKvjL3nYt50d/YiP8sfbTrO6M98ZnP/93cUVKrAd
hfo8pvvkOOxFp1c23nTXVb/50npnYnFct30ooolszVeG+pqUT6EP5YuD4GDR3JO6P2qJfp+Fjkpf
FL1Sp9jUHn3dt7WhPooFdX21s1VhtDWEH81+I9OyEjZefNsi+klK4rneZPjlrmhK0hMf9A9S/In+
SXvQn8dK3nhRrB4ToH1JuaCPDNfywreDOm5rRfC7c9t8FEeAMVb45IUzQkt+moaPGYn7iRxgKtaH
ShPvhqDYIv1YW3HiB2Ct9HUQtCyehDrcb6MuT/1Z6Ctb8Q+13NtK9UvdUmZZOytmqVbkYWg40pY4
wqyGAii2pJ4ohTQLqfWfUzluhF1rkQBijjC/wJQ08/hdeq+CjkolG9FwLqdyF4mPhrwbmudh8Nxi
2G0JKa/5Cm3BtJ3ySKOktjhfU6sVPFlPh7MQd04fRAeN/lxO9LLJHrrIsEtY4sXRvb0/194C740u
TtxKoAyfpPHAa+1PEO8NA0zVVz0/8nC7beitzrE4dQkqESmb0YRAPxee2Xcw6uc6lozcd6qwdjKz
umvF5pX2edeLf6rZt6yxy7A+h7S+osp90KVvRfgjF7rvemgeJkjc9CrbDVLiFIq3LxHYbV+aEmEd
Md2K7FecGIw4yQCQOIZx9ZKQtCBA04e1SMW7Nnf1r0hE+sPOGhMnTX42u/RXSA/8HzjrBu9XUNrd
RmJnnozlZL23vzin4cAeakBn+EIkH0tDeDGHfCvUnp33ygZ8IyLHJwWqZQbVqEIp0cpyOE9cAiiU
fjeVk641T2l+DibTrun3ytu/wOV3xqRtTfDszEvjkMLPBWvg2mTjLndW0mqtqnj9eE5aq3dkc7wT
UVClk1zxXoWw+ykqkFf5jXAIS7ncBSJ62K0RucMk9RvzsLLHNUidgIuTdSfPv7ihOoFXT5NGfIkq
fivzP6LVPqNM7PQCnW/fRWurQWLl3ALtSJWe2ghpn+XrGwJkTe2bbqT0WDiSP9ypxa4zemcIEnsK
IEb174H2jcWPVP1Slda5+tH63n0SbTGXXbdCMGTg3sgbzFXJK80RM6vNxK+n8dxk5wguuDawZeXB
6A6msRub/f8j7cqW49aR7BcxgvvyCpCsTVVFrZb1wpDtK+77zq+fA/VM3yoUpxi3235xWBFKIpFI
JHI5pzesTQkMKiCQ79hMrxi5IrBppb9yLVix9qVbC8Oj6BtBDR3MVSLn+npTNoJOnKZzUxy6ErFV
aVs9mdF4eZJ7xzjO5rsRrCHuLJkg6jaoHiCeR8sAd8Z8YZ4ACpnN5xK0rCOYg8MOXDlgeppRKkBz
pYkEo0ySYCYlyOB9w1pLyC3sAAYwGE4bSFqxA3weX4+KsTY0ZT5X8Q/gmj40n1DRoYqtilYDkKL8
kgoiLSeCcZla2AYdYKKCP32e/wmTX/fd863DAeog8sdAPcU+YGT2+jyaygSGc1mcz92Idlq9mndA
FlmrCN561WshXKQmJbkWgv5hPqftvgByU4kKl7MKhr0kBb3qAI4A1gwube5KC/tBU+q2Fs9aHNDC
kAkAbr7S/uWfKwyjztg39AjjvmZu5SKwNWPwh2pCJZ71aToMshERJTMf78tYSDBh7B23Jt6bmNuy
+HMh1GihxEykeA67vT9uQbIWCcc2PqV+g0quYitWQEN1bSx4yRbAp4cKNRrpWD78emlyGYOox4dU
0GBOBJiUiWOgUXwlbl/aJoDEAuwC02IMr/FaSpgYWgrPJJ4L/P468Tdo33sGofdnGUbOfT0uLuhC
FLeg2cpTsU018Syps9NPR9AZrCxmTQL7+aU1gP9YqSoVEsQJrYVVQSwlXYntby8O5FC+G+VRuYLN
cYF1GEeyUWuZyHpiEpD5idWxkOaVhSx0NDEp/xpjxjQkHxVERZ91pYHTk/eAqrPwJuqIspftfN8e
849yRdyt3pCSUpHSACYVOn74Ph8jbHoJi5LPAXgZ2nqTgpX4/t7fag2/GnEGMprotkAb6vXOWI0g
NHGTKmdxRq9eWjsDJvwy9GfdF3NrzYik8OBiBW/cYHwBYqyRoi3aWT1PJRB2xF2L6aZZ20fJWj/t
giD4AswbMfwIPEs4H2oImdwPiaSe87ZyYz3ySt/8UhrMkrTZj/trWtgcPOJACAeIWAyq8NVSvN/y
DLQpxhk3JQnFjxKO9L6EBWtDAxt6olE+RO0XZALXu9NOqpbPbWGeDfTpZQ9tNT02vgSvPVikibsc
QyDCpxYN6LgYjxb4g1Y+4Fab6E6BB8K4C/NFfAUuwhjkOKuRdQ6bY9eJYPc46jVSeNFK/++KHL72
Nk590IR9aJ2FMKZ+FJMevb6ytevTX/c1ehvNsgWB+xPaRDmdjy7HSZTrqU+sc2kdJ3mPRAHxAbjb
5Z9SIO0wkP50X97tvC8zD/YAx5AGZsQMbgcLXcsTAOwIZy1sgXcrbxtpLxaDV5sihrR7CiAc4IVh
ZvxozY9o/yeN8KccFAQyQI9BC230z8O66w9iW3Hhii2zlY1UNIWz/FilRHjXWrLzWxq85Pv+WB8F
974CFhSObi4g8KAKD44rXuEK8MVZcTz0jEKwZ+Ez6ZRtLVRO5INYZUAL3mor940tQRAmGhESIHQE
/yrLI1ws0NSGwJeDipF9PFsTCFSEACnn3hC+BjCn31/dsizm0/A0gkHJ17Lauquz0Bz0U2dq0z5q
mlezAVtgXdWGG2tKuqJM5ryuXoUM0oWBjuJGQP3pBvetBCduW2tAw+/tsgOlgL7p6/5Z1f03vU/W
pN0kXNisMJsJQWkS7awi50qDslTbBig1p854140ffRUctJq0RgVodKSuVJOq3ZpCb1cImYitcEJR
X8M+Xis0rf0C6RhAXtT9DBzcqvUQW27q3kfiOZ00qlkYMru/h7dHlK0Th4INmKG2xPvxIcmlskta
81TVgICGzG1h6M2mCERpi96Og9L58UOYCO0mKfKfBVIOFDB0JdHCWX8urAq0kI2HbiT/7Otzalf9
KjzYzSWtotSHu4ztO3AN+ZYZYxCsCOg75ikWWkwDA5Is6DLAFGTPK6pQbgwMgoBCjsgW7gpwEtfq
zwSpBwlqACT+I9b7Nrcb4FX3YNRtXzESQ6Jn5WvaIaeotmsZj5vLFEtkuGt44GJSGIgM15Kb2lLD
visBwh+ngyvVGFzE1J+5EiPeDihADJ7SCA/xboA6uXBHs4LSr1PVOhlirX9MQYe7RgpV692Q5+ZX
1WZw0tMQWO8zECoq0vlREhABvqZ0x2kAMkkXhUa6Deei32S1OazxeCypAdjIoPMGVwjSgeznl84r
aMSsY9RO9RzMD+C+KkgoT8NmZZ8XxOi4ATGXgKZhFDo4NegFcCga2ceQudGWhxnBv0WkOkFfDbhk
iT7rxSYxJtNRk0E7SQpapXO9DGg7ZJ0jmLHhlJ2cgmw5WcN+vPE5aOxkQNgsu8jw2rjrsqnGMhHj
JDtnspw+qlEobQI/bR/9QGpoGGHWEZNBwPA0qwlzWUDGuK+Ym4P2LR5sp4xnEu3HvPpDYFR3ZYgx
JCOz7LwXIyeZ/QhJzeoft0Pq8DYmIkcNxV8Z1DDXOz1VUQooMDP0QA4z/EkzBPh9JNXbqUlFjM+E
3ef9pd0+liGQKZeNDbBnK/ciT/Rc69IoiDy9+a2OLwM4lgGw6UavpQzCtrByfYEK6hoO2c0NCcpj
uCwYGaYx4GE5SwtCELlViRl5uaLWW7mSA7eeW9VJ9KYk0ZSvsVDcxBucPO5GHsAoV+LZjlUah2p4
Ai9pgiEQDTlamoFU7b5Ov5/6VxcypDHmThAJgMkIuAPXm9i0bZg2yER7AwU53NZyUru3AeBrm3Zq
AycUIOYCdQcURX/KvzOvk6iW02GtLZpJ4b6CQWOKCGcxlQsS+OuvECSQT3YYkPYyDUm5HPS8cQ+Y
FFX7BSzVX0kYmCtxyMKmIqQz2GQPGyTkj4ncqapQdWnqKdGDNIOye/Zep2YNcGjJYq/EcM5AqhoV
TENZCuKEYIOpMCMPDlIQbYrEKQKfpqh+d4q5LSVz5dl944UQzl2uj4tCwAyWjkYiJJ4IcnltPMTp
uRqBpOehBkUAyq/HpXPfkpa28FIiZ0iDkLQqDmfq1dNJsGobZKLBUSjdGlzz9yUt7B0y2mCSR0rf
wOOVU6ohgAVSjuTMU2sk1Ptok0VvSjacZrmx70ta2D9cMoAWZUBCiLF4kAqzjq12lpPCmwoD2GUa
hR6jkYLiK85iMBzRHNNEWoyhuBXBzOCvDwS6mNGnhZoFht3gfq4PxFAXkTwYMyB7mvajGuk0kwZp
e8uVQ6fNdlJakVrcSFG61VfR9G71ey2b20krbYEGJkqQPT6HgAlM823WBXT6sbLGm3YlTPzgAcsM
VUPFkMe5zuOiNeOkKjxB8hoNILVNsBn9h9g6IGOMnCiQEjxN+H1f6vdD/Fazf0tlJ+ciPpmmaDTy
oii8Hg4uea2ftV/JY3zuD6oNlFpabNBV/VC44gGju+fpoTzFTrqZPfFJfpo2ravt1o7qrb+/UsO3
DV58UMZSB23XFJ7UCrYAXB5tVGlW7yQRRCtzTcEy+vO+Dm6dw7VE7karwzEOxBmK75vHQISbn495
41aRHQ0n8BNi1GJzX+BNUIIoDb0oOEQsYQ8YkGudt1mZ94hYCg/YQLSXBDsw5W2WrzD1LEnB5YG/
uNOQCWRPgwtFWk1lWlUxl57iE0RZwsdq/85tNouFm7BXkEQinYUWxmsRfjDmeK6HlSf4QE9CEaK3
BxCqEkVpFKet8H/NmIh2MYJ6NVXG7AfmfTLaBEa5u6/RhTOKiiZALDDr/f2ouv6QfPIjRC1a6UXq
gPcaYzvdY5YEEPFrgBULWkV2APVjAGejTm5ye1eUKNQiLVd6RTeRXBy9Gn1oMQZH7i+IaY47lng7
MQ5OpFgBV8HFdpaaJdrcZ5Vn5mnvVqEIoOpuXuMQX7B8DJyiKAvcOuQEeSlNOFdJHU2Vh7K1q/nD
HlAVj/FBiKafkmB+Tum8qYKV03Zb+0SQcSmUfdSFXYZDMHWF2VTeJBS7JH6ramTF6n0m9CSvR2Jo
HRrBd2NJc0F4DerIu6/ZpQ3EkC1MFjUF9Lhzx6KXjTHMeqny/FZzu7Glfd85rVCs3JWLYliOBalx
FK34G8ufkdOySrXyQgEF3Qp9dkJrulOp/7m/nAV3ic7lv+Vwt5MZRtqAfofK04ydXNUYhn+RckC2
PxTpGXP5K+1d7LfxZmkyqDk2nIp5N27vgq7LklCra29s8vZRLWL9rSsSi6JqCDqqQi6dWIrXQO6W
3AyaJvDgYJOCt/BRRopUa6VmtafF4VZscbgrokm/kVtNlCegc+F91c35RkjXsCsXlAu8b5RV0aCE
yqfGKVdCi4JZAhXJm7UCPIrmS1+ZhT3myaOGgdaoNQ1qCaiE3t/S27PPigMyhOIdghwKM62LA5Kg
CSFLhabxJqNGx4SUhm+NrseP96UsBHOMJhUBnYbsBFK5nCfLq0wUokzF4rIp2TbhpO+1yopsRdAC
QPGIzVNRDeNbLHSY39Y7wU3w/t2ufAS7W68NCh+B/BCI68ABgMrY9Vr1xGyTVLIaT6krmYD7HDm3
2vqUACe8myd0Nho9ww/xtYwWaVc4aVBbyMbG/3iAk6WQkJ3Eaxq1GbRsXX9H0QCqHkmTxuuQiXDQ
PNJu5zirVi7+pZ29lMJFGr1Zo2gVIbkICNrBwZsFoGtT0zr3lXp7SNlacPEyzjMANXBSfExzN1EG
nUpddVBaPwaUk/47lsNNEAQaDfVupcXn1tdBIAAxIBId2zgv18qTqyhTBAsCNXECt3ko/ZYlv8DI
em2seNXbex4PYh1vABmNS6wb4VoSMpwGRhjr1mvqP/34poBoM3ut/RWfuqDAKynsNXJxAHNkfkel
KloPqTswlAChkISgKgbKIYB4czXBWEhurAHW8LaBcARFYZSWcB8DUZ7P4E01Jv6sTqs99M0MtCyr
GgnyUF15CN/4Ul4Mtza5LfN5rEw0tJsNsKAAhgRe7OEvHySicvNohH9NU7PDpEvxD22El8tdu/NQ
jilSxbVn6W9DvGmn1zF+u2/3zFdc+pJvEUyHiERRauAdWqCiMpw2QeMZyYfcgHwe7aTgYncwzgIs
b0zXqBoBb/OKt/5mlObFwnOgWYVhHCDlfW0t1ZzVZelPcNeqG5+jV/mn/hId+73/kH8ZNNgXyBiB
lZ42uzTYx+OKS+FtVcZgBtwWKuRIFrGyzrX0CWyDvu+jrBKlRPudD+EuNnW7kjRbV62V0Omm85wX
xnnrMg3lMAuk1rNSJJFcEUgBoPLLJ4yd9SDbIrOQTPtxhHfaqvlo6I4g501I264GRqhmaH608SWr
Z9PrpZxu/aoxTJomEabj9AiE3XbZN+K8lfUUfT5KqTcpreZ+/rpvJ7wTwSrQAIqdQlcjqiI8ahbe
lYHepnPvKVMfbwSUfzbJFB4whBRv/anO1+64hS1iBxtXLZJ56GDgjlxUFoOSpengYTJQPkZZK7w2
U2bs9GgIHV/oG7iXckZiUWx6qiSlYJelAhxfPe4pnncyLWZ5G5clco2CIO9iCEPola1O3PAJCOiF
ATLqmLJHlAVXfm1KgTCpI6CLBy/ufIvocnHQrLr5mc5S/ZAqsUJGpAmdSi+iHYZ2pH0NgpKVxsjb
I8y6v1h5He1fuGU5/54PuVIWhTx40aAOe6R9TgKgFN7VumydSBiLcxf5r0agnKSyX8Nj/y5FXh9k
VkKC50c2Ha9avvk9lacUdXRl9OJArs516o+uJisTykfhTBGjiG6iYCSwk4T+wZpBtqtnfbhFm3fp
ZEE5fMZpnJ+SVpFpPAiA50y1AQkMML4pY2OQZAB9YxpW8LNlbexBklcBtalPToA/HGhrqT7Bgwgg
s4WvUV2cnvRottxe7IOt0OvPdVH1FAOfjoD4kAxZCxaqPC9Wnp0L1wOqsYDvBXQzi/H5Brw8SOo0
FKPRC61fXSHbwQQy1vANNFpbM5G90Uc3luwiEHzGF94/lgvH5Eo0d0OgSAw+mgmsurmsnbTEf651
6X20klPT7xMBKff74m7iX2buKL2zuXdUxIFNf23uTQnsu1FMR0+KY7CSqXYMUF90yNJUVkghtFRp
i51Qom0lUN0V2beX/bVszs7VvO+M2shHrzcmsItVGMyZZbtPN53wmfkGlS3fnnLgd6hNshki1xBN
ipZpJV1rfVxS+vfrBmi0mCzhQzcrFue+Gmvsd9wRTKGKiAN6zPRNzRc6LlaCj6VV44rCxyIDgKI0
p3Fjshql6WccsFhA7dHXpK1WW/U/tyPAPLIcjYL3E2ZlrvfVVMLMMmNz9PRMe+xDMO+qGBD8o1qA
fnld2ccF9aEIp6KpE/4KvpP9/CJSLIygRRFJn7yorbZRqJHafKumnYrBnGkQiGTNe62xzjk4BEPU
nbHWyQpJYWwb43eOxu+8Tjf3P4mPxeG78VBF0gFFLCTmeB1PY+1rZRXNXuCreJ12YwPUXLQfRxMu
4vuibreT9UtingKLx+XNv44t0Hkq+ZzNHnhcBxIh+Hf8Qsnt+1IWgg5cRXBHwL5BozySAJyOey0X
gqiWvCToWydNo3ZXimpBSlMdNsMkyI8TCvcAhQ4CN6gUw8ZMvGEDXde0tX7uN1LqGw+JVeRuEGbV
sS1SaWOIg0HDugN7ZCh1yqMFIN+VgHchLkSiBK5FQ6oXUxY8tkZfppPZm7HiTUFmI2OhOqHdWV9q
R/TS1QC/NtGYgGMQMBiRDYDF/H1m564m5VoyccHVXX8K28kLM0Vd3BC0DJ+i73Wau6Ht1Z9gl3Wr
tVCHhTLXVyi4PhBHoymDcd7z8CiKNSSDpOSKh+uPZE61l+zY/a3s/UNOk+f7hrFg6ZCFFx9cKaBu
+XGGuSvEQJcgq0V8n5dvIFStrbX2pdtY8Zu8hLXUwvzQHHStOUCk9mETZ4pXJ6/A73PjqXHSAYSS
4ZrqmFu6UR3COQ3c4awowEmKFKUyW71QvPSnLmwNp9pM8SavXeTUhP1c0GGrSSRbA5teOMPIg8oY
SEJPGEuHXq8vHiIYaTRrXq3p+6maVKppieX8452CH2bsn6xLx+QRzxV5iNQxqU2vlfraNpI2JVNd
P8xttEYqv2ATsLtvRhtAHiGSvV6OKvepPAay6cWaENmaEbW22qmZbRWAtbm/qAXNYeJURMM+oN4w
TsZdZqLStFkYG6YnVKoOKhPZBFvnuMaMtrgg5ssBQYkOOl6KITRKW46C6WWNUu96RKERbpEu/tGC
0uTx/opuZCHuZdws6DdAGgXljWvlGUJQpmWUWl4ji8Vj4geF4goyONFJjeG8VSjRW3FolkFNVwF8
MTMKLgaKMP5mloYhINZPiQW6HMv/MJQB1L6bocuIkszeVLkq5rT1uiJB7W/wX04voCwZrHQr34yJ
wyzxB9UywKmiT44P/bUGlM1goRpeDmiJxjj1KXR78Hxj2MSpH8fN131Ff6cELs86L44zU+QaxVyv
IG6gwLcfyVFPSVbT2lGo9CY+OPLPU00Fryb0waDOa+R+DSRzE3u/mlpnl+e9L2Fe6eJmQOE313CH
Di9H07A/zL+SR8sdffJklAf6+tV+Tg80JGudUjfc7/z6ufvISru2z0pItYMnNwPegEYmKjshWhO/
CEN1RSloEx7XYABvunt4ucwkL1bbp1pdiSb0Pr0qAMwWdvpeAGitSUcYmfheeGNFo5/tW/tVTQHV
AVrtWi+z+iM+gaANOCzxr/uGwD93+e/hXtxwH2HSNNADzD0nG9FF7wst6UokovKuihfDHewG1DdN
D/LIl95OAAa/E/dGR4LTW0w+e4c8d0Q7DxMJnmQ67mZkqowPNJEc5feT6G5+Wp8YD9j4hNL+S3QH
+/RTdBX6uDYMfhOj/OsjAdSAmgQbmuYs0cdQdpKLwfgCOAo7pCENnJ5Wu4Aau/tKX5XEWV/kD1lR
TpA0u/b4EtspSbyWJu6K2m/e0vyKOGsz1NGM/DgaX7qafPS78qCCR5rsExvUP//lkjhDAux2V2op
loQ231N36o7zCcOsGCLZrJ3dm3CcXxVnTLWuZ1ZcY1WlLWiOb4ikD4A7Le+AKJx/PY/hNgfCyB4U
HWONtk5S6bs4ovU+iF1jDeLnhkvlXx+DvlokYtBjzgdNVo5rBbHt8FI+HM2ZCqR5AohKcvQMoLy6
X+aWzk6ziw/1cdjaKzrnAzZeNvcu0ecOqfwKihhr2/wcu0Pt1Sqtato6+kvxqLlt6CIg+Y/Esi4H
XJ1oEeSzl2OiK32TmMNLgqJd8Gi0z/GfLFA2SubkQAsWH7TwNybZ0QyxWwOuXLwsLkRzKzbLPKrV
iV1b6OruqBmTcbIt7QAAcDBo3Ffvsiy0lzAwAgafcO2qtQBNimOPnW3dbj/bSC5Xu8z+898J4UIQ
1fLbcaqxIHnvb6xDSn5Kb9nKQpbdDWuU+d+VcJd90gEFYmbeVx5ecLeNCQVqH3qnsv00PRjFq/lP
3yzfhnkhkPOks1WHStFhVcBg+aPsJao499W2uiT1enPa2ZLrtIUEjdjVU0OYDwXy7GaNvP0GHY1f
CudCQZPUqClgE17MjSYDsQiglF1Of8pkH3d292MgprPWf3YzUfAvmSBN+R6SQ379enEZKkxJ7kPm
QI2O+l8aMKd+Jo6XfuYluuBS5/m+NpnDvAnBgOL1f/K47ZpCMfH7EPJa7Y9uDK/lB0gk+1errVYE
LUe5F5K4bQuRJEjyPhxf3n8FIymop9o/0+2wbbaj99+tids3K4/i0IwtBHjaj6gg/pNPm7W5N+YB
7umNv/OQA1JbFjCIX8lr2JKciHZ3CGxhxUks3+MXauNuvCyu5XaeoLbo6x1O1t1h2nmyZXL4jzwF
nuF47xnoQuB7hiZRLPzcL9jVmpyC7dmgP7KXmGzv783ypXkhhltPrwBvMzYhptOIGYJv2xUI+jxf
fiR/APTy3gB25uEBjC39Rth/IV1ZHfyV99Zi3HvxBdxF0s+1HNQaviDG84eOpHGljUk+gzWFMv99
YyIXcvjsRhyUrVmVTKEhjV3fM2119zN9HLbSisGvrIi/riQziRW/gaTCCU4hffK3ya5epftck8Ld
Vyhix3FXQ4ryHL7oNLYrW3Tnr5Xn6bIH/FttvAcUQz9GPRJi/L+Uc0G6TfaX5Zi27wqPqVMe98Na
+Mpc3J194imCi6xsAj2DwN41yLk4tttgo+xPE7F2B2l33/zXdMg5QeCUD1IXQJa1TT5DGJ/mPKjv
4sqS1qRwDlCLQM5psKMsH4UOsHMBEZ+No0n+aZshu6zYFD5IWUSgKvOoHIPUNoo6JdNLK/aKk4h+
jaGjqNj0JQbK7ytu8dWOoiwKN0hEsSwbdvHi9ZyjITUVw2x8MUhw6L3ybJV2bKO1YSM5hU98Agx/
cjB9Gn78Rw+cC9n8PDnLAatqCtkuOLzOfuj1TvdDtGwTJYe16IZZAG+Nl7K4U6bpU9RYJWR1xUGd
P1KfpJE9dbvUMcGEJ2LcCj0Lu8aWcfrWWsMXz96lcC76aH0jT60mhSP58o8HW6fDBk1wlMVX7QaA
XI8rm8puyXuL5aMPMU57NYO82h4D5z1yBCrutMf8kPrIR/0M6Ffh01UoLmb+N1JBHySjLCKKeL9d
m1JlgiM5TtkV9HR0QXWp0iedRD2V7efnL2HtGliKFJDl/rc0LlKIlCyRmhbSUns6lQltNgESGvt5
WgtJlvzYpSDuZq2LIE50PR9fbGW2a0cmMtluv3wH4+Rrh5HZwT0NcldoKca1BNw4xHL5A5oLTuqn
kmFio3fWDGRtTdypTwCBCi8DQQc3pP0P4xDt2o+t7dOOrIXeS07zQn187TIPAKMOoO7xJXgL0Ff0
INj2qt7WZHCHG1XQNEoHyHgb6PshOX0oNuph0avmZCWhz0iGvd0/Yd+54zs7xbf/zIGpp10Pd3I4
NzRxfv2qyO7ofiih84Keg8npHqh4eA7sLR2PdJsjtbb7E9P7H7H4kLpULXfM/TBLFF9iu3gs3SSg
wW6cCN1uA/fPtl9N7TMl3lsyd8cCLUGpuxlLnui7QdKzbutEQrUTZdmVs722nZwj0TBKLFYVJCXE
jk6qHexM8mcNA/kGQPf7ljXQKo0OZaC33ICFDWWaVrWEc61+AkVedrqf/S+dyA94gD4pRHe29nNz
fqbDAcknFxBSBHpdSycu+syLj+CcSwvIncII8RFv9rF+CD3JddH+Svrd0w8k21BDXjGZxYN/IY/z
MEnR140RQ15pv733NiDafp8ofVxbF/s1N7aCJgnAFDA8Ql63GfpNlTLToFsEFs6wCwld6xpetv4L
GZzqyiSOpiJlMrLPzHDYXK9uP0iv+44cjgVyMiuvgcWMO6Y+/r0oTndWa9WjGEGg+PFhEHmfoDWB
PD09zaRCR2i2Oe9ewJEX2OW+ev7aPha/HrehQ1+pM371TkBft/T5Eb5vzZDZOu/pmvPlKdhIwT2D
WfF3fTMept2KxSzeSX+v+jttdBEgpmGhGVmJXy+DxnmjPu/328fHxxW7XDzxF0I4B571hlTVJoTY
WUVVGzOvFFZ5fyXMP/F6AkCiDNI89LPf8JSItaR0SNrB9MMnJZHsMlkDpl4Ku1DjRx8qeh0Ru3Mh
SVAkpRqP2fSSD7FbdgPV0AQY6Nu8XrvxbiY8mfMyMGyIRgmZ9emw6OhiV3q56hodRb6X4y9F30TE
AKj3X08ZDV3LUb3NhjrP4o+v+iP5TetN7HwNhwFjxM6flX2Tl4zv8ju4jetawIFU/Ti9vNvHAu0h
52SPAptK8CkAfSQbWpNnMDLj71d6HMjYO4eVbZVutQ4sEgPs6998ubrK3YJDrIe96rfDC6if0wd5
3z9kDohvykP00DoWwut2I2+BPrly+96a7LVYZm4XO+DrwL4ZNIjViI8NMHcPJgHYxpqCb60WYnAy
QDSNJD14ga/FSENTK343DS/6RhOJvw9yB9TKz7ONcoBFrF+xVyW2SsuH3LL1gLSfwW/wSdQNUatj
/xaPa9HwrTu4/h7O2wjt3IrpHOMpk1habxdGZe2kThu+SrFUS9JIBtjda6mqXqwJoETioGCUShw6
OSK+WhjgZ1GzfM0F3oADocEBWkJDGQpG6JvnW0QyI5Z9dLQhF08KIlgk2dciUU7yubFPXzl97Y/P
8bH4cd+h3F5y10I5wxMVpdd9Q0INYFO9Nq5/fkYotL0vY8nKMJSPASYgNeHQc+ccbMiDoFcGs7LJ
SdBspm0wpU7WzGwhHQqQiAs53DlOszZqqhJyOgoW9bfZrX9Ip2xXkpauJYbU25jnWhYzsYuTIyWT
EVsAx3sZ9vnDi5WRc4WOCcMOE0fZvcN97A8Aticp7Q4mbW19L2f25BRPu00Q2vHn7AD9nTrRg+XE
vm08Dg+AvbcNG3B0R3s1R7F0/i4Vw21yNyZqOsG+YVnprnKOL6ZtOPJOJ/ty49OV075kUZfC2Mdc
aKYWZy3FVArb7Xec8OMnGuzIfYO6mdRlR+VSBhdc+3E3W4IK7bN9HpwGJfl2a1DhKOxLutaKsma+
3I1YGVMVDsO39gpybg++6wR2sxJEL10AlyviAkEfwwtoSoKQ6iht0Fmw1sWwvAg0EDEISTZFcL0r
aTC0GN5ErQ+WGvzlfH41h7f7m7ImgVNT14zClIyQAE4gBwMzW5NkdmCvuklmrNchENv7v1fCaWrq
dKMWWKuM5p7fU/peENf82b9l7mpwzvzFPUnctRX4GCge0+8VnaNNbGc0J3gGD9vVR/DyAf17TUy3
F2emEcVYsSpIapz4pSIIxgeiPusELTfxJrCrQ7lySBcKpVda5NOWU5WVWmxBi2/NY0X/mukpOwf2
Snjx/5zTf6+L716LQzXpLR2VMMy3ub9CW/zpP0gUbWOGnaxcZKsr4jxypOeh6LPdQuOy46Ii++ck
2N32P9McXtu4oAH4gj6H673SRSFoNPm7zeQjeMT9XBKTCEi/krWusIXXITbpQhTnSgdMqlWJ9C0K
2Qq3oOEPH23LwinY0XyTNXS1TXrR5C8kcm6i0QM5KHNUFOPdaP9KjuN+Rptd4D6uBf+L3uJCEOct
DL8BbUiC7G7lvKOPkyR2StdaiJknuDm/FzJ4TyEAECy2EgCQ0fcUpynd/yeBzYUAzkFg9L42/BJZ
1UO6m7c9SXaoDJnOfb/6jXVxbxmcc5CUWeuEDqrK32t3oh/h87GhaJhDtIGumr1IpR1GSm3MHaBH
Tv6j/jSoTlTXdJ2feod/NPbkJbu9tlvFJF286v9eP/+s7iQ9LKoK1nJU9zMe1pMdYRvvL/+7eHNn
+d9R34VvtMa2azMVQt76nBw/AMaFmEWza/toer5qj1QkoXPaPxHLiTbii53/lW5WD/2KuX47uouP
qI3ITxPr25FZRDweUTdLSLn9me1Or7TYRa7+tBaZL4hkc4aYeGSDj6bFGZeVjk0sBt3w8j67SHC3
28YunleijiUPw2pm+IMBS7BQck7TGIM08lkbS0YkF+kEtz/gLqDCJnVC8uXTP/c382b0BIEbIMAh
DGNQGEi2uBC9SnIQPOWw5UMD+CY8OY9uga5KBKRBRCZXopmdb8ynrCXi033R6oJruxLNLRUDv5GW
q3Cm1VdvC0h3jQ8mZujxBe/hsbQ/0GBLhFNF8I/QNujgyp76PNLP5Hk8qQdKi4e9tWOWF7jpxvBW
oqeFGua1ZrhrRdZ6IMqzchf6vKmEp0OCr9EcTBd27rN5ck7+SdutlZwXOi6YVMwJ6AipMFfJ3TC5
1tRVHsGDYWgT1yar17ipHThoBzPYbPj+eSD5XrBBzoUX25o1sN/OHe0r6dxto2V4aNc+cuTiRt4c
ZUfaIop3xn1JjI98U/xYG/VfikdwcbM2FkTBgLHlXqKJX/adjwFwxCPA7bK7Dd4NRNsLe3bHrb0b
vkcU+eVhtFoCgRRAKLDS60ihTruxTwyUNvDkMg6uq7jy3iDxuT6Ae/UkbErH2T6inZw49Cdg3V9X
Q2WmvzsfwC8XQWURtqy20uLtyQaesk15SI7FQE579MIqA0H9b8VfL+r4mwOOcQoBKJI74uOsZ6Ay
M5EGlfeTo7guEnsnD1XN4Pf9E71Q/ABZBWPQ+19J3IlugDQSR4qPEst2RC9IiitwdjHdRZUAAHGA
GUf79Ey9yHGEj5gGthyQjMR0a7xI3mptnpkOr+vLj+HOrzaJU6729fRi+eO4z0sl+VCTSiVl1YeH
OjYi6psZhjfErN6oZalu/QEt7ysaWfsI7jgDeyLqgwq6V55jaweC1v8h7Tt7G1eSrn+RAEaR/NqM
iraCbdlfiBkHipkUg0j++ve0dvea7uGo32cXgwHm4gIsVXdVdcVTdUtaxWydRrUS1fFftd4ExgHW
dqGb1EB7uaPqlgCjxgMjmzT04+NgVLuRZC1pGg2Vk9KarZXOzGVXyz3snptbQrfcRGez77dasAjr
VWJKrmD2vzXZun8eUym1HxLCeJmXWoobzInCQYEkWnMLQwVr38KZmPMVPIgdr7wy9WaPuWY8ziy9
KJGegevayuERvby2bk94TE14XT+YYhyDDPlaRAVgSsZCHZlIYkGurR0uKs3sMa2DrZnK8CgaL43x
EbXOPNyH9VEQrLLepWrDGcufyJ3/1EHGxsWAGVOTjGr7kJNNSobGfAu30WKTLaLF5SOwAeCsWeFC
c4EoRF5VV7JsPTUtXn5jovsfP0TBVlZgNgFZnd3ZN8OWHF8Ng/743J3e9M0baufGr8TdWgTeMPWI
Q4uXBJwWrxFNRucLP9JaIQJNYafCsIiHTegptpySxzNgVa+4HkxL+SYvXTDlEv/glVHz2bX/t1hr
KkrXlTczPO2gZW+14Sqd1VwcdE62aJJ00tgsk5WeObJOLtKTLC5nEbYjvWCA6Fw5xhVwuiutqLDY
cFPHi+JiBof7GjgRglHQIODA4bmlo5w/n8BKmKOyUob9UXYUoM0Yyy0vS8OjwGjDUFTtrLue+2Pq
RZZhJlvT+LjPAzUSf1j2EQ+MiItC0xsCwAjhI8m/zc7lidGk0fjn++g6+nlGfiTkUt2DA2vAIRUP
NXk1/d/3ebg5cgwTgOKjpUNgsQPDibHHSYnaDAKB/lgtJVexVVDax2vD/JyjPa7dcV2PiWv5QY+x
vINSYxR7BnrGgWbjkR2v0BU6XwTu1TFcDRNlAtohjve5nLCMFAATc1oqpiX/GLqJRblXLz0KeY20
y2YYMjK2ykUkTe1lAfLrBQfHdOLifpBjRA8oorlRRyAnQw1nukaUbNfouhmJWDqVvvhGYxYhL06g
Tg17kWMeGWkMxHJ+RstHj+aH/Llxm02K0PC9WstPIXoO758ntSN3aN1s7ijq7Wd1aiQxCrTn4HKM
cywo7nnT5TwSjLeoNL3USwlIpE0I0InfEW9X1yQB7CHH6B5kH7LxU7uwZLkKGioTegxHFHvsq/97
pyuWSI4oMK+APgu1EDtm+mOAZvWzdeWo7oQT/+PzlMHRJSSy3sidDAZC6W0mxZaBhzbUeAo7pa9j
Jhj7UM2aIsA+9f6oJhEWjWVE8jEOlBmmkbyrPNiHiTHjn0fGWIdETLRwSMX+uFptbiV35LyPyfsx
N8mCvK9bex2vyStGOs3MXh4um8zMNh/IGZP78s07WuZ18mdSl0chfgawZrBl9f3aqqQueXEgTwIZ
M1ElKkaqE6E/olsaFcHg6nRziSMkMhXjP1R1JISMWYiMsOlzxCBoo9s4131IEMUTY9uR6LDfyxXi
oXVGluQQZiR9OHzp+6+VcfxY9e79E53Kwo+kVWcfMw2LMtoOUNlwic6P3SLdtw+il34ESJLnnNub
PFeZQtkjtobfR49kpBhKmDYC5vj7o3/JiC5/nBuuozX5oIxIMKqtRno4T3uQgEuFovzmYVgcM+fY
rZD7c117fbUKdNLWCOEPxuLrg2PrJ8VzRJ3R/HN8LQFZjzs1Lie1fMkyO6049zXJIE6PblZAUoTt
0u/6SO1CwGwcJal/l6IQODCdGXTVR1MKtS3GWCeB1cDmfSGZ5As7fgErDyw1eCXMxZVo9BrCeDhe
yo0fbwGaKc4uHOHg0WCUrslrMcyrZDhG+u8cSA2GtJwFPKQuHhFG6RQj8RPBiGC6LsDHkxdtIdol
3P/7xzXpuwHRGIsGBeBDAwfu53kNWjE04pAPtyraCns3CPZ9mL6TkZmL/cSEV5uZSlzRrXVY2oP1
OEBNpXyPNAuJiV7Tu2KAx7tpkcYxSLu+HKXn3w/5ziGltdYu5PWyTx8BC7Q4ZKa3u8/xVGbnxw9g
3gdF7bBNPKmG4+rUhSSAJ/fY25vfheOk5j40S8turKI0s1829mFeUKEKH1CU5eV0bkXxP4zq6BwY
Qa2UIZjLVTkcn583xfqtIr/73AyIOzNdDPUFj1sJo2ixdUZbbYSwgKP+k7o5os6IsD7MZl0jXIZj
W+yU4HDNyrVQPAFEy5ZaOLW+aHNOnZ7qPXYZce4Ew++FGuyu0LrR228PhvO72nRk8Rmarh0hB30x
88NhN7N2vJdYnlSlb2bZ9aNqEzepZFDaq5PuvkUfb8rTAH9qQVy7ta/W6/LXYXn1vpYCMV9b236K
CK8YMvmeYHWQiG1kWNHGrpqplStguPoM5y195rP9RTneP1/e9xmtCoAcOStaqHGUvsX603zGKeZM
fR8gvVh6SuM8YCb91NpLJFViV8+HozbPT/L5cjLy7r+w3EDPwjIDIHNo0h9tinE7DID8H45+CbSf
ftGoz3lv3T+mqawK3Rv5DxHK58j6DIpRRRF2Ux+fVWduCgkGMS+H40sKzMfH2r466MYECo925JCl
VpSVfuw0wFuIfWjAF2aUXdCiVMobvPXXqJtF5tVA/7cZBEadE+WqlD4Z0ir0zVSGMV7Ne8PYhJGo
JaTu0LlJmrBInDLJB5Fj/aWJ34W9lYD9BFg+UFrZ3xXOsfwVLRQirP9MMs9o4XLKTbo5DqgkzJ5Q
co3I0lgCCmXpeY337P3fjwVNwEAuBrI1/qEzRkHWwzQNokE8WqeNYobL0oJL/rXj2Lqp3r0xGYNJ
gpQ6ULjUAVyWdkrQ05O+Xezgld9pQ38uc8s/6DBK4qvJGVsyQGfmwZ/bPPzuAClkDq4N40YOO4/3
hkw93mgVQRsHfdCw64RxIeUgKPu2VMUj2kaxYe9h4cKYrgXHXnJ088/nQoN0YAYSfeGAfBYYtdGT
OeDOGwxcWk5F+te1OfDcnQnn/icJxoL5ep9110sC5345rIi9Xm4PvJ1RE4Lwkwbz9AdAiJyVGp0b
RWW4NBdk3Vs256gmalQ/iTC6LoVwL841GFnNiPK6RQuBaaHFhfeqcQ+MecJnApoU4YUiKb2RMaeS
7XmT+bxLZ7TT7+u8aC700qtdfzrM9xxjzPn+jcGRLTa6OSx+ju9XCCUzYtbugWNfqPz/VMgfV8G2
d4Ryi46AFhRULDmPnNA8e573wbsJHh+MCx0UQ1q2Ki4i/mX8AmoZb/ZjopHiJxuUzdFBnaNZWg/o
Ckb8rXq5i6NaQqp6suOh+9zckHsHxui5GmG/j6GA0vCwOTXm6fR2Nr2H3Pz9sHEKDPN0mLZ8gJfG
8cl5OsNmkIUiuFQqVX7x9PbYErK27Yg8cTTzT/NMjxFTEAZSuLCWjMJk0bwO/UuOkRA0Y8AwI8Ag
w+t9kZsAW/tJhFGawSilGWADb5byaf8AoK3O2++DTVNb+/UuHiyjIAFaV5HV5VDmsKcwr9y5pXPw
Eiif180ePS/rqiRnJ3RrT8eRivs1ebHzBcZzn9Bnqr1+BQNmrXRT5urDRLnsxxncumVG8lrMgON0
EXDQz/rT8wYvhrMgj5q5vtgv9tbkCe1fDOE/98qOmlZ6ZQTnDOTKEtUNlOJWO+u/MlXfJBgN7JQ5
JttoYtwqSZybL4DFixTOBU6UtX8eG6N8Rq1L82uNC9xYjuN8So/u49qmY16R+Zxy/HnuHTHPbaed
Na0vcGjI6Q3OgyPiktyLl3lr1GwA0ezyMYb+DMN+8se8vq2QXK4FaijHYdU4pnG8L/9/sZLfd8S8
uyqWXmR9WoGjU7zdYOr4iNIsOXvF1uL2ofwZzf5khTElMXrrIinH6VmbDmgQkYOhB5PYhxAdZobF
ewAmCuE/yTFGJY+UyhcUSMZqlRJrg+taLB5b0/2svT28yyUGjA0MePAetr/4S/8cKTtcg21ImEWa
gc00MNW3JURRR6NY5XGEcfoB/SbD+M05ll+pGNNGJjQnwmL+YHlXXmODRL/x58v2TYN5pPu0Dy/G
mcq7dXIqE92syLXMLWLb5qFwMbHJCzp4TDEmQ+3P17gvy/44f1IRZTqL1PxULBdDcK8YeeUdIfeq
GOMhz8Vay1WISJYDmCzYVKclput3O85VTbQS/hBFdu+qeJYLrFMCHYghbAbqAOiMdW3T9oyFgQeF
c4y891RljEaklYMhJAXekhQNure35PhJ3pEfR0xleoFlfXDsyJ99Tj85ZOyIcVaUcB6AYkw21nVT
OXhTHiwOEc5jrTIGJPKRim0KSMfJQg/bkSyQ88dIL2aHV7rN0+OJnOtPlhj7UWFJ+lXUwdIK5N5A
7+zsyafvuHaG/kDo9dfu40PgwF1Nmnu6bkJEphdoPYxEYogKWw8GSIqGHQsnQKneP8JpjR59n3nB
sC8u89UWGi2TZ0wwvL09LJDQUwiagXQcpedxRHECSA6nOCLIiCI2+6DIGYJghvIXUMpoYG86ut2+
3ueMHswfpmpEhxFALIwS1LbBwWGfkHV9uf/xiQzYTy4YySvml1SbJbdjA4AnRqHX4lI2l57xeCVc
V3DSCI5YYQSv0fpq3s4w8B0A/PwVRUJeYmLaHn1TYNsIgiaY5VoEdgrkkB5g1j+pOULyAJAiPNs3
aRlGtJh3qpV7NEH6uBgDK68KD9XOM9l98JwLjt7ccnYj77lO/nP98iF0Vff+9U9UP35c/83ejr4e
VELbJNRZfl79q6P1LfacY+kuXCTi14N5teztNrVSx0OUx2NtIt/4kzpjEzS9r2vJwAmu0LQ8LBIR
U+gXDL87tWlWvwGX6H14hydhxR0JojpzR6fYEcU0udRJQ4OjqDET/7XGHoqHVnLOMsfocQT+ZolH
x2tk2FsfAGf5qD3oCxVZU44MTvvtIxlkjMNFxLaxOqcnaKGWAS/3AbFVjULG1TKXvcerW/DMxU2e
RgxdWqBTA6Kapsw0jDM4/zKylq2aS+u/ygKMeGOshWpkipbpFB4CUwKaKbqv5nK3qznmdTpe/CbD
jidesFijiOkRhh0RIAoA3zcxAy9pvICOunh3hI6dULwa5b+FbmUJtur5y4fy9NS+YYyJ+8JPurcj
nhj3tgvFXExLKhYpeS5JvXbUNbwKDelgADzZ8WnJDbvpJ+9xxzi4PaBwAR+K20JWilgV6VaXg7ER
0OwS8A6SXvw9UozZqEqpSdUIWoXohwY/n0Azg/Nim97XasdDFJhOgo3OknEsBD0aJNUHYxZqBRsn
tdE6tNhXlvu6tJc9OXgIT1YfHLs8LSuoDcl0HdicLbBJbTevCxHRqwzcxIficFwgPpEWxMb1eRgL
/vq63jJ+HLLTj803WUZuirM8K3TpRvZ0epibObYQ2HDqTXVLnXrzC328BfrMBQ9lGV5RcaJ+QZ+D
b+qMCIVo4k+kS42ymFmvo+PbZkE6E/SP2y0Pnesv7uI3LUaGIjmuA3UArdXzqrZoZ1hInL1bo9QA
22nD8b5/tNPpnBFzjBiVgVIKFxo804gTZhMwrHPLRf5rN99yaE1HSSNajGsqY+8ttvjQV11wT5jp
21Bn2HdeXHv7y4Y3bFsehzv6xT9V8vs4mXeo1dso6qj3jZccO48CgtYN99fF5aL8/8Vn+KbEOKxY
2FwVBRYiHp/rd43I0I6Fm3kDPP0X7AkZTMUBbBSHvb88s99EmadIO1f/TqZWdm2tzuhQ0dfExaxr
Y5of6mIXWB/PvI4wjjqgzo4zH721dX1WWoP6shfLOgnmRvMe0EddWZ3bcPj7y7P+H/6wSOonKems
pWlKY5k348G3FkRBzt28RdS8RrPbMqW/S4omMCamxr5P9XKmwaflWA/URd+nrhOu3pDkRAYG/K3X
tiea5sGzgLPmhdYueeKl0Kazg/9oCHa3/WQYJl1LsXuQ/go0MR5DgnwMGZbIH3DPdvot/j5bxtK0
M20maxcqsEAmwKBl5iHA1recF+O2P+reuTL2RZcD+Xq5goweE+OM6bNTb8rvKamtJMR/0dFXDKxV
ZJHp+BmLd9ddvy6XiIsOtk0WZ8e33t9fMMByQj+sscvX5oePoHm5tBE+NzkvXJ9OUI0ugDFRs7lf
RT7NbluA1SsWmHKewW3guZDTIdr32TNmKcQUZufTpEOOkVtz9iY45s7jgXpRi3Pv5BmLpIlZrgc0
hB4WpeUTinV637pOJ2xGh8WYnzaQaqnqwEZMkDzcndCrQrHz9pgyIzVUdWub4SOgJQ+7FRel9r4n
gnFWRlMK1TcEGiFuQLUyDVt4N5dBzfHpOGZdu8nLyNjFehVHHc1JAdiR+ljwVt2WrJGQvZgHgELw
Sjgck67dapAjgnnfIfKNkHJbvZV0FBsO1v5xDgQniXwtsVvhwNtixhP5W0JpRLEpOrQz3WqB86V/
JeIOdgA7I7nJbS4hxuLUZ6HoaxpW567/iuce2w28A1cw7vuKGlukjYQuxp5gCMbzqgAGirEVXsND
Yu5uviFHAXi0GGvRzqQgVGdUOp43GxFPPhbrEDc2Mw+14YPpya8aT0Cmg4x/TMftyRzdVqzqV9HI
cIirM1p6zcoKjjueebrvNWE1yk/dCoBkX8cp2NpYoYfUx0N6+ipfsFwDIQUX/va2FOeOnbp5qCOO
zrV8zcQMEt851tsKc5Obh+NiH24+j8nDHr1JvUw+PwkxK7SYA0nMWK8O8aH3PN7JclzhP7YGRhWi
04yq3sVand4enOMjdvbg0T/stEVicpxhnjbcIoER270cDklJ2Z55TnEmvifbJsWm5Vwm5xVg83Rq
GAUqdlfQiG3eWspGL8iQWIJ1XxP+kuD8RyzZhB22kv+74OI4qodCumHuiflriRo+dI/ngnJ04BYa
j45uCP5jSFYbVLr9RwDGcdiZTsR9s8N4LW2NLE81h5b1roWE0sMicurVO6w+HXTg9XpzrAibjeuS
Qh30DpIQLj8xKs7xwLhXwzgbapHKQUlr6Bbat+lzgvZx16Y3g8rb8/94cIzpOHfJFa8leAESwdsR
eVN/vb6VOVbpb1466S+lju9bYvyPvjBCuaCy3aSWoJJs7kWql3TrxDjIJWS9VNys3vcYeKvM+3xy
tIpNzmVtLAqtCDZX1y/p9bL94mjtxHzzOOfwx9LLpgmxsJ66zemvDbrPY9NdOBvFdSCK+8BF+Zls
bQwyXckXGqw40s8lzsRCxQy9z5cK3OX2CeWK45tjrZSNWFpXcyhsv9npD2b/Yu28r0OyibD+lqz+
R+vI9ozWTTQfdHRKwGxZAGWGl4x2jwR/OLz+Jc36jwzd5vRGtuSSyWJXYSf4cRX+QhsZ1ruf0LXG
ocITF8acIKqL8o7GsWVuFt6c5Mee1zPOsYky44r0Z00PhRhtK4jKw6XmejwrxYv72eV2YmZEalCB
wmmTbgXzjRTISQEQ3J0t7isXLwpmW+AaWambOQUSuZrYfLEOSOzu3cftZY/KPYeUeD9IYncsB3ET
X694To6WdZ0TLPm+kF/IZJ7d+3Q4AqAw0UoyK5s6HMARgskcsLYIVhROTYeTXQN89U+vTZ4JhZ70
SJJeTQDbWA/Y2BqQT8TTBFOk2+jWhlBhLRsPJH46ZJGxkc3AtmpJvwnOSIWkQPS1gJphw3t2Yvs4
tz6RqLFRtafZEn5P8aR7OqLHaJPfzbD2O8OdqWTVecZT/Pv+ZU0HfSMCjC7VGI1IMGEOSccUkPP2
G0Efqo4JIa9b1Mp2q/9OCkcEmSc6k7VYb3x6gmSxcH0HXVPEt/v9fb4m/YwRFeZt1os06/KQuvWD
BZw4nsmeTGqMPs+8xucgSc5YFQ1Vmu9CNyG3kgDHkPJk7fb/R7KGjRL/DhZOK6B00eb4T4Tja/Ni
egdkhng8TWYZvnlinfTrIOvnK82On9e/cTUa9kCv5sByMSzxteJV4iZN+IgY8+yqgpFJ0r+IWZvE
Ed49i8fPpLkbkWDyi8k8NozwluVUTHH/giw/AlSeez4B5Q7nZURF+WmJmqSt0lDGqSXWG9b5fHaA
vyKA50ELT1DY94WaS4yxBmVw7XtZBzHrdLqsU7K6mgo6Qx3lVdAfyoVXNQ6HIv35fwSsI/ZY81Bm
EmD0QDEGUn7uEmSHCQomnrrgSTvvuhi7gH1fcKVpQy+K6BjUQUuUq6LkvEaxBGGpsbhi8PX5Pnc8
IWSMxAzNI1leUy1WLmQWY/aEW3LinR9jKOTQKFqDCmG2CDfdyjA79A9/Uecuwl+OyN96Ju7cFuuq
N0M3Lw0D1J43yOvjCIEha+0BgIU/qDxRhAWsFWiIgJL0/aOcLtF+CwpbWY+leBb1BgTlAphSClSq
IU96NY1D8RCQ/vH96rTLYSlvghgutOfdpz49rTCizpqTuMzblParrt7Sz8pRIaE73X7mwWZMJzJG
dBibogx9IOUDDlgmPiDtt+kVy3eW3iHkJWOnEzQjSoxdCaXauEYKlc0NbQ8EknwMXViirubxcF+m
o+YRLcasKKmcqsIZPsDFOjU2ylx4mGuCVRQYk0MJiHNXHK37w3vPAyyApabfQuvj7wCO22KPQgha
B7BxnmufOS8168mrc9Wf1T2oNeamJIEtulhww9G7aSd+dICMIdHAUFPSzHmzTNZYe/Alr9SUBFjY
t8UOnS+uD8VjirEqXeMLQqiB3m16OrGMt9nj/Vvi+YWsFz/EMmUKJJyH1EaSqyXvaPHVyRap3p0n
H++T48gE688DRzbTZZ8ytEkscZuR+Z6bQeG4hOxQShNee6mmh4YuO7L/pKMINrqV7d2F82jyCDFG
Ip8blaYVILTBBttFyMHg432dMQxFJEuyThPWqznwTKvF/YvgWdLbJoyx0ykZRVZJ+HxjXpdWRxee
vw/LcmGueC46VYo/H6s5IinFULFnmLHZoYoOqTJCDKd/NpaZW9jlwNu4SH2GeySYm/BncynXM5Bw
xJX0mBCJa154TDC3UQ2Y9019eC1oed5smrfIkgHY8NKTzMUmNnRDIV/EuaFpR+n73Bhrrevx9SL3
ICm9JVgjvH60X5cm50Gdjj0ULIUCnC2Ac9k5E3HQz2JbNNTvS0lvbuCPoV+mJph/whwgniGO/zBp
AEb0mIBevMppTUcdj8N7gsEdeQm7yTk3HglG3uRLG5at0dKrAp4A2sgeMCuxQLYR+TY8rDGvGjHt
jWG/j2zIBsCWWSwyteqVfKDwoI2ZkrAig0fhRKhX9na29HDlvy8PmNEInWwjR6sdr4FtUjRH5Bnh
7+d+1jZnkH8IdnBRvgLOQz6dhBkRYGR/dp7rrehTZFJyXm/O5oMTWc3TguyFD3QCdu4Bw1fJEy8F
M53FHJFl5B+HrQX9MO+OnTWQ9Cl00Wdb1fBqOfxNysuIzvxnZJcZ3UxIdezOe37WcGu61T+ULxyZ
nHzIRzSYoIe2GNZaCV5Wlg/EIrS/oOytvn5wyNCb+MMOjshQURkZdexnvZwVunew3IdY1rK/9TCi
ZHXoeQxRJbpHiR7qiBLKVddES8FQ1AKTrK5M4sSfgRuoC15odSsV/Z2UxPZmSap+LucDxG+FptD5
ZywB71oJ3UuA7Hl+JtjcQlG+z46w/bB2WoTZ7JXKEZFpx++fg5XYpq0srKuqF3GwlpUUhKDBLyPZ
/nDgrtvhSL3E9mwVwGKJDR/rBldFu0LlLIXt8LTFjiMpk97FiCHGaFyj5DqLgQp2jBInyAJStQmJ
AOPbLhSBiOIytOT5yq9PT7PhsZadq77g/ID7ovonroVcn4csore6EczitQq3CfBHeg05Qt/WCl7c
Ot12N2KYsSYDCoYX0cC5KuFCFzIixmbjSu+X50Y2BYWEJencpfTRrQZbPZ/mvDhv0kMZkWeMjHHV
/PlVAaBy+hXGJHxcBrynfDqSHJFgbEyAhdRaFUFGMVcMmKd4haecYImNtvwl2weLO5TFY4kxNrGa
BYKW0Bu0rr+wY5imx69WZ1+IZ3IMm8SjxZibNsDSHD0ErWeL7nnIbex+sfLt5q0ZTP1A8sV6XdiN
M39QLwAviC1e4oFDn+3MCi9zgGxXkJ7Mqn9vbTxD99WBx+AtITGyp01aFlcjpo/Q6eQvF6EN++1I
CxTuaIrDyr2Vt5w7nmlxUx1U8u6YV7Y5qwPYdZhTxbA2xceiI8fmMyBO4fmKCWhtTz3e53Q68PgW
U7Y1S48jdBh1N3o5udpn7MWI13MnQ5qMQ+n+wy6xNZwiVLG3ldo46pf1JlbQrgvvPSG043b7K8cC
bIvj3U7njUbMMVYmz+d5oYRQ89x+Vr7qZZGQJXeW677DJ92yxyNZSYywapQBDh8m4Gfvitkt0xZ7
oe+fHueBuNnTEZGu1Yciotrt7L/uf3m6xWF0SIzhKJprUhZ0ncHFajSrD814rynuxbfbkhTPxgZN
UY2X83DwuILH2BC9nOVZW+PYzmc4ecSFuULvFxJ7vKEZjkax9ZxGvnRdTO8n/hUdhl/e/ePjmCK2
fCNn81AWelzMxncdzUk5ppYjXGxvla7FZajQU0LfX4zC/itA2e4zwJEstq1K7WdiUORgwF9g+qPi
bIHlRGMAQP3pmYpt0/balWrHaXNd0m7sep2FTpWYAJREq+nuYJr263bvFirP4ExG7N+CfftpI53B
GiLJUGtqcJYnfYdIqbhaH7xZ2OmQfUSFit+IilK0GP9KwSBQlkXnjQIcuABVRvkE+25MbgchPa87
78Pt5RqRA3RIeA1jep6JdamJKRGcI7LFKExy3WzeATKWQZwFmMOawTI0F3I65emh8KLnwT+ceTEf
z1Df2oVGXMWzeX1pqHm7ONXGR7Lj4vKBKO5Hfdju/fOmJDH3A5luS+mxaOml3JQtMXd8MhyVZUsy
WVdJeiMhFrsuN3NTf4zNFvU7zHP1Fk5uJT9y+1t58RCLXSvEspCkCkhqHjLGNsE0g2cGzgevbYv3
VrA9U4YqRGJFVeqqWjnW6G4PH+oHCmq0Tvg/xkRs25R6lYWhrCF9MQpa4XOLrXyt1WKVWA+MtwvR
66UtOPdt4c0HuaNdNwDVsRyGcR74CWjKDcBD9gl5rwHVBOghzqvBMbpsMSZvZEmZRViqZNQk9EnF
M+p/ia/QRYJNLbqhsFM+Zdi2mWRgaQrQQqzMme3jzauJvW/LQ+hYXPzF6bIFQD3/Q46x8o2W6w02
vNNCAp0o3MWro75Q3kOsKjQsbxkR7+DtOE/jXy7rmyjj3TWFIBopXUoyPKychTMzhz2W2X9xLTwN
vv8Uim86jIWv+rSV2xk9yxXAOR8WvoWWcYpIdcG2NuDocQlOZ3O+CVKfYySFNaAsi7MPghe0Q9L5
NwxoUgBN6injXcGzgnF6iyP6047MN1HG2AuYSWpkHSL5vAJJZ3O9Ytfmo3+QLAFw+uauXPE2h/7F
6n+TZFzAUijr81XABQJgpiL645pC3QHki8PZ9JP5Dxk2WjwDUW+40MDjOVlvenNwkC/KN31I1wxz
x0E5wnLjeXR3RjWTVSma0eVgjvOWHZVfcUx851fe2By+eErHhopBLNSZQldUYW4oWKmOg9Fzb0GW
6DU4PG2bhQzPgNfeM+1Mf58lZX/E3qwQfUXPISWpZvlYP30OOVzxLBcbJmo+Vk9rLTUl2LUqkZPi
orL7fNXduYN0usV5ZXiywdiQ3IiDayLhDI0VRv3Cl/uid3vr75gONjZsfTnIYvVmoqyTtMQWbSwZ
/U0htzpMnIRmjfHydbpAb08C+C0rcTH3ef8ncM+TMSZFrRRh3IHDYp1uf2cWbEi1Xr+s8Rx4vLba
yRBf03RsudSx6JR19kusWZWKIkJ/aAX8MmxScABpggzwfZYmHawRFebOku6qpFcJGJmz2kxUu8xt
FUvAokVUrNKaI46TjerqXNbotiNsWWNR+oFEUJ7nPZ2Wt2Cj2t+5Cfgy2H9j+zm3HtGeHDjNKnDm
248AgKe6zbm+KX0bk2fenkwtddS5QB47VHN0Zp0/75/lZDVpTIARD9EPe4CNowK42ji/nc/5ovZo
Qy9KmxmE8eN55twnOJlRHxNk3hlRS7P5NUU9EDhFK8UuvPDRWz3fJzIlIWMazMPSdbViCCFonE6O
1QGfKio5UfNk+mJEgoXSj+vLNZLpxaw2xSF6Kd/RnxFU5gd3KfLUuzwmRIO0kcVtG7HVQwrXgDEF
f+lbj2gQSsia+qTe3OYcHBUn1l6NiVHPZERM75pODjsQq2yMa9u812MyUNFkVQXwv4j6NpstEYNG
BOy0QNscNExkizXRAbx2AS+7WUEwesHhZ0oQxvQYfloJbdzXEPTkkEQvCTnvMuCi3he2SRUaE2He
xEC8XLtWApGLc1rBW2vst+w1tKXXyiDholaR9L+Cty/PF8zILbnAELdXhL218Q+gj9zo1q5BHc7V
2QAjESO/svldugRhoOiSwfY8kdOixL1DxvxW15mKwgbYBTF7YwHbfX6kybseXHKs36SLrykSasvi
XJMlnQnZZUmcDeWV3h8YO4n/NoLRlvQvPJtxC///OMURLUbRegwYpH4FWs8rjThvxaPmRQ8danHW
BXBt1sG30QR4MOcOcALxqHHzyNMHO/oBjLDGMSboriJ+gHV684GDiAjDgzes8XyeKSUfHyojr/Mg
zeW0AJ0VsF+Kl+BwXx8mdW7EBiONeTzr/O6CzyeIk4RFY9nehYvxPJXLGfPACGFzznOAaYg4K3R7
vS1I6LamYq1fMkzTmg0RF1eOoziZ+hhTpKc6UrIhyPPSz0GRpiNOjjOzK4ccDtwZKB5nzIPchcpV
woYYCvGEeW8DVMylsr9/RZOv15gZ5hFWtL4TE+StqVeDkU0spFeI9MIxjJOu55gK8wxfC3EI0EAA
KgW6kweIQ2pmK9d+WnqBwzMVVDv+UF/4aGia0nWMCTHE5nmGOStVBrGaLtGwRRQ+PRhEzslRwbpD
hk0iGr4RKYKogAztZzp1lrZVCLrLUZv7r47vmyM2kVh1ierrg0Y5cjaZhVr4xXw0yRku9Uf3/9GX
P21tRwQZAxScpVhSA4mOd2GE7PRbthQrQefpF4+1ybZ1bUSJMUFpIkRGHOMUoUrINpwfK6AaDGgh
WT0KqFzDvoYHYQW6H3Obp8gcQWHzirleVLpfzgGxb/mPg7s+LL0vdaGbvOuj78U9SWFMFBDojXho
QWd1XRoORgJehp1o7lS0LN6XyWkHZHSajGkKQymuSgOn+RwjT48GO6fDPKNhuq67ha597TzdvE+S
KyqMlSrmdd6VMUTFuljqrbGvc2RLWmTPkrXkneSkSRzxx1gr+SwF+rmGIlgtxTGQt/lppsLKcxu8
ecrN2BBlmJdZpMPGC0g6tIvZNllV79uvK3KXJXdLDu/aFMa5aWdiEaUdzrB8k18w96XIpLbJk+0W
cPBrQGF4uuLukGiHqSm5GeLJZ/r7UNne76KLlFC8gPpzZWOleLB1No0rpwQ7p4bdq/Cye+Z1Hk+/
OiOSjH3xAQmaCVgfTFvHYDT3r7CaX1gD8cy9SI6OK4x9SVLMipaViqO1KbxrUZOZrbx4H/e1YCo0
G1kxRfnpEqAlcpb7V+hdKbth7c4wT7kQXox6c5/MpL+Gfm0sHMMmR1Vg1BuOsa4Pko7OY3fYevzR
0OnD+v4+o8txLUjzdo7vl7YF/Gi6LKNxegtzqPf5mHZwR4wwehwChKL1DRBCk7tpxftgGWwGwZw3
5LLZofK/VY8dp23/L4bqmzlGpbX2kkSiDJoqwLeJYGORM4rQ7zpZnkvy8cFFFZiUibkMMRZEnJvO
HKaCRc6tTyXvAs/0d/aQPqmYq6iRiq2fCjMAjDV/5JLy8MdLMzd0HR39yL3dANJGrqmEsYTa8LFf
FGAKwP+eEdU7i6a06C5YkNOT2PF2iSkJ/9UbMCLLqPP5MrRGKEUDPFXomBiZL0+m16w8mWuYVaqv
9zhk9FmusYtHikDKmr/lRHYyC8tHnD2GJF4+UWB9tF9ee0c0ffK0XC7RcXqioQ1cGFS/Pj6A5WZu
XxFL7WBoOG/vtHyNDoGxAQES/rGe45dtZE+FRdtigSLgMsQFR3fod+6dAONNNAJg1gR6x2Btk28k
mQSL/8fady1HshxZ/gqN7zmbWqwNx2wjVQkUCkAV5Esa0GiklpX66/cEhrydHTenYu1y+UJrKxKe
HuFxwsPFcbuyv5S7cq+7HGGr9+BCKQZxBrXXazmDUvA8XzD1CMGEWwkLmNm88PQqKSJGtv1hu8x5
CeaoN/WJigILjum/KJhJEaZucLOhzD6bjQ1y25boAxr90epP/UIMlkJ7R7fHe5wbn1qF2sXXsAhl
RKGWiRia++K8zXul8yz7+/qPHtWQcDuWvl3Na5vKgFMrGK0kKxBHs7SzE3nbh210NAsbUbE4cTYA
xcA25U0FVgqY8WlHJ07dP/E84lVX4JfWbCxTHJRISmPYFrZgcN8umBAW3Cg+uuuR36RzvD7/2jNq
IZI6zwvImi+JOWUTNA9S4tU7MSECfBDfjTGtY6O9dtxqAs7OGgxYhUGEdhsBAveqD+dDypFz2Yn7
GBOowFfxyYsmrYcLFgoyiKUmmBQ691QeyuST03TcbEDmyUEfDvAbDPikVTyWmgEhSKDmoBBFmpYb
f+ZAr8EAD0L1ctK1IR1TvPcsTxNtFxcZeF95nBg8KDUY1OkE3J3CBdo8wR/FTJWRhODhp03vnGX7
DjNfOXfsbOx8MHpU9wa0cmCwkxsDfUlAHURspVsR1N2X7dc9UjmBrbtcz5SD4waDMFrQXUShwXKm
GNbhxPfKA+27RPuJXQjk34Nxg4GXRNVDHGwqqyH7l4Nc2OJnhRQ7RpgSzflrb8JfJs8Ga6uiaI0i
pZf028VPH8MDCBhPoG8aiHDDi/asu1l/XBsmgx9xEeXVUAKyDsAs76PAi7fYg+M0Pm32f9FDXmjG
gAd6cqdUALsOLWKMjjOe1FhBXuMYz/5NBjLG0ZLNMqQw7KT3o4G8CAokHcQLeNMnuJIY3OgG2ZS7
BvaPFqvvMCP4j26QLNhzcZ6uzJWTZjLoYaRhqiRqNCOhhNoZUFNREm74LbyaGR7emgx4yEWVCYkC
W9+/XA49KTYVAR+RzO1nXq26WDgsrIMfqGVR5D3WbvKjksAZi13BNSw7uClaUk1O1RCdXG7gLX3u
o/jW6u3rp/q7mO/akjIIIhhWGSQTzATBHrSI6rayxyTlzIld0Khtg9oOQHbsDSgMlWM3tM0NbtQQ
vgR97/CZkri2xIBMJ8l5qtc49dPO82rbmjAqHtzKwhYZEkxVvK78ekj510lkJxinszSXigh7QoDy
gIFRWzA8Hx6eTYLZZdb2kyONGg271KaKMRi6YmIO9/eDduGl1J2s9bORwR1UnPKgoFHQ38THwv5M
Dp945nCkrZ2VpTTGhGcE8cregjR01ZDCie3nCd4J94W6FpdcimE87jkre1Sl5N9Og0BS8EFupg9e
jmnVLJZSGCstoiIuBu3b/0GBfwwON5DTI5vFTZCvFmAvJTEGONWJlPYB9GmQHmxnjHxDX7tNCx3x
fvjCm8XCuFHeXq29kBZCvz9qYRmZVgRTpNG9enF6EfrdRJQnEQ+kT54R8kQxV51mzgUoViCKBndf
HAvhi4FcXtQc0p4+s5d/zwrZjgNDQvSioRsX+NFJmYmeI69Lsw0Jj79jtTpquYjMhdeABT00L9Bs
8mu0kO09dBabmHyBWseQaJZTo4reFvdUvLE1UGIcfAd9ufwyq/7g8kOY+zCN5D5q6clzDk7bEkjH
mHL85wsxAwRgP584DuhqEYypmhZed5qOajrmdES5oMVCdYFTjQ5qWOu/mJY4e0m/+8/49UsMczRC
q+0Esy+AX+jtQsM96PIeaTqH541x5LCnQZVmqTXpEcQ7JLwPMa4oBtkhwcJdV2j18l2s2/dGLo6d
EaEgIFSgEO5djzItjZsRPPCI5tE7B2GBPS/Gu9rHuRRJUXshstIwx8rMIBKFzaCyeTsoXr7TDt1W
RCYuxr3qXNdxtSp2KZA5FUrfC+YwUB2zYw0a5c395HNE8PaL/r7QaZjUOeu6Cjq9zDdpTaz7BN4S
rRt1PnlThKT1S/QPI2TbcDJVT0Wxh60/vQCyHB0VAaA32oB5gaMVteYr1v7dub7QSjPFUJfjmr4f
HdE+RnZZk2ajno3d18l4pXNh/x8mw/K0Y25TQZN18DhB6Hx8wjwHGmJOnGqf3qRn8KrwSh9XOaOW
xsEAR9iWcZFJ1BpfvP6UBA7cPIzsQk74+fPri0vcv+6S/No7BkDES4gMtApxlI/kxYGvuTHs4cwF
kFWfxFRkMKJb8LdExiCnSz7qjWoilAz2suFec7Wdnche5nPf36saLSQxD5JOTtXQhFJYQO05QQMV
mqeELXgKOFC1luzSUAErqRj0IpkYVfn7GZOjvGiDVsUxVv1z9WE9DK9NjbKhffhx3e7X8oi/SWIc
hLHRBaEwNUjavxy9j3P7/GC5P38QvPRBYp/ZA9G4nvHKWUPPmyRKpqXT5AqzYYEYlXUZWvNZR6zm
SSClXQ+2CTJdt3YeT9Wh8v/Zy/nJA681fw85MJADyIaiiigk/H1h42nKpVQtRQCyF+zOdLw1eZ2c
23dMAeFy+313NDGg8ps0Bv7DqmiyaezE7xBtiZFkOOHvlnchHyFJvAfw2GTfMwdf35tb00PLX2WD
f2Wzx1Pr+javPX10GYrLYKGQDP3bDBbwFvda1RVDJCJ7tj/Ibq0iEQ6vWoTEzZe1pYOYOBIpmDC6
/yaR2eRWnOJxxOiOc3aHxLBhgG8V4WDUPE3P9/Crn/iBlhVf9zeJzOmceiEJ5yARaSryoDjBmTKf
IdzCHW685kn8Joni+mI1iyyfQfKbwop6xGeP8+zIn88bu9tY50/cgzIlGLRRLcq7pdSVC0OXJdlC
dhgUTzDh3wU3pazgmZfBoDQyej2MeL4BnY6LUfcGwQ2Z2DQ7iqgMOgVq33w1URXwkT1bvp2M9rDf
YNgNKLHt6Kl6sPPjyel5YcO1kvffvpDZhD7KhwYjsfCF3Q6JCYyqOMDe5sZvXXAFYmlsYps3uUo0
OmvT/AAjY8+re1+Dz98+gtmfOlXTPBKxTKCz1giad5GT8EyScN0tut5/MvLFfjAXeJKEVtlYBbTF
q7s/ya/52X38qj94z/u1TNdvGjFX9zDPcO0iaNTtHGdjtSAeR7Y2uD/sNaKQCI2NlZceLHQVwKP1
McL5gDklMAjhyUg3NjdrvPbo+e17mLtdTnET6z3dZsf5UF/nD90BDwvYLlvSo+WRxoz2gcUJ4Ky9
+ZZS2aIX4RLIl0yiUveH6Ta+l2vQAkbOnbr1w5sRYQJM5orciWBwBMr3LvvP0Jn23QcP2laB5teu
s9UviRFGo2XiMyYkEREF8ZtN4I2Ysmph9BoHRqnDfsXCWMa9ISwzS89qEfczjnuQOP3DBoEJbqPb
OqYtlGJeDnIXqY3QfQvyEBbPFCKFCIuPtoB2DjR02FAuLLizxr4X65qCDKSlIGMSy76CgiWZ3HRX
2vMmJB9HL6qIhtKb2ywjpQMntfJPu9G3b8HZZHcx6LAowtJHPVL2pp0+/5Xk1W/WxkBZdSlnK9Jx
5oCnL8heoccLs/X49xYHRL5Bf3GbGEkagmUCKx/cT1JF8iAkZvCVO2HiReX7EJBwdoSEYJyGtZvU
N46Brfi0v2nJQFhZWWovBlh/BKNEW4g99VONUSU6lx7v3HBuL5UBMTQcZoVk0K126OBQN0S3/g19
znWbyOdBJv3uP9mVouiiZUqyZrCFT0IndJfBwKpmk2eRbLjVg3dxbxjuX1m/hRxm/YxRCrB6kPPk
OUFCECURUTtM7ZIjaBUJFoKY1RuUcbCiS0NXj17w6a7zXiPcBtfFrFXXwj38tW4MsiNi2GpBADGd
3TredKvsA5A73pAfW9wsBdm0h+/IRXbgBktWLfGXZLbVNlHNsO87SB4xFu35Z+CFnwmZRzsDAHHH
sK0euoUw5iHQ6eDCkCwKd7J7sWPcWwFgBsOTTtxs/sr7dLmi397K4nxnVR9hvAr0UshhL6GQXXNf
G58XwOCtHoPfmhFomlpBinCEd/WKbmjUu6D8wr5uH2shrd+0YfHaasAAS+1dN2xH/hk44NNWK3Qp
d1vB2XzSUpf4eH/Pkbp65S62i8FiUy7qbIjpGvZ2djRvOk9+aW+d6vFLcD4jnzu+ei0F8ZuajAuZ
m7nUVAYEgpRAci6HriOnr+4DWMUdOy6t4uJCOQZCLpdCNHONysJQqreaeNuQZOB6O3Hjg2sEjL+p
xYCIOCdoQsghqnJaj045jWsbjcUW0e3UFR7yeD/bzf3X/Lg5Ff6XQUuHOLcAlXAFl7/ta3EaMGUo
sixqP/QdWtr6jydeBdraI3+p5PfvCxEmWDjyuoWIzv6eAIzXtjCjtf1rA/5M+5NHdbPuOiHuZOJl
LUqSyRyJPNWEy4BelbO+ayoyHMqf6SF//BFtdm3qnLoj3rx7mtDkrORaSawuL+Qyh2I0ukSqWsiN
bvYvzRkBKWWHQIZ9QhEh5wCuhGx+E8UcBzEcm/giQFRKsrN0i3T/6ZNzxFcReaENcwrSIGwq04SI
yjkc+2fDRavcaZP5vHjh+hN1IYg5A2YtZlqnTvAMmg0CkzlJv5AVQt8erSGU3cYk0kPjdk56dt0K
PeiecD/gmU8eeTXNa0dBkXQR49OQQEJoBkdlYaexEYmBps80GFWltlITh+cErcZ9FFnGa0zCf6ks
lf4lTcOL2Jr0tHkPQe8GKOptfPvrfkARClqAOXu45nQtxTFLq2hlMk0lxKXEeXubydEH+3RGbh83
3Iqh1SfoUhbjqAiTgEv8QlXDG/jwcjx7oLv2g40KhhMEz7n+1+pu/VpK9vGZIfBratl/L6Vujzmc
Iby0z6E/uqBY/byPeLGU77cdC5ULDdl3ZqYEM94GBs53TJSPdN4JkhtjVvvO3O9cH+19P8lNQG53
hLIM6fru3kEo71N/AC3aewh2Eoezu2sgsPwe6oIs7FU2G6GW6IqLudtc9r7/EIG/98erPaEU8stu
Ze8vNfHqS5mMWyNMSqJlF6zB/uUlQpCYPN/u5E1wy3GfeKoxEG4qQt7UGcTg9HcSRlvF430rv4eC
LTa+ZdxcX0me7bKM/YaihyEq7HDyzyGhg9BcK7G3vk9QAo6nXmEnP4HhNZenZ83TUGQUpEgSDQbr
zGr2yEVibkiAx4oAZmXyAtI5dDuWIxlrG6kZnsGs+aRLccyq5j1up8sF4uBE9TdjYicb+z5AG9v2
+nquH81fajEXYWCUZX+hhmk8nFCgiI7R639/9aZdKsJcf3KQxSDcEqCIM8p2dJJ8/WWnfmDu/SY8
cpu7Vn3spTjmKgxbWU9MCjUYips5TqVuJi+03cl7rbe79m3DbR9fY1rEMfu1ggxw58lgokUCCiJR
XTgY/4MZRJQy0r+jswNsmh0fiOl2RHd5a7v2PFqKZnB8ktNQNrNIOj9NPq5jDG9MB6LzTJ9jImyZ
elOaF6WssKTtaXBAToECAw6ErL6cF4oYVNEFPNaXoZpmjHmBA0OpKkFwbtNmygfzBuQRmM33fsKo
5k/u3q3l/Jd7x1anK308jaUZYgGdzhWwc4ja+Ty3fS15/JsUBjqKWdaavoCFPDlvWUIwpzm8E8mj
SFA7ETp0OhbPvaV/8c/X3x82yaYJR3OslMbCenYNkUiwnXNaq4EMAnKuX5zNW00ZKJibgbyKisoa
lqonmRu9HrVcOneT7YiPEs1X3ZZ3tunx6PvWqk31pSgGTPq2lXvdyiR6pTliuI3RNOl2x90kudxS
s1UEXqjFIIkpZy3mZxSwjRcndZuNYjvgLeM8Dla9voUQBjz0YRzkSwchjlkT8Ye+OeXPHACmN8Wf
bGEhggGJXq3mLG2wPQNsYRO65wupbXNrvEn2rtW51C/r1v5LHgsXdSXKzWBij5BPU/bSprqrcruq
K1ewnCjfj7PbD6TxrNQBsb5coXNTSdyyu7uu9rd7fkVtFlKKAjMzFARNz/uLi1b3qgeq0I7pLiRP
gY8eB1J8PDwgmewkngZ6Kf0cv6CHbLtz661ekm4LL59bk7MK2Iu1YdxAPS+qTpsS6VyZJB0282wj
1DSRLz3nXOu8k2IwmGPVGo6KgF0oZCey0Fa6ie43u8ddXREu9x61oGtLzfgqWtYZeTxhqWlc5HDY
JiA764l/c/O623FZGtdq+JYYwDbGxMKcI5QLaYcxJph1mdjqS/DMo5BbjUwomqEgNgFuC11mT2YX
tkqXlDg2dnirOLUfbJWHYjM+qHToboNHLfJlyJ8onynRH68b7/p9uBDOnNk46fVALWoJXgzojQ9H
3T7C231oEdtq3NGm2fmNoz78pWvjl1iWZKPKpLrFNCzprFWbYnNrj6Gt7lFWQYeL/KUE8GKBvzOW
izt/DKRWCSQsMApZDr1XEozfsnoH8f89l/xs1UJ1FUEm8OOhaIdZT00B+UQwNfTe8GRXt/HgffhB
ME5sd/oCUer13Vu/EH9JY5cxloOqy6eLhOASTcqFu/GDtqimlYM6Ao6s1QtkIYvxnKzcqmZNgWaH
QxI6+uCqMopoa++xfTulGAvj826s9bjIQiKDYUkTFNrcQDuF9F4h2zc70Nu6oytbSN44n/Ppuoac
rVMYIEuaKihnZZDO3uAXG9U7iZzp2tztYuArztNZyAZIaARnumvBL5tigs52z+saXMfkxcoxb60i
SlSlK7ByDsJ0sYskMdogUS3PJ0en4PQnRF5IYvyk9gLuAu0ySggmvTj0pXqWyLl+LO2teeO/23Z6
3Jwy9wTvk1dns46bC9Gs29RpQyoPLZTcvx3evPNUE0xSJHa2iYhIa/XvNzzY4p0BBqrnNK8CtYW2
WFdNssWaxI/Fnnb/n6aWnJJd91F+XLfK1cQDWCH+hSjsdPlIMiKlsiBT9PFCR3na4MYHq7EF375U
u8zmB9FW/dFfEtkgWqcMhRFpMNMnkPdENurlZ7/eXj5M3rPy+0hdsR42eJY0/1pPrQQrBTIcHkXn
p/4VVUmHwrMetIefD2dMlewex40QoUCo3OoDsle89y0102sfwkCNXLZqM0rUlsDq0BwzrwCl38v3
plKKU9RycHaVc25Y/hIjbJoyS3BCW1Tue2/t1iIXhO33AzwNb6d/IEvHkbj6UlvsKgM+WdPFljJ2
9KRKRwy4nr5L0NTz3HBf2QpvORn8kS+RJZozZNVu49GhEC/FzWSb4GYuCZroJB8kbq+j6z77KiiF
0FuDgbhI/ViOs+ctNM+YGYDSZFXXoxDHp7ihNvZxsfVjgwPLfTFSna6ZEANHEkrg88CCziCyV33Q
JoJ1LXmucEcWrv3v2isDRG0gSYViQFiS2Ye991FrdlX55q2DqtTEjv8Kw7a+ACGVcWtKyt2oizDX
PbxDvOtiYtm4ITcBok3X7fTb3b2yjuyEzOoyqVoZ0xvlySl30fGSoOtruz0WTm0LGml9G07iPrOj
Axg3s8Mntyr2e8LGtS9gPJ0wDxJd7yZc095hj6kvh+PF/ohJuttSUng32+wqInuvjydu1xnHBdEY
GArz0Sz6EDB0cFCPe3nmXWBrNCvLffz+feEKB72E0a1Sj33svQNq1RSv8srHwXItF5VTeLWdho/C
tnt/hxJQ/0dv3z3c5X6HitTHCBw+YOjwZ1883vYuJp5n9uZpHPyR86BejaxiDKtOX0Mo5GerguJL
awj1JFKkEjZoYM62o3NJHS32hIwMW+tp12Dc+v6eF19azUkvBTNHeOwjq5XCb8HivUaKmKDh4+Ug
TiBf2HWvYn1Aaz0vJLnqFS6lMme5DjNLqkE2dEZk8OV4yB/S0JZyVNOpnKO16hYuJTGnOI9bHUxJ
VJKFOnfVLlq7x1ruFFc6GK/Xz/FqHehCGFspBF7tTi1TCNujBSmsvfQtOurnPHK6rV0auHNqd4OR
YLlz694q9q5wNzjYukF49x5N0LKnefkdzGkWIzy8y4Yq3USO8JBNxK52lMXour6rL+mlHObsSmFR
j7k1Q1+0kR2Ptf2AqVe+Ybtkh7uN9mcnNi91vIYXS5nMk6Vryz6qZ+g2dvaHlyAZgILtHZcjnWei
34U4C9io1fSfJrpvT4r/CsrBe9Pm3dTUAbm2UYzTkCdzqGOzsIDW8XBI0YuNit3IomWtn/ycJd2O
a9IYvyDpy1qPAkgLGoLu+t2u99+r3T3H+tbcvOUGMYhixX1btKEkneV0KzwgHz1HdiDwOr7XGoT0
pRgGQrTOkvvCpLb3hNKkI0qTtg/k7tkFtRIYhfZ8QmreXjFIMo9Sckkyulf71nE0ED88or76WHuR
hvpbblRlzXdd6McWYYxDlqEDHOLAomR5xR4tEpg3g+KI62d4NYWo6+h60jVVljTW95BmLZIUMBie
y3lj0DBuYs8fQ+Q87pDCT+B7cCM4a57yUiKDTq1UClEpKfAa9w2KiAUULOAxiUjY/b3ASWiv2uJC
ORagqmjuuoEaCVZRLWwNi/h0fQFX8WghgsGjRu8FTBuQpbPQkfqgPYNxp7NjDLz9SzfZQhC1zwUg
FbOYJXEPXQbbye5Ku2kI7aPdc1nZ1rz65f4woNSGkdEHMfZn3wcEXvbuFtOd0+P9ibIHcTNBq3a+
UIsBJUER2mQUVNxVxo/qVcJAiFxyUtFB8ITLm8izPAaaoqhvVePbHPbe23EmNcwBGWTQG3BfDzy1
GHiqxdICwQEWsXLAUjQ7pW88CjvABC9BSE/Ln0B9sX4MLIkgiC7NVqMRw0N/lh52svNIb97rVr4a
eVoYhc7UhJVV3JhxATEIKKv+y+Ht7bhFGwZGnd64yEg+2vvIvy6Sh0wsA2SfCkUvprAMMEAeGjxl
ZTdqvOR2XyUEj6F/cyF1BisGs+kUS4S4pxeBqFtUF6Bi47pKHDhiy1wiox5bKYGIKCHDTxFVE3Yv
8yxi/WZExtigPdWGZjGIFE4YJJOC8RcvqsDH3bj1tj/vYtvHxQjyJRsDSfnxs1WPcyGTASdMcFTb
KNRxitH+9dbfTLcCKP55vt+30/VnY/+lGgNNYzvKUX2hYtC6CVq/mVQehmsjVhXYvOIaCgbXZDHA
lDdDb+Z4PZxBxi89BGTHffStm8MvbRg4iuVGk6LaoNCHt8nLoXYPYwRSX+WgvuTHyv/a8L2YdXD/
JZPBJcw4asBfD60QbnxpZNJGxHCz97AiJ8SrOXfjOt7+EsZg0yy3etRmUJAKO8Tb66dpNUys/2F0
ushg0tgNSZIq0MXwPlBK/fCwLTY0Go66vxLz3WyOuFX3eSGO8VsqUx2CWYM4Ad7Ey+BWp2zfPIHL
xeEIWoN0A8lRSo6soniTsQtxiIpsQjUG2nid4PUudxDYR98iR8raDbWUwljCiC6CNO8gBakEC0F9
lbiKi3l4HG1WawqXchgjSLJ6UKYacr7nyIBs5LxFPSz6fd/fMUidVwy6Wpy6EMdeVKk8g4Y/hzhw
7zheCH/i7B0N0qGG5TDdo1jBIEfaykAeLq/TXaWRO3e6aTA0FS3Bm+JwXz+D7+j6Uq8GWZbfxFhO
jpHQdXShGzo6hzM67AnGwaJoCIgMMtJP64Zz7tQ17FoKZO4ybTRSBTl2Gd6H7KcTUd/gHeRfyDAM
7uFI4sNDaWfeefvwADr90U6eEOPTbDC05xYKWV3JdQtyayN3xmPpW0OE5Ycxd1OljYLclPiwpwZl
IBafb3AN35YCmItoKrqyGyu61N7hYmciUfz/ZjaUXnm30Wr4YymLuY16aywuIj2nKFpF4yAiIIWz
PYPwVnz9kTzrpNxWaLd/qgNeCRpvFenvi6eA2g6j1lMbVzBz3rrN3Ov2uhqNXCrGAJCcZ9Fl+t6l
/ctbhOHPD4Z7A2tNMGmeG5ZYuwUNw7JkC9PowB7ArKLRSuI0wmU5N90OfE6y19JNM9Mb0+A4sase
5VIUs2692LVTgZaY8x4cg29vhQNWG9fycwedyxx45WnFLCGoh6NRKyBK9J8OH+o59Ti4ulqqs1SG
we9Za9F2nkFCdepddBZQQgmOHaxfEb+2hoFuixL0GyFEOBQ3MLB1iwIdfg3s6uNioQpb1TbOlaok
Vk/t2fOmwzk6/iQ/aIUTela/ps0m8Xnb8z9A8h+qsRVsMziARnHucCu9HDxwLgIL/Tu4yLRxjxfx
WM3vLPVj4DiQzV4fJegHYoxzeR+ScJdFKK4nyAX6GLdon6qafIH4XLij1cyfHFtcjWUu5TOoS7t8
klmG/MlHxQJAEcWqeAXw7l5qDqzHvBTDYK+htUYwtzAX9L1cSHhoab6EY5P/A+j+2jgGLjITbBNJ
DV0QBsHUbJJ2IJVMSO45ld/auy+00d1/xZgOwDkLa97fUjkGOyr46k1XQi7MBRhvvvYb8ePywRPD
W0MGN6bxX9C7d8z7F4scuvd2o7aoSkuwa2Ae9mn1DEe3tdfbUjcGSnJpjDI5hm4YenDAsL+SRO88
xXjrx2CJrgdpVdHLsiTZnYoMyHfjGs861h2fP6yDpWvWmibtTAUmCDvXvO1HukPXwHwDd8+ycbyj
h9ud3e3VvbxHjwRnFTkasvTNeqEJQHxAyt6T9uHOsmsv9vagWuTIWb/9f+nIoAlSxXInzVjJPTKZ
Y0sGgRZROIhlgULzI2+RDefPY1ztxFjYCEvkPFujKFodtKOsaag9+iYqxOwztGP8uPNvXt3I/W7G
uHAfKpwjwbaxipU2ITVN13WcHW+L0kKwbpyEO1rfD8Zqbjaet48MwqTDPBmlgvVFaQbmxyobzGG/
2Kjyf6WzGkIPlV2YQX19U3n3EUv1nMlGhegGlERvMGggcdeef/qgzLlx0ZLPW9JVaaYkmpqiSnjR
6irjQFpJLgQpVfEwewgRodqA1M6z5u+gIcpuCUe7tSVdyvvTkrammtEHEJjwdggeXsgZpeHOpBDN
vhW9nY1GRQuFMLwYzpoXhu5nQ9YU6lxq0u96ylkV9RNmOsNove7NQIF6xTv2a9a5FMGcRi2pY0m5
SLBOxzl+DN6JA86rztFSAHt5z1YoaxkEIOZFHxkoy8D7Gf1PLnpOMM+II28NQZfiGNMQyr5uhRhL
ZjakD1Fr/pMjYLXGdSmBMYZOi0a0f0ACssbI3H2QnHpAIBG8bnRcOcyNDTqyPuh6yMHL/gXMmZF9
9o17uD7gL+CIop/Mej5LlZhbO4qnDGGub5UcAGPmST5Y83CUeBG11afZUhJzVXdNHWGu7EzBCdWC
0gUU7WpLkT8iOzD7Ony2+zXnYCmRubhNoy8bBFWwXTVRz3Do+Dca55iyMZuyraJUGyCiowV68B3h
jSNi/Ywaifuvp+t7xbFvNqtQVLWSGPGIBZzcKPZMiT8Qeh3t/kAdNpNQCvmlzAPskda6YvOUJr4x
kkiwm9iuJbBJGpkjO9V4vq4YB4jY5ELZTFYx0EUEW0cCWqrdxuZNc1iN5S1sgb03sgLdyDhXNOLx
8qLbKmgqAUU3bny+xVRmrrWvpjKW8hioULs0NXsKRs6L9CJ+laTZHlGpmvvqYM9oL9rsSok81hG5
P31yjxpvGxn80C6zOg8TFe4MmN1EGRt5uLHmyi31Y3FjrKdMFmEpaJ24PFxsOlYtv7vdYJQsqpw5
ls8DRJ3Bjn4KJjmLqIW8HEZQM3pn03nwyeg/fnLcmdXgxFIxBjQuVYGptQpOGdjdlc3lh/b6ed3a
V/3RhQQ2ZjD3GJmA2dJQ5oB7V9nEBM3BpwfaeYKyBVTu+acBw1b3vMwuB+rZwEGhjfMsJVjE2L/n
FkPy4J3tmZWUPq3FDn/9ydF+7KMt4tXIRvZnVbOzDHR3CPNws2r/gzf4B16x7WxRFpiaEH7fKYiL
YaQJiGA/QvcVnC3vrn3Z8m5mDgSzDbQKqMdHI6EeTXMX3514fNI8lGKb2FLJaDIU6lA7L+FfpG6+
uZADiUOihETtwRffpXACeKeZu44MYFRpOiqghKAmiSnX8yZy6ODudwwb3tyjcuffPM7swCexH3N9
rnAC4N8cPMk515g3rGFS+BZQ9cmDKs4dzc54CrRBqxP5+7xp3uEt+gzv07v0XG6BVf8fDgIDIJUu
h3k9UnEOnMSXw5Pov1heItlhSYIHJMRiTJ28Dim8w8cGD4wmmEER+43GiLx4xwdfPfvubvfdoMdl
euNcL2y4oDZjZSoMaDigqOblcAiQZi7djZW497z5FxzXwGTeKHXetrOqfO9dcFfeIDzAy+usZuYX
cMyGB3qzRMkBfQaBLR6PZTCqvyK3dUK6gHe3rEZTl6KYF0qa19WkFjhmqOkCMRne5gjfhhiCemfe
EHLzijkpmNaDWT10MBCPSogHLuzwJ1QTR6EsQVEQQniZ02x833ZRIYUXDK2s4DxivpmTr7ws2LhA
ryW9lk4Q19kIVCM0jgnRI0GL5Z1Pnm+Kd/hdp+n5lN1XlJmf23G2SuKwXGzGQ8lyQx8NA/JTUqAC
R3WCmHzhEcDRk+cwmIxvAtaZWBAUip3IreduhFp7Xniaa6MMpky6YGDKErVRPDHmjeI/onLE4V7i
PNeEneckIdQZSzXkNN4Likfw7jxnyEQHzsO2JapDkFy1XXuTCjYvGMEzF4sJePTgHJ1TBaJfaB2O
97HFEDTcCuOGTpb1x/vA83UyYmbKjX2Lxgdy2Qs3n9lA/hnx+V8/xv8d/izv/ttCL//1n/j3j7Ka
mjiMWuaf//V/ukvbvGfxe/E30jU/37u/lV9/O7XvLboZ4h+X/6R/7I//83/9/k/8rX/Kct7b99/+
4RZt3E733c9mevh56bL2+yvwVfR/+f/6499+fv+V81T9/Mff3z/zGKOn8LXxj/bv//xp+/mPv2OQ
DaIt/2sp4J+/3r7n+D8uNLTfq7h9z/52/tk0cYvH1p//zs/3S/uPv0ua+B84MJYkoetEtBTqnQw/
v39Rzf8ABT7CURLY82RFBbAVZdNG//i7oGj/AUzBTGwdUTvFMulvl7L712+WjJkBomHKGMyAgdp/
/9cX/7ZRvzbub0WX32GoRnv5x9/Bh80EMywRX4GR3KZsKpqK9rnfg2Z5igR92dXdedJarxRazRaz
ChNpqiknsjK5w2X+6LLhbbDEiJiSfttU8XsWGsc+cnI1dCozIaJpuGr2icnf/YNWTzJRh9Y3wosz
DMqNWKgqCdqhIqUw+mGhbzM5kYloRZtZTEEylTZPfXDs4sMsRbu83HeX2Z7HhGToqWjBNwyGteda
nF/Mi2YrieyiPfW519WbPEBhHej9iRCO56kYCqKXmGcn128WcFNpo6OYmHe1VX6gCHmT1x2G2hXi
theF4yzPbhI3t4WUB8Ss0/sprDdiJfnCNB6EWb83aw0Dv6RSIZYSFRApb62yttNRs7WwdrpMd6LO
S6bZzieDpJl6K8vK3UUoMNKgUN2+k0+zOJeOmPURsSojJRUab0jUXXoSGD06FIv83SiyHQ7PpzWo
Nb4CM8Tzt7GsXyU5s8FqHtrCIJy0Mb8Th9BVjNmwQ21+r6TqhGkOyrHt5ptsFnd5Io2uqlp7RRHu
tFEj6YTPK4TAvMdYOIwDyLs3vbjACx4Mq3ati6nuDdnQnLJPCh9jbbazpd93UvCZJqpoS2IQkMRA
ovxSmPalTQ9jI902dftVRDX+bqlcfC1RMlQRaZGpgaisFhyxkDNH6o1oW11kjK1JYCzTJX7Q52JT
p1ptz9Kg+eMFvb1GoLhFPFhkmMYbqyrHD0GtY+jeJJ4xtIk/NH1HxtYSn0pjyp2imSIwJwdEzuKa
BJl1UIb8Veg70TYl0J0U42grooXFjUAhZuntZqrEk6hl2wEzsZxWnv8veV+2G7muZPsr/QM6IClR
wysl5eBMz+lyuV4E1ySJmiiJGr++l3zuxbGVhhO7+7FRhV1AobZDnILBiBVrPaWRFzCwqPXcPE2O
/jO36cG0InRbGXXI3YIJamWt7+Xuj6iJpXBAcceK9lgMqU85YOtRStPALNtCmF7VCQPOKrblfaKL
X30lAx6Zf71OK7+3E0giWOMPHevAcZxrSZx5V9J566gi9XPp/RlG9Wwm9V417Ec7D2HCmBRdn79I
yOKIyrbv6hoNwI03gYPcqBJBI+O3OdsmmrFBxFUOj05Xh3Zjzpsk7Uchh/SqyspNoccHGWPDDjX9
bhsSLNqoePttV5Gw5zwXbsrdwG5NfzKSMFftgTPoJiVJfU/q5Efneg9xbX7jFfmeEhmmyD36oxHf
1uW0p0R1mAP26Kh807NiF8VF4DTt92zOX1rW6NCq5V07bmWsXyTTTz3dtpnSIqFpqMooD8wxvxnN
xPyVeA1aK1tbm4bPwaxyADVI0LP4qdaq2uJnyXAYs0eX8YBU831SZrualVe5O+HggfU2IsfOltfR
TEVtl69O3V+VJNnZlilMJ17G9gq6Qt/Qw6ae72Znbv0hLb5Nuvcjy/jJEgpUe02P7kB+0iiNBPrS
r7nXDqLv2RN8deLToTj2zGMidYsDKA2OZcJ0YFjZc2PHzywGlqn3NL7VmP0efjwoXOd3Yla2b1jd
oyvLeyNXbiiZAeF6x1Qblt32YOi+cs30pL3METgLftymWRjbt1mbb5x520Wpn8S/W8vaJbJuBck7
UGiVsxYtKR/oNItGdackF1PyynUp2vaxjxL3UJvOvTHp2yjLfMdNdpWT+J5MoQcQK44drbee6vfe
FD3YRn5f6NeoSvycx99dncG1su4H7aerdPiR1nQ3tZKGbc9CBlIdp5t+QhmqFkZCbJ+azR5HMoFz
6fNd7Cl+I9HD51rzTVsnzyZrj7SyvrMZCkHJNOWBU8/Dldtic+cmO7qkzwWZ1TFl+tugnBd7ZKUg
Zf3qsuj70FDAvO0rUiGVOVk1RKgSMvujjprAGKZ+4/YmEdYiet31N9Ow2M3awHTcG0bnxgcb7ktN
uQyVXXYQDyU7s7WlD8fuZ8VAMHV9YPCsCJHb9vw+oQ9p3OUChXCMR/e/vQmLlGeHGlu7rMaHvGQH
nFxboGM4KGVxFRHy27Bljt1SY1Ue1XTP8vHGzPpdWjrbmtFNBAYiHv3mSRZ2hXnlTET78+SKqLT7
0zTq6xpqkqKd8hsb9RDR2cq8rSwe1EMb5E2zRxjghpS5/shJGPepqMw5jHKdi9YbJ3DzlHfM0puo
qu/o0ONuoNXru2jm/8UGH2KBs0jAI9xFQyoCAsQrawUAG3AtnckRxJoKwapiFrTOsqkMvrZyBsvy
CMx4BNJHHCRn3jofVOGm6rIIxLdl08nYL6Q1PFljM26qNCt/kZlbj22SEFeY/RCVSG5X0YAda+nr
zBkhNyNH70dKZQ5VjYrw37JqnEpc+MZ1FcRbYjWGzlzmcfy5foflllY9q3tykvxv/Gp0fu9unXmT
j7+n3zpqfSep/K9NrhMua4url1c5WpPsNSwePB622+gXXl7V7dWbkf9zcToa197N7vIS+BCo3/wZ
/utxCZf/6/k1/9N+jM3f/t//H5x7/8JCU7ziIYfM8VD6T3BO/uUBc2E73FmEG/4TmjP3XxQ6DtS1
bYrdi8D9XWju/IsTjr92LWqi3O5Z/yQ0X+dNHdBM28BlAhWO33yd13RGNUep07YnwpWA+/StNAoQ
aCg7DmL28G6CPjn76+0HY3hRMLxPXAu187fSzDuMqZEak0WNvj31mXo0anafjtUmVroTisx7A5A9
UZKBbL+2euYL3szilUPhBhzPNpf0+zuzcW0Mc2GO7amdp42r+63Kj012P8wbo503evre5EdFTrEO
e9pvh3Y/D1uL6wsu6YylZfkMSkwoWoGOlvI1+UPWymSYXK89zenTfFuaPujQ8n7rIOjhwgqnbQx9
7PLY/a1iMalDam8KGnb3SoUJv9LTjgyiPiZ0m0LoPDtGlcDN2I0HmovOuG0fL3XRfbIzGKfoPbAt
h3KIcH2ctaKb6xhyT/qEoHS0K79jzw74ZdBpKXAoLvlCbGj1PieFyUFPssNsF4gKl3qrPErdTkOk
NdZI9mrnlM2pzF68Rm2zRG91HB+rjAYz5Ymwh7/a+NO5z0NOL6zQGabx7SNAbe8xC9/gktVHyGih
4FN2e8qgRl7ZuC5reR/f8yqQFvMnHVRGLGqIeEX1gPcYod8v7NRPDghaNEB4RqDYR3C4P855lJYp
cctUnyz5HA2AYVV/ZMz2ZlGKziHCUbcqS/bjt7bZD9AOzONdk2i/NQOEWilF3zqzbi98EpIAZwtD
Gb7HgTOCo1o1xBgD411dmPoEQIpozGMFyiTwgLtQK5Gi8ngwdn/TcWvLu5qMwi1UmJnsQibvs2+w
TGTqKFpX8J/VN9hD2ZSRK7tTXNVUSA8YH3dg44XL8SwvuSy/BVSP6cDWEp98nP2+SSZCaN+drMRv
ETNkYeZ+S80bp97kwynCO7sKuu73hQlefurHnQ8HzxECuBxbj7+lTt55p96TXUZkwh/deTeDJelm
Gn1r7AXnB28S0AAVyK6Nu7mfwq8tnx1wj9hIyMAb4aJhZB2JlQwNNGPae49JdXLZdQ1WENm8pOoa
PcEXjvfZAiL/AyE/EzkgZ7kGV+kfpFxms+O18eiwBB2yP4v2go8/HwsOLcpgzLWxcnTtrHg9mrRp
+vRkaiVM3oKzd+N6ng8P51O86P7pzFHPtD0XnW2IIxFdftwolhG3C4k0rLmJiFAArF7Ys9UekMz6
HxhadiPiA+x8b/EX7/ZGbk19VWo86BjYZuciLMBDGiCJVKcXjvni2T5sQg86oQSLxCEixRENfDTU
jRWYH41UnpzH3LZFYuVhFWlRG34O9SrCQpCm//Oh2R4DXNAEXyd83UeLtixobKP9/OSIid6ajm+h
wg494ObxaztnLhUjg1ouQIkUuUy6nsLWmmy7zLQ88UIJt0xQSUKiVDj0ftjnl+7MT41ho9tosLM4
9sfHQY2Dxj5PLXnq0Yck3R2SZ4HGk9cuhZKmKMjD14Nbp1UdDM61cIwJaKNAsrqaxKTxlGmUCiXT
bsYb5q4bb/oUadXr/52Z1b3I3MwrjL6Gmdbel3PuV9EehY+j0V0wdO6CPw5ozRzRdDUu5hGWQBZk
bpCarbtN5BzyGl0NBuKi76Tafz22s45PB7e9tbgN210kV96qSO/OGFIvJa0yQ56YEzTdochP8RAg
HE3MDI/DVHQg6JzmQ2/shm32SKVQf1ov+PojztcR37D0tOIEwiXz1QSTeUg4NdLsZE+7xrmN0kNU
XzP682sr504S7hcb89+BKHSBP+7OPI+HPGNjdkqMTXRt3bTZbooQ0NALBJ1LlPLRmTDQqMASah0M
Xna1K5WBPBS3nPJEohvWIy1XH1Jkzr4ezLnHemfEgwP5OBil+rRJKxgxDBAruvdmfs2nW6vzvebJ
xFNeXlii8ytsySVw4nD06yNIXS1RaseTCY2s5NQ2Pwl9Vpeij08mDVIY8MLAThPLWnPQ9qVX9SBT
SU7c+T3qO6PcptElGPpZtRJ7Hc7WRRM/LhULxj5OGoI5JOxVJU80fqhGZGvlHc1BzLWt+G+XbaqT
FR+sI3/1+sK36AWPv57B5XBhSyCn6Sy8MGtWNqSh09au4uoUT0gc8hsXYdbXe2I9h/+2YDsYpAkr
3mqDZ9VYq3GSFXhn8mDUxxyZt6j/9s+NwOdSCv/OPbomEq29DHvBJtXJ4SCZjH7X9l5mF8KZTwYC
fDnHcxEJMoiGrzZ3XBpZXRlGcyL0WqIGQgo/juN/PltLaIHaIDIAxF6XlDMzL2ivkvaU0r2kWmTJ
1sVj9OvZOl903ExL3Iew2rbtpcb4PoLhudfUqi6RX3AUQvfcNvyqyy91l16yssznOx9OOqMcKgIr
VvJoMOhRjNOFcZwlETBNGAjY9DwEzdaSdflgglduKtsIJjp6NVuvxPA2NoMS0QxtCLUoZ4EErvK9
+MowRV3uy/IC7dCnQ7RMbDvuwq+umU5pZmfcjIv2NPbaE4VTF37XTPTSMD83A5/tcLxEIQG1GmbS
RdMUI0XT0IBwgYJINftl7zOgGzYV+06yH/38o2uDpA8o/8c7kkFr3CUWvIQNaYrVtqdOxSY5OO1J
l3h+WVT06o5fOlvru3ZZyPdGVk5iNgrHYhHSMIAg7Dh5jmwZTuxbK/8nW5/BzTFEneCjX6egk7ni
RUGVPrVOmjxQZKyDeU7a3dcH7Cyt9DYesA16qPQ5BOpnH1dsHopxIKahT7HrV/qn8zy2V5HzXScb
51mCbh/VHLfdoAjX0m1pzNtCe6GJUurvyayRYDh2ADQ51THNjKBqpd9AWcEICg9/Oz908bYa//Cp
FwPzu2rnkc3XX//ZdrNdvA6RXICXIKuXlOooaWqDdCfSvfYWCtZDGnxt4bPlRkKFQ+vENJGFXU1P
KlPLGWWGqhaY1q4qZQ772PIKn3SeJ5wBlZYL9pZN+j76WdYDkSSag6iFEodjflwPNqL0z6KqOw3F
dsq2MzLsaOqM/bjxvZ3h3bf8yivui+G2VrMwQcGq9in5qWzIyjgCMWdR+KbxfYbM87XTBJA5n7yH
Pt8MWWjNKFtdDWxTDCja/1X7ZkCFX1Bj22S3VRaOru9lIe1uEnUzRneyFYNCM8dkC/zDvEXbTQYS
0qOrwtnemPv0l4zTgxsL7ol4jC54EnM5R1/Nw7Iw731y087c64oOMa3I3IN0kDF7IMnGQ2hvCMMK
5/viad7a6jTzTfe9zNCJBBamwQnq3ZQEVhvqJ1Me6F9N9y37ido6F80xmoLkUmh39urAkjk4pYhK
4NuXeszHT+2apihGZ4JvdfY5Ib9Su7u2nuWrY+xs8OQ1+uR236RsLmz+T7amwyyGvAXuE/j01eY3
qzSPpkrq08D7WbRz/cOS3nci42svncmFffnmPFfrARJ5kyLDhfPgrJMWpmzSsrPh95iZH4rp1PI2
UMQKHATL9ndp3ha9aNFL8vVxOCdLxdwipkVIuwQbZ8n3wUmVZfTI3TFyhZq8u2GQPdBP0yM6LEZw
TdAQ8c2tpS5EUJ/bxfSivOG5/CzaNJLaZfMY6VNNtwpDhPJcz5JtH28y40r5lRKdGH7223j49vWI
P3FpeGL9x/DK4RSTLKyGxN3J4NcVi0XLLmWFzvLUy37FSw7eDLHuwrz9cb8SE+/Swkq6kzLR+ONH
2za/KXYZORRSRExEt6QOyfD763GdQ5nfrHp40yEoRbF7ZdU1SFSaLQ40/TXubRs5Z3DAkNAyN2m8
z/yI3NHp6AJL+mjlp64VRsB8nf3Dt+W/h/6fj1idmaHlOUlsbCc37wBrodi9Q2pWwMSo56/H++k6
gjrERI7QRaVt5RS8ePRYpTjqH/MfVl2TRl84GuewXwJgnoUUGM7+Ymb5gnceUpZc1yXD1aTra9zH
id0A8vTUWE9NPe/0GFbVCRwOXo403CRGsrMsvylNgapwV101ReSXWbmryk3VXviyzw7Phy9b7eFu
aEwaTTky4XLH6gNHwr+/S9hLmQWAYkTGpn7R1/NVLn9+Pedne+wtNcFwT3MLzx9cpB+nxKiszHDT
xUltu7CGWnkXgoXLl4ElZj8Sv/5M6En/Cy7Cr+2e6eSu7a7CXrDomW1WRwgK987P4k8a9n7tFyGo
cwN9IHdNaILYtt01G72BmuyxCQt0AulgviU3006GX3/N2fQjCYRyMFi6UCmlFkoDq1mQI2dOzdzH
wECj+M80zKDZTqF7eolt+Sx4XFtanemccdA8NrA0bdWx2ZdQbP9TgnB5Bq215etg8jdUJBu96/1k
14fpFuCuYPShzRoARbkhh3gz311iIzhDHK+/anXIK45iAUdG/LGDvMIYyN/uFV5Ux35TCyoWibIc
KPnK/yM01JWA/8QvEtgbY8s2zhbZOpFvs43a5v8GNnzAH7+Hrpwppa2/a7U7aVt5VSUxW4NffSO+
h68pF1XTX8+gHYtEC4VaIi643fM818e9sNqZc26SFgCBxSbFmB0AvRVcqxN8vefOGo3exoasHUOk
7AJJvLLjEWMoeMndx3kzYM7NHd/NOwATr+TNFBRB40v/Fl1jwRXm9cJd/ckQP1SHVp52MAFobKQy
HtNJAP46EhHbginUtwUvAnKpgf+s+33JmiND77nUsihHKefj8XKzrFIQG5aQP5vCDkxKVxNocoS8
LfxcxNvM78MXEuitwq8kvJTrPYPyv5l/V/lYzTSeHLKRSSHRaxJtueBiCoFm83/Ogu2bMN5aIrnp
IKCSQmnSFC9PCpwUl47YWTS4+oj1U9u1NNGQ25Mn+wmw2SDaqF278bsLdyhb/Mf7oHNtZlUQySmA
j22Ksarv8Q5Rv2B+Lzrs4xn8EFYwhncz+D6GQAnIbgicotzntwSiwF/v7re6wfo73leBVnNed11a
DVErT+1rFgL3DI0cDNp3Q+Yz39kUIb5qo0IqxmAOfj7oHR4movfTbXXkfuO3ARCSLzZEBgHz25It
bif/LyTl0Dsp0WnlgYMP2M29e+GzzwRglulz8DxGcYejMrzOpCdS9k3GlnrSxgz6wx7JJhBqd/cz
RNFYWIGpjVzpQO3rrdzE9w/dZtgsFHFkY+bwR6+ANV8BuQ4abOPuIpXu+dIugH4k+pEXh6I7WUUv
IxuBkCBZdho33q35UofFX3UnoUOThc5W7xow/xFIxdx9vZKflmvem13djQNeN3E1waw+dlvrvrpv
g27jhfNVtyEbdeUEWNtbdiEuOesPQy4ZhVE8X5DD9BzkKj66DJLiVaVikp/mY3uPNpga3WEiDeVm
FlC9Rbv68Xn75+7PH6BMb7NbQ4leiq8Hvtx5H3cw6h3Ii0GvFXsCpfSPX1AUnsQ7qy5P0Y9yY7xC
P/WyUzh3xLBhIsAniDywuqv7bVK0jvpmLE/TlfWtg9BE/CN5HLZ8ZzwAkRgOj9EzttR1RkSlAnmp
9rfM4dkI35WNViMkXioN5dklCCZJqDa2X2+TDYcSAwuqTXRTXrh13ioqX9lbZvxd+E2nrM8zvtjb
F7vifqQ+skJ776Y5oHkkyHbQkHziN+1Gg85Pb9PH8sk7RSHZdc8ONIFvjJf86aJbvjQHKz/VDKYu
6sRc5mA8IkVyiLfPFERdJVxifj1dCHs/CWg+1oNWNy8fq4IxpCBO1o+49odv2R++mQ/5zyGIr4W5
m2Ro7VO1V0/oCbjU9P7Jhv5Qi1odKQgQe6Nlw/atGVjhAxPtBUzDJw4KdSCG2iDKdvhjtZutsjQ7
s6lxzxZoVxDJrrm39YVTufyM93sIPxXNTkjdcE6XwtrqfuvzLoL+GOtOAHqzobhSA7lOpOeXib6X
077ILmk4LF713CCgoYBCefwMemIDiyF14yK7wOzHsndOvdVeCAU/NQFIKAIjvMNQk/x4Liwy52UG
yY1TXkDXG4Ad99L7cvHRZ4NArRuvXhRSzHUtw/YSoyzSBtTySEQa3l2NtGeMhqevPeZZyWZZHM9C
rQ5vSdyib8HJ+wM+u+0MMGZ/8pif7gCyB4jGEYURZvSQkB05smoPpUHoDV+EM34ywuXaRqIEEeY5
kK8DsMVtvGw82Q5aicPpuiJoV7rpHjLrkaNM1e17dm2zO16G8qYBUv/roa/PFkaOGB52l/Y+4AmW
JX438s5TSS2rejylaeLXhvY792lMrlpr3zovX5s6e0L+25aJJMnCh4XD9tGWO1jGEMcdbAGhiC4m
T95b/bWlhGdEQTWLGb0pTl8EkuUoNGyRt/J7/TtqQ9tsxNQ8J+1Vpr4N7SEH+6F5yOi2KsMIMAvt
2/SKHfgj1Vd2FdKModfCulBWO8v9rj9/deug72owGpDon7SzZxNwQQKUXvFD5v0FOsgzRe75+Y+v
p+yzjYnlARgcJQnbctcUYmliRRmEI8ZT5ga63bWh2R3Uob9iVqieK/o45X7n7fvshr90bXxhb3xu
HeU9mwObgc25qrLJZtQOmfUIrfkHC4pHTXtIpkhQ4qBY/jyYFG+vXQmqrkLtDRnSyq+Gb9QdL3zH
2j1jf1KcfdR8AG8/R2XXFTqXRu6SU+4CaIPLbdoMSCFeSqaceeg3M46NNAoqZK6zWt/e6YkTVx45
8WM8XqegWE9fegqSOKpEOs/hhaX9dFSWteDzLSzvOss+dfaY1zPMUYXM886pd20ZFmaxyMSkrePr
We0Sa/bbQl3LrntN6/YV1QFfTtv60kvz02/BQxdZ4iVyXF+A5pyVFV2+Ba2VqPDk21leN8Zdhpaf
C6M+c3eYZATlb/hO3EtkNckzry3o/aT0xNvQmu7LE3RxXOOheGBq0xwTIIWbKYi729GgIoJbyLLi
QvT42TKjYm0t6TK8Rd4C+Hcez3Yj5QzQwz7lw9/Z2+bsqdNlgIgdLcMnXl+qW342tZhWZOjewGPr
XHhhtsyLk2Xzjjdd+6051Kgv6PlCiHqWCFzOyIJqpYB+IvRf4wnLYe6mMWvpyWnD9qmA8FVuN/6C
xJZlLVhhCoZL9L6fXwqnvPIuvbU+W1aUlJdrFL2tZP38LKY+djlvoAODNEj+oJsGePM8sIZ7r/8x
DoWQ7dPIeKh5JsYsMIdTXWzQIvj17lq/St4mAS9gPEjgL1B6+HjBOFnVZYkFJUtmb6o8rIcnar2q
byzb9MNTipvla3NnhcvFHurpODdvtZV1TbrpuNuqDGJjdnWT0d0okfye/Lo/zEmghx27mfnOBL4o
2nhR0Kon+Q0horCz7WifIDdpx0eb+yNUD+Uckt6PM79ofnIe5PtqvJ7bUkxFqC51dp0FbejhZ7j0
HWtpsQd+7OMkoR+hMVU9W/A7vfKXyNFHHUdd8NlnaSPMjcfoUhJBvhBLwT6aaVqZ0tl15pNqa8Gn
Z6kfJ7mtLb59HvPUJ7QRVnlpAwDGhR/7IWBEcGEuyXC8S4HCc1fPotiMNF4LjXHKxrRItt1cdeSq
ywkOgCzN2gwrNxpl4CWxYd3mbcHVY0neyn3QT7xnFS2ToLEKhiBsaPg1k5mnRdnP7mPtMK/eEtY0
1gGxYjGIsoDXeBkpym8Bd6omDwAbhapTHBPNfieG6qvDrJMRuI7Ymttj2xk63gJZXZwih2QKAgF5
5RxmvD7afTrbaRHiiJPrwdCWt1Eaaj1HM7HUHMyT1Y4/0Nvg7qICvYd+ZRA24c7w9CHRLro7etcu
Y5FzCJEHaVPxR3QrVkaYWtFwhHCth8h1jDtv1zUdkFtN3RIaeFaW/HLrmvBAGq2uRdNA4FCktVXX
aOSZG4Q3sUZfe2wzdEmP7twX6NROAFW2rd5rfdRgmqcuSSZ5AOtgagaNZ8e9KIZ6ZKGDhmwjGBvd
KF/JhFKAFZzqm9ESdNej+VuiHEWLCp1JKepewpxpN10NadMZ13EnJ+B6NJ/RTIMkS/86Do13GiNi
3w+Diu5nj7cqLGU//u5jdAkLlgK4C6qAecblWWnzWzc7+dPcxdVTzCE7KNjo9WhH6mOkW6ooA+OB
2VZdFwzUqf/gX5jJNp1ZFocA1LloffYquxcACaKm1rWpp5+oUUxgeSt4coBYN3gLlNvHHtrxbXs3
Vt4IynHUqbCmKoc56ljpLzjkqNuNMcta4UQymgO0Cmd/3ajHDOQ8K2+ctu7RUtob7ZNSvOiOvcty
lI6ydMGGeaz43RLZpb5RE0VAcwKyWcxKQfE3KmWxb1UEnR/9MDdPs+0qEF1ExlKv7sCoJgqZesp3
aqleeGy31Nd11t6WQ4JW8sa2C0i7Rg19csy0mgLV5OPrME3o753bKpv9hABkrJXUf90O9RXLRltc
2CnpqF2RLIsk8xH0DhpAN4EK+oReaKrRIRKT6mH2mG6ujKiZQYJU2ioTmuV4wIDEgrd3DZ/r0odO
hueAKiMiPBznpOuPcAvDXS4dXu41t2MwBxAzo75lTViE3JHKCecOEVCg9ISuIqcbbDTaRIX53aa6
QsXTBEO6oI0ySr9CHeR6KJMZ6RAsQCPStHXvsYLtr5RM1mPe990Mqo+425d2Ir8lRe0YW6cri2ev
NI1m37vm0PtubuFjrEqPQcFrsD1iEY1s04DLsDjU6G3fJAmSUfcW4TELjLZgnahmORzGLpalYF5k
gN1mSsprYDYqezuPhn6sLIUgWhGz1deubGx2HDwW/wS2qUKuDvHRFuCMGAnuKZ2+I8c3AOAOxu2f
bed4Gi3ZXvo6VvPwmLoghMdhi9RD1zm69u0p0nddHz3MOs+kMNXI0XIPdYMi0E5B+q3b994MFEU3
L5X4sSv2U9W4wM9NaDAc3ViVWyPNsfFlXFenJiMm2VG7M+xty6fodqSZhUNf2fyEcBYy4plr/Rzb
ss5uEdf12i9yOOdHwhtzFJYZ1ep6bJV7rWwlC/gcp0qCXFP2ghx7fhzcWncBG3g8HUCPkCRBgpYq
cKJMZlmGZaw96udg9M99is2ufFsnoFGppMwjdC9Ezgl5iYGKHN5jPhRJPY2im4wJKPXZiP2c6Vj5
lA1W7OMIVS9t1pHHKh2SF1kMg/SppmYKQFM6Nsd2iOpulxXGeJ/1XSo3dUpSF0cUXkCM82SEhHQa
hcLFYtAkLtOIYly+Z7EGYsRkknjf5ticDeHGrEcRBr3kvXANPf+IOcFsRJh6R6ByZr2avTJMv0RC
6jrpVcE2SZmgcQA8FAM8eoG3pFYZR4v3WKe4J9tuih+Vir0sKLo2GUAXADimcJBTz6/iKYud+z5F
DkaogjhAlirSwxWhf8ANxrjikd8QBxFnzOMCiPfpbxsR9sMFLFn5WTsa84bmMUhO0GFulaFdssK3
65bejzwb0aCXOy+TlTt71BwcJQbTGbIgHwykIaCEa/bhiHNpHnjR4LNT4NxqX3Y5oFg1yW0xDSYI
E5pxdOAW4yFJ/agg0R6aK67p4wbQoLQhXhSHHqktHB84rddUm3YRto00LNGNtSODJpqSI4+KIRdZ
4SL5mNmjzEPX7eVr0VuAj/TMzoYtiSarDx0w6AwC1ygSRU0hJ0fMsYHjlsfgtohdWr14Y6pdPx/4
ZAQmSxxo0xNX77rOxWPWGKDXjduVZ9bWa6z6RuMkeFtTltWdV6TdnaNT3CCjA/UdkcCVorSD9UN6
YkxdCPe5uXb8anIhsAHSlg5VXqnTeatbNt9G8BRMSFNSN6iAqQfznu6nH3UcV3uAn5KXfByT0YeP
s18HJ8ars0FSajfVhdeLNGLYNe3IzeOQ68L0Qc/SuFCrTJLI1x0ufDVVA7oRW8eDY5sGe5dFUScD
0za8Q9/zOdorDQM+A+lTIZAL9e4SOlQ0UEUx3bgAXf91S2R4seFZ/zhFKfIJshzT17qD1stWT9jv
cw6Kig2FGu0s+kZn0P+hniaCRAbfjV3Gf898aMALRNo2E51bGI+RWcYIdYvYfq0TKBTc1a4rY1yq
indBnkh3y+KoBDSpLjqwPBglOoet2EusIJ9U/rtwNHBLcZzk2zrSRubbg9n+cSMPgqdx7w0x0Pv6
v0n7ruXYsSTJX2mr50UPtDCbHrM90KkFkuoFRgmtNb5+HKzuqUwwl9jeNdbDzUoSgaPjRIS7B5RW
K3L+4MspR6uiF9ecjdRp5KujnDGFzsRVqwClOfQrAFtcnpR1xnHrRMy7N4GjOPB5uIAM+RRwCSCy
KDpHpgN4EhTTgpDHj3o/NIO2RKqMGyRJG0tBRgyccbNHaQjAToSjV37o+Jh+zkJZ/OiVLotAVhVH
HcliL7fFsVdSDfUTvKIxNW7+qKPLxwM8VDfRxniMcDuo2P4Bme02HzO9aEUm7f0jBba/yI93cZon
8CESlqtGUvdi/dj0LJKIEj+k6lCynK9SMd0U6kBToUxKD8tUbd1RwVHC9e5W8AR+ILKQZbLKU3Ja
qvxIT6dZoiR2mxZtBIITWVqVmY/9SOlF8SEdKuFdampxxco1HaslcPe96rccToehVJoUt3NAsY2U
74RjrHBwHoIufxtHUdimNLTdSFQ2coDfylhL5rL+2Cr8sKlBTvYk9kN+wrrPn+tsKD/50ksN9Gku
gForFE9hjSse6lfrULRkOaiBV4sF7Ost46NIrgOPzSGA45urPRdmSAY0EROQoUHZO4kUHH/gWa2h
d572I3CJLrRvjuw4Fh8gr+IwtbIxK3XWLVxm6qE00xg/D55ymXMBCZrioOC9oOHRuCNPEleSion6
qcClOm2jI+UKFU06n/Fe4izrwD0moaw/KP3+kqW5+5wBDlOrLLbrB6XBuiI+6KwwZMpYbaMU9X0q
Ys/jU4d1FKl+3/MbV5CKArWNnfzF91Fql6kyJutspKlYq1uEuvW8GtkDtN25V7oUqQ2NaPylyGX3
PU2ryIkal/mUQ6opNWZQkpVI9+0DF6LSW+XaZDiWnNeDJCCO6IeOypQnBkcx9GqKho7UNCiSI8hP
ZFw0RYp6EhCacGpZAFAcsq7DR+hHEsbZq5hdgdMcRR71CG4lTxalJz8QqMcC7irQi1TNQfAQ0R6O
9HFVWa44opK3dyt61/FlDAdXCsBVUAVZQHDqtm/CkPc8AOpuh4JjUD8FoO7qFJAtIM9AFCnxHJ6n
830EJnMZW4LcAyuBsQ9VKWE7Wit8l3VJHUSxSkVc2OguSjdQoiqMwks0ZvG+gtRuqzKR1FiN1IJL
qfGjGCXRjNskqs+nnq92Y0tdGK+WX8N4zNlDL5Q8t5GFIXsVeKootTpwkxc39eMnZFG8T4h9CxCo
LvvCFtoMNe91xFSPU8AB+hVUnh6aZiwjtQHTkuW28DMN7GccHFHGL3vNzejkOCDcl5MUsaD1OGTw
ZfKJ+0INvYTe8/RQX0CF5L5muavkmpx6FaKQbNkQlC/yWwrXRTSDpodWF/giV3ElSalNxUUA/NMK
amKIAp/joERdnulVFZaHIU3oo8cVfqwG4VihMC5UYiuS6aRSKWBFVx326He/UYba6LtQ5EnfubLZ
RhVInlzwK7F6x+S4gElw0QyaG4dAlf0Oe3c4KMGJ8xgQ2AkRU76WILur1ILHRRQu7wDCsgGnl6T5
fOZeAjj0AeAGo3CRalcMCI7LNlCbGpkH4nvDMEAFVInilVsF6HYk1/0HsYolX28LSQFdvdwDdESz
DbMeoi5iSN5BDZj4EViI9LJuGTvKaSFXcTYUohUn7JASri/YUs16lMoTwP+kYhW6TTyofsmnyiaR
O5kyAJwPnsMM/gOOlKzvyKgUYIIr3DzEGYw4wkhkN2NZ4gttyuLwgO9AkjjnkBcq8m6EbzooqB9A
nm3TVX6JHT/jM1Ehg9R6oZGJuFgTiRsE3K1cln1oxx4cQqFLK0gJc30XWeg/0QeNSeb3xIsg5Q1E
adi2RGF7vtZiGQeyN2l3bbyKB6SrCmgvAO4hVEBHIoqhTI9voSwlHLsrStlHdOt//UWeyA5tUJks
FYEZCnxEqJUSQD0Wa2lTYtUEU4n3isUu+pUg+4C2p138FLGl9BkEPORf2yyvbS6Pw9gK8wGsK1yJ
a63qcVJd4XhxpbLX+6gdQyvBDe5NSDhQtCmN5O/g6Ij+YyqF7rs0KqlThcKA+shRyVAJ3OHWr3Ys
E4Y7OSnlTgsYPy01IYdPi3sTo1Bqz7aDsonKXBx0L/CrQO0Lt88W4pU/A4VIQU0MVoDNKTykMW6D
Uz4ukAzFVqIzMig9zrbKuWzNAuUojVFzT79HCX/UYCtTvkukeUVUJmrNOfS6V5oiC+hadLKEjJtW
uXQjccVD723dRwnqYSd/HQ0PC0bvxMEQAwXaGzlTMGjNsSVezfnZ6IWKo/h6pwq+pzbYLbSoOYtY
1uoS78a8kQjxgZoC/TmF/Gigi2Y9ChpEus+gonFJbdCFYfejLVCf9YLOhWoNDkoLt3yXXggyzmLr
P4zOQpnU2GXIuI/0hUYMlYO3FdE78FS5SymDxdbNsqQcO+QQBIchcO2NAfMBzIxcgEBUYHWhFIw6
UZM119RGXL8MTWr8PpazhMWPVk6x96uEBUNTck0NA32JxEYTnaADROfcaEm5T3D4/G5rtjB+2JpV
unjB2PJZRdOXGtDYVzcBa+gqAKkcA7/VEKkFtpZ5kPjbHIA0Eog4ROSfv8t7r5sWlIME7lP64iGK
JZuiCZJ1eCPK0QfFOvO2VLp6dxwnSiWEBqYY8TzP3+Ac6UPQW1xCXhdQQFhboa1wVjEcADT2469K
MUHeD4rL99+7dV4+82dDFRQyAO2BFSnMlscY4SbromrqwjW++wBBsc6EDJFPstRD6DPxh5cB+YkH
SuZCG+nVAfvq0KlunD0nY/kVMUlnVhKfHWMw4u3HjM1wZxZecyCYrd/f9N6SAlkJcGnfwMp58Vif
0H4Wu3hReDAN4F5gkco0Tl4qs5wn0787BNVx31WfiGnPGQYQ6mJdDuG9i8R+IhRptUZdBXqvhLjr
vUgdqUFvqi4WTc2mN8Lvt8DyWYIobVyp9hIAy9NN90W9o+DnoXhgX5OVfw5QWyqsIpeMX4DIHDqH
XujZ+eT7p/G/MOez3aotuzKTJ8x56nDr/BGSUGdxE+uQkjMDnywWyc1PgKmt1+jz2VIuujpJkOfJ
HI64g+qts0u8Zlb5TraWisNmG9R3w64tTd9freIQQcWi4YFzh98qGsUlStQe3va6+ze3i7mhOdhd
HOkcUC0YotbuNrfjvWd6G/8ESs+FHPHdsQL2DfBiwN+wO80mCiNSXOQyTOZ0K14HN0D7lj8ql9CK
L9IB+flkqWXT867TVhgs0CtxWA8cB2Yifpa2KmUJ/Cwo6HO4PYpfulN1lPdg31hzX8H+3y2nm9ma
M6f4otyj/iEuHN+OD5xF79nN/8OMuG7OvGylHqnG8ymYiNbBCrcJqzCax6Wt6s60YxUJJXsIeaMC
jZ+di4HbRmyUF4Uzvnev3M5/Q5UQ++i+/r4h3sFe0QBdgf4cyW0UwsyHhhWiGNQOWeHET77ar0+m
YfRrgjrLnUse1aMFtuSFnWJek4UBgkX4piCmmBj1Zt5GonRRgwha4SSgQCbsvjYx7RaqmX4gZwCP
uwG3z2Y4JTCZ6Gdi5SCWTN6Matu/4ZaLy5CdWiBXBDwlgKatha24N0rtCLE/nzRE0CYYggfEwRnw
vQXn4wfc4vudrgDqs1NSGofRlxE1B95BXjHr5KQZtAqdubWEQvFRXcWWuAZih9VUxV5YgT+wFnPb
s905bhHcb1Cd5iAibshmvhdQuk2bue3GBFX/BtjCISvSGUAgnNhNvwMH9AJoiJ1n5uevMBv3BgSv
LK+g+RmhHqGRFaq5Vtriqt1XBqr0jcx+zYxEe6A12Yj188fvE33ujGF3RU23zE4cH6AghaXbbVxA
DMAPGpDaIXES5JvK0+HwUVb1mG6VzdIcnzsA39auwe+zsa6GSIqpGBjRHFNqG56FrXUGWu/r90b9
gJVMjbo2M+vTMqlqCBEAn8hG66rdcrlqDYAFGqmqaGpHujU+DRDsCvUQWqcqe9KOMbPgwH87M7e7
++1LzHYqpKKllArR1sEMN+xKOAvvzNowtowmHkrL3ZjCCzEJObXkZCt6+KpDPuaIIOTLsQFE7Zyr
eEnt9475ZiGavZPEgs0Pvh7YwH5c2Cqlav1RbCrn6WX/BrwWRWq7IOmBIpD4rIC5mXA3QCxQOqIT
+qSXGgKMg3/jf1KAlu12K31Fk9VrbF04nYZANE3OPnR4A21ACfqfP52VqmjL769+b53c4NNn/kbB
FXTJTtBPZf+gkPwAtYL4HK28i6h1gPVxOu63hLJpjYFPR9nVOjULy19wEX7A4DCzbtDbsw20k0DN
L1OAjVc6ooWar6L+AEC4aCMAiIrqHkROSWakx0hTwFzHLqCbf6Bb5uZn+xXLe+mI0gsAb7f8qj3n
SPHp3srHKAGDyj4h596bhYH81++d/4MYam53tqCUxPUgfodmU+t8Q+2knXLqH6WdtO3N5g0ppe2S
b3TnAL7t6OnKcuVeInnMKomPnRk8MkaJ8EKFKfjZkvd3wKwwxhC1xCrxNAU/SzR9/wfjfwHoZ0u3
RDpX9PqwcdyeJA/RKT/7xmgpavbuY8R9kgSEeuacc6XTqLjQ3J2sL3T4Tz8ezb9Cl0/fXzUffPKp
xHVM7URf3Dv1FH0qF3nDn4t9ulQZ9tOhurU0m9EKlzdSKNG102+QDLBQqieux4u4NHOnnX2+81w3
aDZzxyHNx4BDg1Adwr6M6MMtYosFIKNretNvFVz+nhf6cHrk3KQw+VMosgdAbo7j5CuaAhpMAVsu
DvRygzjDk7Iutgz4Rb4SIzhEC7vrT7FL2Lo2OFslqJpmkiLBKsmhJPIMDsTnZCUIq07rIcgK3SPJ
SR49CMRUS8tzPlumEkxQpqFsD3XMMshAb2fL2Gf8mMdF62Sh/QQQoF6/ufsiI90mO//eqT+O1smU
iOJHtBNVwyiFvDXViA3TjhM2o9REs9zIprySV92DvPIsRks1UFTrgV3gh1EVM7PzXWP7Fosjd6l6
+cciRa0hCsRB4j/l9RXuO/pytURQmQ/NK3zt9HvlnJWkWvU2EhIq77gbZOVL5A5XyWbz3NnD2l8F
S8wlPzB/k/3rGt/ZVbvJhjRCRQoNv1UBN83DpPz4st/bjt0S8r55bLRRzXE6km5Zk/n70ns9t7+N
467KgfEL0WV2bjxMgq6WUsbZwupTQnjziTWh6UGMTDUnEXfAlE+27TAk0kdIuj/juMZ/r/AvsG1+
WUtb5g+03J8vhLmBOmDUWSszz65FqVtciC7taK1dqJnqvGxfnp62kTqqgJ2ahRbvJlX583m3Ox6t
6PH3afnjgJrMA8iC2YkabxA5zbYXSFtkklyiP4BL8J/GdWD2O95i9FE9fx2PCwt9flWDMUkSvlMJ
INkXv/eBq5mnNOD9boeKd14AFNIGbQkWPR0vs8G9ef7M1UkkCEEVFJ7PaK6mbJmFjXG+489ff+by
h6PEgdCo5jFx15CLebXk08fvwzGLJ07YousGfHtR1x3EQVwlV9AAdwt2CmEbHn9//kIHfW8NV8/P
A1fghun57JcPHudFP2vqgV8G4PvKevX8UfSKlAvQQ/6HHBLB7LZ2u5YF0/q9GT+uQ/N+ms3aGsxp
tNiiHQk2ECSaSbeDW2cTFE1lC4P+gzplbmt2OI2un3a0BFuoatAbHaRK0IvFD+gpYvKoD0a/s76W
toWlgZq+v+pI0MVHMSXAKPcEtgaXpJ8LPbhkYOYmBkOEstdppCJEKFD2BUklAsT3BpcU3PBw1SMP
v1u8s/axxUyoTkChRZ6eL54g6CU+HXgnfY4QoeADwq7lJWdp7rlgrK6NfF/ar7otosQq6oWed7b0
Nj0zarYC/8AhXKXqYnh1oT3fU/TKlNICGelzaA9dqJU6UUss7AX3JrmMLCG8MAEaDvR3DObKAp8J
ZV5FDO84Sa+doA3JG5yOkojT0mRbtDSbDBHQZDwFnIjj7cA99Wp7NmdGB1Cv7JYkWafFMtsgbto0
9epVm5Bhd8s0QJu2EINb8ObujshVf812f4DOBAjb4tlJRUxa6zZL6NM7u/PNy8+ncMNmYuiim4JT
Y8YPYM5b2td++KPT/P2rCd/OwlX3+DHuExTIPbAqIYWoemBNyQm0eRem1p1t+sbMzBcV05QpRx9m
1t7JeItUDmQA6u/L/c5ZeWNi5tZ4QtAXIUXzjrjaemtXa/XOXsoR3R0P+E3g1oHjBK/6djJJQ5a2
PZDCjiYA49iomfN7G5aePztlxjrJMz7B86uv8JCZI7Ku5v+fhWm5XI23BBESiJPBAkcYzTPLhcff
8+4mnr7/6aHZMSK7DFu72GAcbToksYucEAtYKebZihfGe56znVyXCXmu8ABp0sjJzC7eihjULmqX
sTgseyud1Mu5I+v1007bXL5+77T729WVqdn0paUCMqUNTGW4QLCqYSRbYaX6S97qj7TWvEmz+eWF
Acq7Uhe9l5CH40NqCwZjMQiSGb836O5auWrPbJ5lY152QaTAKzvGBm9voG5Klmjd75z3N8Mzm2l1
OhRt3KHPfC3XlYX0yN395KoBs2nWjVyH0woPn5yJhOxFJze13/voR4xgPhjTYr1aKnh9OgtCDMbD
A2rKyMQStjcStfYIuzkej0v9dfcwuWrS9P2VOd6PUJxco0mhjfDuZvW14IkvTuLZaRVHid82DAys
n7ZAkZHPSmPJ4hSelsKP8/aqGbMjawCmiKoL9Np27e1S23FOULXOyEJj7o+/wsH3AiEo0iK3nTWi
JrasBYF32qcUYdxPiF9esrO1MAPutQW0YuC2AIk2NItmVtysQyEaTcHjgqDOoSLcMbPFPbPytMpa
ypbea9G1rVm/tRlie3LmC86gyuagA/239RAmLxdclnsnzJWZ+X0vRC05NNvRJNZkNq4FZMNCom7q
k/n4XxuY+vRqGruVJwFWAwPdavgqLuzTe7gaFpbmUiNm22SXNwO2Y9iQzcACeNf0/k3CmWnpQxWA
B5s18sqQgbltBMjUm8btA8EZwS4GejM7HOGyLMyueyOOZJ6AsBAAyiBCvTVSiy2krFFkgyvlE6CZ
j+kaYGMVCbDjAzaX9bpZuhD9yKFOzUIBIAoOEYhCpc1sPg8ZQI4AIHDOw5MmICV0TmuCqn5a+zoG
xtfXF4ir8VNZsv6dSV6M1t+72d68wGySj7Q31BkKOhxQaW+Jt8p6s1+1O9WiE3IUtA/KQE3ifmlp
/YyE3rZbnnkKNFv7rZSh3ejp0cDR+vBQayDl1snhcDoxu/PXlBj7sj4WRniah/O1wCLEBWVIaDLi
SnU7wm3jM7VYhQiuHFtL/khX1vEIQpCFJX13Hl1Zma24HrTMtFfCCi1qezjwyL7gPsUsSXLw9w6o
69bMVl1URzUlxLDDb6cgCPBenOUelNOb8fLy0unQudPg7OHHmrKQqJYWD8CwIJ07pau1L4jgoZTq
k9JA+nr+Wl1eL4huLhwLPyoUvmf4VV/MFm7aul1C53hHsK+TpxB1nxcxJFZuDmS1U5F47FXXCcHG
gmJ9snSr/d48fxvvmcsjtGwQ1iysPzzA+tqAjh9SC7ZnPq8uPpl4sgMtNZfG/x63BLapv6bZbCOR
qrqh4hZmq5UGPlOy7U7NVoi1vCfHj4WtV5h68EcbIfoL6D44M4S5ek4NTIgQyd2fntfTU2xLCOZI
RDZpVcLQT/PPsW3+MDBEudDQU9aRCAQsTCMAPlk56G+hUKyFOsSL1ZX18TUFfqZ0/1dufn19LO55
PzlyprWPJAjKVycmYnk2I8I+AVo6RoCG28cb7j3bxedkG12UbaExumf46+JA2b+v+/v77JXN2Tzg
WC/OhgQ2K5095pv+STKcDBR4/mNpG5UJ/Kftvqcmp66CPRTFNYCcdGHhJe6dw6iinWpGUBYFT2m2
94AIu+LGnHfKDeo2Sa+KJFwtTr17HtK1ldmGnndyBqnugneUp0pN7dHueMDPQC3b6QtL++5178rU
/LrHAh4mJlLGO0+DPtrCY2pDer0wlZevicQPrhLK179kw9OWEqLczymPYlvkKuAT0DyHoq/briyH
KE4iiRecNdJGFMqO9qL69vbGq2+HzePj4/Pz8273urrQU7oGtd/qwjFy5/iCfQHZCxEhOaROZtMp
90WxU5hRcPwNeHSJaPaGYFRqsvXMwKzXnOka3CkxR0u0GT3bizptokviVXhprN9n9o8apAkrwUF2
DCREKMMGEdNtVwQKwGWxEouoSsszYtSFDnhwqlPPlbUUuLtrCwyZ7KQvLEv8nPSI8QFLAxuG6NAr
/1lBVh/Oyg4YaKtUF1o1vfXtngYECJD6KCQF6wq6+bZVA82F3NAoQICQ/YDzuVOfcJB+8qTQDptn
FNYtxqbvHKYTwgVBVmBOwArBzsZUasBxlCO652jrbXlw9saLsQVLMAC7Aar97D0gd8QxSPrqn6qD
ZVmqtdJ1Ezy1paod1ws++51N8vZtZicIJhej9ECsO40qP6gvw1sR69wjtxl3IC1pH2oEB8/eeaHX
p4f+6PWrLpjdr/2xSyk6y0VU3wR61mrVBcKRgRNaqlps+lW89fJVuBCf+mbP+c3o7JZNA+JdBH6B
fte22st2b+z3qWbsAdAlL8VUWuUguKPKgDvZ5U5Dv59Dor6y0Fa3jsKhIdbD771wx2eYuv4vqNPM
eyvTGHp0PaBO7rY5bcGxFQfG5hEoX90cESNlPuExRl/DSlpkALrT/6A2Y6FDBSUqXHJnJ+NIRw0X
e5Tk9FoLvwGsziBMjS7MaWJpRVutdOsurLSfLuTE4/iXyfms70OqC3pPdnJ0sqBfcnPJ1783lW9M
zKZyGgD537mgn6BNfqV8M/sGOqW25PERfCwWby1VN9xtExwLZLShaQwSzNvNQ0zKJKCkUnK0HMzN
l2y/FOj8FjaazVleubIw6zWRKQZ4FBWahBBUu/ZVRS/UN/BxaBB1BYd8YqCOjZwKs1gVZrXttrkx
NTgxPUIbp1gLrBBqAAfBBBmCHh5RTAnXdxryBv/KTbCTQ5jhEbRuarcW7HhL2bXqGa7q24XekTNl
LLJh35l6EHIC4Fhmp7n/HUW+ChJITMrUSStJTq3xKrd2D9QpN0IDDYJQQ/Tia6PlrSqTeayMksjr
DG6aTyAfDjEA4eCeQCVp02Zjubtu+diZenPW29/hZCBZIW0Jwezb8fTcyudLLpAdEQUztZ3tpjLL
FvIEj4Xdmu3O1X/fAe6476gOQfz6XwZnO0Aot0EqgyYFIXmQ2OsvpS0Z44bVieeAiMt9/N3cnWKc
W3OzaxzMJfGYhrLT6O2mMn3VkPR8PRJFf820wAhBlD9gXixhu+6csZMPDkCRBJUUJE9uu3UsAxmy
Xb3suCZIL6x6jYE1aKtY8FCWzMzcXk4umDz1YAZektXb3lExQwssS8+/9+Kd4DBuP1fNmd7jagbH
MmpNiq6TnacURUS+ER1dWzl5W3Ezmo2WAllMMuAqn5cqQu6kCGAYKnRIaSOuAIbGW8OiVAQZ6BZk
sKYXK/FVXMVaqUP7yRzO0btw+L2ZU2/N18I1SnW289ChWzBd6ysOV4CqjGADAYkw6uLGbiGGcd8Q
9OPQqRMUd7YGwDPBDG6SKo64pSzGoE7ehjb4hbnxM2yIKyDEgf9lZDbzK6AO63Eykm7Cs3hmtXGh
u+65rAKoD1DqhWo3LOlZM0TPU6RWLBSESOjXYsV+lF/hKdXZ01J58Z1DZzqzFUiOybiSzLXwwoaS
XZZpAB/e1/vwzH8wn80SevdOLm8qHvzLyMxBqyOxDQQXRmqfMDRhC5IdvSOzLdfSDvQU5QsHYjdQ
R37+PunuLeFrs7OdQslyiQmiFhTtIGAi3Sv0ZfflV2bUCxXid0fr2tBsr2gSlwcvV6c4JdQNTuG7
BCSUIQDe5ZPxVVqaG/dmHxDY3yHlSaV65pgwgYsAYZK6jgaqmPjQXWz2MGiqoFYbRkcgIL783o13
gq0YPvB+g0gVEF6kL253irSuPRC5wGCpZcQ7Ekn3De6tMkX7ccdCCEYB7T0YHxfuEndCcLdmZ6ss
ptsUgGiYpVdQV0DUY7SEdYNTzTc8G3FWAtVDezA4NdnnarPu3paSm98VlVe71jd29RrrPpu3EeVK
ldAAkP2EWksBpPuIDzyDu9PMzMQMGvUS64MVGSAh27on8DVr4jb9VmYBekr7fRDmMK4fONqZd9i2
btUpMXC0kIGJLNBvHVotPiRHUQ8/OhPuhUrpgr6RjMBG8ZqWQPGjsP11reYTMMGeSkBRAG1Qf77X
f9woIFX/9Z/4/J5B/jTw/Hr28b/+d1PV5WscvKZ/I035+dr8Lfv627l+rYOqDt6r/5we9j9//F+3
H/Gsf9rSXuvXmw96Wgf1cGw+y+H0WTVx/f0W3mc2/eb/7Zd/+/x+ijPkn//44/UjCVINb1UG7/Uf
//zK/vjHH4BiTmGg/7i28M+vd68J/tJ5rZLXNHi980efr1X9jz/Avf93HmQqcEUl3MHYqR67+/zz
G+7vMqIPEPCCRB4s4ZsU1Fv+P/6gOOXvLM3hKgMxEcgSopL2j7+BjfL7O577O2IV+AruLfP9h3/8
6/UOf07SP8cBHfLPz9dCVdOmcDWVgYyCUDDuS4i0wBdFhOJ2DUesFPB52kUOEjeC3SOXpJZjL4MW
E3wwVz1zx9R0lv8w9adgCMOIANXemqrkBprONA3KIiVrVKkeGxXUUkvg1h/BtKlF0OhEq0CkilTP
9BpXjhN6PE8ktgIYGTHSQxUqQqbmdOBGJlOImaDWsc/EBAwnsTXGTVOqMQ/fWO2iISpJW9AdR6gx
kHM1RdR3UFN3ACe160tdqyU1JfkmlwSZQqhOoEGvSlEAB/f5xFbNcS57LnJARVUX0oOtmohDhetT
A8CDSvtRB03LEhxwRjdk1WsNFkLXoEY5llRUMijPadYEvkaDEIHSf+/4HxcAdAno4xFOkwFkFvg5
jXszlFHOgUHNEd0dVOkqg0J2BQkKo2r1On3g19UHykwTl1oYcfHOkH/LhU/cDiiSnmvheNNx1Yt8
6iS+Gn9MOlVgbW1BoGgmuseDi3YNYpp2X3arVhMrUiFQwKm0PqggY+ufQZcC+qlgPVYq/5WsJL1Y
cUacEdR1J1t5y64innifBXj+AMh+KzkCjrPwCXS3nua5VuNBHXcbJ5Bes+hXEBtRMeEf5Yl267VB
9Kt0QMLdQlQhtmsIOHkLYM57nQ5wMmrRsfoR0JyW8PU8FCicmn4BGg1pqhvuIMvEfQ78ETxwckpr
JWAogE20VlebSvNa5O2/WcCCMQcROIoKWJnF4H+7+VfLANOwz+gWAHZONqvqIW8Ocm0KFzq+0I2R
LLlyc5fq2xrPIDoB/jbkbWaezhCMVKqkfOZUOE4sD5rCxG32XWV53W4pxPYdurzdSMDtzE/xahrq
tGCevO3ZNEpqxIkF6DSr4qlSdDa7HEE5DogspW0+gFSV1WG94R5qQZW2/hvYlcJNuDi37wzwzWvM
o/Ydq4xSF+M1CmJrCrF7jXqLyEekZ8hwU8QujVZDLjgrCM9r0W6r+USwKR1uytoGH4PGAiX4thd2
TzXIcNk1omSkNTIr0bfImIPFVPdyHXjCxnyqzL1M69y7eGRYJMJ4b+WayoabIuS+TMDKpfUIzGwj
Im+Zk6+CtRncEofYhtJMfRC/II6u2VhM+IVRC9Y9Ko0qOE7x5vELDnavyTtwx52rVIPv4NrF7pRu
8lrPHiQASGq8LvUuv4LzQETIB5y2nckZw6kHD+zGhQOWmAxcsO0hk3HT/9zSdm2YufGpACmeERuz
HLpjhb7tYDSILGCaG2jIqa4qvNHQLOr3BWnPe1n3VS01dAUYSlRzgQOGPAGMKqJQCUrlyNiD0dOg
amIDhQ3KG2hyg21YBW0eR143poWVfZLMQAfgSLCirXL01hMckhzlVaJH5KUzoLKlxm8CpTbgpdCg
36R8SmvW5mvIBiJCtTv4WoasNtjJIMIirlnUE9Uqfepc7UNQO2QWi07dvNJvibl6LNa7QhMe9myr
t+QM8tJUS5xU5WxKO7qr/CI5Qk4Q1/roDJ7IOnV0dbMjPAN8rLhrO22waN1uVpfsDURsgulrqtzY
gR0Y0i4mql6rYEsFeyi6DwXlIFvzSDRqLRK9em6dwSZsQ/Tu6wNaV3vr49I9Chwh/koTV4Mtn3pA
QCEKaJHyU+yIuYI4IgEpbb1VSeqqiE+GKvcO+m9w5xKjNBAq+ZSApQ93PKSAiX4G6bBeaJG2yYxW
5dTHFmq5qrSKtK+GQQmfVRJ7xW3V8bgLDJowpxJp55g4CcYXdIq7nY0/NjqS9+g0gIBbvAuifuh9
S/zYIaVDVBkPRU9Q6pOvpW+jCRW6XYqPjL5OiCFp7CMV69aHq2dvndHj4QA0ERCFocQv1nfWoxp/
8uY+W+8aFS0tYlVSY80MKl1ChZ5yYJg1CLu16PKJqAlSxO3G3aj1Kt9+mEjvQGrmgwYErbJGyVhB
9TMjJ+UD8Qb/C6jlJ9cAuwcg9vmlyaCHh/hKqGGh0QRkZ+pgEc5c2VSquR5mpa83arrdscRUhY9X
IKw65MhSNSKrBlyeKrFigq59NyLgn3egyx32kK3Ry4gQy0Z0tQBWVQdPqs4eKJXSon2OQgbE4lry
9emTCCncen35eEr2D4nRH/1t+KqlPW46NBZDE29XItq/4CVM96b5tgqvEjkqsGqANmt2qxniqmQq
ToZKRGIkg5ZJYMlUnz2brnTlYXCh/o2597vNeVRm0q2FauFEiwSaC1B53O7k8USY7fJii5q06tI0
D/ACPNyWQP3nfv1uaX5ng6OLUAO4VVDNC3PwrW9NgXOQBYOdB2bXXguCx4DDLEWcSeqMrLV80WwQ
T+PAnG+OAgmZPfRFR0H1R7Anq3ECkSGM8ggVxVwPAbEeV2V+rCAGkJ9/f80fYb/pNafcJxjbWAah
TNw+rr0GMUxbqBaWncOdqX2xiitM0Qpx2/8m7bp6I1W67S9CAqqK8ErqbLtt2ukF2R6bDEUOv/4u
/HCvm241+r47Gp0ZzZFcVNq1w9prwSn1XhVlczce9MwsIIyEr6stwJpuf8BFdD3/gFlQ38bjmJRx
3sGIaQaB3hCo2it6TDkxWvGj10ACppsUSj/gnSf5nZe8pcJ6UD+iQDZavs0lvGoZSAyVfC0FvqWJ
S8d0nub4/cAJGIITikLMvEKshMCZ5pXcIc9b/+v3fXAnq5sqR4kiB1XvOjn0J7YakWLumqUMy5Ub
AizohAgFHQz8jpmXQ2KQpMaq0LlFT3CTtUZoRwNct+O9kjKK6KHJdWhsommPgFu2CAujyiNSGhlN
R9Vues37hgSC9HV7y8il84UzA88LKgkMmhtzFJg4xkIudXHvJmA9oKbUvA7yNgEXa9MZepA7kDNI
kncxtlQJrpD2GI1fTWwU5JiUNk9e2Yee4FFixWciHWWQ1g8vOjiIq/KQk59ULqBoYIbyZ8zBrgfL
DkJ/E/LjQ7WJekNVFtzWKxYBcwEJiQRFFUS/syAxZ5GodiTqEb2ZkfLdPmV5YJCP+Imcbq/aRZ77
9xz9GWm2mYUq+aUsYyQwwEG/Gq6U/wl+aEiHidi99zBYAZPJuwWL9xvlzqwsxIckyCfDT0YOfzZB
jQh5DLexd9Uc/bgCuKMHGzymGdygcDvuexTgNtk9pyZ7lcHPFKw8Dn+OgeYedOhrhBKVKRNLJAiQ
uoPYmHGETR7NgW80fyVAP8NolbtEsxq+BtHo7TWbzPH824FxmtIVaKMHudi5cQLDKofQD+1c2nqJ
FaiwBOBSBwnviIjm9lDXzvTfoWYvQzeApV5qNLCwrchrBSoe1VLhAwkpyN6dkS6MRq8ZFQYGS4oU
PXI10uztK4uuAg04ZpakmE1tShRKBeDzmARktnFj8Syxk399eshzUNc2FhROx9dIG40ufoiyLaFg
LbA6MAVl27DaMB9KLIVZNo4Hyv13JLiTfOcpdpt81cFrxQ968G+Eami2HmIniB+ob+dpB0U8tu/o
vVjdRf3aW6I0k8m13WMT/yDUfy4RIW3CykLUvM4dTgTFTgHEQkJoxJrZw1qLr/lDX5jhW/1c/xSD
b8IVDh3dHelLdKckoHMpo8/bW3yBTJhuIH6BuwtMVAy8eOfHaZIg0cFDi7sO6n8b7fOIwqG5Im8k
kHf/PPXBGspVfJumZl8aBXxwZROFZrkFu66aO7c/5lo0N30L3hUZeQptXpVVxkZUaYGP6UtL++ib
XflQUrMozdoGbOcIjs/AoXK7cPCuD6sgVYUk3ESDOHtu+1ghbQW4oxvH68o/qvVT9C/1CZJMdtai
J2TPgi+SmJTxTXe8PeVrpha48P8derb8Gs/Ckg44D51+JwCXg1BwsHS2G7glRUvznPyWC9MBVWL4
eUipQh7pfK/jBqohY4mnEw83GGHBfl7f02FVp9th2Kv5SVvSLpzs6OWAOsqYcCwh7TlzpIZAjL02
wOxq9k9RuxN/z0azPel1seCyXTOKKMRp4FECH8ZvqvavxwZilorQIR7cWmyJHYtQvGjDMF+1vNMX
7K9Er0wKvbNA6AGmR7CY56vIFPCK6zyFHmO+o+N7AlkLxC3NBmoYUMoTH5TKTOIN2m4KS6Sr28fl
2tjqxCeMxws8hfOxxVKCvA6EDFwePIK30+J4KW+PcM0ITwA5qJHCRClzNTU/jzkFnHZwsy5yeAPW
YkTdvrIGr/nCQl5JIQEbh3IY5A5xA4CsOV9IqatK4oGEFVV8Jhre1s/QBZ89jRbuGhjoP6OHIgZy
hO8zHSGJUX/4XwCqlZVBi0P7HPVLycLLxT3/npkZQEMLNBZGOCN5rLMWsVehb6SGdT9c5AhaE8Iq
lNjEbnCLWNHuMgBVQ0PkZf0EbvAegiMlJO5wCh89cIpLC6t1UcfUUGlGcDYhKyALgu0/Xy02iENG
23JwdfRDbjNO4ncKnSKDF22wK4GiND0tDZxWTMsV5ZyuvQ4CUrcPx5XX4vwjpiX8k9AEfils/ULr
ERlF+ibJzLo1Wmq2YKm1EuZ4byoam4wmMfkzSo/QinGYBnUok7ULLtwFUHi+HDPfJGN1V8TAM7pE
xs4YsgRhnBZUN9DsHJCvSGODjg+S/tLo/6LWUcLHsHZFqBbUx5Q1C41EF0XY+cfM3NgGBKaoYqjw
JwtL2E9ngazUfE0nRLzYbw9RYA7DnepvwnqXmDJQ9MOnSqyFzbl017A5FKkDwC1lSJ7NDJPQgXwB
UFt8BRKFKtKf+lp9UrP3Wl/R3mpKVL2dtl0JThqbRbLTMocArS+fiLQV0Bmavky6AJUD6idx3Kkc
6cn6UMcbXppLqNArXzrxFf2ifpEUmOfFiwoKr3XUDy7BlwqaChHCY6NpZgR2fz198fTG5OHz7eW5
fGnRhPVnzNn9iSWoAJQDxmzkYyagOK/f0VIymnqd+YPB+IJo8BVjcjbc7KYMQp2iIgxbEfilG0Nz
qxyC9e0ZLQ0xuwK0GeRBTjBECnG6rPxEEeW/GABxBhxDMGmp6mwOuppXPgRNB1eLkZNFrFTl1v9v
hJlHUkGPTikScXDxtiO88pFtVOTP22NcOiHY+D+zmF3OSmi4r07LhLYmS2sQW3twfDLd1JMvVi2Y
gktH5Hyw6eT/MZCeIPc5NDcHVxxb5Iy+upYZaJRdsMMLo2jy+SgJ0RrSE2xMKL8LMiAEyIqFyCbf
Xrir5wtCNio6CREpz1MaNEwbVLYwF3BrQC3jX9As1YmvzuPPCLMXF+XYgoHrDm9aCd2bFyjOpdWC
x3T12uPzZaQyJJHMc3n9ELE+bMPRleXhS45Cq9F70++rf00hQsdv4oHzuuG/2R9wFuCZnzhp5hen
yWspzKtkdCPtM4cGnS5vBQiy3N6eq4v3Z5Dp//85alRPvAQ6JqOblCgTkE3LJbsgS7nIpVFmNxQi
pLQfw3h0y+LgxXdl/SAJS+3KV/cITiAF8mAKhmYz0UZB6BuxHN2WH6n/1GXFXuQnj3FbbmGhPcm+
vXJXDzbqshDFhSA0sonnK+eHHZ1kYbE96XusnRYVFZZ+/uwhrmnnB+mQYT7ydy48ltT9z78f+h5M
AUM4ekvmjctlJFdSXyujqyr5KwnKV+i6/BcnGBoigKBCHRyNK7Mt6SArMxaBOLrIoBr6sGnYM/RJ
b09Dmq73eXioMCSxcDnBrTnx4J7vg6hGqZw3MDBd1AvQpNGHoYLygI48IO1oARUA6Nl6ZkpG6A4p
EPo5hJGkIr/Dei6bhezlS4oIl2+FSimq9ahrT/woE+7o751Kk7JOGjkbXFRIE++tNsrhHrmugPyn
jFJI/mAgTJowwASVuf75wPWQcDGHN5JaIjMyZR2xddLvE/2JFBY9FHSV1Y8DntxqYWcveid+h56Y
CqHjJUFofnY6uwjSkTGsoBsljo+AqmrBe8BWcruhqCZK2xBqhTuvfj0J40NNnE5b8CqulFcw9//7
ADZb5DGFrqqk096l4UYTMwMNtM1K/iqfG+BOKJSPQZoLVG2/G20WvCr1gt28ku45G3/eII+gNin4
FMSUVqNaENSKH1W6Kj1oXRn8WT9U4FhfQwX29mm/NHIYVUVTHZIv0Cv/rfn8MddJ39G0k5PBFWoz
YXaR2wyRS7SJ+A5qdbfHunaMAcBHuCiiWQW54vNjjI0Xcq+jCFTJKqxXgmcPG/FFX8TWXhq6iXMU
sDUCWSXlonSoQroXwqKFiNb3AQEYWIkh1/WTWkgOBvlH5xn+aCG0CCEmsx3ogod9ZZI4vUSBzj0K
QXjgzycpNEJTdSoGTwZHN5LuTvE+xJ2qLuzbZayCOiy4IIB1wR+gdT0fBrWCtCxAoOWWCGwle3gM
+2Mtf/iCKZYrfUkR4Epci+GQwMKCAiCPxpnz4QouymWnJRKa9Dqyk9b8gacmL7gt6FaQ7vrRbpGk
diBEiysqc2wriex8qcp25bAqqgpGA1Aey9ja2RWFOKw49Diubtlsu1UoO7WIwrsW7zX1ePuoXikB
qYo2NUcyMo01z/nm0CzPU2+UXVbbYgli3pXaQwTULEOzAA7SVhNLRpP7whM6PfHnTw+oP5CHBzZx
KnLNi94+KAPjKCyJq0v7NLNzIEM68alYahu7MjswkiKXDapl+J7SPOXas1T3vXYU3cGrRpvrbLDF
VETjU1xDeS/iom50Yyjvs5yldh4oD6Eu+1YOZYC7qhrKhWdnerVns6YSvFIGwBby/vPDBRVIiQmC
LLq8OkbJVCS2tfzl9oZe2gQAbZGIUHExAZqd+75q6A1iXhWy28cump2NsKEL1u3qCMDJIp9MsIvy
LMaKczlkWcNllwbgHsdzCULLhTfiykKhigvwHjKCkG2bn39fk33aQNLVhYyUAWxCC6jVYvRz7XAw
ZOKJPFUikU+eTSRiYj0OYgrWgnIT6WtIqZviPq4gRgcUjbJv0KUMzvolj/7SoE2YZbg4ADZAt2XO
DBzVNPUbiOCi5tqM0AsEpMDKvY8apBkmW7hmlzb6fKxpK/88elJDezGBWrw7tFYWWGGy63d0E7Ln
22fud8vPD7aOPnWiSBTYGSzktJ9/xhGqSkjyzkMLk0WMbJXtQW05QqzEPwn39aZ9YavqBHVOeFoq
O/hIy2VOHJt+Yzab8ZG/J9AiNuLE9dnK+779aZeWVIdAO5pG8TyK6AeZWVKx7v00hzy0OxZA10J6
N93kFHDY1oNMaeKoinV7vMvLgfEA6UVRnekMZvV8JVKgQ+Ox1D2XAj0dKQirF2zI5fEB/QpMGSA8
ADEjIX0+APVI27eVOFGDAKqYoQoCVUujFO1YuVfihat+aaYxGHgGoTUM2D76J88H07WhzSr4im74
81olz7mwbbSlB+gyCjkbY16GSOs8l1sPLGO1bpT8Xvtp05M0Zkaf2ZU77BptGy4hdS+vxfmQM/+s
HEgNs4hpxcFRTvdtYw2CyQRj4VpcOQsTAF8laGAAWPc3/vpzK3yx4GWZEuZSBbSfDC2u3fr2abty
uiG7pCBox60D9fnMWxFzra7LlINCC7XL4i71tuMHRML1RS7D3+L/7Ibj5YK1xMMFcNw8INWizleS
gDGXf8l2X7pU3ih4wRoP9x0wzDftTddN0dvFgaEDUvi01Lt4peynn33AtBR/FrOlHpNB0grqNkAE
P1LuyG67FiHHmn5QAAIVA6LtT0OxIuHq9hpfcQmnbvpJfgJB41R2PB+5QLsr7TUuuAxBb+V4minJ
ht58t7tPJbLJd1Fumi/P+FKZMVIjtoposfg0WY3Z6p99wuweDjwfaq6UgguI8g+pN7IOwYhNox+Q
m+FHYYMMZ9u4C/OeTOOtQadb9GfFkyBVg0THoNAwVbKnOBEt/0Ehj6iN50VpcOFRzhZqgL90bLfG
nFm3Cqz1EI6vBFfznbgH7FV1tc9SWJXhA8shyMy3HXnLR9VAWTDNnbg5RsDF6r0RitzgMnoIDixC
Bz5ORLKt6DqO9kADpdl9q5ltvxGSqd/GLYW7YLTBFJV8p0s51cusCs4JnE0cFBnPO6q458vGxBzS
8dDmdotn0IxoFVgAPkWz/ixSq9SfBLExFL50RC+2ajqbaGqBr4RWUoBIz8ccSF8KXoNlq5I1q196
0WRk1z35ULfvoXqxxL10YT8RHaG5CCEKtPrkixRGKqppriuCh5gB1b5nnu0EDa/5nb50BC/ehmkg
hugPYqEygrHZuc+1Qm3yLBbcQjHoXaRvFc+WzV47NupXbaZQD++W+lUvjPY05BQDgqsDr8R8SMgd
xk1bMMFNfLvhz7myE/17XhuB7jT6SktMpb8L35DE7tpVpTu379zVwfEBQJdNFH6/uaM/Vy6LhBhq
6qrg5tJ9iw4tcTHDdllCxo9nyBhAjAtP00UMInEPDatNE5xk7Q4vu5lGGxIfufCq0MGUM5BapLYC
d9vznzPypu3IaGKyA98yEEJE9qh7C4f30nmcJgxXCXhkxGkXqCPoGpZ56KnBaRSOQb3piyPtTn3/
UsGmc1PLTRnypAP6/KvXVgbuWLWBOB2fo+5DVc0WmEDVhzrraPDkW+igCR+aY+50ygEV3rZDHLuY
wJpO3ZmRmj4YtXbkTqkqAw5yftt8lXtol2v9E3FUD3JMyStVwctWA0rdgIYVxDZ2Vq4K3xzwPKQP
if9z+5T8Eq/OPwDSHsD+TmhXXMHzD0A7dVolBQtOaVZB+ktLoRQbZEa26T5qanUf0K4frep55Aep
eKs5sBOKCdf7M89NOFZREVnMSaFv6Gi1Ccw3mmGonQsf42NxSnUT6GVReYSTHNotwmVmpyqU701p
5e11zdSdPt4oL3w0x7tw04AXFn3rupVvA8XxEif8B+3p1K3BauMjwE4NIhhNaAUfnW9F3r/bC3FZ
+NdVAGVAHzLZWtB8zhy5VA6o6g8Uh3k8IAEWAqz60ABDx0p/XQClcggBZUzAq6Shl0FYM++pBM3I
Y62YzRI06BJOM30LIDuA8ulwkrTZczmgHpyNQxSeaoQVfDNIVvKBpSy+WeQMcW/w2C1BNisB57ed
rDKEGSK0ZwQG90NbThxhozMzi22pfemEpX7xywcCXY/4hUMLkw36hPMTk/KoAJ49DU/BRngNnNxD
U+ha/KnAJHjnIe2KiAhQXOFr/E7j90g8ADYrHNElshC8XLqRWKQJXIraPCQu8THn35H3vVLWXRme
kuFBf8I5Zfv0BC+uGY4CGhK70UHTDtzK0RK1VfGktgvm/SJ6wvhQdpzaCkQ0g87lKso+qEYSCNEJ
NQ40EEQAEOUwJmgoyB9BbdfW1u0T+osIO7+qZwP+wor+WPRQgHS1NA1YDEbfmtVo5qqZf1feS24L
UAcuMqPag/imucNjLZSPfe4Uvt1pRv7p38fs4Al4YZ0quo8e69JkD7c/77IWgC4XMHgTdLwoSEmI
swCiAJH0UI9BeorkPQ8s5UP07CayCnGXHzzPwV0OXbFcS8QITnlkjgUAWMbtb7h881SEzIhpGe4v
WIpm7nWq8Lr3ojg7ZeKPDjOPOOz2AJd5HrSQY7eRcUFojunOnErJC6NY8cvs1Gqb5tjviFPv9C3c
RL9c5xbdCc3CKZs+ebbpSMlrqNshoYpG7NmqKh6vBUKC/OSVP4DM9vVzm/+nPQKYE2hWGIwN2kAx
v/OL5OmpL9dtnZ/w5DSDLY9GFrm0sqVnYQmHcHX9/o41s7K8LaKEjVV+Ur+6EqfYEHdBsI+jZ6G+
V16rxqxatCTbt3ftt9Y3X0TUapD+1iZpY2X2yEVNQTI9VPkpQAPeiHdGfY1BAyQ4vDUDsm8rK41t
8YH8FMmIbiWjjl2/WQtHX98L7D2UQJsiGYW/1nIDbYAssuTUTLK1qr7WwnNTbcbK1qpNG6KZcjvg
AdMMcYA7EZl58+QteeiXJwLJUpje6RBOrAWz7eIZaYOw64pTEFqMvefZgTYLvuOlacMQbEqWYq1Q
PJiZ+CSrPMGDCPnJr2qj759KdD2Gj2LH1sMmOyqPt7fnMirWNWSGiIKsEF49BAPnBxCtEWQQxao4
EQ89P4aK1sdNUK6C5g4dq1b5KD0ymxt6HMMt+acUK2HhAlybrj45YLgDKLPNfSBetR6Ruro4sdHi
ntH12iruiZXoupV9hLXJqqWuq99c4fmJxJRRIUHsA2FqZDrPp5zopPYKsKKfWov0To6IE4orhiTb
2k/x3CB/i65cOxNMT7SSzJZCpwHFADXHx0SO0cI/KGYGCtqPIjJqWwbMHPShkP8pNTMOzDIxR9+s
HvrvjJt9YUjNhvNPdC014wFNAGW6Vj7lymyFNWpRHO7cwxKp32VXDgp5k2IcihMTkc28OiH1cqiN
LUM7KzFEdLQk5Qu4nf3CKePBJN078Nyi96yDhuttYI89tWj3RL5VxOLM6iIz041qBKTR1tN1lNh6
pRm03KCmO8qWCO9dNiN1rfdomdk1kpXrDv6Roa51+1xqFymx2Sxmz4lUJBxpYKU8gWwg1C11fCLq
gQBEMe6rn/ETWWgE4d4q+84Tw38btU0UOZK68gZT1dZVZMbjVhZXgzUoVlSvu2yljw+JuKeCnXOn
BF/fIyP3+YP6Hj4SbofkxQeTESA50WD79/Sr9mw13ycQWXrphV25IspW0Y8q/ODvIlqVqSWEz7G+
quL7WHJGYe3FjszM8i5HmMLvhojbcQvNRpAjrZD5DPBTgq2AbkzFJBh+XxUo0jlSaw7dQ/AJQYZC
lxGJ4vdDhxxjwBaW84rDBqpWhUwPNAiOUOg9P/MkE5UU56I8ycf42d+17HF8o4dOM6vKUJq3cdjA
zuZWFG9zBn9ffrq9nVeyKefjz8zMUOYkrsD8eIJWm5lVP5qBRp2n7JGtsEZoHFoIRtllxmEaD1Ao
lICBh5rnbFkiZ12aYjxIo34oxwpi95lVjo6swEfbpYWBblOwLGzQN9v8iC8cDUNWgUD9rv4nRqb+
pa7TFPzBoCLIWzuKoYYFrKtemGja0htn+ub4vnMFadWNe8+swRDV3vmy0XxGxxYHAl3m3qJa8aXz
jzmpBGB/JDLhjczsltQNiQ6sfHUaOivo8Sj+KLlualmybuS9KIIvqQArqbrgW14x0BJeB7T0oBqC
kGg2KhirUwZms/IkURtNYc1z36Oj/z3Y+e2TsoTIvEwP49ojozHRkMOVVedgyYLKSJIKUXUKEHNV
30EtO0p9KPMXpP8oX4/RF2tDowYew9+iYzBLlho3rtmdvx8wc5KioAk6MY/BrxtvEmnipAANRLzR
ql2/dEZx5WbP0NlUZwuLggkZUoqpivFG4us0oobSLzzvV9JEeOEQVsOVQO3n4h4omSJ6Su3/npmo
eiuYm0AM+R4U3YasnpRhVzQrgTsqNKcFE9F3USMRYNf9W49i3rASwwVg75VIZfogFd4gPgdl4ZkT
X2h+MrQK1leFwWuCu97p8ErijUELRCLsR24KTDQhfgnbK3gPCXrVk23GzNv26NouwylFKRE04fA7
Zuao8WqFF6zGLlNUpAvHC57H/Murtkh49AsezrWxQIYO4DfiZYCXZieq4HHcdUpQnyLdqL9g9gWk
UBAkI8GF1MrteV29P+DnAkhXVlSIE84Gayn3uShV9ckDVUlnxfKhEJCziJBfOtbdRmtMKTZEyVTb
terq7cKyXgkxAMr6M7x8/swEatX2+VjUJ9LtNOlV+xFaGZB3R0JBxV+h88fUfLuo4q0cL8Rq1xzZ
s6Fn10lSeMrDjNen8kv6jAkxyWBRZua1ZozH0KyMBtoBTwqDgm5FAfQPwdNd7rSlCOHqS6dLZCqv
/ZrMmf+uk9HLhbqpTw3k1FO+49Smhen1B14zu9Qjs5KMIYa+ouIu7P10aOcG5e/Iszd+yNC2UqGS
eIoqEGJlgaGo0PQYbR9UyP13XFlj/ZEVX+nwVDU7Wd/4wwsgc/3bwmdMCbKLz0AnJkUegKhISczO
QBw2pMhh19r4fTi0IDJwem0KLIZum9njh5DvYrpRAzN8le61zsr5+vYXXLtwU90eIQVugDrHQXOv
kPWI4QNAVTmgDxiNN+mu4Egz++YiyQS55mn8HW1mSmQlDolcpdVJegUW8aFD8F7LoOcSbTHcRXZG
V161QqWr6p1h5xnlyktAiRN91/AGt2UJQaHwVVj1h8A3WW+q4QoFpnapP/bq0dDRKw3AKI7IHE3U
qFkcMMA7TnWMwBh+Z+DdZZEVqU+3l/6qAQDoDphninAfEdb55vskkloKYMMJYdxJ+FR+omKddY5M
9kpmiPkmOFSedXvMq9v9Z8jZhUuypFV5Mw25le47PwHpn52ZUXOfLKEKp590cbL/jDS7YNLYcT0J
MFKdAWMERn7m+FXxcns60w+ZDQK+RKAM0GPGZOBDzlew6UKfqi0D0KYO7AgXNOZvjCzs09VB0LuM
pjEKXsh5kqELg6QYBa86Fdl3kwMpp33yODRvz+TKxuAY/N8gs+XSS5Z2aSRUp6R7CVUQHLXHFqCG
0CEIOrq2XzgH1+cEOPi0dgp6Cc8XDj5QNNYKhmt0MwZ8FsQASfwfA/px1SVAv8FGB7AlMMHng3Cp
b4QhipqT74H1jxl9DYzUUkvKtbdsIs5BCmjCywL4dD6KGo96k9GsOanSY6iYebITum0YhxYa230K
Ei00wwiVk2qGTLrt+CqvFDN0npVhwXW5cuABDdbRLAtwvXLhJnmk0NpYzJtTj3TxKB3qPl9wWK48
FhNHwVSJQ3sUiofnMx1GWvF0bJoTAYEYHsma77xmnVQP1HNun8b58QBIHw/SVM0HgSOmNFvTrsWJ
6SsZrQKD5NlaiUR+zNEu0cZLnMy/jS9/rzCGmh6/KfsCEg54fueTIrmkVYCgAFlZPqZib0q94+e2
OjzpCLsVmxf3rYIIUngqfZSKQoPlKNwCDW0o4U/EdlEQfaXaP1U+0uxNaV4VYgqN7+T1QhVn/ijM
P3O6v39qGr7Eg3LwKAA4NJYdSRntGoTpW1TF4odgqMP/8H4iDke5ZlLCQQELvFWzqzOAcgjojlh2
E/RNPMVdmQEvyUpbJmhYuL3Xv0bybAfoJOREAddCE4oObYLzqclB2kTDCMiWMN4JJcIYdIKAoaSF
3nhvCOQQS+AN/GDyCVoCpkpW/T/R/2jWqvcErp7xJAFlgj+/y488X+vaUwfmv+IY+ruhB3UN6im+
1VRW3cOJi9BJbyep0bzEYChsbaWAnERq9fzUxzviLwBr5iYVazixUoK4CVeGQELjfF4A09ZpJleK
mwWaB0caeNBCxQmLeCPYSYjHNpA5POxmWLo+10bW6FRcQmUfNZ7ZmaasJ8wTSsWFIKa0kvsYXQkE
wPmqR9ExZHq6Uqs4OzJ9WAoqfvG7s81EXQtgBzSaTTdrFtN0Qln4EbSU3Ai0XB3Ka55niPGWZWi5
NvgB3fpNvp3QqNFh9LeRdp/p6MyWDmJnitIaGPgRbJWf+rAbR6dCtUh5kBrQbfJ32V/Hmk2QUJho
ZJ+Tn7A4pLVnht6qSd7AuYqu0yY2tZ38mm0ZPYra6IQg0O2cUtsT/O32qf0lGZ9PFPEhOvemPgmQ
nZ7vrkJDBtJ9iDhFkPqxutLPTXVIiNUU3F/zqh6ssk1kKy5JuylYdazBQWzFQ/HkK2ljyRIgbckY
W2C7B6xsmiP1ARWoyUSwIJOUGAVKykabqf3m9pdfBD1g7AJ7GSqyIMGbFNRmxpUEcqeMvpacSKUl
G12W0jtZUDZBkhRoW2mA2fKsnHi9o3PcNhho7rAUQenCZ0zDnC/glPQGUFMDhhIZ8Nm1b3NS8agc
PZdHaW7UUn6McGlp2QGBwo0Cexkr9UOgPofSgsW5cHyxAtBAhYMNkPJUW5gdUuoppBBL0T+l+crr
TLLuJJBIrLraCk9dvUUth3nfVF5Kp0zv43zGaEFArAksEJAks3SKEudEhAq2f4oaXbNFoVWMzkPx
d8jbYFWFUgqvqwJFZODRrRwIoHAIVKOJRm5pJPBsvSvq9cImTKd09knQZ9FR0lRkpF7nal20rbNQ
iSr/VMYUCk0RSEjFmAHdrDOnJPngNJwEVlwX2kr3xdGMoipz6jCKNtogLxWNL5CI2BdFx5n8zb9M
z/L5nfIjMeRNiQWSnjTQycaH4UeswEJqivkqggAJcDadnYU28e6R4Kx8R4VSPS2QH75P8i95LxMT
ecc0shO09wEa+29oVyxCltxWpR0jlq4/qyefmqqwtI5z5+v3y6fKGNobQWE5B6KkjLU+qLRwop49
BYxuEIIh+xSQubsCoJ6qfs2772EXjatUGZcu0nRs5ns4UbrBfcF/L8I42hRMDYrcB37L0e+FatUT
m6hb/8BQAavvJZvu0pfxlfhr9YiiiQ/SXVNkCytwEVr/rsCfr5hd54F0cuuP3J8wbjBhnuU/DgIy
70bAAWA35XYd04eaOaKH3iaw9x/BcvtM7aG3WLRDjsumskEemJuCA96zWsHWQYO2YPp+Pf7ZUgEk
isuvowMfPvvMaJMs8ruGaf6p6kCXfByK56ywe3/l5abifdfCvuWronnLRnCD0H0wfJWipUgrtY+N
nhlStoL4Tmt30b4AgbHI7aS1qLAahy2L7pLEjryHPDZpaQvxugG8J7HZkfwDYaX3pD/W0aYEMLUO
zUj4psoRsuhorjs027F+U3Wj900fZLxP8dAYYraFBvjCObkgRccOnU1+5r5TIW1pGlL/pBwqxRkE
sET2j6F/QGYx3obRS1EY2TqNX7q8wbNt8PAte4jydcysMdj7taOwF7m3hn+Kv/GFRwoyunyrDlYD
i61X9wrqDaR8hLUxsv7ky/aAogc1w+5BVRxCUYXwkEhqT+CJKrJ7JLwCmLthr6gOHQ8Z3yXdtgaH
oLDxNbAfGmn+nJUWB/d6j4peqB75q19Yt63flTccK6KAOwtOGmpPc89zUKvaFwXFR6bFUUAID3yS
j9qa3lpxDlZvOVwBrDcc8nolxXbnIurJrMTfKpqpDAdaLXzOtWfp7HNmMXiS6bnfVZ5/Gg5ACsaq
U8VWRzojEJHnf64HkyI9CTpNTS4Xhr5iQs5GnhneJpH7MaUCWocy8AhBybnkpl6hyqw4VWaUGdgP
k2xhzIv09+95hGQXfGTEzmDjPbf2jT8SWpZ+cKrFO1SRzGicEmuaUfGHYepFQak3Bq07en62Etzm
VsN1DIaNvkjZdhHCT18C4PEkCAThKaAbz78kjbhc0IYAbqWxzpAhtXfHGrlfFS0yod1QZftKTTQA
hLsHvxbrHRX+h7Qz3Y0cSbL1ExHgvvxl7ApJKaVESVl/iMqN+77z6e9Hzb3TCgYRxMxFoVENNFoW
7m40Nzc7dk6W2jUcgvssGXpb9yX5I9MpZTQjvNm91wOflbLfueCuTTlf9Yann8q4FygQQLDQFMxS
+w5BiCCp/MBhCuRYBuHWMkrGUI6Vccirvd+0u0o4pWG79bPvofAWl/dWuY8MVJN/3v54rmbq+SVI
plI2nNol1G5nx6fnqjLoaBA7+oHxRFt6N/bDA1ErUjeye5I1OLvlH9E37RQ6ty1/EgXMorhJ2gip
Mj0puPhn30nLi12uLD929OIxtfaldzb0YxY9Ga6j6L9C4yGpbDe8U2gQ67vKrLapK37k8mufZ0B2
GbBVmN9KPjrI7ofY3Zh5cIcpyMDrjaL99s2D1/orb8F56eRzs7785NkHJqmxKpCARY6sJ4rTE4/2
YVdVJ9+M5V1ShulG7TN/5bqbTmC+T0z7Ttgn4IYgvS/dOpC7UqMZHDsSRFzDW/fbUO7yR6Yy1rTp
rugFJp7DCWcFZRIDA+onZvhLdcIoEzdT/Ch2hniEJvNBHe6k0nhwm/vCKUZ112U/8uHY0r3TtoLq
vt52iM9y0OVCeefSiwbSPlHbXmVfsqA2ru/6TiltgWCFnR0NTMfv2/ghnTQ6KCqsjZxcH+ilyZn3
x4MpuFJrAaD3800kNxCySdu6+DGO2h+hlFbc56oeRoEefBmyjUzoTt2qy5NE6rsHA20EEKh2EOA2
Y2WLmbgROmNt+vCqCc3fn6IgLBlwgdPcn3lqBlFZLxlh6GQp6Klnrx03vZrYsvyH6ov2b9vuwFkV
e6B+3b1ufrPqPWApLoimslP5HK2CDK6vJhgngS1PgVmCu3j2e4w6D0NZiEEPCw8dLHOwoCTCd+15
0rCBSf2UfDNR1Rzs6klxLP2pRKk9PxVAzo01opSrdvi0NQoleIUJUA5j/nDOxT4ps7wOnVL9neev
bflcCU9Kom0Gf+cFtu7WpyZ0tH4LPUGo3kHpZpMIyo0MWmd32+WX3I8vWoTYFOwFQ+eXDhFlRd9J
Yhc6jaKQuFCBPpRKWG8lPxuPoVHEW67ztZfGklFgyyB0OAtC/yx71qLKlxI/iJzYN82jykTsqWt+
SHV7Rmd65DFG0/z2MhdqFfQGGcOjPgusBf6iy3UOhRtU7sCujuovdTgNhgRBDs8XtbKTl560uQp2
UrMz13h6lj64iSuBUQ96B4iDX9qVuyYPeS6HjqG3jDnED1GUeFujhrDp9gqX9hSeMZIPUlH+Pbn/
l8ipe4rFjV5EjplrxqOR9sImjCVkmXODR5ORUSUKk+Rw2+jkHfN4+R+jVEEujSpNJw6G6UfUP3xb
BKgXrtGNL90IsL78v3Vd1QFdLgQh0cLI8WmhS2bEeAFp/W8FrZw3Mf0xKDbkYFV0z1RGv1IqX9xS
3uIT8Bx1szn0fPR9aRStKnLqIbTT+JXOyNZXvE3Y53yPa9QCi1EBpAgZiabQd5m3stysjfwx4wQh
3+r2cVxCbVSJ/oMXG8m2DqLq0U8k4SA1OSCGcOL0Hnz0tsDS2qU5prto1Pp9U+m/jXBQzk0gBOdk
lOWVXGDxS6IzJFKQZqqPx87lmdcAQWjeSDhacm40yqPn0LVN5RF+V2W8a9R7sTpEqzD265IX4DDg
bzAVUOIjYl1aFTNtUNRBixwrqbbeUB2t4kUYN0n6Sk1aKffNJARknitxKwmID61xLS5dHojfTVqi
yN1Rj740X4uunI/obzhi1gYPQmbGdmzG8VPI+FLkBuK3dMzGg2a6CdN23Y/bX9mCH1JlQKYSaAUT
zPMYoilelPd5HTtNEO2G4awA2S12Ki+HNeLN6Q6cfc8QFxNAGK+hG/35zv0SRFoXurAoiBOH4m21
zcDgD2Nkx2u0QEsL+mpmFv8LM4uTsIsSJxlBxjR36rj15fPY2P1aJXAhQNFSZXSKHAQWhM9v7suC
tEEP6IOniVOKQJwHHQkeLxrS/e0DWnhww0n/xcwsyntqRucvzxIH7Rf3qem2TGWBLE/t3NwL8rF6
lcs7PT3etjr90avDAsiPlC4UBcC/L31S9GTPCvs6cYSItL8vvJ9ZGqQHt2mjDayNwqHp5H6jptnw
dtvw51TP3DJ+whTlBA+9DvtV7lHWb2LHZx61gUPAoGYDJ47abEQ9KuAKEWtqP3JlMgDqacVovkxl
k7c0CZp+I1QM6CallgOhN2v9ZwClfbTJs6zONsEQJW9iXCr9FnFWs9lFBp/evs+lQIHszKtr1LdK
wyhs3ygRdpEFj//eh1KIRpRllrRAtEKlaui7oQw0f9SDjaWWQrb3tNFrDi68RTqaD36OjncaM8BV
5D2OF1RCEG2kuPd/KkrgKpsmiM0zfdIWJn8I32C07iJKyanfZO9ZqhNtVA1AyPb2zl6N05IZTqQ5
KL/DyUXhevZlQKqXhnHIS2sIjw3E3vmhCXQ7ie4Y9gPdBoLM+GWyH3swATl7vvcrW2MGap8f6r8l
04FvLD6uv9ceGwHaMHkp9IdVtYmFJ/vlz5w9COWs1TRo4GKHl24ttFuz4mwO8sF9NqxNd6/RW2Uw
gl/id5vU2wj5Sjq3uE9oiGq0nUggKftc+n5XFOGQh2PsjOKf4F/xGN4LPux3crkPGoBUex0tG9Mm
+d4UENWU2ofgPibyJms3FsMaPUlfdHLdHY0qSODL6AS9AJxZCe5g2GL4unKqS/EOEl6uLhUaliu8
Q0OJVBh7KXay4Vjo5wbFx8jfUyFSwJSHyh/gP7ua6m7LJFQbfQypHbl3gYxSDegAWljFyVTerGGj
d4zPvw/h98GyyQnKQgBRs7n9Y5eiCrk5D0TeiaZizlI6wS+Dbgit2KGz2269Rs+3RTK4wOALuNLy
XLfjOMmOZSkMK4e6kCrDCIVeO5TJPMHnKLK4zFy44VV2SRe9Y9UrFc3mYXzUEqZmbi9y6Z6j9WTQ
MQSfyyz9pfvkRuFp5RgQrxVJRZyDIbzQyt4o9N+JUbFWMF8qKzDZRWHU/Bw+nw/nuKYfuGHRJE6h
23rxBI1SI57NPZ+qEJ3z/jCUh9vrW7yQvlqc5SsC2VLQtB3juck5Y8R7HzZ2DdamftWHPTXo4B1J
vsFfuQc/aQPnFwN6FZQUyRAnmrTLfe21opJ8f0ycoeVtu8tl261+ysnBA4grvxNFzSefGz9kenbb
VhtG07kod8LGCk/y+Fca7ty1ye6FxG1ikIMrAR4kcoBZQBULSQgaQUgoeFjtHcMUwAdq7UXmEnpQ
RMs/Sxmz/qKQMKwFAmzlBbGULH/OeZLQ0xwFzXC5IZHh+pEmMx8rVKhBhh/GQH9HPQrGnaIc0r4+
xN5zaVa7VZ6Dq4n26SbBqAxb6DSvPa+kqVICkqTFcgderXiuxBSma9rEITNKCaJwaHzq7219b/q1
7SV7DeUN6GLsJt9p/esIWJQIFVvfivSxD97MeBIiQMv2tpsufIYq7jJVAcjstTmZqDDUWiglUurU
wGMF5eRVrV130/z6bTtLtSgwNPCyTWUv+Dlmx8CkX2WOocwQ8S/YviP1nPr/psZBy3JbNYODCj2l
qz2kjAL1L5VwdqN7wl4c7XpER5tzlu+yNTGjBb/8+os+f/GXxFQYVd0l1U8d2oePkEvlW8Qn8Ibe
lvw/Vb82GrVwA01XpQmHGq8IvoVLPxTUjnzGx5xpnFuGAcL6yR3eeu/Pehd5IeW+MDX9lC8rQzqK
MOiz14N0RDoWijPxQXwTmY76Qx8XpIrQb/tsV7zI+j+3j3nRnb4scnbKSiF1XTyySFF51iXgH+G+
p4Oydp0vlSS+rtCcFVETM1KzQVFAIn1LxknLdVAObnuuurMH6TFUN/90YJYe3LWy2VI0wTDVJOC1
PLw/59++bG3aSDEjYBgO84fW3/WkfcImEvZg+GL6ymcGFNdehMufzhebs1Sv7HRB1T1gV5pwnlBJ
kI9Ie/Uo79WTkJW2MZV0o335r/wuaqT/5t4KH5utmtAbsMoV4MuyF/9n/bNbbXpzNMjesfHavRTu
6wGhkg9geFK5VrZb6CmCe6PfoYFQ/SRHvPTiQBH8JOjIEGLlF+RkvZJtdTinwhFShe+m+Vb5B17k
G80/cdYlY0tNuLLYhe6USRaG7DnQInohc7JAQ0V3IRXLxGFoP0QDe+AGf0BvdTew5ZsBso/9EG7F
6DCqJ+sQPZTfymKTHtS9bp7Se+nPmOx4etbnMDima9wTS5+aMdVSJ2jghFe+3J4u9Fq5i8TEsaTa
31IPkfcFEjt7PczB1tareAv+3CyvmMh6OHmVeQa6lZfmhlJSC0h9KBj0w3FM4pTp5PIZnPvhdgS5
GqPm1uQfZkgmj5+4Vi4NKUOUqa1ep46eb4yfbW5nwlPi2RaV4jfpBzPi4p8q7zcV2qv5XXQq0ZYu
92OwqX/1PWKqWyPcxu5uTLaxeucFRwmJ93f5Xv1eyE91cHCJRn+9ZEcQ9Lvn2z99MSp9/emzI3E7
JaobvyHE69uu5/vrNjAXxmgslpvmLIQntOiyY4fy8G3D18Dnac8mZzAoGZFyzCJEEA2G6xkEfBel
5XtLsinJbYN2+5RtEIG0M0TSkMaxi98BRKJuaA/tTgYYt/kVV9CnBCr8+CvHuBgoYTS1qBWS/9D2
uTxGUYBybygSCDbE1CtOnqrzEK1dJfloW0l8q4MJQ6sEA+p4rhykL82YiG+DkgrvaiqjHXh7h5Y+
FoYuUM3ktzDkOrsvBpocGvlH5jS1P+7FCl6wSE1+VbWovbSl2K9kOwtRkmYDtUoYufjPHPNu9UbY
aBWSdAYjQSczkOR9Th68NQQ4ipQCwqm4jNfy7AXoAwgM+ugy6QWtrfm7UR6kSMobOE3keKtrdhnu
8MMyOyrfoYd1D9LwXd0WD6V+VqSjgRJrySVirmz0UgldA4nJpLSIN8rGLNtXBn+QtbzJHOGoSw9y
CYODXdwXKGkNNrvebMVTpe5Scyc3+xHOwV/G6fZRL8AqELGFbXICA0FaPY9UeSoro0iRCPYYcD8l
rAqvhV/YNadcUGoAY5joYFS1TeSRbMMpNULUD6lAsym0tVGcq88AYCoM3dJEMq/CZPT5SvySL0Qd
deMR1ParZm9dVFppD2x3Lwg2Pfkrg5jzdPbTkgrP5sRmw6jMLAYUrtkyWzRGENtujQHpdWgPysFW
v69s7zy5nOzg0TxoKD1KgO9mH7ZaMuFvSfFrv69PxaOyrQ7+HknNXfj4r4oGhL0mtHcVVucWZy6l
t007tp4cv9b7/P4hUO4SaOpO8KuP+xrdc/d7vl1Z4xScvl52WOQGgjSRUQaeKvNWpZSb7iAFSfKK
JLyt3j2AWj/Vu+F1xc48TMzNzJ4EseEPSd3ECWT5ifPj5e8q6evaOqYf8MX70Hn0Yy/HgHswzrV9
/6jsQnujrSxj6YAutmtWe9eC0a0seBs4oH6Pqf3eswl7trcx7rhsVoLrVS1nvm2zR4ZotGOeV9O2
7Qrqry2SfY++/bIqZj958pUX0OiC+WEqHczxWdwLZhko07K23Q7S2D/V1m7fSlt//33b3+YFv88F
fTE02z+/H8Ohy4Pk9QO2lzOws12yXzuj6SO5WgzIHlEjHjH4pV66Ako2gxENGTb23zie0310//K8
liQue8IXK7MMKDSLAkweVnxKXvZeOvKuvgvuHSff/F3JtpY2bZqgJEkE2oKm5OWCehrRsRR46avg
2x8ICBmH0LOPx9sns+hrwOJgnIKm1UKZ8NKK2InQ+pTwhBPm6hdqZ+fNbmOuUYzM05PJAb5amcVU
aJHCrh7y9JWRGPVUnUR7ZR1Lm/XVwCyEhh3TQ+VYp7hy/9KyV+Um2HorPrZwA12sYuZiWWkphao0
9INt9x/lG2Rj8CAdNtUKgOqqsjrfrZmTDU0syEbFmSQ2jGP3hT387vZ3pDLC6ffK8U9/av7VfN23
WYTO4n5AlrJIX4u/Ic/tP9b5ZEFPs4tehqN8ls/e9u22xTVPmEVstfCbJuf183p2ydtt9MLTw20L
qy49+cqXS8HqxbbN2nLaPi62vRzCAxTshe3Ko2Qp9blwh1mYFsh/ATNV6etHfJo0Q4Wd8I+yeVkz
s3THfTmiTx68L8tJmc/qBIlvR/xrM082bpjyH+wV115bjDr7Qo1S99rSxxEQtYCrNrkTNsU2uYdc
wZae/ocHxAuYQTQ42ZgDgW9z/gKmZCxIjShmTifm3VYoBjhjULw45po72MCVB9toFW8Hcuu1Q57l
MLarkMilysdUpBRJ5A1Y25SZk7RSEbo8cfgNriu+Z0Mr/JZbJWjtgGr6M20r3EZB9MWyqZF0r1bX
BTCDZczfPjZVYfiHxKpycZO2EJiVVdpVttDHHurZleZF92pWBhEK4Yr0PmiC9m70KRPjeuLGtKz7
PM82iZFJ98ogDQacrq4AuUBatUxeG4LqKG2am7vbm77UN5luYDqaE3Ubz7bLryKOe7V0rTx3MmhN
9R1suKQZ24whjzzdCMVP+Ydo2cKdjJ7KU1dM4x4b/Wf3UezhYjJBloearcPIdvtXLdXAmC/j99AJ
pNSjzo5hgvKXDZRMjqXmB2Mn0Y7cS4+6cej9TX3nnbotjX877nfjmsTbPBChHiOCg5qm22DIBO58
uR9NnSeFYrnuq1T8SDs4oepT5D/5a2RM053wNcDOzcwCrOflHnRhUKEDAS8ahhbXhq2nc7tlYHau
vptpJt1f97WBidmLHytAxLAMwM9yVpI1Jcj5dTFfzey4TDkyjSjCmOHu1fyvBEudpq+8sKe/cbUg
YMOUDpAxoaV5eTBiQSRSykZ4ZQICGoRToZJiC49G8bPW3zttpQS6uKJPCiXA2ESj2fm4cqmOAl//
q6WhOVwdEuNNQdbvtpsvnRG/dpI5pUOLovrlkpRKzbQgdzGS0jIAT9iq6HX1BqoEv2LYSW9bW/Ls
r9ZmHqEXnWlUPdaQtgHWchdWCjKFMHCtVYGWfBv6/U9eJlAHc1WBUimUeFQxFFvMp5OmapQnb69l
4XgmAm/KfzrkqLxYL3cuj6u6kYPEc2K9fC+D8r4APm/7QbK7bWfhhHjyg79kObz75yAuQ1Bg9qkL
zwkC66iPaA1q4n3RS9ukrKEyXBuvXfDxC3Pz78gIu7AdGWVNq+xO9qRvrhZ9WGnwU4E9okjaPZTm
K46+uELqg+CEDZB3c8mscHrzy4nnOREdFXkXNNpGN49RfQZTtuKAC3cNQDV4vBkunZ6W83Kt3EZV
3auMLjZ3BUyQnmenyMCYdn8Kv9VP6VZzN5Vr1yjH2R5zbK7NmAWaov92yIZkP9y18e153k7Uuvg5
kx9/yaB6r9SitrKYpBwPxff2XpTO/yL0pmoPyBbc9qNPvstZ9KIYxmQHI9OQzs47KqHra60YxL7T
hae2PkuGE539ds+UaSjagXukShiMdtPE29hHDEs9t8E3SfxIrJNcn7udCB5LuDPSnaEJ2z69j1xj
JbwuH85/fuHcEVLFyEfVj+DEhxFEtuv3isGsyoYOJqSaoZ2yu8GHs7M8ydv4edAfildQ0f2/9Xch
3QzMNvpr6eDSx/Bly+bQFSqdQdBVbJlmPtTuD0mABNc6Ki5MBbXlaNk+g9VHocIrltsSmFq+VbaG
9ac0H8zWs2NELW+f4eLvAV8CQgiGbpgpLt1lSGUrqf3Md4zyyKTlUO3jbTr8QwsGKq3bphZK2rgm
rwikPPgu8ZhLW41UQ8k0sPZC3SvJRk626kv56IMTs3bdI1K6W8P/BuLYCA/jLqvtGLWN15XfIGPj
ymU1fSK8n1AS8uy+aAa9TKysYf/rw6gzECwqd6GHIMOmkFuU2MMT7eiDDO9oLFYbzT2u2F+K8ZNa
zPSZMi04t9+OvtcX6YBahZDAe/UWjbvE9QErPMsQnemqTQk7UGxN/gHs0xO2osHM/9v/54+YReQx
t0S/T0bfaYwXRsAt8yiF92ZvIwwxPCMDhvTxVsqCrUpH9CSTL+oMb638hqWDAP0NXxCJD8wk0//+
JU6VXtnISVwFjtC+IKYUPBvlDtkF2bszrMckuvd+C3fKGs5xyduBDWrog1G9B+l7adTKoxryV+bR
gvzg1wiKnlP5h6GcfSiZ1jZ5yRanbEo0nAH2irNNtsqkKJVICJys8Xaa+sszoH3e5WAlLWvf6E8g
hoJqJ2R/6+JPcZ+EW4QRNjoaNOUhRsPp9nYvpEmySAEcQjn6igxfXC6c1lhRBB5jM1Z90OOjJD53
7iFcIwRduHbZVNJZvm74QOfvzF4JFSUelNBp6ztB2dTKFny9/2SOv2+vZuGOm3htYSaCvRow+ixo
ySrQsloTYidq8m0PmxBZs9qcgodSOQYyyF41XEnNFvZPYeAJkhAIsCghzyqHRUpIqVG5d1RQpdU7
E0HpeBem/95e13Q3z4ITTBEA3MgvOSxrFpz8XE29tgkTh5nnnTr2dub9vG1hYR3TVP1Eh8ZJUQS9
9INObgypq5iJkXo+9/EUBLHdFc9rxcOFhUwsLkQ4Jk9VjF2aKVM3zoeMhZRt8maItbmXynINdHpV
++LrurAy/YovIaQp1dIfc/Q6xE1kvGjj32p8Dpk89l6ligv/tD48NX0mswO6sDhzvBa+Tl+tJxSL
9a1t75R7N4g3YfIRSw9D9qGMB5BmdrVSFFvwdu4qFW+nbA0bzDxSZoHVpoy5TcjDpgZrFn0f+h8l
7RmmW3P/eS2tu/KRSaeNZj+zybARMVR5ua2tIcdFpmepEwwhrGsxY7TeAaBxsIkjeeW7uooYM1uz
uKSaZdJLk96JVBnbsLWgVNgnVXsI3H7biL9uO/+VV2KMq3d6YfH2JTRfLixLjaEyAhAdLbqMXvuz
Lavfty1cHRXdcrrUCB5NcF3Yky4t+LoQyaUrMVu98xIG6YCvWTtUIKUf2msQ7G8buypjWliblNmY
G5uQuHOKVq2KIjnzmtJJrQdNP7Qfgkw1M0yeC/fOqkDQwMS+YvLqUpuZnHznyycXGrkW1UpXOkr2
IAnbMQGJ8g4wOdmHv0Anq+23DCG6RAY4BVzCloRog26atNHa3f/nL5kdpuiqeRV4/JJsx0w5tBR5
vBdh+PlmkCbTSFRfYQXMtgZikPFLLXyP/4xrl8J1AGI3wDYBHQTXRrFjdtx1F4ENQTPckbzviPzG
DCgZ0t0IlX13DLvncbfWLV34XKZBQaYZiTSgTmdxVRRbJUTUo3Ly5iNkpmyrty9Jbpvq8fbuLhwz
tJlTXQoNRUrHczt+k5hSlkCCHH4flSPcTOUD7gTjSb/2hpyi10VInZSOpglNEYamaSLx0qPGYrA0
t9NrBzVKP9kL+6TYpffB2ej/Gg/pEa78w2ido/qkjUcY2bpumwhb9dH8G3+U0YpTLQQIZN9Z9ATA
moSSL3+LVOV6K+RD45Q6fN8uLNSbJFfXrHxWBOZLphswXfBU40HRX5opu0RxIUDFzFja0lGQYQM5
BQertatkF0K5dPRb2zBsb9ypHVwnW4WhJECT7b9m9+4zH6qeG/i1/B+3D/2aKWqKWFCzTsTn/Hse
vchLwsZI5B62Blv/7gq74dCWO+VXtDWOMVBj78BM0JBvuuIeGZMu20nKtxgWB/FopNsuOkfFqTkg
9ZZXv1ECFHYQbIXZzh1/R/K4uf1bFz49FCEJtFR3cB3ImC/3cATnIUuNC6FR8VuqwZ/btXofNSok
MT+iMJ8q3LG39vld34yXRmcxJ1GsGm5oq3fq/nHQvK0eM9RpHRMA4LeXN+URlx6CoYnvhssEP5kz
8EhxLWeuHA+OJG/a8p3RITuD7P62kWtvnwZLMASlBA/iOeaUskhulFU+OMG4cytjF0vWyvd0HUYu
LcwOqazcTPfhiHUqQD69Bg+VUoJuPniSsdVgINOHNZDM0gkpsKUTHUWgxnOFFlUgUOuJ0DuIQtqd
9hyO/0AdH8Dxe3vvFu3QVCHwU7a/KnKH7jiGiekNTk6WPiVlJjTpqMNs3frvbUtLp0ShgNkTuG4p
P88ydq3OBmECezhuR8C3kn2UrXEXLXnbf0xcgS+qjl2Lk2RgFvyHK59rkZmej9urWNyv/14FkLbL
z9Xoiipv1HBwjKiFhQ+6ZwYzoncvX3vorq1lum6+JChto3kW3+PgNCriG0mKW6eIGhbRGofPmqHZ
vZW7St4OFobYWRTVNEDButzZLTnz7a1bMqSapKuAAcG76tPWfllRY8pqxgTvgBJAs5ViSubeI8x8
/xsj9AcnGhWaptOP+GIEwk/dC3tcoIqoxqB96L3l0lo1dsmVSb3/28hsJYNMq/zTz5re25owdZnR
ysTK8l79x8Is4BhdiHebLKOePkvrj+bE3v5/vlO8arm8/4tGY+bJUtsXDTKrHAcA9CrV9m5hngpr
rRd0hYuB+pOOAmkCXXsmueYXnG8pqa7V7egodukf9H+D6Fz9Iz4VLbPYh0I9Wk/Zz9srW4rW9AXF
CWpLSPucEf7iA6JUhrWSVaODBIg9pDuVqkrYfCff+CcKV9K+64eSxAgGdTFiGtfcnPQiHYq0qDp5
dEyGc5v4pZHybY7S2ocQPltKfpcUa53WKzTbtKEkzqgFMbN2jRr3GqtPrcIdnbbZDLqdtjv6FIaK
VvxfaWMlT8GTBMA++XDl4+19nZxufpl/NTwLSZnhAvJNMSx7z53g2dqfPDvE/fPw/badxT39ssBZ
RCrjthDlfLJjPQV3kgxx/w8x++Erh/KOSezbxhYTsK+rmuXKnZxGodmaozNGeyveF71o91G2TZT3
gClq8b5p4DrVTretLi6RwRUoEgBHU8O/DFNZlTWqNVijkzKw9W0o7A4XTW30u6y3Wl6rFl/HK4Qj
4bsn0cR54Ge4tFY0Tdo0jOM74ig7gpZvNGXtO7j2jckETODMMvC5z5UQXE0y3EgMO0dhKB31qT3C
XeeghhMnGvdZK+9u79+auVl8rK2+yiwZc3pyqKuDSxs7KaG7PgnRWgBb3rz/Xtn8bTxGaqVHNaby
SSDnW2H8T1u8fDRfdm7ejx8GU0tagb/v07R2EUrKHYlJABfRkmLlVlkIHZe2ZheX2YidUWZxx+1Y
2XUikvFtLW+bwJAeM3RjwJ4TH3zpW6k9xek5ydeQKIvHBixWIXGaFIqnyP0lMqeNnxSJwlq1gbG5
TW7+SIIchc0DjFu3HWTx1P5j6VP184slOfblXlWTDhZL+bGJREeQlLXHzfVqwN+iHYr2Hj0wUpvL
1YyFXLWwx5GiiTGyknCzQYm/EV3YzsHipqIRb28vaiFWmVTKqP0BwoOXbZ5CuVGWpUKjDfB73w3d
Ljd0sDaPFWJpBsNoRv0LWLKdomJ42+60kMvAj1nkQ0FygPaS5kgYvYZQI9f8EZrHl/RcFA6qLVHn
rxzZ0nYSpajVqujQcLFdbqdcINmVKOmImIq3qa1vrjLssvAsKMhsqubh9pKuAzAjzzIITchqoAC6
6ry4VVk2MQHYi4/6W44ARwBfTCf/rWhXlsVouzCl3Da5UOa8tDnzF7gcrdZLuGmk+57uWY5q8SYQ
mMErFRTjt/p7YTyvmJwKd7OTY+SKOYEJlDWRcl3uqdQhh6TEUusY7xpoObtCiByJV+uhddzkxGdx
297CEX4xZ8zR72o8anVcYW5iQN8P6bYoP4pv9ZruxcLhXZiZpa5NmQiFB2DYUe/CLc0EAKhSAn3Q
k+cf3DWo3tJHB4UTVJVQkNLP+gyqX0KJ1dZ6aGZ154BEip9ULXowO+bXfXfQdk1RCqcuTCRbZYqy
Cxv3oLiwi9/eVv36OUCzd5ruBom20IZKAl3KW9diweIhL380PwXpJ6p1eXAWIT8qtqjXBdLJ73+I
bAZ85/lDkT7nzJKlh956iN23ZPhWQ4quMXf2J7JqqCvvzH7Twzztflf5f0N/BYeMyLFpz8M/tK/1
fu+P2wQyCCTTzEOcHprc7l7GO4WuZP07ZHLtLhU3Rf3ux7907Vfafdcb9IRPWlVtEheahF1vnIK7
AqJgw683YIFX9YiuZ+q0aVvQxzAhZkXaZXLHLyfT9g2JTEleo+bn8aWSNsK+Ub9FaPYm8FnfNT1D
jjvFZFj3KU238nu/VqW5fmlc/oDZfUbGgyBHGnRO1G1pqCZ/B/8vL42kPTT6ykNj4dMCbgJL0MSs
p18RliV6roO5jnsnHXUOBRBzs8tTssYioWv8cdvhrm9PtL8N2ksQYtIAmgPrSO/MOOuK3jFqlI1b
Lmlb1Xt3RU/qc751Fp0UaeJPFOFgmaZZLs9PszJfdk3qtEac2Yxy72N3a/X+FkhR3tql4YwKuoAC
VMu7LtkG0EgO3SbujI06vOjlXcW0dVUKx9yngLu/vQNLvkUvCq2I6Z5lcHP6JL/4Vmh60hCNRu+E
dH/6fZncq1puPxf+HxkUBDk0gGsqZdXWBXNfHLxVyWv+/nxvSNahfaTQoFNAvbQ/ZBNt/CDyQoBu
WCMZ7N/S8XVMjoN1MsyVk/gsi1xbg9GA+53uxXw61fCFwuwMaXTq4gE8owZ1IoV524KqYlCYQN1B
kGpFR2Qa5Ve/ePRX0vmF7whKM3LCSeYXlPvsOzLKzlCLvufFFx5l6c7Tbdm8N9TWzuSNn63kGQtZ
MLy2X6zNLsU4ivQorwfqA8a+ePAl2/T+Smfv7JNDxe69p30b2yOMHYO4ssyFPIoyP9PwlLroqs5h
EVaBLpNZknTUyn37U7X+lv2rtcahuLSXkyoUUZFbH9TopeMYaQtrbyYPTpw/g5q0iq0V2TLyVBuZ
K+r2V7IQJ6jk8Q+DelTI52gc1a2ysZWJE0P2pwofK/P7/+bvE91hyQU1MAcSc+0WYtLXvRMYYnWO
PM181Mz45baRpVP5vEL+r5FZWlZ3Vq1IeYkRV/4hCK3xVGfZ38qTuz2ti3RlIHrhKqfVLfMKx82B
JsyyXD1VzLZo2t5pde3YiW+i9VNEa+32khbP5YuRWfDwBmrtTVH1jh/6L4VJB1tZiRiLm/bFwmzT
xFrogTxwMl72p3a3Rv8uQZzoJ2uZz3UUnGprE0KKLQMncOnMfRXFaqv0vZPn3sasf3rKvs1fKq7b
2xu2FO4vDM1SymSMgLLLQ++YUrVLUhqW8NrbSBRndkrv0qfuFAWkmaH8VwkNiIbdQ9vyynM1dV+g
oOXJ6pvVJyu7vPQtf13+zFkUjTqmJeIso2bFr9BmRns/LuWTWHuIvvtF9Dy06s9SMJX/cVHCZDt4
ZdJRAwE3V+1NmEdxNagJnSqvnzs52BXF8zC+aRCww422FpAXcptPFCnleuhQ+Txmp5wK5D0FDyO3
AjwbbPXShpQ1pY0Mk8r4W623qXQXv6PF1gLU6P/qyWZUQP2tgUKmQ57dgiCxpjIuNV3qZbNrCIkl
i8kmX3SKv4n34UrqNlZ2WfsQKv8a6j7smbJi7Gq0Pm47339t58wwdTkamNC+T3fT9D1/STaaqFLr
KOdisNxufBiK/0PalzVXijPb/qFLBJMYXhn25O3Z29MLYbtsEJMAARL8+ruoc89pG3M20d+tiK7u
6KpwoimVyly5Fi7/MO7zVzaM5EbndfEUgTnrHfTNyBMClAzd6JaO2oXs9Pgj17IcwTeyLdDxHQXx
RVE0dFukzLrJLJQod1OTWhyMTCmvjGiYGDgTrL0PQQWSvIEvpAWz/sDiG95nxL0xqNVaLy2W5Kq2
pDQgB+tqb2Acat8sp2Cv6P5p/nRG7F7GSRydSuF2ECdwXQirqIUBLVJQIvMv24o5jqzMtDIo9QhC
w6RQmgkzqjrAESkK6oy0lwCXaPDLgH/V1AKzmlN+JYC7pkFsNBWH9l4MYpg8NQdsP834U1uFDqiO
MgAcaWU6h7SQA6IpO3L4A2kKuw1S1aRg60xadxtp+piGE9HjtYby7V72nXuZWcloeBXEpFQ/1Rk5
DnajQBlJdICupwP+7RUDT7lnJqUNeTxkrP6UnaOOHst7EyiOxsbjx0UziwGMr5tTjKVyBl+tpI1g
SeEOcN88Va67uBsgo8uLz4ZIFCLqlvFXagIlTITaf+UGECMQdnEpeOd03iD5S6a8Q00TBkInpcsw
e3i7KOD65tYlTe3yjWi4B4PM6dVrK1Eiw1Ms2hZoTeBtscGbwWoC126G2FONLnE80DCBmAgIEVQJ
rAYFXqiL6s0AGZzWai8GXOmKn3DQ04RC9MNV1GVehVe1CvC8otzrUYE6zVhUfxKrJm0AxgZ6bbI0
vtGcsbjMhFlDloU4m0SSCKLyxpMcneiAUHpiYeqtTvNYjXIIyqMx/aqcyzEnbRe4InXAOknQpAOB
Q+YB9gVFpt5NbUyqG1FPZdTYl7oWI7QukupF5KoO8ipWszf8pyF8ktcDCh4sdZBsy1JNhHZFrRda
dD0ew50z1n5CSGL7DVD8YBsh019Ha2eKqNI10TGRUJCviKZrbU+OttJ7FlPAUyzbFJl3dwAUE2IU
fQOxB9Ec2kwBLKtg4BCG+obA37CE+t4ja9t4VCrqTnTsFZ3LgI+kjkS34DDmgSPIkPmCJTdKkZhb
RxP5lxHjjcC60jF8rXEkDVG7ipSNYljRXU/VUvNEnKCHCWz9xoNV4NuqHhzb7dDxI4td7X6sTDDm
OMwuP4hRWHWQpgQNFulAXdvnJMfrNh1Be+zZKRokgGZpCjC6qAkF5w6HVl3cRFgGclUOHMo+RV13
6sYe1Nj0lLLqQqTL8I7KhJH7FecmEJMioe+QxoCgsUysFPClqDP3cZVlncc4pPSghtlUQdQYWuaz
2s6FN/XWmGHejIFU7Nr0uqExFE9v9RrgtlQZdxjsYN5wpyhOfRWrYMtSU9PwgXO+12hXbVmq1ToO
I2n2ZewohR83xUTFOQBgkQ8CS6DaO/Q+MNPj6ZB/xtQ2n9Ii0cLKIuWAflwZ9b4l4grUd+ogW6/i
RlKCDZcbgydB4WQHndIAmKSVGoTZzH6ItmocRfJQJUS4vtVFzmcNkOJjASngr1RrqOqVtcJQNEER
wPQg+13HIXBtSRqqFkdrcA+nBy5ecxwiv9Ya47EB5fAQEJkz05/omPYoQAoSZFRLP2naxFmAV19z
XZSKG2HJeglyBV4Mn7RX1GcwoDvPFVWSYyV73HipjUy2hz6wuAPqpIw/VCbRa6WhvoKFqpLhCkId
o/CVSI2/0soSPKgsV77QocIdydIBhTrk43P1GMedDehr2Q+41xSr/3RlJ76yWI1voPHb3+D0gbcv
zhjaOFKrdCxf14UJWSzepXeNLsGMNUSi0nzalLbwlLGnqdc6KanxTBvAPdcMnIMtVQMyy5dq3N0S
KmKxkXXdaxdWlFig8uxb05OlBMypymRceobSpjem2tvEh8COM2XxLLZDz7ULFnsd+vF3wiVIUGWW
zbYg+K6twKyNYYCCHfoW/VR0Q4WeNAaZCbdP4iak3Oz4vhIZG3zU8Rw0J1tRdF+ilMpxcSRGEhoW
hz8eGwlv0xpt24J9qXQfNCm46om2xruJa6RDvxdyDyX6IspAJo7ADcaV8dhEKF3rcAgdrh1C3uQ4
/WSeZ53it1j6JNQrl70MlsZwoVawRJtK+Rgivav8zi2LC6pCn07lVX1S1BzdSUNWEn1b2YPuO4Oi
BBD8xi1eSiE0L27NGp5BdEh+VFkn700NpwlASSDGPbBgF5vGie27ZBRJg3eson/GjkpJwAaV3pYS
yZ0AyRxn8NJeoW+tcMarBDK4tEHF6YIhPQyia66CS1pYTiJ9VSbiIyIOpPNAsm73nslRXdibSoZA
mGcxGOQjIjmYgZxIs4+AJgt3izwccEkJH61tM7qJ5ncm2JkbkdHSp50wr9FIP6oI37Ne9TQG3vld
ppT0iPdeom2gOt11W0txRXnPEPiAJArOnwGlZ8tDade4JSEelysAwVoVzrAhQMsetUP+UlkZbYO2
YyIYS16Db35MWRKKqHOglSNHek27Jv3UKpCy+GWRgkt2VLX+T1Zn2Y2bsBYyg7mSPqKLCcIdLWVg
fRs7E2EL5hyaP5Ag1k+t7UR/Cl5pPFCystyJJOVQNJR5cYH7ir5KG2QvuAf7p0S0RD8oWkR0jyhN
dBED76R71JQK2iQtI7GgYkjih6IeUzcYrVLFOGxBodKhU9yqeNFDDK/XjDvAS1wFYUiOvW0bwngz
ESFeO+1gPqqKyR5duEKgKpMckNkGXJXHMR+lOCQEWoN7YfRw6XhS2W2oNrX+qOWWpuzqjjMLSbai
6vy4c9xToY/mo0PqMj+UrO4vgQpmL+joI/kGIB6nhEcdWhFYEjB9LRLgyhijAoSTg5I8gVWZ9mEf
5eAej8a0NH3RUfNoJbgRPFuMxh715oYGRUeNe200+xYHbYhfhyHWO18mSlxhf1fRha5ogFjDrSV3
DKQR4NtvI6A1ii6X6OEDZVrhuegfAWx0yPNDXBCLoQVT0ZDMAB3Fo1IWaM1U7EQ7KW5bA8cdVfqn
niJlcY0DCuxrPqY994aoyj+41jI0HIAJtTYH7bZwW/u+pDTdKpbevDv4vfTIaDZXiDbJu1MjbPG4
VrJP0x2tO2C0oTEjbR1iSzGV0XsPStkauktOFEM6ggGMoSlt8gZNGsgbgmQ5BV1E1dYUN3YMXJ1S
CAfiNBqLL6MowYSVpRICpDo+dW3RTxFpbHZII2bso0jNZi1T8xfz+uuJMaFM3emJhSrezydGXlNI
fLUAVSC7hX0HzfsDGI/z+/zY78Znpd7yR2dvBdpFAe3JS36ZmlspAxv1hHjrcIRBnlOFj8mmIF56
2+3Ov4AW3rnAs0y08uDGg2DFLJEfM4liKe3VU1RbjS/6GulVLbPApZkgfJARaAHHDp24UqlXMiW/
ezkBVoBKBkqAk9QVpubnvLhjnZVCEypSJZ5+Ozp3kuve2/BuH5ps62obChr4L7kVlY9cdHtFHxK6
8uxcyAghwwGA+lRfQtA3G7yp102WIbA/4ejBk/WI2vQamLUq6tewfn8T9/NdAJrrqZ8cBRNVnb7l
20MztxUudQ0Tjc5V9pS/gA/tMXVvk+vaq4EwvGDMm2KENGydMAHJ3Ao6b5rMuXnHQtJrElzDWGfp
HKuuHUdE5nBSmLZn/EIr1M35nbRmYbbNVVziRe6gQl7l8spBKNEpyCmct7GQ+wKg7Z9RzLIyvMLc
isYegIOCzAa8rLp3qnrDo/rhPzCEXLGFxgKAhObZL9IkxBwhfHbSkqkM4bZfbNyY5v68laX9h64s
JHDRqzeh2X7uiTqzi7RJFUBaq9uEXCrWBUKd8yaWZuy7ifm2g/J4DQjrgPolXrv2gELh4DUd0PfG
iqWlai0BPe/02gUltjXP4YiCxoU5AqugD5c1ApikulWdIAZ0VuBFSvgb7SCevMqouZDCglnU9/E0
AAbqb37x28Eyxz4DLRwbT7SlQC24F316wr6AoCJiLDztoWD42jsPdfYO0AjSE/RLgtrdjT5pUUOG
4etfzzeAFNALQ110kp+fLWnpapGC1kX1VCJjszEU55E4dIOAI0V+ZCj+/ZkDSB28L0gJTbSUs/Sd
0Uwp7R54ywFvgaBsaYwo3H05P6TfpEM4c1CPQBvP1EqAJ8vPbWq0nZOqCZCWuQI8NEhyuupK65AN
a1GOIw9kBKKp9SBj3oZ53Pi12yBx5QTWOqJ1YTejyUeH/0LH1G+2COijxFmGJMipuLIe49rXNt3B
bi7YJh33kZdcpZ4ifPeIUAipmPOz8Pc6mnnQCUo7UekaOKpzbKud57kFxRD11MdvUr9n+RPFiwoV
fXN8KyioAMRNwrNDkpn3Le33qRJt66mb67kjaMppfYfu6igo2rc6YQGJv8g4euoazGxy4/OPxI2G
u0xzbPQ1zzbEEON/8RIFNskP3R1C1cJ+UpWNNG4pD3Dw18S8FjDG6DbGpBCiTgHOvH5YMqfve81C
All6g536MnbDiEbhkF2pCnh7kkvU1Q/qQ6GHOuBEK2sy+fv5cJG7BQRhSm+483ajcShH6SD2Psma
THEcpCogKMSACg/ke5eNnjMRhUGXqf+I421VXSnatWIgsg5iayvMbUNDPCZN6frxamp98dtcqF9P
rbBgiZjduChs9XpsV+opts2PtKOhzvd4mYVK/gX6FktsIBXf0Q2aqb3yXzOwwiFCqgp1m6neiUTH
bB/YrJQp0pzqSUjFk90zknudCiUwL8sBzsD7FSkjyCVvGN6ySvWYpzfnV2Yp3IG6BzplUcgAOHW+
L7p8LBwocyGuTO8767mqbq1t9+jEfpKgr9K8NySoiPmU8NzyBL2XeExeG0iYnP+MyTPN98dUv7TB
hTTd4rNpwCxVFs0tFdLMnqHe1I+NG9A9TwIT1CjDCk5kyTlB8Xxia5haIP4SyXy7iIa6RsKuj7WT
y7fSekzRmAd32a+VLBaH9I+V2ZBsh4+myGFlEt6kED00kOxb6xdfustBIfCPldk1lvU1101Fwf4B
4Z7tvrT9Y5FeJMmtQy7BLtcDgLHGFasv+a6JqHtiVcUUzqkfOtUcLFLjQYmVckAOqXo9vybGsc7D
aryJ1VBWO6d0grzZqPUzKMeD3ioDM7qFaFLW9mHp3Lj5GtKULB3jb181L+q3WY0ki8r0E7LI1gA9
TT25habfoG9i1UK+Xen1ErUDUMq9aaIp7hVQJ5he3Mcl0sQIZaVnuj1coRmDKmtjxQJkvlC3yKHO
RqUMyy5zj5Cy4HCZqYYAJWo7hM1NY/QffCA6WIQAkvG6eGQ0LISS/ZFF3r0mKCAKTzYj/J7VQkfP
47XNfbNK40/wl6UtNN6GLIWIntDKrUZ60foVQlokdxS3MfyyKsi12uNeCgsjNx+ZVjpmMKBPDTps
hLZsWw1jsumR93tNO8xq3qjxi0WHcdj8H8hxaWo2UuzB1LQ2yKkUDNlek/Qrx3chtEMz7f/siDlt
wcDbsRoq7HW0YabG0U7C3t0aAN4VfCUSX3gGA0iBjl2oUANoOA/bQDvIiwrpqhM4R9RbqwzV8sQQ
xXjDsFJYXoj5gb+GMSAbVbRgz4KpXHYl4cCMnpx8G+XvxLpQ2YojWpy2v9SVYBFAvDS7edSxzWK9
J5OJoMXtktxAJ67v31E9+w/c6zdDsydfy0YBVj4YYhAPyj2849P4CDk69YbIPV3r3FiMNQAFALAG
lUMTABu4xm8ONkLrAe/1Rj/xZpO3PstRErlR+KE6UnY3qtLPW2gN7vgaS8jS5vhud/aGQuEuTlp4
9xNFzt7bWC0qj+kLg36AZq0E9Eu747up6Y75NkSro8QeXAwxAwQrLXcGec4/zy/a6jTOsh6VkD06
j2EDKqB7JUbtenyM0HfYvI0YGVoDpXnf3YN42JPUWjlnixfL9wFOc/1tgAwPXlF2MD5eqyCudaG3
p30YABa6zGfXzaFafR8uTyn8IWAseJrN6bJMbtaFnnP9VCT+OIXCgWMHsblrqmv5kG9IuZdtHDoQ
FxMHOLNVfMu0K+cxCJhkVfChIDQAwOHniHWOEic69PBuaP2mvS8rfwikT0KDHbR0q1pHbu6lGbg3
Ll3J+SxFPzidyPgA128Bl/bTshyaPIuFpp2QcxRZv4tcFkidh6LPggZ5TtreoLnAP7+9Fo2CBA6a
keCJApLlp1HF5AOqWZF2olDVZFvzrY6fMmffxNcEL4M1rOYSfNJCRui/zc17hGrZZEDjTOaGV6F8
KvZexH8svkcSfdukvg41bjVswG7+gqoL6jnnB7v0KMS8Ir4EVHd6gMxGKynHHw1UPw3bbPR1MBu4
Xj0+G2WoIaXOMwScYXNZZjtoy9ThvZlDtg6UptWO7MF9IuMvSLEC1/Jy/rOWcJZTihEoNzyJkV6a
nbJuKHrk1DVk+7i5EaCJMxXUCPhJdDvZXKbxpVSCpHGg8Cs2rL7WmjWNjoVN/+MDZvPCgRjRUAFE
PzgCirGm6O9bM7E2yHlkVjaD3o2ZMUDCFVmPHhUw4FWgJSPhpDXloo3ii74GcChqPS7kxnSLfc1X
MsiL4wRXGaDhKOsgg/5zt6ObhstOqsNpMPpXCfJJJU1XFnPhWeHggQ1+xekU/+o8ctjIRN9gmG1B
C9+tuxteOLsxRZSodsrK/bNmbHY3DG0DfIOLNHEHIirryu7eRPmcWysx0NKsgUfORJfYRCduTDH3
t0sglSoZQOOI7Kp1yOI73Vprm1rcG3j4gSsSyRr0vM0smCY3jCgZhxNq4w8s27FbJxDNlWncF5oW
ICHXAaQz+KtaQws4Nse2gKzHmxuplvmDc4zxuoHkIbL81U1JWmATfJFv8mxPgv6YXLrkKlrL8P5V
ypxdMODgxR4BBQ7Y5YxZzCAkhC9cpdBOHWuKiwRNKY2bO749jlbIUck4EL1DSXWU7FpVUN51o8G+
yEqLPVJUQvcEUf82VUf7qmegIrPHSmyN0bSvOX55tIvd/XnvtBCeAlk/yWdM5wbNbT9XvwZZeyIY
Ym0+hqP2bmgPg7IBKoEMK1fRmqFZeOqkhZFECOtPvX16NYEBoP1thSEBSHF+REsZUogkQ0x4ej6Y
yEf9HFLR9G6cF412qsC9mduXxPg008zrKPVN5etvb6Lim32NF6vHq4MWh5k5Ppz/iIU4x53k3qDG
h04VYNx/fgPRS+JIxAKn9ENjl7bWBJazmu5beKN/N/L3Df/t5FoZeLnNSldPKFO+kOaljj9accwB
SEL5ykiDPvk4P6qlqZ1cK3ChyO+jcDY7ydRKTJDXRerJKSmQEfeudmRFWGQg5fBq2QWNArH5T7Rj
Doqf89Mao8FCVgILCwAAMoyTP/mbH/g2YlD/4gXOWv1UNrfWEAdAxLXmpbtxxK7pPQfkh5W9cQMA
WorkjdwBWUBIYB77RzdDD95KRLcQPuNrdH0iwybaVAn7uchAqvRGTdBLnuc+XkE9ryAAcSOfar4D
jtEOTb4Cml/wpD8tzraVaDRD5B0slkrrWUBU0cQHoscn40XZ3JuW4qvAgqZBPezZeNn2tyvr/3tb
/7A/f8wCGyb7whx0VJU89iRvOHmIMuAT77LobXzLrGtb+PYfBomPfq3HbHnt0YAEdzWBo+edSJ0O
OVNSO8hIZS00TVu1BzjQ7nJUpm1hmfdZpKv3HYewojOooF7tDKP3RJkQsHdbmWF4LcdksUqMPgfv
wLiJuz65GIusqtB2KuQ74EbDG1OL8Q+z4/pfk7QjKkb25H8+f+aVxoHmkE9HQq2Bpr3KrZ0x3rEs
uQCMyE+dPDy/UgsLhbKfiazhlHg25mS1mtZWDkMfwYmSJ7PeO+lD0W3Om5j22s+bDv36IOya+KaQ
Q3FnvqDLHWGUQ6+dih4i0Dz3h5rvlQTkYtWjkQciL3wGheHzRn8HK5NSH7I16FdGYXPeyGu7HVDW
kIUDS0WToh0hf5N9oqzdINNazIcG+j/UDCf5VnUesZfCLOKIJvrJ4qgT5QcOjKt52SU6MvbRBqop
qccB7nS6DS2em3zbFbcFmopI+lHvzo93ClnnX4JIAknzCf7tzPmvSJ0XeaxXxkkD5EyptqrwQL1V
ViHQtdFa+9mSQ8MO/cfaLIBuHdvpMrs2UAIPsjfTz6+JPBJffYD7zNcoipatAeiCXTqVqOdlkbJF
0Oa4EqkPeSF7cGF5f2KyqdwAyW2RvI18pR63dCbcb/amvfXt8hBuKtta9voJ/Slq6fMO3akrJhZe
wBNF9MRjDDdF7Pn+VEDI22apoZ8S/bFVzL2hjUGrpeD/PtWG5yj7QnVetfKLR5tch7rTTol2gq/s
34VNAxYzADMA5ZnomWYxneQjARKvNE5ZsWWuT+mNcYiYJ97XewinQz7bn1g9FDmhPEwm9bqfc0oc
ra6ysjPQRp964tAboe5cpu/0Fggnz7zpmzt1PHLwdp4/Fn8fJXO7072LzCN+gR3up93WybohaSs8
9YuwQi+A60cdDXI1R2Ezg5KME6Duj486TsBTUTEvMW41G9jNRIQ9aPjyi2Q85Gir5GyHto+xOoIK
107uheabjW+9Ggnu0EDt/+R4K+Tb81+/4F6mrkewZegWamHzm8yWUNIFGAEpzNyzgO7aEPRuNOba
jbm0DdC2BBCIDSeGquzPOepJDZo5ZzROLblLXXCnbeNQ4jyXIc1O50e0cLSA3XJxG0C8EBmYmSka
teXYZZZxUh2/h66BuE/Fy3kTS5MGIkvEfpNaKzqCf46mQYWD6lw3TvlQ+5mLprTumBaHZC2oW9rR
Bn6+gXQBIEfzEFfQ3qlLdOee0gfIf0Q+uXcBs9aZp+yTC7QlxJs42Zwfmr00fd9tGj/HxomZxBp1
jBMjDBQ+egb46dYxW8BaSV1fuVDIPbVAcj+gc8j4VNKJTYB1UTZ6ppLYlzIeUUViyNMXIbW6UUP+
vx4gOpAhd+9ZVaa+N9UkzgKKJ0Dt61rhEDqOgdFGS4QVg2rTQUHMA9Fx8gGaPS3f9B1pNnWFmJIm
znNZkRGhVDN2L8hQd/uq6VBVMwuG4q1mfCETB4FHnVsPaAvLb3TW9LVfg76p9is58NJHDxPQ6oNu
BRwJiBg412R4SZndoKs9y8sdYn3UzKSolCsS9Vdi0Nx9Y+bpm43+IzcX40VSWfEfHbyysa8xs77M
SDteF2kqI29oqNTRVdSDTNbodeJP0OGvYaybEknkyNc4hy59xpUKPXXmTdmk6OoGSgI6aWXSvKk9
RWagc+xWDVBJzt4LzCgogIDbWyugLQRMyAegvQ3ZAQBX5r4yZnpRjYSaJ/dZBwe3ZzRbnR1Zv+X9
zVqgvhAn/bA1C86ISaPBkoV5MvugV25Hdps9mqg7NZ4KUXbfNrZOwC870J6uZXsW9zLoIFAyhjf4
hTVA0bdoYlmauGWf3eGy65HYWCmpLRRN4GRACAvOsAlnZs9uHZvIFHim0Tw56S7aJpCAe2Zoeqqh
Hi3tyhuNW9YBZc6OYo0FZckLoW19QnmBMAdEFD9Pam53hVH3unlKrfd6eBvYQ6G8DWu0XkueG3yE
/yXmBNb9mZUq0WtVH2zzpL4q17nYWt2e6QESqtbNec+zbAii5Mj9aXCuM8dj67UGWcCEnNrAsTbG
uxrtyjLss121BsVberoSZMD/yrQCYOzMdiRv0UjIVKyZcl/l7sbIn53kzgD6RZYhoFiprHyn3mKv
KqC4WIuIlmJNWLdBcDdVsOHXf64bOvKkplDLPBUgSoMs2xbQuDKxgyztUT50ApkG7Vq2ZOEkTPVe
NG3jHADSPLPJzDjPWllhcslYbcepT69UaOoPETp5z6/j7+QauDG+mZplIjLoQaYWL8hJ/wJAQ4ht
FwAYIpWVwOWXVwE9CQBEgISoUxrm77n8FkFno1qLnMTiVDp5HCQdRtSJpAvPD+ZvFuFHcDeZAWcD
uscmQpR5NEEoSUtgT8Qptq6i5kK5b/dGsafJBs2cfftm63+KwYfq9zHdMLbJks27+5abIVh6cvdF
5wBABsUd2IAu69PQ7TP6hFp4rvv5Mdk2kcd7ZJt5gHsJzcUP7Br9Y/3RBXriCW1XSQDyiya/ltWW
1D6HEgnfVfdWfdNo4P5HtVDx0l35BjKJW+5uIMAyFS8rVPIOtDtk6bHQAqEHhZ/hhYHmbZBDOqGA
NhLTWy+7kmjMhCYVKbwCHC9J2CpP1Qb5OssMk0vzPeWr9c5f0czPqZwzU6CRFG86x+5PBCX6R5AY
GS1g7UcN+Dt8jH1LlJAn4RpfxS+3Mlmd6MtspJXRODvzz8Vg1bxVM3EqWt5tuijPvUHLZMjEHn2M
kzAiWFwSNV9Lj/06Bn/twj2DPgUZyrk2awGFEvB+YOOkKVp22eUIrE52VVJtyoiiqc0A+lBurT9U
P1af6nXjBGhGgNLMilf9XYicfcfkGb6dk5Sw0ZQtxm/WmxbKgq4HdFiKmCZoPxjxbPSzosOAxr51
A2YmEJDZO/ahffYgM4DGeKj+0SzPZE8rxwpGf50qQBD/e3Jm7giJQ/SulxPBov5YbhTQJTVYiCik
JnAG14W9Sh20thrTn3+bBZ7QjtkULItgocp3WXdHND95j6sH1wdEydx3z4IeMxgvPW4FmXJB1xhU
fwvlYiGgejJdOmj3AeH9z08o9YJ3RUVA9GhdUHR/ow5040LICDRL1QuJSk/uSOnl+5oEHbj5/dRz
7zT6JI3N4MBlhLJEfziyhsIz0q0hLi1zv0rV/DuamT4S/0wIUTLpM/z8yCGiwtRLCx8J9fpDKrFh
rNvS3FvtNpbbnB4y8srdG2Lcn98Qv7P5MIpiPS4o7InJ/k/DBqIZrlggL0ngEegdR2f8KNGUUNOb
1HiVlgpEyKGBpi2IpxSKj3Nfm27lzM5dxUwufI4qY7khDRcaLg/RLR7jvnVt+Gm4cjuu2ZhFOSJV
SFyBofghoHefxfGwi1cMzCP7+SCme/PbTk/MeMzxJCkfhK/79bYJD4mXeP82pp9bmW1mIMkMQjVY
SffWYdMcCZpy93ZzZ5befXJaw1r+Ctjm5mbbMoayZxRXf5XIiYekut9sxoDsmgvIQLS+n/vnd+Pc
W8zNzbyFqGqlG1UIkjuXF+MGah0dnOZ5E9MEffeAcxPTPvm2TLlZghrCghh5uzeD9LCyCdYGMMuB
aFqvuej8npTbsze4Nf9rxcAv4szZ988fHzF3IM1tTPs4816NizSwguMpu17bzWsrT2Z+oSpBxuYY
mCfrgJZDElreVePv/sAzePXT+SVZtTV7FjTxaBaNgV0WQNnbvT2GaBeCLo35BCA6crRr2Z3p5XRm
C8wfPF3fKYpSwt08j5HnXnrxQ5t7h3tnTbbg14NjvlYzl9AZPNZUZdprG/D4ecyv3oogP1T+ildY
2XVk5hQYupsiA430D8+mr+3Mj9w39itLdN4EGkR/Hpu+NLRysDBnwjcPkeMPRXCNzI0PVpg3kL1v
7K/uqGzLcC1/+b/MIVLZ6GLT0Lowfdi38+qiZ0QMQ14+XAo0MPnjVQgo18Ff7Sb6Xw7WP4ZmjiGt
gH8Bn0350G+cbeGNG8XLtjxIr/Ldyhlenst/LM2cRBY3MlaUpHyowya4BLybeo/nl2v5LvofC3NA
B6bSMesWFtB75aHp50mGh+pyd97I5Pt/H6N/jMw8hIZ0m0gJLR/4Ad0s1v3KLK2NYeYUgHkXqsqw
8No9uwOdxMHYWpt0e34My1HBP2OYRQVR0sPPlVn50PnqYxo416c8XJmmldWeY6S1mohGjTAO+Gv3
Tmx2xspLY83A7PSrlqSoGsJAMUIkDQIcH+np/Cz9rTCeW+pZGFC6nAKRiP2k8YPtaXqgEU+7Uq54
oOIV23ghoObB3V32SX20V+iIrVY29K/4+L9c6T8LNU3CNzeQo5HDKFrQS6THiy4kGwcS9P7LeFn6
u1UY4+SWf40WGVrHAQcZ8s6znWcXZV7QnpUPg+XFsS+Ob36Y7w5fjwYupTUhieXL75u12RZEd3oH
zG9RPuifdew3hxRRoxtcyMvK3/1HN983W7MLSSc9qZIOIwMLpi/3mmfvQNgAoLm/EsgtRlnfDM32
ZFVxMZYKDCX75N6vN+f34+KO//bTZ9vRqV0W4dCWD4+vY+LdFR/3/8HPB5PnJEmBVP3fAu+3zaYP
tNJTjvtUfxRbcoAE4m7FwqJz+2ZhNgIQudhInCNODGQQgMf2lBYe4oLzw5h+yK99/M3I7MzYphjT
rMYw6qvYyx5KlBvOG1i+M79ZmN2ZDquUOp+eB+b2sQmMCyeZRkGDVUTlYsj2zdDsykQXgRhQkoGf
Dou7d+bfiEA9Nv7K+ViZsDmWbhjaghETw0EfywkUG5uVK23xtvlnFH85oL/tq6qqm0qDUviDs0Xs
tD2dknBlydcszFxXo7ijmsR4HibPqAvCk7RbdbcSba7ZMGauGN1qWA+sxXD7jKSrn3h/zm+rxeP9
bZpmXqpqKxds01gG7o8XbXgf3a2s85qBmXdCPlR10HSHdb7pfRGESrBiYG2KZsc7cZVW63RMUfIw
7rLtkW2a7fk5WnSw3+ZodraNqvt/T6a77e2//3gQ0AC2DPlfFbris7NW1FErFJCtIhBGIoP5w8ZD
T8SKkYUl+G5kXt3SWF1KdTIy+P1+8k7D2i5ack4/TMzi06oBLSd+Yw88NDbvmrfP9jJMAUt8PL8U
C74crPAECmtT2/2vSkWjOwJCDxZ7eN7UvvSMKz+6WotTV2w4s+eXWzFtbKvJRnSJXlvfNFDCwLXd
fP5/jeX/kvZdy5ErOZQ/NIygN6+ZJMuXXMm+MNQtid4VPb9+D7U706wUp3Kn70vfjui4BQKJBJAw
B2ypAI5P0PRWm45FX3l3NdxTYEtnUp6u01lQ37nM2EJgXBsdlgaCjo2W3bwl6+s/v2DIL36eMVGx
iu4ClAFzPLxdOSGoL5YcQ/ujyQsB6QUJxkiNQwEIcAEkvLfG6Z5uChcLfB3Rlp5o/BEQznVZPH8g
imjoNcb0EOuZqkhp4mjE+WvEcgXa0mPsfnHM7vKFmRFhLsyg1ZYRiCBSOurqEO9K6j9KX4/DM8eB
8JhhnFRfjOhJmehg9fm7tNYfnOzt67oCcHlhNEBW/b5petDAavXNbnDG40jpI4eRpdh9avr+z7Ew
SuAJnQ54+YmTfWQbyBi4AU3RfEICbIkWn3npUS5XjOOyaswOCpMahE+dUxFzE26IghcDP7T70WkN
/TZEHTODCjoQdLSsXHr5vMPsfGeoUwrBO8THYjNs06O3OnkoqYYHZZvuX/unYZ/bgu051w9vwTdg
OBSVZew/mlp8Gd9WRmap+FjXcxpWMj1UK/M3xzwsJZUuKEz+exaI5WmqVh1gT8Gc4r5hCzLRCeod
PBe0EAZckJkuwoxMIlW9UoptdsrJISSRff+9N/66sJZ0cE6EzfU0tZqbOkZ44eaiTZHQF3MzAvIn
oVOJw9ik/7sluiDHGAlPNQLNA1gmLq/rig/0I3c4FDjHz24FUGPtHCn6OBUBRPpLvz3fcyQ2fSLz
LrpggbENAARM6rEEC+MNGu0M7MoLaEbWT/la5pBacHMXlBj7AJxyCVuuQGknfnaYUX/lcLLwLLr4
fcYeKIKsD3ItQsHO5KV0ZDT0AboGifM7hVwnxTsUJqI9x95Zzw1Qar4OmCG2iyePM7i54BUueGFu
fS9VeZZFuJPIim5U55yQ9/UXR7U4F5IdDi27UO6wAC87hSMJ3KFxBmXNS1XxaDCXXkQ6cawMXPoS
0LSEAtKWlOt/eBxsPAhoyFYySzCya5FBfuw4Kw84PLBhIGwzYPUT8CC2tjuS9DM81CUvR8QjwniY
1kAiSgHSLWplMnX1/fsDb3aWR4G56G2GptXhDJXChCm2YmnkMbTtf3QvTOaGN2qR+X01IJEjouyb
2Bgo5BTHF2LZ+b0wmTsO8Dq9k5LJhoRbi1auzMPs4nlDdndjkRsaxqnAwwtiZZmKjkHLvfG05URL
nAvOTsrFylibngi77j3mpD11FqG5TT+un8dSiHQhrkknZj63j8NK9jyIS9iJ28NUYclJ3ruPvm1x
ZqY5xp3dJIthqFzJVFyS0wbI86vrfPwYbkD8BRA1aepTRO/+j276KlPG0Ldk8LE2iF0la8wbDW5N
Mtvco3PGQ/m9XWHKk+Rw+/FRX61rdK40z1/Ou3iz5eV8lnXkz+ewBidq/EQDlvB0WQ/+2t+qDyZ5
MGzzb5zAjAwTXaiNWYVlrSD0o2/n0bXoeaSO9nhdtou+bEaEMTxh2wEMHbuOT8aN2+6iNc+wLd7Y
2e8zZqcCPLtVAi35hBaj3q41Ej5cZ4B7GozVCb3QyAcDYrLrjOQReYdhC9119XemYcYKY3xUNCLF
2NowHft5Y5EXtC8S1H4AP+1yWFq0DjNKTIBRCU2jNxIOpXRqW3IxzorcJdozUd4J1/26PVPjzjmT
h4+GcihPwvoRDs4oM4EHLmE9tAJ4tHtr1TR4XG/qU/kSu+qvnbrmFbQXfdKMGmOfzr0ZVnoGPnfn
vQvQafv8dOZwxCPBRCAYJGlUSYd2pESyq4g8bzuicewshwY7BJzLee6XHmhMOKNUuN11iHI4B7MY
3f4RlcUYgzEwsqL0cDA9BIUu3I93j2YrDiMcvWMnWFWs3cmCiZEXcbUbvsvlmCnnDa3zbiyLOYS1
j32q9RraGNK160YfWeXS5OW6wDh2jYVMw3s+VAQRrKCz9K20X0O348TPPGEx5iBpglLGJobp8Rdg
I5XT2taNGxl2frrOCVdcjDUIuqgc1BBHj3dz+hiunt8zatzy4kMeO8zNVzwsEcWoE+5i+QRWjulG
ooBc5zydllKFc1duTXdpFpKg5TMbsLkEZEa3c7TA9kwbaRQk1gP5AChUmDmPYwI4LogdQY3bcwEb
A1V4QvSDKRiaexyuZOWq2USl9JKrCEAm2CQDrl7avaQ74f5wGpziFh3emDDcKk+UAjMf4pRi50vI
KTe4v354mHC/pN+bjVVkkw/EFiRAXTi2RF/PR/u6Il43c9hGdkkkEQXPSCVcW3RW9cTftI54f53C
9ZPCToJLClY2orsJgeRpfHjR7ht34JzTdaMAjJ/L3296pajDybtlv3NyA2sdfnDsNE9GjFGI0Bwi
qDVuUXK2Xax42AcYZ6Wcg+CdNmMQMMoH3MkSYoo2nWM+/ZZWxmr8/IdEGHtg6WYUNi2I7AyCewNQ
3jvSfXCILNu2abkd2ktMbKJjWMHuiS7NK2My09jWRl5a29+OX1/X1WrxUGZEGFbOaZuEvggiQU7K
px3ABHEqaOC8TmXxVGZUpq+YWTa1xGbXBmBRCNejV+VuL9Gpb9PgSIzHy/QVMypmaAFULjcRrzfU
fM03kqOvQw6NxWv4hxM2nhmyNBhKoNeesGlDtcWQlwr+sVvj+z03I8CYq7bXgcHn40Cwsu92oA0J
7p4axyDCTXBbbM7iqkXFwEbG9nT9iHiMMRYslGu0i3dgDHhrm2PGq+PytJkNbMbAK3phwOHsDvIZ
LeIS9iSRQF7dXWeDo2lsbFPEoS5ICcicZTumPZW26suw42VzlpPps1NibFkeWL6OBXp4C8j5zr9r
LPQ14g3wHBBhldrcyGAS/o+nx4wcYwpkrDECng2U4ruc4/7CsoANfY8ci6PdPOkx1kAwu2yqU01x
m/Ug3LQnYK+5emBzzMFy8mXGD2MPdLNLRwPPm5ON2bxbi6i0JtK2PvLo8OTGWISgk5GvEkBn6h6Q
6c1I0PeY3Z95jdXXLw/mNy8tT9hbgZeNOB8Zy7YIILYzXq7gx3TSpV1Ag+MlCez8M/06BytxsTIc
4w1b8EhuE+qcd9Vme6xOu2gjuOYW4+hI9hQrgFVzp0oWDayJbjdEceizVtgYZKjOODQLx9Y81bt4
8wj8Ho4GLtuJGQ31ks+hC2Oh60Bjp6+yvbiVbKwnUOj7X8U7WAaqAP9Rwz5Pho7epk1VihFmsgng
tzuMxfD6Qxcv04wCYyMwtzgURR+iPyam2G+BJgx0vFlcU7T4+p2RYWyDNZpjYUQg8zLa4/5Wv2n2
dznnPbfUVouo5o+0GMPgZ9IoJWM89fpg9QAZnIp+9hSm1QaQAicS/S8q8IcYYx1kI4pDYK5PR/OU
nEZXfPJJqDkBQobrzmLZDmEUGoso0C6ByetLZcM6TFMXxCLH22B0hyfADJPbkXovkvN1ndIknx8G
fEaIOaS+zxpBqUv0sbxMjfY9Ef5XmINv+zCjwJxQ1Y5DEgnZ1MjQulj7+o4HMcXmEAxPujIWiFzn
Z/mMZuSYMyqtzGojDZITMVx9g7UMpCApyHCVYcm0fs8bAikJgB8sKrFRKVahB3V+KlA5Ge3Erqhw
o9IQMmxp7UQhKmfYfs3JLy8q/Iyszlr0VsF6knOVn84gi9ELWuw2IX2dXuG89Qk/Riuno5vTYky7
kia6nKhgEY10237f711pr9NUc8jw8DfmdU5r8pizGFkUsCtwxLLsk0LGF6xBJjUZVy0SphyF/7FG
hGWK8RVxgtbPuAZTGJHJSfM0OIYLuMWX7j2g2ENNDJOKmpPecucoJI7GsLu50GcsGbWFo4sxnHPe
VEfJVt9VB83A2HJ07N+kJ32dUc59mOTGXvC5XBlLkkSin9Xleeokw0NtcKTp9rnYKwu7H7ocYksm
f05sksDsEK0xLvwub3LYRuCuwUEmqCBnaCX6Gxc2J8QYFW1oYLn0STPtdjOuMUmR24Hj85SSJzzG
mPRSK/RDCn6wwNnGgj1cuPsMs+3nY7F9+GeyY9tg8D6IsHIStFo7+ZAdn/zu7Gbj7TjvkEXXMhMd
CzvTdUVX6wnoAO35V+oE7mftZEeAAiIE4LDEUXi2ESbDJmYs//2+avExvE9Ji53P+189KW35NxxA
tS9PNf3iUOUoIYvI13RqG3cpNL61K6LT6Tk3FRu5Iz1LrhPby1QN+HAm1j0yNwuBqCb4zTB1AVZv
nSs52YrbL7fMyx8azIVKjDA8B9U3DQOlFgXuzCkQXvPMxFJIaMpAHQeKsglMIsarCKYq1InRTzLD
ENZ0b4WD9m5zl0hNHoO1RtgfZaD9QgT+JfvY9jtLqHwFGlHDe7lYxUxutdVj7H5c14ElxZuTUS/t
kAcYN0MYQUYjA0VCpHmp369TkHkkmNM35EGstQokzrasIdk22hl6Jw2ibVLycvDvsHiTdO6t6tv9
o2O/bzP6xTOCi4/9OZuMdpRVVmN1/TebBqnoCdupHc9uUWZ/FHfW7XWOl95Yc2KMyW0Ewxp9bXIk
mJ+Pkb+QyVfuXKexdKXmNFh7qw491AYe0n9H51wLeW7+GQHm3S0Poxz2QPRAXA2TjlML6PHrOonF
CPQPEzL75u5DVU09GadS7HPyq9/9Hp+2vIv0A5xlimLmRJjQbPS6cxlMoVm39WhKlN9IithYJuUj
+XdzP9ouUgq3/kbF7oKvaL21NtX6OpvX1UFmCwtBIkp5auADlBt30roeO0i48cSS/51zycRqmlQN
QTsRCU7C74q0JNwMrrWS0Cji27xhsGUb+G/bhN7dS6ORqX1lCgKI2cBYx0QHHWmMltqAXBccjwxj
OGo/96oBe85PyJ7K7ypJN9bqTHm+l3c8jGkwwtQEsCqYaZ42hVM7777NNT+TQP67MQeC3aXAklCU
01YEjbHdavnucXfnHxsikmO3gbc1OZHsosFVUHEAXDN2hrJPYisqpDxvxfz0prjjJr5VOQq9+DDA
RtL/EGBEVmAjvBSWI84/CxxX3+rYbU4GLJIGzg5c7jE702F1XRe4NBkRymVenOMUTOEpolKB+Gvg
sLsx1U8tfQ8cYSNOE3DtyubQXTy6Ga+T+swC9UhJ/Mgo4e9jOMgcgD3wH3gY6HZLRZeWNzzZLl5k
bEsE3P60n1tkZIsoJiuiRJ4eBu2pIlEAzAqFVjd3IdrvuU/zpajJnFFjpNoZet5LAaihxTuy48N+
C9RQbol62dDPyDBCFFRcsgFLaU6aDG9Suxo59Lk9rrBUnie/ySj8uGozUozfqjotSwEYjskWwGMo
TroHdOyZ1qspaEcH3S5fI8VKA556co7tWwIzNbEMOTRTBepZxWuUeQRSATH1t+TQbnR5LHIO7fvd
MqPVdoUilTpYRCXJjl4rGogkPwFJivBeQMuWBONPJsB+p4G3S+UPPEMV9EDJT9mt7fbAzKoey434
0L93JKJnu+HkKBcNvvKHHKMm2CVaYLGmOiUcLNKoRNoVb/ov3o1ejKxnVBgNOVtF45cxmLKT/SGz
S0CbDLbicE5p+tafevgfXn68E5I6N3IPN+tlzEhxLFAnz7ggSotPVOR0/31A7JhxXFuSJPngBT06
JQlepvnKvUeMp3rFcSpcUtMNmGldXBiiIE5iM242Lor/3WHfo5+NV53l6MB3L8qMTCPWwlhZeMeJ
Tup8JmQ/JUV4HnLxcFSgzavGtDSGRdEp0IQRaRUUbecdMPhGYfU4qvx9vj/Of0aCseOSMHRFUIJE
A4snuS+hTZ+akMZrZR24MjDxqk17nzgeT70X5Tejy1xZFNBVvUhA94wk/1v5eFvywIZ5FJj7o2Vn
fyhFUFDcxJbuRZKt7nhzYT+tOCDqMHWpSyJ2WmgaIz1Z8sazJivNyb39uO7Qf5q0y19m5NO02BYy
mPjlnnzyvlr5GSxc/jhjwPoCDQyxrjYnuO24JPFdvto6N/uB3FP7riH79Tv9eGh2dGVPKCpb7Owp
eXaHJznmdPS+TvXGwCeklPBazTi/zWbU/bgqpXSE7BAA8X77e2Pc5YW5kJ3OvNP0Lsj6csSH2yef
HDb2CEwm6vw64XUWEBRJM7ux7Y+QAlDX9igaEYlm098N8tCQLOf2cs6RnYhsx0axvInRDXYCcwwp
T4jMSw1w46be+lpzwij003Xd/jb312Q48TUznmEgoYd7kuHurSGoDUS2e/A2ZyIT5zMgD9epLSRV
Lk9s4nRGTfQtocFixuak2PeVDYQZZ+8jtnr4eODwxTsOxhoMBlBeBRGEekI/rjOh/nQFl0ww9kAp
9ESI5UlkkW1vXu6f/Tt187I62JuSmrc1cdYrSh7wX/TT4NmuOw5Uka7WD9HKxDjGmpfIXJgGufwg
xoYUCLiEVsUHxWSzw2oFsoPHeNBt4tKH+2y1e7PhrRzbwcinwymZ8VSTsR2DIKZhN4C0RgjhjNAs
lOMu+GKz9majaZU/6f1T7AjHdFX8SggV7OjRFgpO4uB72/uVe/Ajcy9hy555xv0FxCtQDON16Lj7
KVdbkWxdui+PA1mtnS+OLnHExybxQwslpHai6t6jmsMxG98gytd4YuyGh/HP+Nzi1w/uW/cYPppO
Sj9LEh3s9uY+sAWKfqJ1+ODQxn5YH1PYSN+1NhwWv4fcrn3FdFVnd95T5aSse3zFi20f7j9ubtYl
eT2VxN3lJHVQ93FdIDvmdNfuPHtjolDu+mSy5ZR+re566jw4W3X3kBy25Da0778ist5sP9efR5Gs
6LNCDgdsy6Jr07l+zX/GLJfKx5iqwK+ksxF+azbAmR3tqAGyFbtg19fJfAOmXBMPY6kAEZALVQI6
Ly7ALgg53Aj07XDyHRXlvfUxIE87RyQPT2sebNIk92uEGTOGJfZy1BYgbN/zeJr+12s/zRgkwWor
zKfh4krujWcfNge7wym/udq6QhiD4YbUVcjedh7yG17ijMMVO4qGxSWeF5bgihsG8n75Mtq4fuq8
37p8Gf2z37q85f/st6bv/nNXr/8WRwnY0VRtxP4lf4qIgk3lpofOpbzuVY71ZHulu8LEupfJ7/26
v+WNnPECc3Yg1TD7ohMmz/a0a103sE8RCmoZeT5tKuLek7Wz0Vbbp4BQ6tCPgW59m+fXeUrC3KJo
lLD2Z2IvpQ7v8vNEx/htVfXrJLfw2/aGl09bMpwW3siKpsho51KZn9YCVAHEXm8REoROu/7tkYcp
+L6uXBwiLOJsU0VIeSbfRETHfzNgnR+MjosHvRiwzphhgY7lYPDTOjVa5JcOZ4nUu+7FXGOeUrCr
He9MFvIl2FnzR3Ls7lLAvKdxr2uYfqaH+P5XSpN3tBByISx5srs0GP8KImsYwwJk7MQjSkq83yn4
SRD3XD+jH5uOgQ1zwc+lNfkXthpX2DAJQgZavzvnTfmFlYgaMAAzwFcK6BvDdiniPH6d3euEF4M5
NHhOKxGxH0RhkzVaYMS515vt6eUgofUXt/e8xkJfPKABi7Wu0bPmu93a2CSf0xRpyXkKLhm+OXXG
sUqFUgxhOVFv7u+n1fYfHPamA2Ld6zQhAvg1bLMHEM+Flf5Xo5hA7DdBQL3rAooZDsAurw4I/Av4
Vuy5c0Ogiaxaj75uk4Ow8W+qNbe48jOjPJ3tn29gmPQiQUDbPS7GAMhn9D3hE9xH88gbgFqoA1zS
YYxgrPajn0rgNXkd19pxRWWkRYOt/8CR6ZKxnfPDWC3JCypv2lx88ndFvlZtpXUFp9ihECDv0odh
nRw8BJy0INsI2UX9WBqEp7Y8XtmKQCTLpdUO4HX4RotIMQPYYdN2sOIFSVxKl7HMvwJgJ1dB9E1p
tGOnXpt7yXkof3EJTcdzRVW/n3h/Aop/hbqpDkkPNalhACzgE7To+UdT9HFqivbg1iKKxSdoKOdS
/lleuVCcb8s+oyyOXiwMFigfLGARYWsG3ju1Mzo0e7yuOlxhMmYuE4UzdmdNlFzAUd3qtrDywZvE
6RFZNtv/uXHfg6QzhiJsxxIC3+/gipqneJUA2+s95Nf3eHJjjIuA3U6NMqmG7T1Fo13Z29iO7WYt
wl4KvBc+x5Kx1SKgbGbndrIiha2RzimJRLyNiLZ5QCobAKzgvPKXPBKQw3RVxo4b2YJ/urSc6KoY
sswDc617wCLKklrItP/y9refxe65QO2U6OsBexwHDzmA62qycHwXpBm5pt1QnHPhm/QLdhbSM3rN
Hngu93vvMHPfLqgwZhm7uUrfB8AQes2sXfaaueG2XqtOeWfdj3eJOU1UoKhJCzjAfP11vpPXexi5
jGwfixWmFNBGbmPM3RbXFrfHYCmWuvg2xpSraaKoqTp9m/sdS+F9KzmEmu72L1BoMVs4O2fGmlee
HPrlZHZSImJqQXNk+4HXBbLQcnxBhJ0K1BtrHP1JmZ4sEtC4Jz2AvHxS2TJqg4kTuv7D8It3wkvW
BqtHob0q2iIB/cJYGzQnydFZhBkoncrJncZBYwNMaMpfirMURl2QYm5L1GN4oq6FFu3+3lZ79nd9
TbCZbOWIOwBXrSNCR1SjPkpMpIXu0/XrsuA4Lmgz10VuSrFUB7BZ3Hr7s6O6d8jfcwI1riyZ25IK
RtHoFYjY3moqvgDo7fHBeuU9Vrh0GM3PNNGPowh0BooucW+/fy+40faifZnpBaPyItolEi0AjcMv
f3trwpR1RHeuHwqHBptciXUp8sXag6eLbkPnt7A6I4TnGumf1Xbcqz+csPhiVqz1ZWWAk7N7kB1R
JaveaY81iuG8UaDv2bUf5nJGanKGM5+adlGHLhOQKp30aB3Vm+bR3+pY/qg54V2MSZop2DtmznrX
ux35atDD8JXdCTb+NqA3kFfoWSotXLA++cvZ91gjemtUAQKWbqQXEf7psDGIuZJsF63kb+p2OPjb
xNbhpuzXZkOzd22dU4HuHUUlMNoeoeVmGxwUdOTIaKX33ON23b5eV4KltPzFRzJmIfGlXkMk0gG4
EnOHO2XnO4ZzzN36sTjwlGFhAnJSBmBcoS1NnTCnLyXS6/qg5QEkMtDu/SXYYsy2tqdAMtx2hwSr
+chIi5E44Um9gXNr8K8x6XaWXdjX2V6qlAHZDp3nCB9M+ceSG1EWsBAZe0cQykYtuk0kUq4yO/0s
N7f9OkTP7isquA8RUXfoFLV53bvL3gbNeQZ2DCOcZAUhir4BWFIY4xc7dA4HeascyxfcCM0G+BE3
fF7ogYXcZ+SYF4I0Vso5UfEeenqTUirtwtMJsYRAGxd6dZtvCtQKlFsLk4DZgWP6l/IgF7SZW5kp
Z88KWtBWGhp/BjuabuDduFNR08/8uPwzFpnLNp5TM60n1YL1b28+X5N1bn9xlGbhWXnBCuOt9SAy
BCEEjd5VXDcHTMhbeJymohK7Tol5o7shxvqtDZWcbQjd/rhOf9nzzHhk7qqiYcrhnH1fn+RDWhe7
dlt90GjFA37lnhnjr/U0iMTMxJmVA3k7WQCzDalH0IS4vs7RYlwwY4hx2X7QQm+/dQNXsN8I97rb
Iodzncj0I9c0g/HXjViKZ7WA1ID0cS8/KHgac9jgyotx175ZJ6N+BomiIM+v0lNEdpK75jY3Lnrs
P+JiY1Q/LnQp80FGpOcPgcavKCj9Bfzfha1gobgSoCLIZgQieDw86WjvDpEn6U4iubt+LAtYSRMh
xZJEpJZ1RWGEJhdtILcePI9FMEmTiW5pYwcvzW+BXRIB6bq85eL3/5cb9B+a300oM5eMxclN6pug
iSJlFoC1R+wwcb86jkLIyzpnKKqOnKWKXulLRxeqYpg1RdwhbY6hZO/Jiqmyy2mNV5LpJmv6Or33
ZSLYKvJQ2tN59cFxcMt+HetF//0FjNkdLEUV+jjoTn2DcahNRry9Q1rHeeCc4rJO/qHD2F01SPx6
VEDnBQuGAVHob9ud5ZTfUw4REXfZwTwCMgq78LIV7/m01CuBHrFp8y/WnFkWW50Io6BRAu3cQVfV
LZBGQ5gRjB7SPsMqjkO4Vrcl0Ua7fm4iUp2wIGVXlHDnYgRwOf05fsCf64LXUrIokT8fxVYzUCo1
Rj1p8djBSoUkpurpMQ5I9cwR/ELOFoD0koLGXEnFFllG8L5mZmECNPDTsB1RiX2lj7x2ouUbaiI8
wjZzwJOygBUeUIf7wOsnTrIX/W2n3iU3+qa/71OSYf3Y2x2vyeG7u5O11RiuU3CcSEejO/Py3uSy
JWuCl3Sn8Ct+mvbyTcn+kO7d599HNOP4xDhIdyNV6EOwKiLCEemSfwcIIapdpqxrCguOEeZSEZpx
2Z0U1O4P5dHtAffqkcGmwkqjPPs3HdBPXv9QY6KJIRfzPhLTDn5pQI/o+RQ7wB3bi1iy1q8eePNc
S1opy7qoawZWI/+cJxwULxcaqEvgkYOyT4iWENGtKUeEUwjyg6kZGYap2hu9PGyr7v/ianmraD+l
U7Ao7kN2ZVIiAc4R42IkP2eMCYr87NyVmQnGznbvRqc6pb5BdRxasnbo/vV1xCsqfxUxWPjxN7wi
d6MYxqQ1bL9PJeehUkzKCk013HjrE//w6WHw9NWn4jopuehYy9cDN160dB3bEthdKmZ3HsZ6OsQn
gM2iv/clJqpjudmDBLC3rYoFqvbxXd4VtMlItLVu6wMvT7aYRpJnn8CYHaWV21gs8Qm7Cbu13XSf
5aF4znbjKt28Y1gFG0LXTuSso5V35GVdF+OsOXFGu4JQUIwhAnENWGr7ewu9Tj09CtwH01JcKqu6
/j3zIGvfQpiFCWPiyUlSDMgklFM6NXAabsPOonGd02AE6Ull0Q3d2KE+rO1SPITX8cFybgHgGhwE
W9qUv/5is6umzUky4lPNxJKlHGwd6tssplOGbAsPvXpE3pagLUmweTmmxTTxnCRzOz0vLgYvggux
J+j36g47CIFVgbkYqCd/aHrRpGooESuarlo/QJysJhn0LpXxqncNchPJDkAQ0bKQ3NWo8msRtylv
MZ5E9eE/BJk4L83KNAb85pQ9iSSkHKGNgFcgAh4AHGPDY42J58QxaYFZqMIXb9xQpJkN2AP9ptvX
b9F24BGbPvuHFZ+xxepmk2JotgKxJwOpaNTZJeC3y8CnSLjx46LD0PRp+4tiGrLOePwYT9ohtbQp
xsC4NJoFp/Cxp79lex04/x9tDEthE4pFMqIMTNdb39Pqs6s9GXPfMKMe7bUSWthQu1HotuYmI5ce
ANOOMG2aL8HgFPOCjnplFAUUS08h1h6Nx+qWl0Ja9AU4IkVUVAl9FypzmbOiScNx7KB6gBbE7M8N
RpkUABKoHdyQak8XWlx36E8ud/nubEeH3EGhyOao5ZKlnH8Fc7/HTO3OgoqvqN0piDmcMsxxG87z
lLA2na8HZPF4Uf/i02ZOk5GtpXRinBawnGc7/Tq0AtU3BSDEHVp8tgeRC4y+dJRzcoyGDp7WV0jW
ddh8iXf3DSbGc4Bt65sUY5n72M5tuNu19r8PP2s4VBnb5pAvxbo5RrC51nipWYlTgfhXYhvOSN+T
FRcQfSkqnFNhRJlFCAn9UulwG0ry60YgyPlS7DCpSf0Q76OdUXKTWEsXfk6SEWdeywnGusHY4Kif
48l23+x2r9r+bbtS1/HvwOFo6JLhnNObNHh24XshE9HyBXqHArD2YUE/x2OMTXfIqU8h2gc3ebbM
oIXkLvDITIvtVWjaQZCwLXuqD02bd4eSeDbKtsi0Zo5dPQgbVGN5TC4ZbA1IIf+myRgDsRz7EFMM
U2Ak0uboO78be0SdNONWppZv34zUxP5Mnn6th16ggpQNT1Td51vPRtL+Xt9FvNaoReVEwGIqsmki
xmYoIdsaxFUlTFdAychKdE081gserOlSbyiu2h8yzB2oxVHM9NKbAjHMd/fkoCckRVeLo1DpSdw7
8uvxDNj7M6F7gzqPU7oIm7BjGyWj66r6bbJZtzv/EuZqVFjRVrVnMNza8Uizjbg1GuIfkU58b50J
3VC76VCOuJ/UaiQGNd7CVXqQX46iu3q13jHovELRiLZfotvZx1fRVegdD09jAd0W0pqJi7lPVtLU
bVrgI23/3k1JtZ6QY2QnyEj7RZSIyi0GAoOD8RfdJRd0J22Z6Z1WNWZuRTimHUppPmmOAVrsZden
gXO+61df18+Cxya7tTTP80zrBrB5MA37zfyM7yy398i9Uezo41f9Puzp/0e1dCk6AZdICsi6rOEB
csmkMlRNoSV+f9KxiK85NofxaK3QygLTz0t28Egx8gw9QFMXA0iNrt2jHzoh8W1NY/dvYskZS+zc
j6FiDYYXhf2pOZO3dlPsVFKFBH1Iax4syWI0PifFRONeksZxJoKlqfMFvZTUd1q8/n0uOM5i0gHH
hMB/Sl2b361JM2W0Ml0CRBS0o9gfzBFwFNW9hILh4dYYSO5+mWs0U1SbaHc+dGteyLXoX3RdRruo
qYrYGnSpI16hVGqi4CKYK01GV/aQ4blPX2U0MzZ28zzFXby83LJkZzSZB0E9WvI5qUFTI3Z5j9Yq
qEvv9KvYvX7tFsPJGR3Gj2k+gva+hVxrt9kCKrIm5Sa1P/4ZEcavqJYHXNczmJG33sraJQQVm5Rz
SpPT+GHKZ4wwpny0zoBNaECjdIoPZStRxbnOxH85EiSCAE5iYJCdcVsosedqPSm7+BU/BtgWBUzx
ZufbAkda0iTzn6z8IcSwkgJNIwZA3eQfgcrufWkhCV5j5zZ5z4pdavOfhIsRm/6HIGMEA0tV4qwN
+tPLL78nAH1UbZRzu3W17m+vC3H69GusMTbQylBBMCMLvkx7DrFp696jFQ/VdTE0+8MN2wCTRme5
HgdwE369pE7mbkqA7+IxveNo3LJCGMBClkTog2kxCjGgDdjLvLzHSzo++usbgz6nJ0wcXBfZYlA2
o8JogxZihawxUZEPQoNyi0/EB+NgAvbnn9FhlGDMkyhqzkV/Uh6Ck44kRGmLLnd3Ao8bRgHEWOyk
xgcVax0D1bQnmrNXX0SOr71OxRInVzzzFu14lv2zBplFCDBBpHKllUkANHVdZIvpUdiC/6cBP+o1
aEorarMENwW8X+R6t6atbl6Tu27Na19ezOvNSTFOKE+LytdTkGqnTFt+qNf+Stke0ZC62f0Fui68
+owvxvuIgRdhkTSIeZ/KDZBoV+mn5WCxjivcJU5xQMr0uiCX3fuM4GQS5wem+GodmTiwRiNmQLUE
lah8pZ+e44/aSV8qgej7Pba8tith+2UFpNz97ytSL1lmfBRgcCLFq8By7vjHgN576xhz/LwXx2If
kq5qsgYEGVTdvhuHZowOIlZ/opW3n4onvvMSOgIVN9pdtks8PIBQx/jKPcqbkl30KHOqDHO1Z2SJ
VYFq/uUddrZOuxUqe4CB7J0a7YHW3fXjXIzl5/QYy5hpY5uIQdqj0ubv2tvixirsCHUaYyU52Jbk
ER11qZ3p0eDtr2LSOW3GjgEOG1N/CWi7yU1w4wW3rdM8i1MKwOOlBJfMjK4hsYnapShim+Sl1ma+
Lw3FAK31n/wSkLGCzS2MLDqZOQ3m6EIljSVgefanxB6OBZoqVz7enNtx4LlNHjPMmQ1VkIRJB0JP
HX3Zxcc3BW2TdvgIwOmC0Ac8hp84WrIUdsxZYzxbrIdBJ02s7QBP2j4bu3BTv60xR9/w6wZLQcGc
FqMV5/KsnJsRWjHQF8DV3ui2TiasRoMPLcxji3Fx59yPYl3P+pOtjPbZkQnaktZf3v8h7ct6G0eS
bn+RAIoUt9fkqt2SXLbsF8IrxZ0UN5G//jupmSlTabby3pkuNNCNAhSMzNgylhOWAgTC+yfIuTL2
ySx7cSUUBZiKiBlskNLD/P8nrwZ4bZ1hY7bB0bGtNb2vAZO5AZXltjQi6/29IHNAIkgn63Fmhp1V
rwxhefBN17isDaCE7+T553+Vgh5+BOP+sMrjPA1KyMoxXakk2szepAQp98bimS6qT/e4ZVyfd0oi
yZtSoVznduQb/vzSEcN1ffvTbXidcqM1ySFbjAUpNC+owxjU6v3axuLsmbFXSNAYGLg4fE944coo
byqKI5grxujYNdM4cD7V5TzN1NMUKm6uz6vTw9S267eCNPP9c4IqPg9ZbDRmQV/OX3rMWUZZcy7V
EPRy8wkI74VRfGwMY/fJyXiMdjkP6TCnqLV5HBdn0AFofbWNRat+ad4VIq7wNN9L6ON3zUO5PRjt
EikDu0OlBLfJ+YjRXCLWfQA+C8Ml8u9SaKWfL0Ig43n4+qoScRH5qK3t9/ueFIa/SJzt/PFkFr6Z
L4rDt7vL3neotxl/DKDgNpaPZiLjsIP74Knv2Itr+FnUMA7uPI60QomLGRRHcS7Lbn7fAlGz+Utb
Bkwzapl0XSnlWL6J/a6PqtXOMdCvcqR21MgNSDBClDTqtDhrYMBMCmNmngFiAxm6z8Zojn14SowE
xadMVpMcRMQz8Z3ZYYEtz7sdh5NxbR+wwvjyPAqDLovpaSVviYrpft1SzNX0zwJ4WussNHiv7VHT
jSlndarq8gx7rhmf7glSVjaSB4LHDuOBOkKvJ/T9m/P9fK8aD9bzC9JnhmzE7qJyOpKkxPW3wIL5
5BzvmBAOv4Px9Oga1LQYCwsej8tXQTGylkiWsdPN79yIv0zuePXV8bFiqWLCCyPJoiSj5/9W6LPI
K5RUa7vH4xE9Oz3A6QFB3rsYUroASY2siPUWYsSncQ6obzjfPsq0gH3iCBX3KxihasSiLhXktDFT
JClOQFSMzn/tE+Nk69bswQHY2kF4/j6/Rh/GGbunvttlS/rG4nWmjvbGDk+DEbu6OjV10VxwGuYa
GwvJNloAjn1G8CkTwQAMEFY/A04Yf77jdUsujcU7ipFnD/qNIQHYXwa3g/D89kLaUDk1M69qHycn
Eq/ERbNKrBkWwyyDVWXpeIJUjojRUV4a9bftuCXLyr9ybvpWBlmZeLgAbb7SSMzdAPfbCIKKpsgC
MtOKIrCJQUGSGsVTp0hvOsWf0va2B0SV7v+3Ct0SYVQoUUPRE1RUVWmr5ASYSouzQKSNuEUH2ndq
/GnWB3QcPN+nOnZ+M3Em6mhe1jRNYc4PCxnaiVKo9Pw6K7JOpuxgdBEzsPfJjB3gkAzD21no5RhV
eUqGKusaC4l5z0L6pbcWQZGGJOgnDNwg7EGGFhXUiIv11EF5glulo57uHgF6lEMCYd3rkxmOqrID
unEQpZDKVY3JegLEDl4a4aovd6ixNZ5p1KmhnoFau0hXj3pCtgVqqap5iixpfoR2L4Bkh13yRr3U
jMpUFiIWTVnZfu74JzN86zER2hvYK6xboWequxaImTJgBGAS1ybv6EeyDzdnz4LD1ZdoFnc1zl4i
8byw1tiQqFriXCGL3PEMjiyN5ORuqTEhSZxUQVnkOJraoFeBdUbPU2yfzrFnhZe24qgHu86lULvi
1LZXxuj+36VnY89PyQksRzIAlCFVpYhAIjpTGGeGjZknwYtRogFygYWFBt0nbcB0eRN6I9H6LR3G
XXW1op4nwIR6lO3tMTbgOW3tpXlKbF5E9w8C8cMR4w1KQQglvQBHpRUCyg4RcktmBwX4IJit8s1i
yeNt/KJ+CDJ2rC6xRjW6gCA6v63QzF2NgtiYvFh7JIy8PULGkIWnWdToCkpEMtZovZ9M4cXD3l50
MKhm9F+Z5h+WGIMW+23VdslVKrb+l/X2XS6f7ltlruAxJq0rklwOdQjEU7kr0MVjbJKtbxocKvQB
8tuU/WVkxuTqfQ/zJBcq3khrB05oJmiSRRah5TYAjwoBHr4U90cAhgWjR3ImnlUvR15mGdO9XCSa
I3vOawwaASSECAyoMFqkX6q6SmaoPj01KVm/ekYMG4cpU3OtPXgzdE8L5GRtFnuCET9HwEKHr9jh
ifsIUMftRzAKBuRFL470qxzqRFgDwwUgB7n7ksw3f4xsDlTVPS9UGHnc3NJkdKxNL2oRTdF2kJvI
sGFY8/TsmaE92fiYtHaSEl1u9yVnBK3jliKjbVOpl+tJjax2ejyjGfL1dFiXBjp54AcBXLEQjCkW
Hp2BW5yjeUf8nL3QMYWZrdnWi1LjP7Dp8SGaL+R565P7nzbuhAZSwGhnqfiin6eQgnB+Md+j9WXR
o3vFt4GcfJ8S5fGX9gwIsTo6ac5BqEcX1IqPMUxovOCcMkdr2Byj6pVpOYtwyIV1vKgEu9hig9sn
/7s15uYm2RSjIkz8Usb6I8jOq79DVJtjbm9iRgLhdTXRg79zXtcBt0GYVk+VU1YUuJj1bNHjqY/N
QFzkwZEjQwII4Gmaik7SX3VhPb6UWG1YY0KvB/ShUWFYLDvwogKqwgwjtISEf2QJ4+xX4z1gRL34
ceDRppQEbdVTM7ebJSw05qZi60S+Pd6M3UhJB682DINRJAEJM/SMXRPl5iwntHBFcRWmiC0jMtnI
VguYIfugbayNt5HnvELkbMQ53FBlDNlETAM5nUEwiu/GnCCTdllpoRmQtX08rSEs2CWBzyiAu2+c
TNVobfFhdrgYb9HhspktMdu6wn4pan99O3bUB56HHL3pwaEwNq+I0tmkS3EoyxLLR/HCXKNVuTER
4PoBVp1NjcRMHW2fVETY39f7kYopvQ8ZTRuIDQHbz4S5qVyeizSAN5NwF3TZfbTBVLxvoSFQBVaf
uji0JF1MTBmAbx23p5je9i/pG1BnfWkyVS9nDzUBwREdwIxMXTx2rMsiJ+pr6mTPXKwZyg5LUBFo
oZ0WTUEZfz8Q98jLm9qbgV2ZnOdTs3bwvCLyYgJUYd/mPa+uMwm/qE3pdmNRh2ViRz3PcX1pIhVp
ebxW1KUN8AERa4jC7XkJOPzNxMkty92h6ZJYxgtwGP9wA8kx7VYGH8BoG+Lj7FTRKkSFZ9sUbhTw
3ctojcTZZpEWRAI4zYbbmz7iS2aqgF5IpGnosnImEjtXYlRjLBW2sbMkEwuXLLKiO/saQ1kigNnx
0pNj2jOkR5V/cKdpcp6FWqpSJjMY4+eXBjlIk6MnPKYYPYkEFITjVEMKFHus1lisWxvAkAjn63Qe
zs+fFHwlV81grjq1mZIX2RFNS0sM/qjUmAQPuWVsxaUHyEMu0Q8RFzhfutFF3TyglOt/cFge8XE3
98jERSUwL8OAZn0j94LejRgRUG8XSHxKFFvAf0zReNobgCCyJq8h1qGJPsHmAsNVH6fcqZkrBh2r
SkjAqoAkEsTpr91ouRdiFiD0u0dhJ4PI9ECnxC3gpj6c0KTfYiYAzd4et2teHAkpKNjLX7rMcU+8
SvDkAHSfLsdXbf2KWraOgY6NSRAE0kCQ4oXcP/hReZYFWUOzNgae2A2iXihkYtWdOogadgzn24q8
GN77fRqj4jygwRiGPi+RRm9BI3FDUzfijaF/3qdAD+bXhQ0oMC53KtSdLpyDDo5FejcuDu+UeBww
F1MKCpLRBf19HNLE0Bcbbn5hhASW2GCIXlQVTOqzAyH9rMJ8ykTsHvUDTQIhN1ain02Z+06LFY0q
BhsE1Mkf75/bWFbjhipzNXFBIQo0UC0XojOzZLC3j1a68aWg4aXZcX3EiEGRaechuk8wroHJ2Vvz
6WMl2Qllzw5Bc/ZUO/U6Qaj5Ua4kjF7ynrUj/kjGYisJPfI4VFVlhEKbBFj363Xdo4+2rJPZcqR6
LNVw8/uMyVInVdRcEpQohN3p4TJP9s126iafPt4BGUdLR8ZPlCEtFgoqnmICsk+m3eNyub7WQ5CB
eow/HjODzMnHqrFW0Yq8YJ7DSK3F4bxOAbj8iQQO7ztG7+/nTNk+1VAPsKEZu5HQabC2230A1BCf
6JsLCQ/7vVTCVK8wLkwOQUqS7eFb238v9cfPJQ+LeKR6jvOQpqiVSTNMT14zGgM3LIdaoCQdzuNs
023B620/f0ztx8sSGQPHsVatmaOFpUK0c9Dn359P/4XaTBUdIAmCjB3P1+sakO/VvK+nfdZfc2ZL
zZkAGmwCFOaUTJwMKNe8F7M0Kssq4mZFEGQFwfOt3sh1VCeiXvS4/6PmvIafr7M/PcR6DmjGxmrN
l8XbYdG63wsAFr8AwOVPSHivt7EAU8aM6t9voLIxYLqN+o5C5PcwsusGAYFOmtX5UXx632Y7GzvI
V+qZvJz3ycOZdPNDavBAh8YvffABTAA/ky9VkcQlDuF4CYiPgZeHzlq/57adGPvAKEyrNvMCEHnW
QgREGpB7tkjI8RrorhNljLO5OQfGZpaz3lekEnfx9LTOV68lee8ywyfOxHDQX+8/YPl7g02SdHVI
CE/EkT3uNTAm9CLoHnZlU1FA5amzXre6/V6uL2T+FRiOFeJVezaywwGQhTue+o8FRkjoC0CVwJSZ
ipH9WxHoZ3oZhnIP1mVbMYQYjcrnw+NzImIys7JagJIc6oSoHC81AieBEuVMhAVEIRaTBAzZQGnP
KTLUU6jbRDROKMnYxTpZY+tXuJ38QTokJAt9gcm2hevW7hMnmzSWmQQkioRZHUxbCVD7W649OT51
SQvyExemZr19v2DCy+gdC0dNDjuXJ2FjmbgbgjRYHmhaoUVnTe5BEBiVBDWN5PVs+S/c5PJY6v+G
DvNAlbQgSXwsnUCrxXpmBIvChPf43nEkdizIQAIbGWaqNrrK5q8k3y+6ppCnj2oKW33azh1IKiBs
rIVx3y7/fkSokA70KWMaGo3t7NCTjhUUfZ9FiGbgkVKCha6H/40AY4G8rsry+gwCZrnrjgdlb97/
/ZGY4pYDxrZ4Wpde2nOMmGLRL4m1WmwOHceHj9z6LQ0mLhJy/1zKlMb0+PrQYIeXZYXkz/94FYzK
arEiFkFNT8ouSfeyMnouENNvn3jLB6OWp3CSVD2qyohFgInq4L4XKFR0ZMcdpvud0bulxOijXwT9
pFBBicLpFMacrDrT4hwY9+oZZZwIqMRnJa7laS2h7TDd82Z/7muHyA6Y+HmfFI0MAtGb/oYBZW6r
GJX+W8c4PCaRRQILpAaZxQbHJAPNKbQD4+S67ifXCf2OQW/JMHGIGCAKOFXgYzkhs5cN7vy6N5NH
ZwQP9ZYOo+xymOFVOQM7/XZ9rI3j8fVkuNvMeN+u7Rx9khc0827haHf3bcBIFoDSRdeRjkcSsoeM
6uQTUdXPQgZB0P48YcEAsefkQTUAif1sbQyucI+LxQ85Ro2mJynHxr0Umrq2p3QRGy3yOVhg6OoA
IeB20PPIMbqUAeFcRq8yIveMCHNla7otL3824j9vT5BRpU4oZ0k6AY3EN+TXBVovNST6S5dXz6A3
8Vvg/x7d9SYHfjpCQSUUM9Ax1xfMioQ2mkQMYh0CZNB1k6dfPMEQmUfART2papeDHB5fvb2ltzV3
zm7qrvBYx4od7JrkNaONAMjcHCULcoWt9r0uAOXq8QnrkF6vwvj4RT7wxELsY2C9JG/udtyq/5wp
o3WNEJ/bXEaGoF/WtqFzQsmRktAtP4yDlbtTG3VF0T0qf2REr/Yc+xFnpoMeO2AjGlwJ+Z3RuyXH
+NpSK3X/lOLKCmxAxBrsdrkzOTHDSPX+lgZjL06AWvPOIhT4tKr3qOKsSgD92IGDFS9w79P9ijxb
2RwzHX/QoqC+fPs9tFozJL5l5t0dY0rkJpXSLikhoMdos8bkxSOyluTk5hssoOBYyXFn8yMnjB3p
9UKclFNqtuzyz35Ld7W5+72/ritzv9pFvannAPH0KaDXfcr/4Kh/KDPWRQeuSaD4UImIYMvhurRx
sVvOpY68OW4ulS1hhx6yDnUOOT2aSLo/kjnyGmgiR4/3UrN4ro5nMNlatqRMKzWjPiAFRJnpr8vj
AsMxux3HYI509d5yxbjuLJyVnjADneUyIfA3W3s+f2gM56ty93hOLTDYpKOlj8sfvZI7hpptR9Mr
QHm2FeiuTdu2v8QH52Fl0Zb80HjiQftwHBybG7rMFMxU0BSnifUSmfGMJQbhjCODV1N/jyHGrnRJ
F5z1E3UF5tEuDfSKIAGB9b9YPHzIHcwBPN0Xet4BMjYmDZUq8M6gt0btGo9fpHhI/3Kfxkhm41Y6
GPNRRqXYTjUo1hJC/wqpP9l77F+3HStF0RJu/Hv3+Slw1hmPq7MoasAIBoItno63j+2zPFPzKINs
BBcivFTI2njY+GCIKu/OqGv5dWcDQgx7ghb2ouwlEAw86dd2YiF7O8dObOdlYWFb88FFJLT8vH+m
44+9AVHGTMp6OlNTDUSBBWipxtR5MRa7XcW7ulE/NyBD5WcQCZ2n/SSq6CFCHjUHln+LmLVCcrI1
jUXncnORoy+yH3rXHowBvUswzaZJQekl5Kkg1cqWVzCSKvIKGPy0ouOCFydzbm/GmK5YFgW5qUFR
xqq49plzTaPebMAPE/W0elHFNfXhS1OwZNdbbIvjn+YVbT48WzjqoweUKJ+Dk0PDd4kkCSgBNSo7
AgmKw8mo+Rv8PmOZ/NqfZGoIS4GWuvUWhumLviaQx8CQJc+d8GgxquuXQlPHNLp6wmJpWi5+jVz7
sXDmDnKhq95osfwcS64T28UrjReB8A6SUecq/o9ASIfAkR3OMXIU6ro2ZnBNjdQBztHDNel2uM1d
lFMAivzJ42EkoQuTO7gtRm9z5ZyokxgnKBFTe8OAz2q6ANSlqz9gMQVP9EbyuDfUWNBzVeuqStSp
lKNDpZ/HUwzTnDHDA4Rpo3wHrIr76R7+CEtux+F4OPXDp8w8ncpCrBM5hGtB2EGjji8MpcOvWIb7
vdzx5l44YskuddXTSRr5gM16VLfaXEZOmiP3I13vt+fIWIsLxlen0wC3RgFegeBCU9GGrVm8vT/j
Ycbg2BhjAezh1JObq3g8oUH29XU7R8UJ65lqzDEbmDDmhBm8k2OMR612pdJM4K38GElDVBJ5GWKe
wMuMyTg3gP4C/hdN5QGI1Lb/xZBpycbC5CRyeL5XZixEBywsQP6AGyQoiVliWdz5oK+FhpTc3t1x
76Rj0kKeYapLY/Q4qGs1Fs9Vh5baahU+vq7n5GJgRPdxs+HNf/+DUPylxS4YCaWo8uUetJZPgPem
5egA67GdCulquHsLLxSOLeQwxy4bmaZ6KPslIurjOtkIxivJQQlDu85kzqE0bnV/WGOc/DmVpoBx
xatrGbwh26ca4hHpRfM+lfEHOzJ7/74stucmn6C6di5BJbOO8JGPr7a5nK2nhdkafW559U7bGt2z
uXO/D/E6zAyEhZwjpeLwOxT9+QJGr7uTqgVChBM9m9iqpTout1Y7HtD8UGA0WZoIuRZ3SAW0Blr/
zC2QH33y5TgrgiYFrLimqaMSMHS8kfZxC/JDl9HvtImmQjOlN9h+iy/nzTdHqXknx+h0JGvtVE+p
CzthIxig9P3HHYfEyFQCNe8/PFAeB76/lmZVrTS4ndYA4s7KJ5Gzdx425z3yNvdF8R/M4Q8pxm6c
LnGLBxeOC/12r49wx9hUeDXsy+Sd5/7Hc29/+cJr65YvOU8kv6D5SxNF8zkFGqAVaySlaK6B40k4
nClsMUI8qUmSUB/5qm89rLyfodBlXHOWvG6Q8UDwP2eoCIzRuMS53GsXnGGw+Cq4yHr3BVoRGF8v
B6EP3IarC1awwGat5aSPTYFjk8YzQIO7YSxCM1GxNeEMuX7CGBja01MXz21t88mRNxpn/bPhUVjA
6k4K+rhIcVYT185PxHMxU0+RLXgqdF9NUeS+FbWwxPswDUHnbC6Pr1v78aFJUOjEOwAr4A2ONZWo
0t/jijEKp0pq0ynl6mKbr0v06cKoz/fB+usx3u7RLNBJ5OuLEKNEOxJmW/XV8hBhwbjLSwVzb5Gx
HBPFK0OP5rlMQJfkc8xQTRB5cA53pAFmaJ/Q4X57uM1E9AN5gvgWDTDrKdkih34hDhZFuDjig+FK
WKfKk8/7nlm5ZnEGNjFAM/3Fo8/WDOMTxuRVsI2dy0Ud4FGh4jugknUXPCip2CxfCzqhQY3UA4Dj
iUi+F8BOPYTOfYX4hyfRX+NxjSEHFCOtjMILzXkB3oamhJDEcBoK9mCdYRZtbrVA4Wgg22eqSb7U
nlscpBYR/YQm6mNnSB8JlmjGAf6PjoLgIQ37nGowBPMPuOyXxQKv94NlkfnJ9syPj2f0Ix/Rcajv
spXx6eEdsFhYeBHUGTedwDGu196SwfkgZaYmZxWfu0SkaT8GBMJG+gXqTrV7/yquq+TuaPHVLQ9I
VUGLqc4TrmJp2uaWpi72iWMHy1ekjJFbXZXmChZkahgH1wQekBuYu/gPr8jHMfds8Vedppnm0wd5
Py9Mj1AMrvtsjmdZfyz91XEO2Gx8sRLLC040IqiA7Y5o5KIoP3vMTpAKTnJjGcEDUMYOu+V/gel3
YzmuEcKAdlWdZo1Ok0OIO7Hsdq26W7Qbl+bF4d3meLF0wCZjpNRT+e+qWGlV5vKETkVtRRwMT9aG
8SnPd775+cRF/KJu5Y4IsQXhRmvC8ELfy0hwkMTyCdoinbezw0WxHq/L/rB3faQNTlJK9FJRVFB6
EpwjZvbW9Gnu2c+OtXmz8Da3TI56/EMK5a+lYivBhT/DikxaVKclBxADbqhiOmhI2CkbjkPlWUV2
7LlIhDLPJ5DRp+pDJZIOH+Okbo/MwzPg9XtjZgN4isMgR/NYYEQYmjC70ICxyIzcVUj22HU8L8Yx
vlfPOrg1P6qjthVgYkyzVUiPjkXyZrjGieNVeHHA1QYM6FR1qPQaarE0rQccL3hM9AfE+MNhiPOU
RWPyrcOs6yAOU+pNkrc1OlAjw5nb65ljI/O79x30d5CNhV5wLNJGXxaHOC/EZ5vAmwrVjVIB8c4x
kczZzkO7Wn7AddK+b96LlhNRsgXZ3se1Vf/KXaKw5z0AdOS+YeY9j9gibFh7/27EsbFyCD0/urEn
xtuCvo/+H1YccUwV25TpAzm5woIcWhINsCT4vE2O38UzcLpRheJDIXLcOFuADYVLpEkXaq6WOeBA
9I3wEoCrneDy203vpx4wCnkrk2Eue7pAqwJruLbS0C3hw1j4FefpzLPA15b9gY6JzUWp8ikyHBIA
rrf54RHBoiPOiYUClAsoiO/v9tqMyJESjglhy5XV6T9ymDneCww9IM/dA89R80L864tnwFx+kia5
Jl6ZOx63QD/Dxg64M92QN7Q1zPjWW5Jj8vF6fxOO+eeZryuIwoB6nV9OQn/t7VAWXkumO7xF5RZW
hKNyHJPPLheOJ0VdBT0SLXgkZUCngqDMOOXlUcGXgL6vY0GgiH2lt8KYKXqpqjlVM8BBz4MtRxp4
P89EOXXQdmKl4udR/yL7L9puYyGzZu3O9n1K4y75hxF2AqmPJEDu16BkbxML1qkhH+gC08gGD76d
Kz3eJzdelR+QY15il9oThIAydp13iU39dfLAIcE5O3ZPpkr5KejTq17EK4CFfUtLOSE+NgFugGz5
zc21jXqQAUtMJicQK70NZ6BnrmlzA3CtImOFaa2dC/RCDm+jkj2gxdjAWSIlsnC65j+OtYVIez5H
gh64dZhZwPPlPjWubNCTHuhrhc2nMcb6kKDHSIr9+o5HLOqvMSEvG1S/dkveUY6XIAbsMekdYJUj
Z0l7bNBsgHkMnKYjo7thBXlEjkeft5jAerrPJE9amEgnD7GfXKP+cqlgjr+c3/91nmwwZgIwdqkm
efTXgXQ53aRE2fPSr+M2fXBorK3oL0qh66DxtMbzFmcGuBtzj1F5/MG7gQ4PAs6wJliOxzk7njaz
JSNMWHuTCoODwDdbY7e2NXUAI8vzGpwzZMtEXeZDo+kDxUT70LuPesN8j+QFarxYB8Z96lEN+vXU
+zlNdtZECvS80Wm2IJ0H68tSNy5oKPumMXaIfzm88VhjTMcEzQBpVoGYOTuTSYT5A16Rbfy9POCH
sRiiP/VUn+aZdffJjqxHxfxCytxC6xVNeNSATrkv8ddMxr0DZIxG4bddJ2nX6zqeVwlZtsYMTcz2
7EXQtsXcLWuOC+NSZKxGHTdlEkigGJuvQKT/ugDMgFjBHJ1lfs6zwKNx2uA8GXsRK5GuB9ds0syY
7p/hJJEU5Ukh99YYuwEs9X9nno9LIKnQ0ZQvZA9XxtlwD0jMccSQq8eMCTn5cXzSCyqHyi5wYnIN
dTnehN7CP8vFrz0o3mVyKsMUNGSyvLj6n+idI3i0HnOPABNayFGRNQmdQFi+Jl+lLSN9udOsJ96s
+/j8yF8J0Nm6UCRGk7DTQQcbSJFZxZ4+JNxaQz/kW590Dx+t3Sz6hbT2I5RAXJfD5X37pLN1o6pI
RaAQgTpd2pk5BAlMAgPvynPOfd23Tdgueev8ZUFPRZGa3dPKXMe28OGaPLEbfdENTpIxFW0vaaf2
XyTeyXyuYu/iUgH+iW5OX0pen+Z9R48511t+tDxJL1kA+Vv3JtDueLzctwu6wNiFVFIjrfZwXDo4
cTwb7c/Es7o95/p5ZBjDMOs7X8x6cCERD+C3G+wOF1cL9xDw3sHjXS6Dy2FsQizqeVqKoFQb7cK8
0HVsH/2imBtLHlP0aH4rroKnFMCUVJ19FnoTRcy0FI9Se7oUH2Ii8swpPZR7BBhWAhltpUUIAtpX
bWKZNVBwufsMxi/mLxMzpgiuaVF7ljqEruJrjMVLqwfrZWHwlJ/DCNseW/aYuE08EJEISnT1a2hK
uSU+d1i6iaUCaHpDS8l9gRu1AjNBoPhTOuq6jNZMWymp6MDcY/+BRcSGtMAT6j6F8QT0gASjOdK5
CYpGbyhTmDFH89YWw2pzpByR3cQzKuIVkced64AgPeXBs2baa6dpk4OnCAQ7Y413BtLeFcHsACZm
8XB74nA4arMByS3pkj5V8J64JahJ1alPQ4BZLdeCkb+UwSbGOHanwkB4lppzw3IePVbey+x8mlFs
/2IfAGJ2f81dIeV46J45nI0WVn84Y6U+j5o+0j3sKljmzRJNEsni4LrqfMchM6pcAzL07wc3BtQ9
UZcrHGC9OGq79cnIW/OT13Y8aoYGRGh8MSCit6qntDOAYiXfQUSCh4XP1d/REGVAgon3kWxuYzVR
AMXZAGGlKg1iR1++48tzbtw/Gm4NSDHuW5S1U6H0VOYwlaB8RSJg22aBc/ZRMchOBKC2FKzuZAub
T3OnhpiuXsom59o4csgi7UdBlPlejBOVaowf7WPyUWHWFfM5PBMy6tsHzDJWSm4loS8qEIoQiAVP
DRBYG7MBBGKHgesz0aqFJdgc5kaDlwFNxmzpshBiGRYOuJXNDGDlm8On/IkXIs1ScOSfd5eM/ail
8+US9QCni97CQ//GO71RGz/ghDEXeSBjp0lNtcug9hC7WVa5+xFfW6s2bxmWKZlPnMPjcMT2bV8A
xBZkOl2kss4/5xfyWH/5xM5db2YACs2VHzn0OCyyrds+FqepZQiLiBFbYKtES5h8AlxXdfEmWQeT
1+88XsL6OVKZUfRITn1Bjan2me0bdlTRF3drXqwzcY3P+7xxzJZMlXBgtqRUCSShA6m159iqnXB+
nsrWr9hpwAkTo2tqVASzCrKHBo0IBdQXAMHcZ4CjvGyIcWm0Pg/pWdn77//tlxkVlbvJ1M8z/LI3
RwNzydlSdy2C3jsaRi0bHzjTWoCffzIpJGxmAffYzDbr17o3tAPJ5qtVbtW2spXPwOHAzmue4nLc
IgtEOp34qFNNYPbqM8F2meSQu+FT7x1OvILKeOvqjxSwcJxpUJVlN6Xbgsw4JwQdCSlJ94cDF+id
o6jXNqeBNKf6ZSIkGgg9PakEW1LMbls835eK8ZfNgBnG0WO7JjrdLlfjk5HWOgFEOFopdor83n1K
46nZASXGDEybuunUFsqzPq7bBe3CqlZpYJexARQrdJ3tDoZhvWz2Ti7zSHMiM4UxC7O8wZRCAtJA
lpvar3Qk3gGQHBLpgKk1TPM+p9d+rTu6oDBmAtP9QRtElNPYPFfEEAk4REUCuSpuWMERe4U6l4GM
RBOlOtfUYJztcu0haD873MHY8ZTY4OoY2yFOM8+XajDUAbX4uVgXDTGwhovnCDnmVWFsSHopRa0W
ERG2i7ViaA+R0SClgyGPzoQaL6UHbs2eZ7YUxt3XSZG3ekRV7Hj0FvPAwhvBFucYiaAZMzNzl+5C
seH0eZkznhVhN8UIkSTEyQzMqi5qExZBv6FrYP0dr4NkvIb/c3kq816YnBStmXqQEImcVngubO3Q
rP/MyV74xEjVxTkAyiP+w5tR4BkWlTUsxSRLG+orTydYLuLA6aPrAhka3lwQx2Wyy16yWhJnkxCo
unpFAo+UPJfMM1wqYz3ksptlPYVDpiFhUJLepVB4tLb0ejK1YOl94KGnY3lDupbC5Y433szRChbi
s1O8tKlPIL/1d0huYSkax1xxrCO7JgvvdNXvekjixexJ8idwMM9cViiScQhxgjOVsSLBWUnkuoSr
Sc3qfWOBxH1GeAfF6HKsB2U9oy8DANVMPmbGZZE02DN5nwjPFrI9ArQjplILnNbS9BYTH3266JmW
Xz45ZDh2nQUhzTIly2cBwpnMepp9V4s8JgvueO94UVtG6Roo0Jo+Y3tV/Uio0hlFFkdjtr+UbRsD
fO6cLFAjPfzZ1HMJjouX6eYSZe6pVjOtxu47Wgemk3W7aPmozWcfATY+6Ka7CIl7cHe886TRxW+f
/JdTtmtVLyeSLIbYdCgdbPs1fZy9RRHx7LestjjRxj+8d35IMQZX9bCwSW0of9hwIpLjzEHjxVOr
OYoN/TV3HEmZcThjDO0JQHf9mb5Yn+LVujN6GwFptu4CuqyH2yA7rsM/vDFBXF7N8iC6gFi+Sjbv
qYle6nK1el69wF9yJxV5xCjng9hGwJhHLWmw7E9LNFLb67bFdqAH7yCaAol9Y1csuQtPeIfJhG51
DsTFhMJ499ulPbcnRr/HNshvXnrtH5zyzzkyYVvZJY3UTCgK+hKolNu5Z2KEhuK1nLEUAohyPIL0
9+6JP2N7J/nUm2kZjjJRTQ97tk7B/yr1TPBWBE2TijrlCOPnqT3ZR2sIRWIuDoFt/jfwoeiy/7Fc
bF9sIRTVqRVwUQAoKon2sKLwjoC6ua9cHHFgG2IzPfJbFH8QWywx9xE83/91niVku2ErIIbmJw9n
dsZYLJ0VwJAxhV2lc3x4nOBtgrl68z7R64/eEQW2KbbxJD+N5KuIm0dxgW1y2IXzTsF1LpjgCowK
/Y+rZI5CagygHTN2uHuhR9+1KlbAqlMNK3J+db5jQY+Y5yFmP0vA46VWgtXPFNLyPqOjfduygu2m
gBjEMgmZkXn0rRYnpaMz3CZEpHnPDOCgQc30zZdiPmC82rfrpW8rm08fQJGaxakWjanckDyjENql
vkjBBeRLC6OGFs+NjrqZ4e8zbrSpp40W0BF19L97C898QOdbTFY0o+wqFu9tRr0IKzUDamzSI6rO
bShJ9DDX+SF8Lj7Q7OGXxidvRRrn1H7lPORCQ+UIdLBMKEPD2+mLIxXUQ91jhHGXUy/o+uKEgtdy
bb/bX8q8cunINuqTKST982li3yc4FpUOD47xmJdLNdOFABW949E2L4CxCAtyn8JoSDokwfjJqZqk
SpuABOBoljMrd4MHl7d0cNRjYdWlLCI9jOLntfFo4Iz96bm9NKIAW2UflzBVtfWavgSW+FLqJJhX
MhLILfaafruegGWRBXcaaLSzafgBjDq3fhUo8qSHZETIHa3fC4fg4Tx1SG+57vSBc6Zjr8ohNUZ7
y3YiI0kOdkHMWpuAw1Ye6ROWLqnnGIoxCRmSYhVZRC9QG4CUFJDwOSanXQoUxf+NHzb+nfr1FOi+
IFIbKiYfpxXRADh2hrHYTXLcG7eqMXqAMxGPx6kCOGy2HTKKMATfTkHQPL56QPZDbOPCP6vc+HdM
odUBISbc7v0sK7xsSm8KTtS2J1Zpk8OBNxtz9fWs4RjSYQxHh87BxCvB0NMSaxRf8wfVDbcXn5Tm
GRgu5sGz0OR8MBQbKG7wZtzH2phlHNJnDIniJ5mU5KCPlfTIwvmH+xIyKoWDY2SMSBZNLt7ljJ+P
EYoK8/r/SLuy3baVZftFBDiLfG2OkizLGmzLfiHiOOYoTiIpkl9/V+ues810uNUHe+clAQKo2NU1
dQ2rbMevubCS9Efu8ZAJrxVZEsbqCiJ0WfZJ+o+NTx7J8MozWLP+ccovys+JwbqW0hgCIBr8KtGb
NuJU2GC69pznlR+6HBWezXZNiTHGSV0MvZSh9ERjDQA/YOmfSuRXjhLPNmtMqTBGqY2KAuO7EHUb
kxbvSxJ7naXaD685ZtKtlkjLK+9xOZcbmlJkbFMfq1cZqxgophSm4E2olrVS9/clb9Z/LRCjiZpo
GNi7wGiWEsmhETULHKujgAnKY3ESNJyH21I/K34TQowKnTMRKzlTlYKOnBBuR08XDPWP6AJYP4ko
S0Jt44O4/vLtT93hcZIe4g/Rn9Bm9EsvcsxFagokpKGbCBwJ5U8frozDSx4ZRsMCwHLlokTJnAqV
9Ps39DZ8ASb2hcvMWbs7ORCjX3Esp5fKBDNfUhTc0Kjk9gBxMS3P8x6hY187nwfUPDszNRUURssA
AGymY6fjcNeVedtkO+4ka6ehA+xfspHRtMIoLwZ202N/gB08jd7DAQfSlobF02geExn96gSpTM69
jIHcd+UVPZ+qQhqHPDvYZJjhX2ggMlRvh6aKtUIqXmZ7tgYx4Sdbg1BHvcoTA/ZERIqqWwqP2fry
8/HrivRbxd/EMethvgWGLUSUfaLGUo2zvlwcLPwLH91N6ylnUsVk3L2Jr7sXXjPlbCVuekDGspR6
U/RVCpJ2bWu3jrreVWx5mb/I9opzl1xijHUJIzmVtRDErhYm7U4fiq3aGUbHYE/+nXSyFYnsjBmG
6qJBahyKClk2RHDUV/+TQ4aq0x2TxVYeLn2mBcYIu7xu3E1u9+uxtp4sEuGx/tn/D+NHXHlkTIoZ
mIkqSjApkHaAdvT24hE2jKLncFk4G56iyxbb6BQsbL35pEl0EAPPqAtM49bRa9npPlyFm1G09JbU
mx2qVI/asecNMqqz/PymyUSqi67OEkkBTQ2wpER0sBcOZfCfBllFFfn85AGgUW79eX3f5BjhR1Ru
GKMMcrI3PvrcAbX5mGfCQkbe00aU9U7H71cO3SxOAdlbd7AxDfdP5FBX4LawTlnWWeA/Nb0OXUDF
HcvahY98e37WMD3WoDbRPJfYk3l95bfjz96VbhoG2rCRqGJTc31vykYRxiOaPNId9ms7CPIPNjwN
F5501mNPKDHXhJHTIRUwokv7IqLtCEeDSSReEXE21YjFRH+dh7msQC3y/NwFFEcgKgg6v2JHcBam
FTzkDSkHu6yJTi4PeKN9rqP40ewsziXOKtzkAyjDJwp3VTu9krMEK70a94QNI3i6P0ogl1nc0jPv
7pgYSAvaiyjU4YgX4cvJjnfKnk4bokxn5QLhHIs66D+UbHIsxmTJmJZszAC3B5xDgIcKRPMjyZKX
fY1VPQNJXXpCWeRxk3dEJhKK6rEzYxncxExZQaTEen22/HbtQz45J7y15907IRMKKQ32w8gJSNn6
e0EUN7eB+O7uMQHx+gstGk/O6xvdqB2Q59Vqhc7ZE32fwv+hDvD5CdQk6/EN17xDAMoL0nhMYIKn
EEW91CjwZRvF1xDpPmI9IBA4eMvO5w3d9x2r9JE0Ed1FGqZKokYjMrko1gA5hYLPWCUX63k+gpgQ
YhxEKwIUSaTCBB5uio2skHAJOl/KU7HWHY7kUo2/c68s2Lecl5mQKNCS9emy6UjulwSQlfKe9ySZ
xZyamB6VNT1j1Bn6QDUfCCaGd1IA5h+mTvDgU9wP37cA7NsQ/QqeYgyTvsGwuAnTG+0aKRVu2nw2
Cp3wmLFD4lWJpDSmhn2Bfrd3LKB1gwfFw5QfCm90Y9QnjwHSrCOekGTsUbyIQi0TU1yr/T6uldY1
rVuQHT2rIeGiGNywP+5dLGOSGmHRSLICcrQSN9qRu9wvo62RW8j4xYntI7wJLEP2S7slUNDDiu53
2r3wHrw8+WJMFBLSctI2kC+FrF3T1UTLgbcGJhV32JHjWlgc8fGSGEM24MBBStxqJSZEwPPCc2Js
+PC1t5bXgs7VU8bwlHneLPKUmsT3i5c+hxvYgwNwbK9EeOBlljiHY/HEE1UPIbDUmdVkfdrIuSV+
lqh1Ygsk0WzuE3s25v+WVbYZPR2x8lURYevwhNlgK8sSgHmb/atBsHLDXH5ybBDHgrOt6K2A0E64
UFHFgxC7nnoSAtKeDnByfMWtqnlHKdgmdGFhFkEyQO2RrMCYk24pawFD7HbsAJt4GVRWAEBA94pW
TTl2QsvwITohdIVG5v9wMHxiE9lG9TCIMF8m4OBr1UOeRjqj3LoS1zGW+QCa6JObDOUoo8aYIDWp
E3nsKD1MwCSHYev7wPXjMHk+5ToRHsbyxHl0Lq8FmLyBcXU/cmSE8jVQLOODv+a+PziRF1veTcu4
L7QFjoQOgDOwC9EQwitGzmJwTK+JiX3O10WH7lBEzeP2aiUPC4zkwXeh6CU9ioA5vyy/digcB5bu
8MIuno1h+9nbq2zIbQ3S6P2+JV8BkfyAUtea6544SsiWdltJPqd6BWs2rFy3sswBe4WBhSksUcPA
Di2Oys/ZM0PFwhldMWRVERlJ1Iwxx1x6dlPE08k28QK+kstJPaMI9fKZne6Tm+12mJJjRLIGUmxo
XEBu8CrMJKxd9DgaAI5Hm0VINNOu0AVuiWvambpYLjCuFNwSz9xJ+dn7nH4I4w7zKI/zq3bTQHTE
xkB2B7wfCmLcCvpsuDqlxAjtQsJbuaaUAi86KCPRzzgcTdckPKyE2YLElBTjCIcqkdIuOI94mcek
GbFVCzPFFm35QWD3hZePiTVlnAfJbBZ4QpRN3YxZ0aGFBUSh+AJJgUftDx/csiJ9drMOY0qFicVH
JLeLzoTgYKCF5HZsvQ4wzrwczayFmZKhnzF5W6SR3EUNJWNv7KYhEEqsW8afLzyZkPf9fOHZaCrw
987FRONVK2vduADBk2IXGwUNrJ4fb3PrM9l84vl4X/1mM3rT4zHRdqblwRBplIsnuxMh9g8RhUnE
o/+TF0vM+QNDNUzEthr2douMppcaFpIYWU45uQEAz/tGcc8rbdMuRWQsY7hy+/7ZZlMqU4KMRi8i
VDNDBQTxWHMp1lDv90CXRTqPmk88YNbcjOz85X2fkVFtQZN1oF5hL/q4fQH6NU0iJna5Th/SI6b4
eR1Us4W56QkZ9Y7OghYLJZbRK2gHh2L/F3bqPiP/RqH/OhWr0ErXCcb1ShmZbSvAvvu7weOQmNfm
bxKMNouXEJlsFSTomPvJRvjnL6zrkTdpPItvOeHYzTZP1DlsijjPJCqEJ7c7JIGNgBKL1pAyf/38
+uIha8++LKfkGGXOVD0VxQ4X9HKC/7R1lO0BfeZjCIHDv7kYYUqI0WNVGqXGoIYeNjfchdiwFgPe
lcA+/UtCTHhwHdQxa9uSMnB8SCti7hKkJWg/uv3J22E0i7YwPRVjMjRDDHU5hjoBLUy0tpFVVKT2
1eNi9XVYvNEtjf/DnkYeKxmzEZpNKxgdRASR+BW4DgCfeqZFIt6VUZH+w9AbigxTaCLeYu3hcDn3
eq0aSBECkee60xxtZSWym3ncUHVWuSaUmBO1cqqGBvQLd6a9Jhh4w7CbsMQcPU84ZghpoqxK6kKU
JSwzZMyfHJ3zJmjU26vpWH6Y++tbXaHVZh1+3BfDuW633ygxlq+vdUHIDQ2U1qet+3FsXvem8+sn
wcMbSw0y60o07mN4xoFhTEsSJcPUadWGEf1AjIqqCM3xqOMx/CKQwqquloH9KE5lPx/KTen9Z37q
k2ce5+I4TdQlU0WlQxW128NuYrbiYThLqVqIdA4kWB3pUlvyNtiPPwCRzgV6uwHhMpL5GzXmGsMy
r7Ohb8VbgqoAsiz82A/TvZCPkCTuHmgn2W2r4tuP+tFwMaJZWphR89d4iN+/5jlzrSNSkGQZArX4
A9q5EYe47wHEesyeUIheLAD2hRwgmseG1x2i1xfuo3UuIPqNInP2oROScAwSkRbNNoodHCm6KGo+
3B3Tc+HJb5QYEc6z8wiYsRR32uHJvx1HW/589a3WN4+fMKcyxUqy0GrI9RVU3ZnrnRJmm+bjTivb
/AqmttZ6IzuVio4evHZEXKP/ZS4pKP39a5wLonVZkk2MqgGYZyEy3klOYQD1DuL7Ytsf6tv4ods5
kQCV2ZAOEBs0kbMOTM5Ldu5p+RtVxnsIl0C+ZBKlut4Mj/FOroBPG9lP6tILH3o88LBSInIGbGhG
Y6B9WX+G9rBuP3iHnzGKv30GY33lNlJroa1EmCoXaZdMIVKItEtvCehpRlezhS3tYc7dkHLDV/rj
midMZyQ5xRC8WHQl6BZkcNJVYY1+SD62blQSDR0Jj1lGChuhT+kdVr1nPWJW3mpj4O9QqaPPbBSL
DCt95WVt5goOv3GEkfzrOCKkjDII4Mq2fbPBhinU5oLdZq0RhUSAQinddGNiCADhuodtfxtss0EA
JbwsUnCMW3KgUdgdTrHx7TUsMlPPbjfU2Zsgsbu9j9cxd1pl7uU/Pfgt0J6Y8SpV03Mk4uDAetYI
Zn1R23ANkvCePlxCVCYnhIrSVDsxwN3jWSdaQuyqn2qMtpCxcDnirVItusc8JsStC1nBQxxnetFI
74J/7viAIVUHS64XBJeWWMBkw2DuBlMslWe8Geig+sheTc9Keuu69rHlA3v0rOil3Fvn7cHuuCVg
3vUy1qe8FKMZ6fhCfMQJlQ5MCmF5Ctd1zM2z/Ha7THzQRedrjW1f4ES7QmkHW582MK9j7TUO0F9h
0C1iGQ9nlWh0I7HxAUi8jjfUMpfG+u0jGKOXJKFZ1GaOj0BapDvIb+ej8/xVffyTzMFvhBizlizC
qDcNnHZADRBpHq/2A7fHYmeYs8/7/mPuGfUbLcaUYQY2y6UFNWU23fTohEBSeKAPqdaPPN7J6I/9
IdCKgpVShiTTCbbfdQfbNyLTFKk1wO0Vlv7zhVvanXUJExKMzmiLQNPUshaPwhbi8IbROFRVUdq0
OHyblfwJHUbyr0p/NaML6KxtqoDpqnXfIthcDpmZwBhAcd8cYwQ/NWsgFlKO6QvLln8FNoAe1RLT
u+1SsP1PWkSNt7sdhyr9+Hv3xEh6qwPGQzLpPcnOxYoRSwTwZ1i6ceBVZ+bC798OyMi6AWCwc9WA
VGvdVgYhDhZGTGF/+QCqwyYfHkNnnoa/0WPkPSu7CHtgcG8K2awldMZrzlvt8R6gPClk3PCilwK4
CJzqxbWDhOCdK6LlmTp+zk1xCLEBZ6IaYde1OE6PrRuvvwI3/EzI2FsZAiDu1giOWNyiwonrQ/2i
0YIAxFqrsd3hUVkHwIJ8ID+XCCZy4jebW7Yx23CTf1TM7wgkO7hpyHmVXWN6a52VbY2H1pVPzaNd
Pn8J9mfkcVc8z5vFb71jF5pcLrlonDUQRIT3/l4RdxmSDDBhB34uddbLT0hRrk+4Ko4Jmj/PIFXa
jUsXtcWVhclUk+hW6gj7c7werXr3NT77h9z7WtDOhReOFPEulrEyZ+Ms1eWCnnZjS/Zl07bk8NV+
wAlw99PPe1FVVA08OkUJ7+7fj5sGYV0ahkiPu9l2rwsHM0MHP/N4SaBZyzmhw5xJDPs6vgigk5Ls
KD2ifHj4vM+2+WfmhARjJs+pJlyumLM56qu6JNdN8SvdnJ9/Rv6qSe1Du8Vbek0LiZzrmo+GJnRZ
m1mJmdaqA57utY+U7pmkXyjaYTSL9hjJTm0QaV87rZ0eHaek+9eF3RXvYPLMbU+d1cvJlzDWtF+0
iVQ24ED0sD7VRyTAlBUSJ9YBzWgcpzQXOyiSLqIfFVUVDGL+LjfoJBIDTR9pnqZMLaUiNi86mU2J
KLKMF7OEv9RbPD7RxAyJPEPLDKoGWC3Un2HT8EY6hl7vrGIAjUa8+PnWaMbatSlF5iYzJRiTNFyA
fzFRPtJxJUhOjAVoK2O9cjwMHf0iDwF5XBEKl6nrq52NLMKnvgdg2I8QEBf2fYmeVc7p9zD3KQxK
omUXfM/6dIqQgCOvjyvZD7gL4Oa88JQOc5kLRQ9DtPfgMo8hobujHTOxlp5H0MgowF9ayS9IUMUD
ALgFmHf4zXYUCYOA2OZCbxjv4c1pe3RvKN2+CrgBFJG47pne3z16lA8TiVK0IhmGAvRSYr+/j2Tr
AV04I4/P/j9qX9InPGUbii5pGl7E5v+ldx90ToAu3NqzvnZXtEthLJ4jKnP2dUqOCbRloxYqibJS
PDv1Ze15+wjQsj/frAGtPF9WI7vcaeFZr6zI6J6QJJq5ZBc6dahxYvFNgLBKAEwtOQHRDuNkRU/6
ykJJi6cN81L6FzmVaX4d5DSUjSySji+DBzuL7fTpleg8ofwbs/NNhhGSfJS1ussF+q58zxKCDdDh
k0ieRYJSamjTlSM8BzJntid8ZPtfz8nVQFszKKJenNtYV4BFMRTU03uiyNcWLeBeieG0RHd4PJ17
N01JM2LTG32p1CausK2JRILleKZVYzzgUTb54oThsy7jW1xU9XftqwvjohQlRLQ5XG3AUKBox6Ew
m9OeHoeJMuQgi4G/Bk6u7V62ooPk6aeV+oH9tX645c+RzYX7U3JsxNHB2V4u4B4Cte6hT6zEt3YB
xgCX97V7brkFjMm3TDKOqbpcy2HEki5EaRSuEtDRFh1y3BsPmNLH3qcfB+za/uQOes+VJX+jyzig
sJH1xKAuWCF6Ztul6g9uaDmD+1YtV827z6XIkxHGEwWLougu1Iwt9gd0X2Jg+j4n5yr80xOxLkfp
4qHHzl8YEbt1BGga8tMeN4KfVStA86MIoKINhG2qNCutkTshk465bEcmRpH8aOevnldVSbhAWDOD
0di6+E2LkflYGM9IfOQSwOZigu03iaWeglceQtCs65xQYURdv/ZX+dKCim1URPyp+4fzK+dqqP7/
4Z0nJBgh79RyzNL6LB2vsEV+6BwvpLKM5eJdslaNzsWFmNsj/xvjGOHOcyANKki3HdcXBzPYZQe9
oqOZbUheAg8NwCT/2O9RCLQTVwNmj36MT5jrWK6caqkXpF3CkXMbAWZNyoQJjAIYctZg6wI+Cvns
1Kl9xbIBnrbjsHo2WvimwjZaalm7OMcDqNAn7mazTACf1hHvgS4f5yJ+zeboJxLKIukkY61XvYaL
bQfLFp8lWtx8LJ4sw+VCznMUT6fsnUR4XQO9000oHiJmWwyXMSZ6nXa7GiTnn3T/TeVHZ/yZfs7L
VhsS6VgaJL3642ghuTmQL/3MMf+3LfF/aIa2UPBMBzSBzqY/ykyqGix9kY5a6ef+o9WHlrpGIZqu
C+BVVGaf0cqEGHusNmyUNimghlb4qNiVFyyVfe73e5VgaV2NhytqiSiYKZ8p0Z85gjlrAybEGWPW
B1KjBBKIo+9g07kFwYobs7ORq1vz4JDmneqEFmPS4qTTAzWvJDg3oDFvsHd1i+fPvkFmqXZ6i5bD
fVvdc6K9WdXTVaRbgDimiQtGwcNzb+Rd2MBc2yj0X159zu/P3983AYMJk41Wu6byFQTs9fvm3T0O
FcHqUGJlfkTE22ZoHsn5h8CEJBMyN4EkYdNSKx2TzNqs3Y9Ks8rSMx5t9EkkVszDwpvr7tcxK/1f
HrK7RJM6yLWxvtCb69xcth5WQPdzekc2kda1P8cDRypnjfKEHhMlx3JQtucB9KIHWl0OV/0HnfJL
SxtlPQ6tWQs2ocWoXx4lqtLmoGUjIRc7qKBjFANNzNzFKlwuMrpmns1y1JQakrhJQlu/OqqMlt/K
fW7eDyl2kXhct0N/8Q87Njkbo3ESOgTPgQk5wS4Q1QOWFfBpktcSVHPHsjmM5CiawYQTmgLkjGDA
8dYnV3Z0C8mFPdaVX5arwxfQXTnUZg3X5GhMMFFQ5CldxLWtYUMQucTY3qy6Bz/As41Div7UPS4y
FmQR1nWRJSDVoG/PfW+WJrkgq7q+IvxzV/oHClH3Kd62XN+hyCJoyZfIFI0R91Y5tUsR80/5w2AZ
wHgtCIa2gXz24Lz1jvPqqYC0QGs19t6iZmTa9poTuczBpE9Vn107Gp6DRNfbQQL422aN3Rqb7cX6
iLFNeklBS53MX5VEdt+eD/xuf45msjtIs7qNTaUHF1IibbE/c7jV+tXjWPMfslQT7nGcsTiRtIiU
0uwl4KHgbYm+tKsTb8zaEjzrUq6wyp0rVbMB/rcAs4WAEdvpA7UBRdgdTbLEisTP+ZqCGxyGhhyS
VftRfNyXK5kjySZjgZoLgCG0C2hiFM6m2aOjRI7Vc2EtjQfvh2WlW/+QOQekXXitYVzSjCkqL4Oq
FTEl/WIXq2h7STA3slxuc6z1FDTSeBaCq3VmRRsgCWabT26r2HxUPGE4a59kVdejEF+QPxSArPi4
WPq2Brt5MfEtOrwnS4xpSur/3qxG6aCS5dK46qV7Q+vGJnfNvbb/tT9ioXn73PtChEadYqlfUcrm
WWSeUDOGSy4ate4lGpkAPqPeZm4OpMbTTbwo8Cr6kO7LF4fFcC+/vwZa5ZovIu0KfwOYrcjCVMvo
VcvLh8HNo92PENA5+zul+JyOQnYFpVqwh6cG6Mkp9nct17zBxvtODRgkv9NJ6jIoRgV03KuX+3Aw
4uN9nt3GT/9eWiSRsTxBJ2Hxo9TBkXXuBk1Oilu6xfPVdEwH7UTIYRyuH7lldd4KTT7ez8562j+d
vRa9Tc8REGswOO+Nnrh97BzsP80s/6W/ev3T/Y+cbVPAUkc0WGo62r1vhYXJM6/vIrORQpEaDnGn
kTwmmEE5bcQBA5ir9k2sNhhL5mYX5zItU6oM88UID7SiBlW7jmxhnw3EKlcU6+L+6ebueEqGuYG2
KbqoGkGmb60PN0EmGF1Uq3Nj3Scz+6qc0qEhzYSJ57jRgQFEj2Oi81m18sbqVrW1Uhxps3jjEJtT
kCkxxtRXYWZKFVB1jki7nbab8z4NLemMpkyV3Kc051OmhBjDbsZdkzehJB3ldCnsUTUcIysQuNNy
c/HelAxjvaUwr/qzOUJNMOO13VbWHrtFvIXlkBVCHzqvnVjciiiPiYwlr9T0P0xcNwfFewO23c6w
eEaTdzLGSo+9lFySDDe1Xje2rQFm5BkNb9vKjTR0E3Jf4VSaWXszYSTbMqO1ptzlBmXkCxo7tmjs
WO7J06sDKA7AQaz56L0cJrJtM0lXVHoU4HwBlrsn1mrVeT/KFbeTj6PFbI9MfGkWQjWATEoE/wXd
0MvevqS2FrtCRq5L8wWqRhsSeFWW2aLxlKGM+TgnY6jDUoGh5nazSTFWiXbFyKT915/8GiDv+hgj
0l+zDHO3oAaED9PN12hyxdIMVDjva/Vsi/v0VIz9AIR6qxYpPRWmscLKTd+jrX48R3a7tIoFAvDK
8bES8Ww/Oo+KtcodHwGcviCf979jtsKk65iN0TVVljQ26deE0aILYgXf0QUEeY7VIxa4ptvdgQ7f
c1OMcw/mKTXm1F0q5J2YqhLFdNrUiBNlJ6rd5HFdJgTBKad8Niuyk7MxprPWOwGQ5LJ0FFpSbbRX
wAu0VuyiZZ/DRBoN/aHzE0KM8bwadatgtTlNcgtEXaLGiVIPh8asYE5oMLZSUIQm6QXQsBc/yzcJ
EO5nyU5FG08JHpzebMptek2MySzKuDbiXLtlLVXvtHl/3y4x+IBlnQ8OUt3P1jry/t3xWMDMfBSz
JO5gNq+WnT0VVl0TOq665kJOce5qwUS2IrBiC6PB2dCh2R2l/Uq2n6l7u3+eWa/9fVvsjq5oUfWN
lOC2ooRcf4koL1qdzMNG5hFhLKNURmPbXqmrgbFSc0uDrXq5f475oGpyEMYeVmJhAlQC9qG0gZEz
2oW3eBZWcJs8+Z57TE1kjp3Ri6KuURe3w6zd9+1IKhwGjQKYZuemW3mkGLvQSIUQFRLO9LKuAxIK
aMRCVgD1h91OeODwj2Px2NVc0qhFkgLc4GMx+gtakEus8eMa2c8rNF4leJfzMndzA5a6jvLpgs7f
LnR2VCUczlc5BfYsEvKBhxBk6S5/PcWWh/gDSIsWVsVxky3zDP0mSUOUSeQ9yo0eNdkCDKV9LPGS
w8PZCG5yIkbO+6aXo+qiw/TRze1XZySl2ypoPUJvAregPvsomhBjBB4rJtUmCikxijrYPQyPApD1
/1noOyHDeMLSUK/BqIGMAOU9XZ3ykK3rF+Cl2BzmzRuJ77thhD2Wa02KKtyNvcCr6LSpnE0fAdVW
2ain87b0vnx+SDov9N80GX+I5TQ1EOJxOCoPtUyaiCyc7EdYkgNSXy+cE/Kkj/GMfXtNklQBtYX7
gfb+/X6Z+7RAhFaxAuusrPvk6Lf/6eu/z8b4xnN97YwzXppHIKRI+4CseMkAdY7CAsVRiqCrAlaU
uTGtX6QKipYyTK7spQNR3+Gqzl9Ibl2dzZbEm31hZe5xud8DELy3khfkiTULqNZnEw2VjuQ4OXm0
UGDhAqrO+c7plzH3Kl6jPBtQksbgqx28PZ1tAI5gAPQ+g2ebdKZUmPuUz1l0GQpQwXKy9wgbZfcL
54E4iMRXANjjUJvt2ZxSY+4zyaqrMlSgdtu9AnST43K5xE5N8uMH9inzWmBnW3In5Nh+nVQegZR/
BjkgJtluiDDu6G4XpEU5fzPs0LaxIFs6D0D2l7fhqdTIkzM81FgKi6E0P9/sqlcgvNxn+Jz+TD+J
iYhKrRfk+sbvGl0gJh8hd85+Twkw7qEz+/wiUrFBWyWmwJBeyO3lEeiJ4tvP5FXHCusS89IvVcDr
ROSdjHEcanPttY4yW8HCefMxc+4zbjY4mh6M8RU9hhrSc4vfR2XaRH1BJY7iYHUex4bPpgendBhn
cca21yq6gA66BzZHDPIT7CNGYyNcOqA1P82HF87B5gz4lCBjgoa8Ldq+pATdzcXKRKJ4/4+eLL1x
PeGcw10sTFM2sU0M/WXMJZ2lPsrkuJPx4l5vsP6oINEPTjQ+2xoxpcFcVGZgZjmpQAOviw0aCNIW
sFMJObt26TXW6guDYLuvGIjCHD7O5WamdJmLK+F767YA3Y3rQuCNt84XPy4f/5YMc110oiEZZZAZ
PNSdcF1oeEWYxzNes0Wm6XEY+x/IRqf3EuhgVvhY7EISrrII3fUEdVIPa9+sQ1mRL8DqCk+0wfeT
Y6tn6x9T+oxn0PUgLUtqSAqSPalIjdyGTjja9jf+51sgGY8w9P/1P2vb2J1Msml/NL7aoIEmAWOB
RurRSsi/kxTWL+i5Jmj5tYUpcaV1uDKtyo3dNXDK7tOZfdpPWMiikPZjqSqJiStUUDYbNsdo+4v8
pH1yFu2l8f3E45YmOQrOTg6MAIjqxRFHO52gBkDzWu69JzxH6HQd7/XDu7xbOWjyFBFLbUA5nfKx
H213iQYJ4CQchCfa6w7wd16ZeW6FNXbO/iUsbGfsaPaiaLagR+Gv0J50QyvDPiQ0vP988h7enMi5
tbtfuGEStYtsIDqlzNgWky4gWIRXqoyIC7HfcomOtv9hfoB3fYxxGbUGcBwZ6JSHzsEYC0VUuS+U
c0+U6UkYswLQ6KiH8MtoDnjZfKjH1OUQ+BsH+n1LjOHI5EWJVyRuCWPAgJQDs46/PCBUPDgYzuXe
zLz3/KbGGJBObJshx+jecQ083Pf33AaSnGN6Z7COp1z0p+4IAduKutCaRTA2IIV5owsJNw2tUfK4
x/FibBNqeh2HRaHQaMCmqx0VH/t7LxZGK94oqHjooqEBy6zvy8RsY8xEKHQmLNDqOm0NBSeDR9Pc
5Ue6wijJ+IDI2LRgPaL948pq1+paXmMa4j7t2f6/KW3193wGOinkVhpx4DWKxX1DrgJtR7KRkQKg
6se5QRMgfw3jrGk2JNHQFFVCZuBPNjeGmtEoD6hiKyRdL+SIVm17UIhmPYruysKQoIkOJF7KY1Y7
poQZVqtmchaClN7vZnSRMULjCKnsV81b4XrRGEs47J174GI+dyFrCg35RObB0WpRj7ZwEeylcJLb
D3KmoQPAxu7TmdONKRnm2VGdm2ZUlYGSCZ6KB1wZ70H8N5z7PgnDuTJNewXzjLeTSChMRTbdF/cD
q4n8HYpGnLCcxzdGLBWAcPaLRMI91U/x04ELSjmn51OGMR6lMmJlyBdg2BWVn9NmEyDDUTi+mTg7
HnrwbLPmlBbjVcSuP+tjCVp4125cyT5WWBinYdfeEg+NT16AzBMFxsMs6mAEvsuIezohoHO3e089
es5qdes35wIZzNn/6dkYbzN2wHnHjk4qFfYW5jImGIE77Gm3JlK+6CrxDlfswltzE9tzrnpKmHE8
xqIraiQYQLgi6hGOgBs/zsZXExIs4lJbVxH2koKTaKvLXemCNTdqQ+1iRFZA1rX5INqcu2Pz2aUu
h+eqp9y0YS1OmxfRO5luIllhQYI9MlAx1hTdtxx/Y4r/0uvbQ2QSRUqjGcpaRjWNjqdttujIRFII
44sOZgmxhunfWapbnmFCTkuqWFIuILe2ITBX98D5/bkAa3ppjOGQszLqBqwLR5Dqtu8LjASVPJ85
W3aY0mCMBwAZ0jrrcAbMIm823RIdgMsj9SMYjnl71NAGiAlojqOejb6nRBkrMhipnla3e0K3Zb0c
beQLkb4jpe+gqNM5ivWM8Q461H5fQGaHaqeEGYNSNGWUaldwtKVNswi98KhBkeUVpfrd178z+7dv
mUhHXlZKsoh7COPgRLFrSPyN5xzDcdP6CQlBkUpTLnB50RI9MvGq/loBFPI+z2YzrROe3f5/QiTQ
/3tZ6+wBBUv3SHofk1r7p5+vg2tZwtsnRzxmhyOnFJkIYFTFIRVrqsad3b2OkEEsYOQQmVsKg9GX
v2zFTTEmx+qARTWmCoicaMHI/UDHTwpf1vt0l5PX7wLX00kPMNoH6xHNhuSyFh4+syvhhVVc/qq/
R62dIAcXU8OHvGw0WK1tT5bez6cHgB6gg8Xm3ObN0LMvj+mxGX2/lDlWriqQytPppPiXn9objwIn
HJEZ5ZaaRZwGVLndTb/chmirQPUycPz7YskJqm7vkMn1CUVXNUIMTTZq0oUYG/zFMb4c/3VLqk0I
FPVg5ldqKoD1kwCzceVbPNXimaMbpMuERqBdtSqRbxGH5m7eo89wlz6lx2KJhcw77uQAT9LYHje0
WUahLOFmgFngZnbte57loHEIQTwtL3MYyCXHvBdSaVFnaOADBzEgsv1InbN/IRsShwQg+2oHlOc2
BcgPd7yHIxpsyxugEbug7XBziFFPwLCOrKO32CG3Cpim+0I42+Q20SZ2InLQhQVWA+GINnzJ6Cve
M8rbNvfmqMrcUdqbLZvISW/oaqIsKJn3V44e8eygwhiETks6LR3w262FPB8yi1gz3RNMKT155PUh
//EIiKTh9ZDtSgqoz52A4Bn729DP5GzZeaH3C3q2lORoLFPtICZfiIF50sgJpm5j2BM66bkqBzWH
VMCHAb0LmRCkNEOsHH0yHgh5eMOWDmx5wY4XutyIi4vCeVso9Osm1KN4yNBoQa0J3hYxyVzJA4wz
nuncsjrHbrFoKJLSpZXYgtKLrf1cR0vUJtHd1h1VzcoygLkiE8hti+AFdCoNVCbHk5Dhj6UKl1i7
JxTYoXHHDFXSwN4vG6LaBKVty7H8VLC4ASy1Ind044bKOyGd5ee6gsrTKuXppFsqkLoR8j848RGS
63P5ywuYWZQUtU1To6OOxz5JJ/GrIPVyixmSs6derRFT+v6qkMhzFZHd4ZN7uZyAjy26AR0pFgSF
ihE6NM5OhNkGnxMYzVZrJjaNxUfRLqM6Xgd6QPuKnYR413MtNMeeqYzNifpqyGTx9q53L/uLRbfX
np8efbg9zJRx4nBezoJtzOiGYJCziDLttOmBkuseDXvvkd575kWuvMTSrUdkIoxRFhiaEN6e2cgh
YzcmINw/QucN6Gc/HOuy5PpYTrDFbvprgrGuF/QFsIY4uu+b63673GPOWvAeG6v3gAPDEQ+OIVOZ
XEWu9eMoJWBm7PEjFJ4/ZctpnVGgBY6+qGGikarGSpI3lMoPOzQUcs4xHwhjdhu+xUDelo3vgmuL
/xtNmjULVSKjpBVg5Y/FCRBm72dChWHXwjjHYX4NFbQaXHamVTxhZRJvLnb2Sr5psGFdEioAbpJx
EtUSn4I9R33mbfvk55kwrjYKJaNpb4B0vGw20dMm/T/Svqy3cZ3L9hcJ0Dy8UoNnO4ntxMmLkFQq
miVrtvTr72IubpdN65r9dVfhFAqngGyR3Nzc41pzD7YdZStntjZmaxvsviBIm3Ozf5N+3JVgJgw0
Cj2PTZzcL9qQk4xud7h8DfGawkIe7epI+QgeHxdPIpMXDpJEL5IMEr8ONPnXbB7/+GmP+GpF6u0z
WVUKcIVEbCWQ6eESd/vUqWehI8dEQkIMQ/wJLcw4KObytH3S+7mSzFhcpc+EqFGwMsxKp6QdT39s
O98YC8AB2dXZe37lDdRMTiiYVxLpG3BlCo1xqFQx8rFWOAQ1SIILe/YuO/B65g7vmk3b3Sth9GCv
hKlRU6W5LiCyQauN52GIdPZEaNoPtGG8EJp7iowv1w597vsxVpYvxHG2HdbvwOhwC6fe0cT0fg+I
Nl4/N3eBjB3B2El90UTYEUBqAjMQnItg7HvSD7MG03+gKA++uHvKURnWp6uSQAQxGvY0Ib0NAhb0
f+2QLtPRlvwEb+7zE0e5pIxHvHETzi1kPbrEaqtQjrBWR/+e/7zyRgmms8T/lIX14Mz60gIKCAs7
NWiIqcnuBUB3M2T5z4SydgNOk3sbeDrDOm6hENaKIEHm6oReMNoduXgia5O8B5hU5eJ+8XaQsTNR
2l8Uq4WGOuFic+7skajf0rIACDTlcKXgsxzDNv3MIQwFypgFvhzGvFRRiwnyJlEQXAGuEGUh7wWK
8gfInakLDITn72+OwOkV/hPIWJfWCtNcrCEQ47bnxceXQJCSxKOEhuUZOuzgb2EM+AwG62c+jhTd
vbuIQ/0nmzE2Ug14gkGC7FW6+OgWmOCAr9VtaDDHrVRORjdXshhbM0axFCtU1sb5QMpmxK1fPEFV
lzFWh7VxQ7nJ5kiMIPzXUTKW5qxWQRZkoYL4cafHdOR36fRk3sEF45zhZDDzTxKL/lUMbRknZ0ha
0YYLT0Bn02IG+C8X+X9AajsccZytZHsuhsbXz/qvOPAd67PNxxc5YMLz/b13gPHAEzcdRl2tjvFe
tEIcLxeJ7iOFDa5icAUGnnDgXT2uHMZnASdYKweYCT+saP8BeorAVXVepcCyUXlN19Mvwn+pBjt0
2Jd9OcQWRDmhT6Tn5nX+w7P93OUwlsQa8izUkwgyJLhIJkwW+idoSfSxNvx/3JN/a2EMSGcE9WjU
kNPar/qyRlfiEu+Z8LT65s5VTLaxXl0pnTEYfWtmvkhlOSBB/PAWALmgSX6CbvUlBWujuKo8beed
FWM4zpdUTqI4hszNb3f6YGNaBXkv0f3IjukqOCCf12PYIt2iGyjmOLrTSb0r5WeMSJbm4XjOIR1N
MPgN0agFSL3jcBx2zirZ8UMQQhvNWMA8al8g/KRMChpnI3kKaTDhTwdq+zg8YykrYR/u/RYIyvNg
/xyJhMd6wRXFmIymzH30jENUkczPb1rlkTlm61/R//hY+Xm7xpgMqz+rUvL7eCbzoSfZIts7vE6R
SVjLK6U31FuX3FelPCh1qoDOV/uCycCsxQNd2uUFpGALIi/Imlzcz+i0hGEEB25I0mdaa56PTwlB
iMdZ83S8r5ngERQ10dTZc9TOudGfs4zaY9Uujx1JB7s0PZ4Bo5p95xxciWHOUAYs/qiCk/YQn536
sEcTKY+KcTpJciWCOb6obYw4sSCi8iqnt8ECta5SECLOMcT//VhTps3klSzmFC9J4INZOlcQBMiz
xkEXjpWgKvo7Kc25y1xZjOnvzMivEyulTmTj0fQZGj67lRmBsSDehLOzwxvZ4u4k8wjISdmbcYCd
HGarkz77yJbCheTIQ5a8u81TC+YJ0JWLktUD1hZaiKYAFdMQ8XvgTpxM+jhXx8VY/bH2R6k7Y0HK
L6vvBs3FL4b91ABf/h0dpiCXIxwFofr8SN8ZS5+U46UBWY9yiF51AWNtyLk/W4fsLSFcT2fSbP1b
HIsoWRZ+NAg69lCc6R+rzc5DbWHc1n8osTq35DYdcV9JY+x+6gtl1pqQVronZ/cLc/07Su/CJNur
V273GefoTMZwFCm4D2oF8hL6YBpgj0LrElrD0YmDeSFKYcw5uUn3+2qBjBlR8aj5mlpQg5jMjQ2q
JUiAcmTQC/RAO0zGfJhjkPWqikW10HnHCx0dfZbIV/Cu12Q4eLUWxnRoCgIWha4lIbU7op2N93rw
ToexFJZZZYWvYSEAqQRvpwvfqSe0mZibN7s/FlPSNFm1QGkiywoLzFoPg5V2SqVQRnPzuUS6uOWH
sBwh7FXKQVVpaVVNr1LniK+WJ3+3MpHnNRec/v5kbpZjMtdozOWg6S0sBzPF4yp3OQpGFehWwW5/
PHNrgApvWIqChVCeOiQePHFTe+V7iMlLjgpMePG3opj70g5VpAEmUPllIz7pFcayLbKDB1WTRbAU
91XuXmblOx244zUaTqSsbmUz96jM9VoZzg3sOpz5DXBE0S8XkdDJNgYmFFr0UsggYm4xVp9vOM/y
/ct1K5q5WnKetEk2QHTauOpoHwQ7NR1ttJ3/5UkyN0zyxUpuK8ihw3Bj6IDsOfVglOwVL5k6keK4
XRLzGCdiarYjXRKlyXT6eGHYlmHnOnG45ekJn/5WFvMid77la4AmQPiQJfPRM4j6HJZOJy+bzDHf
OHt4b25vhTGPsVSPQ6aASgMVk9eNhX7RF207fsDgBkjhcI0uRzNYONa86qKgz1u8kL3jAddQfRJB
AWfbnEXdP/s3i2KhVs9wqUe9hBjM1GMUTQTYK1zeP0DaU90sfDF4ikjv8QOTwuKrdkFSS+cW8jDX
vYoPau/ogpe+nhEs8yD2eJpoMTZF7i5CVwKQjhaENucvk+zpOfFaDCc869stZMyHoEVGNppY0uvG
EdCC5S86jNH+8nHxdo+jgiyWqmmoWSZqWFFvv56MnefIbt+6SHWMrjtvNI5y8FSQMRqtFAd1E3SI
/8nKOXfEXA9/El4b9kSb3u32Mfaikosh0Xus6VWToHur8UzEGUaSL0Dzr+Y25kvnc4NP3XTvc9yK
ZUxHkKpZN8hUOcKOnH0bo56J84POQN6Zcd5oizEbYy2pSt9T9cA4mmPOLJAb7g5kNot1zAe8cu7z
Y2kqi4Ya5lGWXqjOO2gL/OgtMInWgweoNNDLjgIv1zER413vospOLdUyZivCAiqCxquwXK5R9zRs
R3qyMFfK28jH6qiysKh91amdlFBFwcDKxUFxF+xl1jM6efGL449MtLXcLoyxHRYsRwYeWAhDTZeM
6yqEQ7DArErd0o5bnrjHF1sVGRtS1mrVjfQS1NW6cQZbXpYEb7RjbNaRjeG3C6UW423oYz9VFZn7
LcWCJfUtvEe07og6yT9F9CPNOQpJv/z/b/BVkbneQwUmHtWAEGB7iHaSu0WASeBhp7Z2KyHTwdlJ
jjOnisy9Fku5FlN63SDP/0AjF+DTAdT2MgNPyGKNsYv//RKZG260fhOUPS6Bgxd0tyHZpl/Y3IiS
c7N/U3BXVfigLk2/GSEFBOTLbCCoezQZIcJRm+H1REqPF8I+fqrV3zT0lUDDjBtdqHFyjrLbVIdE
IOMGNTFurMzR/V8n70rOMGoavNNfNcz+VkeOlvO2jbnIAiaSxzNdxeY1+gy9/inn7RPnGv3ayKvv
N0IgfZk+JAgWiRvSPiE+2vNy8RNJ/xuD9OuFXEmpwqLx+/43qIQHj+rNBUhmmyTkxHwTmeVbOYxR
CLNCbQoTq3ndnNrXj8G1yHhetk6l01rR3rV18g46sq3wvtqshN1m5djljgKozZ3/Qfrr9lsY26FH
RY8ZH6oZkU7a2d9koaQEEKDcN5qGWQ+M1N00UeWHiShC0OkSuBqp1kBLDtCS7WrPXbjhNrlMpMtv
F8ZYjOwcVmLX4TCz10In5jI627W5UCNSeNa7xTHB8vQF0xCqy6aGIWomS1AW3cW/XHoaxtefljdi
thS/0J/RfFt2vi0j0q/tAcwxlKzpJz5yXoBpT+ufeCaL0FlSO4TNr/jV5c3FQ0r4Ta/Tl/CfEOaa
D0bmq1ULId4O/KIzMPFyc4jTSvJPBPNGRzkghVWNruOEdAjG6nYHwGI9BYBVe8cI634JLowfznM2
MVpKNeWfUPpRV9e+NLPqMvoQeqJjfLW9yGz0tmzR2LLMwd/MUZVpY/lPGnP5k+ISV30ywJS1FOBI
eFZrm7ci3jYyl9pIekWsB7xjqw3oPTd27VAuap4YnhTGDdD1XNFHoJgdXs8i8UH2xlHq+8z87bkw
N7hrZDORKvz8BBxWiiNtoQHo0uSJmXyDddkUNRm3F9jIt8cvJGrfNMaIECwk8TrZpu/iX3XXLnI3
waDvPp7z+rd+J1IYU4jSsilLsqirsvmbub9SOFPDPIxcVjIypJh3TxfIlX8Elb1LUTgKtruFtHoR
bNASrIFR1jtnkgagYmnX9XrrHrvZnqctE7ZLExHGSKIB06WyG5BmYNcKmgC5ucY+jU4cEgtol2dw
sYFjGzx2/fwSO/rWtznnO7HxmoRdt1RZA+8Nuw2YYw3Gc2jRMiBIvuOD5SZAFgauX0tMu/L+l9IY
C91cujQoC0hzduVH9+avheXyR4mJ9sTxhqbyrJh21CywV4iYRjOYe1GkpYob/qu3ANcrc7eTyRgg
KFXQH/TS2SpGhOtxK2wuOulmR5SbeLNCU6EV+mZE8HqD1kFVNOYThuByqVRfQApoKW+/LvMmItEc
mU9DnGULQFGDCnHc9RzLNuU/YdE4SAUgJpiLow/IlV6LfZIJhi9ZB3iybreSF+UiJPLbM+8C0a9n
7o8lgfQNeyuiVc9kbqzfh74WiIp1SCNivSRr6MyesxaOCDY1GPapEI+ZZgHyYiGAxG5LcZw4GsmT
wWhkLFl5kwqydajdYLtJvWhZ2x/BXCDGNk1Jt43dAkM43H4QnljmGc+DRFPLs45TcuRl/6k4fU1i
L7M1HYzsiu3qp8LhJ00mjMz1md2l1VqrrqUAG7qKF607WHbXe9ZWJfUBCKK5YyslWcYFx8T8zp8+
0BSLftWVRmZCrOeXEppSOQM4M8tPkRb/q9eU7PQFEP2JQLLPDn9TNlJov8UR8gHKUqRzbaZBpCee
g/M7unn7QZaIQh7AVVWVQu7Qw7n6oCACqYCvJT4FeHj9+qKYIB1GRU49ICYOs+0SxcVxuZTs0QWM
yzIAhthjpfttcXv0Aczd0dG0aJ0rfMDraffX81amTSexAIQidSSbF7ON52DCz0M8DzSFYB7unkBl
ijmtz+12qyyzJ+TwnkHmTZbLyAPnw97+5FU36Bc8+EK2q/KCEcemKPGFJ9E9HEIb8ciJ1xs+UdXA
OWimaZkw1BTw9vYcxijQ5KryfeTIR6/riDYf5/37eSDpvNgJ79zS/73638pj7npQKk3Rd5aPty5f
RDUB2pHolsvStuxwG7yfyeW1suX548OeiEos0QKepqFoqi5abJU0Ks/mJS9ylQ5XUc4q1cboJlA8
MV74vsaBHtF4wDu+qa39fdXRgItOJfDe3G5tEMt1WmitCjqc3Yf+92VMMamGjNAzZ3H34QgeG3gP
/08OE/MM0dnwRasDb9xO/GgQbSkO+hLRlag668uyP6WYz+451+fedt7KZGynjBs9xCXWBqakjzPI
vBdV4P3n/titECYIMgWpE5qyVw8qRSEulqkTPQfP/tOCDKfc1d/UL+Hwv9xLJgQK6tSP6wgi4YpK
DjrR0ZlSOv5u+9mTwm1dAyPF+8/HQicGt2/XyRhnPQ99CVC5KowzbA0oLEHR+dd3Ft7mtALg2Pd3
MXf6bl6CLWu5BFXWs54R60yeXx9/x31AdvsZTLAU1rlxqWTokTkLdy9PylL4fixg6hqC50SRDdm0
ZBGEtbc3As41/jkdADCI1inH22nzw0IX0EILgGmKF778Gb7EFR2c4k+nT1jTG9mMvc+CNo/iBLK7
U/SpL7HHlzkEw+K5T2/rYrEFRE7IzSrdu/bY038rZs2rqhidMRoXFa6NlzsHHCqQWon7bvAu5AQ0
7K0kxtokQ1YII91bynuI1mRKd745EIHOF61eQCQ1szV7T3c3ysGMpyw4Z3sfpN7KZ6yQMtR63mIw
n+byAuSZXtP9gozPrps9faprirplW9xk2gRI4a1Uxg4JKpgJMg37W8GPwGQTxQMobSA0Z5tFYj+9
0VGg7XEfLkMX9ViO5Z2ILiDdECUVfowoiuwsUD02mZn2WPPZ8bR5QKQt5SmFrwIjz4vbJsbVb4Ux
1rCIAqORRom+YRSacAENfsH4s+4AKx1NI/kstxEwcivOkxp8tUbGIsrgvSnOZxF3drS7HJdG3L8v
a1RTnmkrgvNYiyYKtLeLZExhgfoeWtmwSLRzbM6epC7Srbz+Ng6r5/SD9rn/D9KxtxJZq6eWVXgW
cYY6mBm+BBiEhTTrAI47/2m5gzKTz+bVZjIGMLSyWJaSkS6P0rwB4mAEbKzpEPKHrHsHTi+o3rzv
Oa/7d9ryXglmrF+qGGY6FBD8eqII8J4nEUDfHwUgR/9Zu/Cvl3sB7O+pHdu8S8JRIHYSPA56aWxz
iJZdkLEC4CexAfuq2KGrvjzWHt4VYbGV4yate7WHKECYP+m2RDHjcD/WKCO4mNrfI4p8Njn8ltKE
R3ttBFh05WwwYyQ5IFSkbdVY4AHgw4sZUKe2Mjr+Hi9xIkd7o64svHKkaJWi0d3sHHNZE9l2IBEG
/glkgcIsnWee4AgOF6GUvh5MLHKzSMb4mBUIRZQKt8TclEsAWhEyw5weprwovnPuRo7BeU+mAsQb
iYzdMcasMMBXrKIECZ6GZF7OuvnlrbCtl78ofAE7mLifx2O1SZyBWItnbWcsTDd11S3HC+VdHY0x
SXITgr8lw4ck6EzZeN3iAsoiuNfRer1WQA69LBwUq8T/RrMgV7UY21TGeiZpCUSX7iu6pNDdW8yq
AUGnCHTT/5mv8s9GsCF5HCappbaw9KuV3tuA0JnTrD+3H3uiIHWjwmxcW4RJEiUNdElDOvvDmyUL
3iXhXEl2QFALAd3h+7gkSPt7kkk6VBcwR0qnSIE/xzFwPE1lYYNN8VyHQ61BQYAh07pIYNBR5EU0
kzIi/3mnbdLGGi482AQ/kUGDuX1sE37TiQ8uJ4vU3KFrNhVzfIBz9tKd1mzFBYo2c6A8WU6/Alw+
ugatd2FdZ5wo8L7wcXuSjFXQw6TNh1jFSX79SXikfhPdFbc/nbEADfjvdECG01ME8ID46S0uhJDI
hjE/AvIFxvyHc5TqZCj97wrozF2/WOAqFhMFz2S41nbJFtNum/a1WkvO1wL4uA15eYHhWW9lDDxt
dYLweu0as3efVBGd/k6+Hp/sdArh6nsYA9BolZmEJrYgfA/38reOkqnwDgoePgQ155VmQ7PL2ETg
CMDl14KVB36OEQQPoY3+GQHZeoH07QxefPMCVubSmoskP/K2nurKIyVmPJQ4DrQqbbDUpCKOQUS7
EZwX76A47az0CVp6UfZP8BudbXhmV85qP9/b7+9vMMOj/Q66JZ4R4Tx5bOhWK4XSA91fPcQ4fgIk
HgDsuZzzpef3YNHsKJtuRXEemDDwHZI2X9JqMQPDI2Aywasxj/CwGRz/mvqXd/IsRN4iqm4oizBX
Srw0gV4PsBSrKHfGleqMpuPwIpXpsOhKCqO1Odjv0lAyqJd7QmvvBRxgXxcXQ7mR89PPLQDnvJr2
453kLYz++1U6WfTbIIotCwvL19qX+geQKBwF5a6KUdAqjGtfykwVE1kniqFBZ39fjqAF54ODTb5f
/zaQbVwWOt8IlRHHJNq6Lbqzp7c3CfhJlI7R4T37E6hAMLPgKUTJVwHdGQtol0Rq28Z+oB2cVeeU
uO/IHWCsM1/Bw0I+FpiSuf387PAAEabdgCu5zH5eLD8M/CrUDmD5pUNZ/sJrF/KK1xKiTG/mf63v
1+ZfqQbqj3kpygL13xzwzyNDsNu07nnh1LZ3eAGHmwU+9DWYQtr1FmgTy58fwBHxO0onDey/5bJY
KENlqcDi938j248OpD0za0ahrAUnnb0+vgzTz8aVLCYXU4yNZA4+ZFnzjaOgmu/Ji4ubvW9b3rgW
7xTZFEhpAnAyCCLtd1ABnUzFiQvwy10O42ZUWicUfRJrcBidjZOaSGybxAYqArdcPOnQXG0cYx+l
vkt9ZYBOvp42J8NrN+Pz9khPyeaGjZOm/0oU42qAhA4+mwpRjuKkO7iK8Nh++hX80/k3d11T5pFW
4XVTF1XMojHr6tquVPw+1Q71ElWugugDEjnCa7RQT0h0wD385tFeTnpvChjFdEhTKb31rUVW1UL3
z2OhwXtrnDCig5AA6nT9Q0NqZwa0Ahe8XzAs3xzdnzrCa7nM41NZ5y6t4Q3julfOyZwZKPcYKCmf
V+FLEBOHa0AnZjIs6Voi8/Y0tdb5skxXekJ3jvKWrJfdEWhVPEv9C/jJvt7XghiLOcZBqykyloaQ
+LTREBGehLlYktFy9D+2M389OxkZlvhvBpy9+fG4dEf7LU/RMmZjqJz3PRNtDjcL/7UNV5Y1Vs1G
bYeMbjUQbdCWZP98/zemhemyHiyb7Q1Wi3YUeirmDL8Q4DkUWgbIVWv3CNwc7qKm7PTVJv8ao6tF
KUp56QYFm4w8tpe5xezyAtYlped1dfFWxRg1LQ/8whDplSRniYBg8lP6K3Lis8mE2PVi7u59mApm
R1UT+dSP+jPZAkN2lf1sThG6cBANO8Oajyw5gZF1qxjM3e+yRAtbeiMoJxeg3z3kq4E2D/4GggYu
jQ/RM+Wrqxgf02guHi1UjMAKECntJetxaEJONtZJBlCdFyBPs+eZlymzfS2JMS9qJ5hW3ELSuIcf
KKQ2SH29DrYNrU04RJphILgEHKM2Zb+vpTImxpKHzLiUF+0QW2RInGwmNkjNjCD5e6bgWDIKDt+8
vNfURVB1Sl1oakBtVpk9jauLIFxSTTvktVO+okgnvlv2et0iS40XkRizNxsE8fvweYw5y51oHLOk
a9HMJnctphyqAaJPQOaFT4FuFCKR0NMs5zwvK8cn4NsF0YPdzjMfKJzDjLPfU6dsoF0MHRHorZIM
5t6IVo6Fj6GBRDKgK3ab1+IleA5Tcjz2byFKLRytmixjXctj9jrL0JTZGpC3is/w1kLJ1p0OoMuF
fX5Dnxry14O3XvbEWmvAVCnccDZggmyu8KbwpuovsqXIqkr7P2Xjrn27kYHbJHfGIZhrb5jy/sIs
9PPrSV2eVvXyO/CGOWfpXImMrxr0YkIRtoxDir5cUSWh8dx72rKhVbRh3n89P6sjobRbj494ql56
s1Kq/ld2PquM0MdYnoFwDqCImEQ9gXpYOnyN0LMXdaEe/uTAnVyOH8tmMxcWP+Agf/wFU9ld2vJp
aLQ5BPEJ03oznDGbmqFr5dAnT9FBdlD7GVaZR6O853oVzrT3xwKViRt9I5Ba0aslD2keBWknQMvQ
AiZlgNPfXZxoLnaucMwWn8u9v90vXRK+/paikIJAAqIBhmmCNtTHnzLlM6kyUgCWjjlSWWPRjsdU
sBCQlsJBke1Ytv++7Gi55uxeBBe95sDenD8WOPUkXQtkq1DDqEu9mUGgIDqVA4cl/hYkV1uN8JY8
m5g7W9qIh6OIOvUzr+np3hfGMnVFMSVTViR0OjM6bramKIjVxT8Epu1tiu15r7qxZxgkRZZ969qd
i4SPne04u3yfzmTkMjpenc1YC2XIraVF81atwBcLtN/aVuYIup3DRkRFLvXIrPZmh9zxZsEshtcY
h4t96lo6Gk3yWWorT4+P4j5k/P0qkM+pMppWRYVRQ7Nr/DxUFbT+GX+UlfWs2csjbzTvPinPCGGX
XgB+yBQhBNF+Nsf9NshpdXa60NWfkhkaHs0nw3e1gYiYKfJgbJAt/wFmhjxyHrN7VadfgiZHWZc0
RbIM5vCtcuhSOdexXMVH4XX3taMc43Ht5D46W5fhhXPq94kqRiCzdLHUqjDrNP9wqeZNg8a67rvd
GJvRrbbb7DC6ILZFmkOe8+TShdz46YxcxqM10yIFiZbpHwqNiDVpRNK4wnP2BAOKS/VYie5fTEYY
80Ln3Tn3cbz+YZX8rE7JtiAA0c9J8uF7b0lEk6io91JnzHp6BuXFnif/zn2n8nXVUCUgZqO1nf77
lS1tg9ZqRDUUDit15j/HT/nadwcSu2iKsNUlsPnQgQJc32A2orf3PetowQD9tPufx/tw/4jcfgfb
ny2h+70oJMHHFM0sKUlhuPLaTpzIibyf2G3ABr3iUWDcj20wMtkLHAqgnjED4eCkBbCALmsv/XPw
ogQcXBvSf6gK+dS9ubxaDm/P83nqGp+fg/N5xIPOe8SnTsHQMOgLiJ1fZ+32FKygDGp/qAWMhHuv
AYKb8dDtwlO2Ve1kac76TS+RZerW8BjVubVsPmJQgyxLiTjcbnKq3Yz2W7KswlGj36KzwfDZ7Bug
t+PWUYq3LeyaewG0K5LeIRI6PKdpYt0W8iqSBP5ORTRYLJ4mituqNGKBZsSyl/ajS5Ba0Xfaz6fs
pG53nCNla3Cn0u5BLiyAtF+JZUxZlxhFU2WJgEjcSbBGNSbr0tM9eA48APf7ZAeVpQHtXsEfSE0z
MUByHsTLmEDW6wpcD+dvz/v42KxWq/kZUC/1LseJ6/Zu+HuoS9Ie3ewgUfe8fIcpz7kB5n3/PPM1
TACWXHqriAt8TUfrUc/d3FPm/TH5ONBbTlATBOK0u1ffih0Suuhs+YKy96vW5hVw7t1l+iGwPEj0
oIgjmoxxB02cGrZtj7tnEH+To405soPY6T35DyoRBQXO5IHrTR6FpViqiZqRpVnsyEJYt74m+np4
FGI73JUkPsm2uQzt1PGAs2eneENdlGVz8rRTnXSeOO75ZZl4n8bn3FhoTuNZ8z7g+5D37w2Ga5BZ
hAONMBWB/+3l9/MqFjslyY/tDHxD5pP/jiyq6vRgo2wX6VEMyGNbexeEW1SeiluHjnkdPvutvEuW
S0Zg5fkRcFEBGA5/+q//Rr/dXQkaUhTLNGSEYDJaZZlVFRHF+y7D4nhenBqZiPFKPwgzcVUNiP8e
L2jiPpuiBUEWXjLNRK72dkVxnPWZFF3KY0Dp8jDvFsAtRVmwJ93Gr23rqZ2fVeex0PvgHu3310KZ
i21cehElGQjdXA7y8cv7ivfp6KQraTbaywYlXs+1jRnGK/bawo47XiBA13RrpzFMiRSRoQE/VIY3
frvmqKkVvTLV6igv48VGOO3aWVaStLGRVHFGNw2JHhGRjH/PQDxH6cTNZ9UMpI88b+lem0BWgqAP
CoxueQDE3X5Heb4oShWY1VHaVV4N34EC7I5oXjWd0PMXvidt1V0K+NSWswO/XXDsDlxLZkxI2Qkh
hpAgWdn1P8afYltum0XoSWjCDg7Z2gODDwyrPXrJNiDGRpvFW0Dk4vk+puTNxuwl4EFEQOahOUK0
XwHxepxrM9mLdjEnDXOfvrRu94g5qz7R/RJZiupozWU7CuwLjC7C9ROIZ2USeXDuHGVRrHJbe/ft
elm4xUpZ0Hj1scpOGEB8h2lgos9UDN34DTaunD19zKtQMeP6KC43wi4+jJ74uUObsW5n84bWgWH7
GtpQab+1aCXPFriwJLVzu3E/z6T0ftLFHNBuGpqqAu8/79DFLpk0aYMQwzBR27/VpCLvC+A/1s0R
uKqLQ7zXAlK/G7O9iXBvZzjyy+PduM+cQJ4FtVV03GRR+Q21r3YjkcKLlhptcxygH0+YiFUdObfL
zRAT63j++DG3zxrMfuRJ9lFbZCvTjd2W1HNtIfPQqe+KPfRT8B4iSSki5czm6TQpAwhRXdXHwc4P
rU5AQFvY46x1hlNyGBahazkFx+e878BkZDJGs2rjApC9vzIttKmc1y2S3IqDF8FFyo7Oi6wVinTu
5oCxfrz1vykh5upiqBTwKLpkabLE0m21/sWM0EJcH/vlYKtu+7ckokbOTjsv3cZJn4KV8nUhKZFs
0evsCH8qdr/oXHFxQcXtsk32vNzG5CfBF5EMBbTTMtTvVvuESlcFRavbY+Wki4sjOerfELMdI0pv
FRLwrrmI7Gxh7pJFD5zDFwyxoYHRVnZwJVx1Dr4h8vN4kyZ8NaRZ8KaJ6PfAXDXLxWn1vmmVRdEe
pZyUs/IofYkArHYtu/Ya2C7DPpMcFTpVRD+Ko61XyC0anmqvOmRbL6RcpTwtvffW8UEKsDAMOG46
hshvt+giXSqz66r2uMpGMqJ3bNHtwIj1MuwGFEPGAA9NRrq1c15Km4oXqNJg7FplLMyzI9MmaXhj
dBGDwrfCo04yjVYN+mPQO81pcMXYVWbF3zpH2+4GifxhHaADyLR7Zy7xEvnsW2uphonhN8vQkOVT
TJafRcgFJY/EKj1WtZ2t6+I/dSXgkiKjghgXhKcazprZWOGSW36i1OlRBuEuCBKN1Gt89609RZgt
t1xKXJgsz4kNSEg328UJGebBTn+ReS3grBmi3wHVN2RFpbfz9x27sohyGYRiaybZUdnLsxG5pjfz
HVbYdAQDT4BQ4a26AD58P+4fq/pdqudXMMaJgaKBaSr511ZdCdbNutJUK8+Oxu67+pMRf9Ymjnq6
2Ma2XFS2srTd4YunUdQzudEoutp/Qn/bUa+EhooQd1V0zo693brBSv0cjvUm9v7GO1T5Ysd0KnCN
1E/6KmjsYYXRbZ4ZvDPBWDbmhiU6V4muGVRobnW6H/OuwYucH0ENH3rqz9kT7Je/4/YpQav/25mA
dbyObeHM8QN+0ZWYld/IpT7d1crLstXNcwK56boCwSjiUJuyN728SC9/KiLXHHN/lyn9XSfFL0Bd
U5d09nmLhjZt1AjyWnsAlLQc2V1tp74bjjM4Pv+5LqED6Z8wZnF13ikAsJTyI/qkgPcR2kAmKkkR
zy7LwgcyItr3vMh55oHg35lrZpFsWDUMaWTUZ8gdADwXzC+Yo1oUs3B/wfY6YBsViX1GAhGdp12J
Lk+0wH1nK78mr4/Xf9cHx34HVfurw806vLwA4chhpfGgozxOB4Vr+HQB+du+z2pnnaN4jYa4455W
pQr3sXw2Hvi/4gEXjfFkhNjsGIksj1Vs5XJ+xJxgcpRE29/Zo8/x/advjk6poanFkFgpetv3Sd6o
+bH6U7tnPMgasGUPtvIqOkurdSsPjSPPCaU25NlqNq79Xd+VZCbq6MX0LCVnSH4Fnli8C516E11I
kxEbaTIQ6NJiHzp6eyLlnGt0V/thRTNhhCUYQZAa9GQdr/0bOiOJ3BzUcma3yOc52m1/0k3x1Z/d
wEtqm7Nwhf501miYqCGLBp4GHTtwq1chaNTDUhrzY7zQn5PPk/qzi16Mlb7IALeImkw8a9wfiky0
zPaRpy22kh3sbMXG//dkJ9o9VrO7WhTdjOvPYdRc140w7C7Qs8ZzBld1h7/eQn+a5RiS+HP+Uec0
v+ahDDZrbV7kIN35IqoJBUdZWdbwZAEX/XYrVJCWG6FWFscvcIiXdvZRHBpUX6Kvx2u8K7lgjZqM
YgsdyTTgFjBbruoGMG7UvDjKldcUyyMdbluq65BAsb9feQEB/WrmgDUZuQSUk0QdeZv/w9l3LcmO
HMn+Cm3ewYUW15Y0u5ClNbq6+wXWElprfP317CF3ulCwwl0OxfDM4elAqsjICHePUSmiaDy/c4U+
heMcfDXcFusiVkU8SncArteqlJgZpc7sqp9OQ7dGgQ9G4ouAM1CEGN/8ee3yctglvq0/QzcvWW4H
vVpS6ivgrQowvPtSQ4MWdGr0dHmJlVWJTCCaK2grB6CfzYZ0I2iQuUOzbBBiILSI3qzA+Z6zn/Rp
BkEL4H5nfQDZW+OPlhEIK5ysoPYrjw4ig1sb5X4UK3TRghLP1nwnFyj8PX84XGn4VhE7HlRWJDHn
4MYT7h1Jn1+2R6vkpjne9cQ24uBey6A11ejld7YBDdO8pNry66NX1G6Fjiib4Ts8CDMkHeY+FoZ9
AQoUkATCY0kc2afazmkHLqUu8cI5fOFSbVY7JDA+t5y6FgD1nzkC90cNihdQhUBlRCF/J2+SX7dZ
P7SsJCcUdUmN0IgtGR0KV98upI3nkiMTMSgsofIhSOD1I6E1GlhZ1nzpFAoqYYIanlqDPVJY0rJV
PxjNSNDxQpxTC73LQCjoTkgj7IMfgbITYqPbwXV85yEfk7r21ty7KmkXiL916tfXUrWW4AgRGq2z
i+BHzzOH/a6kPjY9mlemEMSyamH6Gfr9T6Lx1Gq9lS5Qh4GmlWLgE94vZEuDoFi4ANHzOtQkda0i
iMxygQo0qswzSz1xqhj8RdStOE5EseR2NqpiYPKcYl1brw3meRvwWmBy2+47KIEpdmbeOgJZztEZ
JtU9xA5I/yh4+N9a671ocOgm8GwdzZeAfcNtTmTccZw+3ZW2Y17ZQK9Q+f267PfmaQNO6k47HyFj
uF6c+Xd/74NmvHCMTwnscYBU8+vMbMx932g2qK6i4zyMPBLGbQeVYYz+83P9hDyq9tkuOGruoN1f
73gKcUAyID4HSG7s0+he7PKEjj2bRk2EN0pruLIHZF6eWz3WHQeUanpmCSau0Z/Xl4CSDEkgi6M9
KDRik0RJ7dm9Jag5SIdioKapymhaOKfBMhE7oREoB/k0lLuRpB4nF8NsYKKhGjwbwaIZA+VbqS8c
hDyTnW3bsRnqqQmJTSzk8T9YR8QKNO5VDm2+xtWdrhTkyqVRdGK12JDwrqQ0ZwFivvEmaJ/puzDz
/Jm6HwBy/MveyI35pcQDYAl79UpHG65LcgiNaiMt0q2oe2/FgtsNK/RiLxPgLSOUdet3F90MZx4h
k+4FORMZbc1owEXGEZLvCUFXNKVve5xmPr9uvY/aKjW8q8k5e8ZVkSx7oEd6Q/SNg6iKau8jrbyz
d/KiAIjYPvdXiEDMLMV9gKMwZKsh0ECLdUEZXdth4mZDxNGINVoD3bRX/dZXZbSHAA1SEjTm8L83
x6HNOZAVDGpSoCbdepiiDHonqZXITndAIOrs108TzFUPOUZdubTvc416Jm7mG3ujh6/PNCCydrDH
avtq1Zv96fGA7rAquDM44L8wFpT1kI8ZXVdMHBdsmQex/VQaaQH6IuA/l2rTbIBq3eC2QJNrtAUw
DomaLpPEqJ4YIig2d03cOSpArQjHi2WRM0coMkoEZkwUNAzT4AEWq5GHGKgButbRAsF0D+x6Tc3c
lPdBOLQ0QftAcl5GmQBjv11GLssDP4z4DGExxrts0K8CF5L6JQI6PCDdCLcxM8/Etd9cTSOLI7+I
+FzsQorL7HXWrd8homSRHPhXYDbq0BsacH2fCy380Oee7vd5IRhGpRbZEwElEaSIboea+o4fBq6f
2zot6a/K2qFUx1RdVn+rLCWY76tNBjIeKIdyFKIfURCYMYJOCCg2aaQ2t1HvRuWDX4iKasvOHEKV
rNAjM2S+f8WQQax0eErCTO1/RqJ+rlGT7Xv98arNjWX0JnT9FILmHYzwVqoq6IdkCp42hGr21c08
fe/K3QqWCSBMPMKRiIfg3egcumwAMQVazLEjxVcZCK1XpdzVyzdIybZq1BiPBzZpjkcFH/pPKERw
4xtMrLyyyviisCvCElj7b3lqoj3tVUzUs6tDw2tOzO8u9MH4YAgnHN3GRIT+t+uVSVKDemlX2IXp
LqJ1NDegqfP1++ePzlfjx0NU+lVhI9teu9u61jM0ePQ0LcNzsRNmNsbkqfplbpwYpEtP5lKxLOzc
X2JrgPtnyjmQhS8dgb4fJEgIzqzYxF78YUazqBxhI/x80a8NDxfd137olHZXPIeRytrRVdhFaKva
smqwk1EMT9Ztqw4r2eQQ8jy2fkdUxfZEWY8BNkJBZH0nickqQl5TLVfZtFHjxn/Ha14y3ZVvX7ZB
AdGPtxWLux7tfkC/t9w9hOCM07n4WgO4DkDznIjtfeT38zkChzoa9NrwtrvdTS46ljdtIVdwMs1n
uH5vjUYvoEVuKvDjDJ5bakitWA+SeO3a1ddzYcB9XhiODblQlPKwFvj76P5AKOLLKZpSIrB+jbRt
j57HABt0+jsJey5btLa5+urLm2ChzKztrm+fj5fjDnygjOyPdnschWnIuHRnlygy4KlS6a+ItslL
c0BS2DcuyTqDZtw50nCa54wTV3TreuHV4eBRT8ICAOZ3O/ko6XRizjidHT8lG+7KgwsyLE4REqUe
Zj7X0C9TdT8V8BmPiEV1I5/bjPzMB4xGzwoDz/ul0NlmDGlW/bXXOrM2BuRO0XUCFKANos93FpFp
DP50oZI6rkavtRbfNxt/Er/1YDJ+guZfx5JS+C6Rc3wLdnmkhsawiJG6CgtUB1zT1dEtHZX22ZaX
kxsA6sqIxpFLJOqat2tA+W7K0gyFNVCZD9M7H16X1EcF1SNRzd7eOAnZNWfv7Dg1soA1o2bbRt2n
OcjVjkob0KQSWAM/sJRf4xZcH/1EZLe3Yb6PIDngq5dwBdm3L/7TOi2js4XktaCx7/zuc/ENcMnc
Y/oHZHk388i1QMia5sHSGE8BFQW8E8e9jTZI+62/fufMfLfHY8xXT9nasqydAZD1avVWLnc2gLae
SsQC5pRUhakNgKnmcHUj4YAA63YlmD7oAANKeyBcnrbbDq0r1DV6uj1voQu6v+TbC9QD9ITRTmjG
DuVTBwIGF26N9gWkM7thp4xqeyuiHqccFmeAco1kh6KD/Z1onzOX1qTX+mmXLmG+BHYcCuKl3KA5
BGYsg0gJKsFgryHPae5PWDZgwQ/cMVE3b0aqnwnPJ9Jm7N/BMYjX+m1/9IxtAa9j86TosWmDTay2
LTIve9rYm4ds0agnKIVBeP2lMV7eeFZ9o1V9Xg/prtLz8wlI8nLQ9AfpZuS4MyFmpTLCFPjBAuLO
P3JzkFE+oSLu26f28MGrLc5QgyrxDl6DzAPyveqM+75LgOIrgGlk0GoKLL47WYsoDHiuZpsB7/kK
9Uz0sFm+N5m+DLeqsWF1VytW0lumLeS5KGlqs4LvgQoeqhw0CtS3mzWokjSNS26AtwLPqsa1xWru
4hWivKZro3e6lkBle640zd290TFckqNB/wJEt2Dd31oN5SZE+2thsCEgq63NEkLOzSWHwB/I0h8Q
uqd1m9E+etN4OxIBAAA7LfAD6vWcnuLk6CUWn4HXn4Tb6/Y7mNzh/FZRBptiNU42qwXnAQc3BDP7
fNI5iwTjg4QErslxabysGR9pCY+2icgfZZwgd7p/fxWIusf7cnlaqhUIwNRs7u0+TSRISIWg8gKt
FOyvn/ToL588KB4Vh00A7LfKb0FurjZbU0Lq19FPp+60gdDYTmPxtsW++ny8oyec8a3p0bmSQofy
fRam1yhhkEYRMZ4V9KrYYNDhGijENUG6QCumhjzGi2aA321APz9RnT1EUAH1ObezvevuuCA4Wzfz
Mboh0sL1ckDi8FHkjAGSr0DGCAddTfbLr2TxcU1UFFh3q7ICp892VG/xhkYaKtgJ7vXx/EwErDef
Ms5MS97QhUxIPoWovKCMHpmXr1NwBeZrBbDZgjosUGmZMXp/7m6Njs7dUMn0AG2S1gYbPNy9Im73
9Au3WC6BRLcM2lxlqzOO2px7+3ni397Mt3ZH5wz9JYKYTWEXPehrVe/01+17c76Ex0u6guqlYFwj
hMmJSpsvcHVqzZA3J7ATs8qQZNc9+pCRuwtlJ8sKBR/SW3oAmQ9cdxDAQ3DiAgx5Okjah3x+SZcG
q9vfqIGkc9Km9yCZ2x04LqylisdSYYQPyHRn61gCtD6cBb931v1MTHwPnhhZGoUhRVGmXpzBEoRF
8rctt4GXUa0WgGn3gEN/dtEyYGZ73bvT22Umv//L3bBKDSRjErY2tXh6RnU5x2UiasTdVGtPP31J
BgToUNNlVcZeoX/KnJzKfe5yNOaR05EpKU76EB8g28/9N6tBOZ8hAuWxhYBG3Hxc+T3Y6bsdoF6q
94p9PuP15hzuuNgRxf8+1aTYsd02G+Dr9vtEj1E5djbWAbEMxOF2HJqO4hU6B67+yQk92N5jKEFf
SpkUuRj/E6dyewE+DuranoasbWzFGrukl9b1BbXVXbk/H/O5Ksjc9I8f4TW0SOLYw5ZjoaIDqA6i
CXh7Ubv4KtQQrWxxAMTwCp76GcHk9uhZcxuQHN9H4x/5mTCJc7cg99162xp7Hvl/VADUy4kIv9Km
f1iRltTHzzk02kQ8c7PxxzSYXmiT1P+5V3I0yUvV1nh9rS6K2pDgf4sJCPSTBY2yeLN5SQUDHbHQ
FY1UFCPrc+bcT8Qat98yiqmrto0kl8ceyEAdb8xngIUJ5v+rAvzdAFtiucEsLD5lQ5mzfB9K31oe
Hf9AVupOIacvN2JkXra8sYcnXR4MZoUwAzfqLI9xdseNDjxXElmCDCaRbhPQDmXpwZM3aosGUTjx
SGtvNjHgCh4aEdTXzyP3KZ5msRrk0rzbdMB2cmieJApAitx6vdz15aIKItwpRx6CQhqUsg11KQ3I
qjvmh7rDw+FMCI4zvuanwdcDu2P96FQSlKhRMHZB7Y8N8LSpSsPnsdp7AoEj+Bv8h1lfCswIcP7W
bsfqyL4A4YpHJWsWT5srh5IDDcANFIoKqIWyy2ttvgQ7gfSzQS9JH0nFLbUR+7lP/1Hpe/TpozhE
7qMyCBJMGb9dP9d47+WaeQq3J/nit5qFdsLhERyfas2d8CQmfY3QtSY5kitjIUPrszE+54Ah064T
uG+sH+HpjVUMcyfJfUXGbFJ4B0nEb+EN5MBxS8awk8EWhMBGAW21BA/ztfu+yOcrl+Rk3s6KDHaV
AsoOB3oIihW3G6kHfCocvKxHlERbwn5NuvxswazCVvb0fGb73NflwQn8bW10dPKkYdrAS3pbp1g1
/AoCLTD49ZHS+znk+316EJZIhlBBVZHQyG7HxTTg4TYdLAGm6+dqnqm69jjyuCOaKmQwOH0kA6/Q
aA50a8IvlSzsB+RcgHAh8I5XdOQCnGJQr/1ertWddhwS87HNe2wibIImgOokMuEgM40crZKXWRdU
7vCDLG+RWX7fn4aFqJcmOC3pEn1sAqNVvwNtzuPco1pgmec57FKCcoBew+1og7yQGq8RMNptg+Bi
jyAnXEN8FlhcQ1mX2ntp7dHdHBolwiICdHW/3BgguPu63auVZaemuGis1aqxdrl5rjT8e5WaZ1ol
HbSI7PTjiSIbabytf3/taJ4alvVYP8fXAhduZIlK4R24CVyNWj62M3EZYFrAkxR/IBjoMnQ7LQxf
5kqB7oQgS9bHnEdF9SNSiRIuSdp8QyVEW1Qmes69hVCxnLF9H3kA984qyB+BcwwY5+jsKk6A5FIq
D3ayodYZsI1YFwrRx0nS3pFCusqYWkeltnhjFdZc/puZsA7bAGOj8EEKEKMNgeS/CBqE0th+p9OB
JWRW52nUKr6yp/Q9f+daNX5/POCJ+o8MeR4GBtEyEWTcEbKKo7OKrTDdNpubIHVtGj3bcLoZ7BsT
zbKsaLmWPc0DPze2HRPNpKItpzlmjIDgLL12WhGpwKdQM8sw5Qduvmp0sURZRzVMj6+SHPNZcNQt
Kg+kAkEZzxQQf6W/rj1Ly+wZ/M/E7UG4lgpyiDiOKImNFqCJAx+Lg6Q/2hargvnaGs+6+x5C9HuB
t/wCCNLc1diXhlbjfo1/MhP4To2bQDUB2kCnIgnZzNutz+YNHHABF1ugAoJXrdMS/X1zP6j0Xty3
G/9QLoPVXMBHvOroZN9YHY26agdgLFnkTteViaaOaDe1yyHAvYdSbWx9VWgSYm4+JA1Z7Xa56rb2
/1r1Gm7/5gNGJx5zgdooT+6wMtcYCCBKjd69sS4StGf98YafeNrhBMEe+M88SoxjtXUxL6ik7JjB
9mKNe67fQuQtEbEcVFH/uF53jYHifKFKX+cCTbf0mameKCrAfxCPDyo4EZsbHbccro2plLxD5uap
11pDeA4+xe9uw5gSHtkCRNBf0RFPh6bIBkoib4y5vVh46w1a9obDl28aY/OCmsvKsDYb461fMgYP
UsPyOmgbdAr8Ps5tyPuENkBwEoh8EGEgZIJRdNGWULypBIZk9vMnqBmBvc7ssqdgZl6mVuXGzuji
L8IO1n0WW3C7F98iHThyW5VO1eLDsgwU+tFAigKYnL22s2duYvf/Nj3WSG4UDtIHMobIWjk8na++
m+vPJ3RES7XoSbFWbxR4xTObkJyo0YmDZKQE+pzEYxvQI1hUxFclNTQYbop4IwF9WIRrB16aXlIa
yvCoLIE1Kj/Her6nltLhk4haQhdwbnUnh/7rM0a7sXECp/dafEZcqAyQy7sKg2ZXw7PB7ym7eaeg
0IDyMzhJyzN4mrEwE1LccdxxEFGvAi6GJSgZ0Bhv/d0QDHjnd2VnI3f62iw5fdjwT/IqHVQRGadI
x9vHKoxwCflFybLPeH2hAzlhDQB1SB0alMghoWD2uJTndj47tUTQOwHqGHxSHNfRpwVsRw2MU3f2
0zO72kIpHzkA6+RbksbruW68sDC6+FaWER4Sc4HArPGRQwS1WWiCH+N1r8VgV2B69pn5k9/dxEvU
wkUO2uxnpPwf78yJxCZCYR5/IQKXsSSjA+95bEM7jUsj7UCTTgzlltplanxwrt7MZTtlSiBIW3RJ
Ji+KceCd9F3jJmw82DpzZRhNeLdqvGvRnflaz4xqYp9jf4G3AigxWMHjJjNcKA6FkyQD2FBVrXV6
iRxWh26jJ894PH0T1XPQLSAFiyINrMFp3m7osiYqBnRMw182OqgJeICS/1Ubne4uREtBE1AaCHZE
WH6jrvAcFazaBxmu178ff8lE3vjmS8YaXVnl5lXC4UsQRhDwp940KtwqMdcYLhqHQLJm5jhPgM9u
bY78id9Kdd3lKY1iiIlOD5nJL7VYb7ZzGMGpQPn3NI9f+TRAS15XwhDxG7gzkXx4LZ9Bk8z+g0j0
xtIoIvMjKREr4c9pJGu5RenPOqC8BGrmKkCVcc4nk6M9uhpuDI79TumynFuTOQRT6V3ZWStX14CB
nL33JhycgJItemLiv2hs19utKgRxJje8RNup6vraq1cYxXU4hQD2Q2oFubZa/wy+Hm9K4jzGYxOh
ZATIOyC6AHjcmowCJ2WLsqNtU6A05kRBe+fIzmkfzhkZTaAIBybkEYxES3CrNgrOn0YngHE/Hsvk
ZhchM4BcEwLKO1GsNlUKLu5bxkaKvHLUEOw2Xu0jU37e2Vo4l5ueSlMAWQAsN8tBUx9Extu5gwyY
LEsB36MmIhRIzOqvFx9C4bLuW2G7IlU3nGrogLUqFCY/50p/UwHaL/PieOlySYyFgeJ6ezg76IcT
vr2aKMksizVgzqcKmRJly9f4iB2eSUcgkz4fz/adtCYiBXAAoOnP4aUK1MFo6/iR38Wp7CBXwpFO
Pcxzrz0Xz/ozciYA4sQagzxx++JrBnpvgk7Yr892edBmD81EPAzJPx6EWhHIawhr3K5C5XNsCgIk
uUmE53jBrJFwDd7jZZypETIVc6/z+1Q8Rv3L3CgdIeStjMZlVG83hJwITToPRVcUmZephkBkAzCL
Yb84++sHI2Hkb+djrSqXxzM/eU2DGw7PDpAvsqqjbyjiAT3BGVyermtSldoMOmO1kD5TGUGX8xl/
O7XNCYgYGwwSIVA9G53eYRAhq853A1LK22cG3n2N7dZ9dKaDGYZ/SgHAQ58xFtRSlICeZsY64XxF
AL4U4hbBmRhj3AOR9muvogh+pzSeO1NPeyuiDMBf8fhoUEg2HhskczdyiJDoVSAkJEFrAVzt2+0k
pglVUXFF2x2jvsoonr+V4eaxiamQROTw2MDxJbkNYXRywEqrK5GtadQXCp0FftBfxRb2j0gEc8xs
kyyFjdmKGpgDHDyZVcGRoXctvU62vjkXiU0O+NfHjAZcVE6gFA0+JlYpRR0Wit09RfbMiKdWEZRv
AgbDkwJY1ttZhdJbn1NNwNikh5pZag1EggbTX8hfJqtV++HEqtWu38jAJ3nr+hIgqfX4C+Y+YHRk
0k5iqGjwGJtjDWXXuMvHP37ihkNw+df4RleBlwpsnoouY0elIYcqPUCe48rOvkKmTv5vO+OXcdmk
sRLXGIZelbhLpQWqz4geB60ncvSPxzT15IExZEeQ/ASUaywCrwyEX8hg0QRVAIMGMfLaf2qWEMrj
1TpA6oPe8AtPZRfRKji27+DD5STcm41hJzz8zXeMUo9h5iUp7cSMHTd6daggb7aWN8mAjqNycX08
5gm2El4KcHQwCNTeHUeL9qKu7tOEsWlw6yw3WjCNljK6cnSfV85Huc8GLT7PvIUYMoCxz/ltdLQ5
nSGP+15MGdtb4giW6HJHprjAU0+X941doJ1jOOPmyIG7NymDhk4SX1ARuz2QrOs5IFZmDIIHdpUm
el0arDfz+CCb/s6GDC0kyDAAkTh+EvSeW0dcKuDQO1aHZNreITdyiLJIpj1etilLoN1KPISt0IJb
Gh0/eUAljHMKFoUQPjaGzWuzTp5kRvdeH9uZPH+/DI25KHKXuk2UJqztKasBWONeBRGUQah3TDQ/
m9EKmFoj5PdolhNlwoEY7ftAKOMWUQ+NzKQCpoWAXMvj4UyFcKiJ/mVh5Pspti+qilgQPtBaVzCH
peKrxYZSIcRpQkzJgZ6fFmaas5SO/AIF7mjFrlkaMCMWRQbK4qGvjQxBNeN5ppYTiTjIhiHpAeWC
0eZ0KahiOm3B2G2BHkaZp7eZirKLewFucOZemHoziDK0k0HORG0JEcbtQehToYJGSAfPrTPvjg4A
E+nFdiREgseTPfVCBi0cWRy8Cmi0ABid8syR6KbPZAYqlgBxeDulN8qD8OQglWOE53W6nqu8TxWi
CV0bZF28hwALHs1jw3HN0IcKQyDIxWbbWhG6YJmaq/Onx2ObgMaA3ImSlYhglIdTGc2iLKWZlA/I
2PZWbwUbb+ktS+MVHBn8CxII3YlX3eUPRGx1rtXZ5O2EA4V5Eex7SL5gyKOBBrXAdFGHQiioAO9E
f5OCjGu1QIdxvMH+7PcL1QXPOs7Jt04Fx7AMVghwDWBmjMPTDE2h/7Rca5W+3e4Ts7R8A0xeFaYB
CKuXKAQfP+fglj9h6Mi3wtEhS07UDQFrH4eQmIlYERGUIxV5gZAREIExpO9ilIpyFTom0Jz/qE0i
RVktvjbQQitUpCbR2X3r6uV69jE6tdVuvmfkSWK5VYIiGJA5dBe8xvnqK3Lo22HXB+bMVpta698j
H621KBUMSjY/Iyd3JRDGZmDKS09vVDx2gXIFAAyesl2TphUzticc080oR2EsFVWCm/j9QDJ4iL4Q
yEYwnlrp1jk4hGdi7ABNCM3Cis0IWr4E0kKZCXpKzGRq7wUCwPn9PQsjZ8JwXVDQPL4E3I5ek7ei
RcDO+wsOWqQGT8pW2XZapX7E2Ak/MGydNbolAIt4ZnxdVWpVWaDsayI08ihI6c5pZE9dlKCWQ5CI
1NYIfuvWrTZ+i6654dDD9VQmvdKFAagNtMR6vCCzZkbHIBGFWq4imGEtsLOeyy9HQQMVc06x6F61
B9MNnTSiz4xOUMD8j4YDNgObiy2N4Qgfe3CNLHCL6EAfnpAdBwXUmWs3PzkyCVEoWGeoS4ljvCsF
9lPOd8iZoVcpxWmvfmi5SwUiMqE2S1WZyGlgdP9j604bFMG1zIY9Ao1a3T63Mqpf0rDVDWGOC/3j
DsduS8KIoD3AQLhxXMKRvd5R8pZBlpiWNSjoSxsFnopZxUtLPRFGpVmit3WylV0AOI9r7vLE754g
3lviIM2ldcma3X8LIlMeegwKwAW3axqUw5AwPEa9DZ7do6QxK8jzEIbnNxzkzEadIG1gA5Ew+F/G
Rhu1lSKndQuynOvBfH81X2urteQV6bF7OqE1ixqtD5cv42q85dq1sDo70tAxAz2Sz/ORyOSlBRF/
ZDg4QcDNNdrN1OB72UA5JLDUHUuiVR7MSVoPFjoclbI8pu/flA6SxLKGRO9cgmUyVoBiEIIEEi9A
Pmg07yKXem2K6E5KVJDj4ErrCLje4sWTVcFAqCegSnOQ15lGUVBqeHrsMiYHrxBcGccgc4uk9635
KsmcSA4rxk5ci9BllLcr+h5VwPAC0OS+7Faro0R6qzNz3KwpJwJHCGYeSEPYDeNjJscUJw0FkEz1
KlRBZC5bY0D/tgPAA4sjd6jVmUtiaqbBi4IWOEezIu6L0XXVhXLE+zFmes2hjNep1+Kb0HDAAlLx
BEs0Rc8hms4tnxZzL1py/YzOFgJBcOd5NGQAamy03XkxLTPP52h7gLLbau8fwwVtcODPsooLRoy4
wIlexO0TnRkzg56zPNrbMUtTYprDctxs+waNT/1BT6o5CYl7K8BCAoJBajW45Mbj8zOeiZuhYpET
ZY/SB8nEhIbFSDv62fHVhZjopeEYw+Hx3iXrdTursMqyRPMMAq1Y0dut27htGeLSZ3EnLKHZuZ55
b04kPxBLclgtHugect3d/ny3DGsxbGLWdrbZBXgPXTCWpGNuqRuyOhjotMxdHo9oIvUBkyTXyuOK
g+rSaKNQntzXtIDnV39MIaNLyBQ8Wsh22i7Uhf/gBOJ9ICFFACwjZIN/vPQvGk2F4prktxHyBABv
GmCQZJ/0G4SlIA8jM9C6VetnEf/w1F7nehhMFH/xwsTMIuECZAWuwNu59XuRcihsTNuD7KnGAj2z
gEj8WgLAA/yFylh95ctAzWw4/eXMHE9smxvTIzdQyQMfOyFMZ4cOrH0r0aEPb3qlRnuGRoF1u4ZZ
Lb7O6ZDMjnkUpFLs0KYUBcP0d6bnO05fuqtYQ/HP2RcGjxKRg6C9skJPzWl1ZtDkGTA6KwibADpH
FIqy0BjKwA6MAg52A+0OtPFAm2ukLOB3NqjxC6t28+ZcV2hpt5y73Kb2M4QISdYUkGmoBoz2c5Z2
EUpVCQfHAFGe1w5tgpjX/Dld4tU99xy5f42gyPnL1mhLRV6YZrQPW63WLaP3eumaGNPcRJKfMppI
WEGVk2g4ocnC6Lr2IzqQahFWAHkUP9EbUL2q3Oo7BculnHs2TNxYZEj/Y2z8nO4ruKeIGGs1PV7w
Feko0YG88NF+yB/owK4wqrhmt8Me1VbP5DKVPyVzUn4TO4eAPaEBhwGD3DtCglFF7wQd+YatYHzO
TifZAHfTCR+OSiVJVv6EJ79cUBFKMjKv+OnoS26W362FTDocAL2vN+d60cxJ70/5dIzmL3ujDVmz
opsqXMoBv5pcWM2MF0BMlTptGukLdqQ+c+zIFXE3PAD3US4EbBuaGfj9X8OrAdZm2rBloUcL1Fqi
SoG2g1SJ3Z4R4xxnM1xT5ojmJZHLAWxpTMP2sozJWqFm7ScdDRWaxTLUmgWN86BKBhBqyYld66WE
KDafSzlPFPEQyf0yPfKqQZsLYezCwfRHFlz6Qq9059joiir4KnelC8N4QaCl8RCnebF2zRb8ltna
99RWhVI7dLzRKopFmHc726Ljt0k9dGT4Oprz5uhzQKloYAqnuljwc3qT95kXjPiXtdGbvnMhD6Sw
sMapYPi6kD1hAPZDGfbYzgRxEzQmmIIwNEQnRQiqjaXyEMRJbhEKrC08l2/0k7Tu9ObC7ULjImnW
BgqXABR4x8I+nznbLkBluiaLDfinq/MR7NuZPT3lZ1m8VMD3x/BRC7+d5Z7qWKdPaRwh3e1V5Qza
37sPSQX0Yk7ewPlcQSv7W7MfW/1pnzA+Sb+tjk5Sw9dZGbQsZ/voYtFDIdBZiavmAlD0wdhsChDN
3oZB8xaCVn7OmJ7aVqTBGUTS0G0cWhK3A2YrV5ZiSiReuNH7J/eKOvWhBMihWahgWn5A+AYR2gfI
bZTxzpWq11vMzDdMZMtJtPTXN5Bv/OVIelks+0TAN3gbUfPOe6j7HhloPLFqZESW8DIz5Km9TR7D
GC2RaRuvsdxGiRIkDgf4r7cBuXMLkD9kbQEWfBb2INu+pZnG57oYaRqVWvrMFpvA8mC0OD1AeGKb
oeZxO9o461lfoBMeXnoLBYVXQGgIrdsx3U0DlP9qcf5GD70nNMyZud4n3Rjy1uC2AOKBlACZmF/z
3LlBFqBtCU9qBNv++5VoOfHGJTKXp2htZd/Xl/iyW9lICBwXuG9nBj7xjoKm0l/Wx7cT5Pkkzh14
u7eNle0hZfp4Xae30S8Do61MMRnNtQEMNM/MBsJJ3BUKHZLW788VMsVWMPOEmqCrYCF/2Rtt21yK
2TjLYS81tttXIpE0qG2OxBYgiptNvtztoN6mn6VABUv98VgnT+0v06MLieIGqmfIXK597JjHP3vq
noWUC+4ZiBuDcDj62UrXBu7QC4iJeCNcSVp0WjAzR3ByqX7bGJ2BbkhLhvFx4kMC6gTIGi0jjf6y
Aqro05kFdZLLauxesedJX1HAf9Gt9XbfJ9DJqZw64hHlmdmaNqF//7mY4xNOxrNwJgj1BHTpgnbV
rZUmG1Abl3ze9gvN+TbfczVx4FPelfV+CcUC7yQX+k7jQtVu7FA/P160iSIRLi2ZhTuhwZ1DlHRr
neK4JBJLDjuCaFBBrqA5BEjp5er7BcRXnHBeVTfUUVbbjVZpYghksA/oPgVIP2Br9aww5U9V6m7S
kVpA0o8o+o6pbZTrUhl0DAScjhI0C+o8mAOnRcvXLUgeGejU5hck05M1Opcdo29w6sMLAKnxAZAB
X3dNz348QT9effw9IFtw6NWLUB+ii7cThDa9HlVFLHF+HCI4CRsP2OXubGJ+VEgbbIwq14wFwfoe
9afHxifSgViUX8ZHnteJKYVxPRjXt622JfI9WyXQimu0jjfCyhPBbp09Y+Rn3g1YRrUbOCzwGcfP
U95vhpSXezLgrV4clKtEax46oAQaJDtmZQuIV7i3JqHwTKBRLD86Y7XfJ2UG2Cbu8Kdn56f5+hbN
oZZf7QGNHtINGuTtoJigPf0nmQei7gqtTLRbAz165K9cMcyEockFtHohIpXY6tbB0goVFH0ktudW
8s474nxDqBslFGTN8HwdheEt3nMCeng2drcPd4zOLeKtyBGF49DyNWF7rQxeL3WlmQNHTtvFQxUp
fEDrxgCRJkVep8g8iHLwForP2ZqduZ7vq1A/I/vLwuh+7rqsl3MXXePiXtWTfYWEzVMYI/jO187b
zHm4u79GtkZXddvnidAwxJZaRqqQLrjIEI47R0VPZXSHadeMdlbiGSzm3BSO7ms59PpGyjGFjOnt
JUS1DiiOi5+R/ddH93/cr/Tw544v//nf+PVHmvWF73rV6Jf//L91WRVvkf+W/E2ti6+3+m/p99/O
1Vvll5X/Uf43+WH/84f/eftL/Kx/2YJQ9NvNL4yk8qv+WH8V/emrRBuwn6/AV5H/5//vb/7t6+en
XPrs6x9/vH3GfqLjqwr/o/rjX7+1/PzHH+j3zcI//tdvC//67d1bjD/5hD+QFj6W/c+f9+sPfb2V
1T/+wAX0d5JWBpZXRgWGBMHt15+/Qf8dlwEy2iCeoYkC4WAmaVF5//gDd9TfoaWNshmyaf8Gy5Zp
/efvKX+H0jb6fwCEL/zx7w+7WZC/FuhvSR0fUj+pyn/8QbbWb0dFtD0JAxSNxtGZCc7x9h7wOi4c
UK5uzzLlBXvIzZQ6m0v0zGkaB7ugccFBQAsSMBEo+46DAY+uqLz1/h9nV9YcN48kfxEieIDXK8m+
pG61jrYs+YUhyzYPkAQPAATx6zfb3+6MRGnVMfMsu4u4CoWqrMyWPjB04Hgr73XsrgW/NfTuzbT/
7+jejmZ5kP7aQakaSiyosYK+9/1oqDfXdUUkfQjY3hboZSJJGV6I1j4dC5KciDeRgQTG6L2NyTN2
Ndc2fegfG1DyduDdoXtk1tfWxTYLLP5icTBtb0ydj/CbFwqg7tgAtqEPYq3ZD/qjVbEtT5H72mS3
jO08iHXW7HpqEt8Bkf6d4+Tx8DgOu8iLfejN7utLBNgfdgtSlD6oMIAPRUMeUi/vP4gyoQG/oP5D
EbDY7r7n9X/olADsx20C/BsKhcBKLw0MJfea0rXz04hO1dPA5zYeJp0nbREA6jIMKvFw296rqLj0
HFze2H8t4yycacMRmyyzk4Vb5so0Oj8FfBfKrdUfottJ/vp6f364Vf6xclYihXCPA3zj+wnMsrzo
qgrj83okccvVEJbgaUzCakNHs/ODM4uELfLN12aXrv5sFQVf+IozSBTe5L1VF5VfoO4daFt7TWL8
A/r6k66FZEqxsatXt77U9fThGCL2RgYD+laI/UEdvNi3xIHnHgWtTq23H6vb2fuVzZcSoB/HBLwb
qvhnJJiLKOu8Vd+cjVpWVV85Q31SQJ3P3U0TtomaVwTxrLp3Bb/wnP6489+bW9yWcyRyt6zH+uQD
+apdFTOWfL1IH/gWkP9Ahc72sIMDC5ytZ2/wZkSVE1Ry9Cg7je6dBqiOxL1Z5dM9cfe0tVeQXYqz
xtpx6WwGb12NAFlRmfLhTnd7H7W1jq+//qLPlhEnAtTj+C7vQzJscBo5OZWDMWedhO4N6slNDTw2
U8PL15b+7sB319CZWhlM6+hVPUs4LdExpV/NOXpEmxPj12D12UcQkCgM3eVWmTr1L26vIb/VxnPe
p8iLaR67lxKvHx4l5+l/+wmLFe5YJTpR9s3JAFXlJDPPu99V2Dkk8cu2/VXLVSAED9IiEGZv6U48
tZ6j/WRSefNQ07CEF24qoGhYW7qrYST16+j58lJT0mcbEdU9ZIhD1BmAf3y/SzyrJBNUCJpTF3pX
kVYPZKSX4Ouf2ICkuIU2wnNyHY/49zbwUJU5SJeaU2h13WaunDyJuIoubK8PBRrMOOIBgDTODxXA
NhdmokwH7Tx07Skb5XSMyOA8gfOGgnTMjE2b2JbywziPutysxzOcN6aGAEaf+Qo8/L4P3ch+vI/m
QFfJ2NXCSbIiGosLX3mO9N5fwh6KOTY6o86PqjBcfqXIgjnvwkCdrC4JczykBvCJ9eauz3+Laj3x
tRPdT2pXOeUDKaIYzcDpPJ5yWSSz2uRZ6pIVWB3irt8P+oJf/1uQe39s8G24ih30zmIClwU7y1h9
7ZNhOpF+2+f2ust+SgueoLrPCwCbzBbP0BXzgJAN1iUpd5mqN50dg9IwJjxpnnT0JMjeozGv1763
KpptXfxBU/YUguGKrvCv5QA5tbgE6WBkurjQiT+Dl6FbkWBFLMSK3ROh69E79B0qa9lrayGLfFP+
btRmYD/96imC6BtW9Gt38dH3Y7OgOQfUTFgP4BLf709ZElEp25tOTT+16BlR/sqStbWmVflnhIjV
SjnhLyXJpdaRv7ChxXwjfYMw/XyLnuvP7w3bZeaXwgqnk6e/Z57eaWvN8x1v72d+b5W3bhCX2WOk
H0vgFkURd5G96o7uT3/ngDhpbz1UQVqFYVLdaAgw5olnH4sxFmZHr2m49vzUPsxlkNr6LgCr1aq8
daJ1UIm4G2J94AC6lgkgBdFv51L/8AfmJRQQzxoXZzQgagHhMsupB6rZXGTTSZXo6lhP/Zr1twyC
8VCw7qJmM/v7GeB50E7s/Z1fvKhHQEYGcutZSSOeiEoD1MTCLZb+MBcrE6ROcwBoJiSpzRM32zI0
SLV+MgsIZYjiAjjoQ8Fo+fWLkLz1xinIBjKdLIZMXybjgR4juh39JKCbwhxkD2HNMg3uvMS/9vIH
Pzj0Awql1Sa8aVBOQ+nw6w36EQxhgzYOJA942Z150Jf3GWsU5HaNO506M8RZ7a4j8zgWVTyEMc3b
pFPDgwL1A00y71vhXHBZH6LMaGF9eZWJHswHoOI7WSo1bZX2wl1nHHlGuusETfxgOzDn2vSXRn2e
57fH469dCM+iudPyz9Kz74/HVM8ynEOuT2Je1+qKBGNsuNnaVbei7KaY/wzRusqrraWvPW9M+yi4
b2m7Edg76peQ6YVFWHruv58DIWkUtVBORNr1/edYvZpK5fT6ZPp0bq8DZscRX0GXlnh3uX07x07F
01BfmoWld1qaXXinErl3hMUwSyzw5tjjapCx0vs+iOKh2s7zExGPxN2FfPrJ07k6TnYQC1LGpn2Z
6UG03y5Mg/PZqryZhvPf38SVNM+dgEWDPgWvI70zw11vtpz8UH98lTDzgEek3Or/9Ej+MwlgvQSe
BDK9ywR8AG9CZhBwnPLhkWUPQQ3aYEck0SuDVL1/CtC7Oaeui2TXoWuuhj5xsgMZ7yv7bqgfbDym
8wvP9o89nedDcebh/OeLlrvB1BPvbTXpk3WFeCag98GoN7njbcbuRxU+u8G695ubqo478hCV6PPG
l407ZnauOrgAifW32oYGTnFy541Pj2HZX3gALMPtxZQtuVdVgftutDBl1eQ+dREpNuj/viatYy75
h3NgtTynoIqAGjcAlQCsLPylV5oudHNbn5opa4eV8kmiBsgUZJBaSwOH6E2hszqN5tCsW6//LfBS
Pw4V2i1y2R4QfmXxiKIVMkWF3Bb1cKEzbRl+nicC0IcAxZu/jWmLA1RFRLfAqOtTzVpMt9fSXZj7
9SX38Nl8vzWzOBd+BcoMMmIWGNmT5jlsfpvsh//Dafelm+RC4V7YVjdcPzjzjSEXW7c+cxNvzS+c
ZcuKunRrmAft2rRR2fVkx5Z7z+gLmZ6+dgEfux3PMwow1Ll/AxmjJZESwJ94PeK1goD+uQ6PwurB
baRWvNqOUBSqrgN/jie7PEomoHD17IuXGXGcaXegMUpC9OcVv3m/8ps11dd4JSFAvzftho3eTUiy
7RhOSUduR9HvhG9fTcDUzxcqvJ/dLCgwoI4YBTZK9Ysd282RB0wM0ScNLQaadryvVtAFQkAydaJK
EaPjljfzcGGP/M36fDgpb+wuAj7d58KnzNen0QEBokrLdlp7nZvQ7DaoE0bZeiLf7W6Tq4OMdlPe
xGEUl07sT15a+E8NGGxyb0pKOLf2+hIH7sfWs/OyBuCvQW4C8fAS5V6H3kiNCvRpoBUCnF815Ljq
tA5xse2QEQwmEg9XWX3JUX14Ev09oMAT4/0JdRdApt/fKDWhk1flWA2vUOsKeQmknq79DESvYZtm
0RzneZ2ihkGy66GLLfvQdadqTCFYEhu8LhrjXgf5uvVvZ37Voe3h693+2bQA54yiJiqbHoRoFidL
+VOLjEUoT4O+aaYm7sp7p0g0LROmAPqfT3mH1rH9JQFdCIl+9KtngjYko5BL90Gi8X5eNHcAcx4w
LyCYLMBcYVvtjaGTfZBZ6dxRmdsvOVXVax9y6sR68liKrIs6ZISI3zOAP0j+Nb35TWS3dcVcXg8T
liAth8b+MbS9fWM8OrzSQjkgE5JBfi0dQsLUI+JnyN3g2xTx7GgmETwO7dQBEgcLDvQC8/JqmGvr
2sl9M27bZpxPyNI7c1JSPEttadpTId3KSyofBYG4z2pQqXoWk5vZgCckzjQn9q72VP0dMRXWuHYH
XcTVRMUvZG7Kk/KKtCV6dnZC+ATVW6HKKnWC2jyazCHFqm5spwImsm/43O2rAYQ20AbPO3lVuPgv
6Tw7dFh1yAf8IrWb+X8IbYk5aMXnfq+rcTJrjgQQ35UyauZ1ZbkO5M1dQcZ1IWX1c5bEYyA6cgeR
Vp4yoC8vZyISZ4Qa6pVlWfAPM3PLIVYdoyiM+oXfp9ByrLwbykPe7Mao9dCm0ZUdi1ts+imtpdtl
yWwqzWKmRtdaKYjcWonbs7DZILidg80whIVqUqsL0dyVzKMqyzmWsyXK58gtpkonTV7KXtxUrJd+
0loG2L2ON+U64nUITrIh6ypQ26kiTzQUffwNlwV51LiI/0y9dH9LHfTPLYRrkXFUBOnwKhcBZqEo
5qSSYaFjR/p+EQeN7u249GakJ7Gg3QPLLIjjDVZrh1hQx3mEVFHZxaIj0wN8/9DH1J/o/RA46HLv
KIeAKiU5H7ZFEFrZteuX1l5lwrUTTuXG73yDNoi+m8DvUXd46GZlD0ac0lOtk0Sg0nLi1iozE58H
pBNl/DPQp5NwgL1vTRMSdgSJbk+r8nnKkelMZGdzGXOf+EPi9yGxUrezGcRcg6r/mele6FWnO7+O
qe6dIfFGhtHnyvNkmjFWvAIoSbtkFMrelSzS86qfOqyvPwUVMhysYE2sm2F0V6r17Z3QzIJIyFD0
t5DmCooV6hzFo2ylg6yGV7W3kaNaK7V8g0gVmSkoBjXz8EOJqEPvf91L9EkIvP6hJ9Z430KeDVWC
gwXIDkPqPS0yB3w1AxXgzXF9qUZgSuzhhea29EFOrcv7CLsBJ9IONRKFk5fjja1cJyGg2HVWExsN
JOOzOtrwHkmcMe+I2OpxZK95FtKrqGGRm0wldDBWeWvyOjFtY92FHe1vO6Y4XyGOk7ej52GJWR+h
NZNXXpbtfQr4b+aC3XBV5ZpD/62W9EB5hTdJ0ObjfrZs5FR1VEUvNKjFN1IH5sjPGP9knnkh46YI
rWsUw+YOKSOruevsYtCpw8ooT6xsXDsjVF7Xqu7CrZJmYAnyUO0tYNJVH3tTKb5HnYsM/TR5/W7I
MwrsS+jnv6Vl2JMss+aHTwnwypE385fZG6i7Z7XpnNvCCcKXjAXBt4jZTZH4YH9pElXgr7EK1DjF
DgvkVhRKqKQ2vD72nvF+EIBrxzSv3UquJNSXk9lqnSwOG2ey0rx08irpSajzq7oZeYgp7bujbkx+
6mvADOLKm6LNWHcj8l2KTxDanDtNj8XUTD9xseENPc6l+pOrqEY2OhutG8cmHjg/63HcdqaNXOCQ
hWvFmVB5Gk5C1HFZeuQ73IB1VQpSp5Uwg1gNboZnGMlH+0aFNvoBx9Cdf8nQK0Rio2BzMj4hT9j5
kAngyErftb20WOJNc13FmvDoae619Ti6uUbRj/j6jlaNRmJSM/XozFFzZXmFHODEMvv3EJDqNHRh
9mp5PPrGapYfnFG6L3bNnVupkHpf8YIi5B/byDTXXIbNzthT+CdrJDxFqTXdc1QD0IHr+OaJSctu
kjEy4yFiaMWOQ4mcMTTduvyxjVQjEl4F0XM1FOAWjhrfxIzz6UYVdv4jUPUIlDZQaHczyIfHVZsF
QR/Xxlg0ruYKdNae7JFC8EtydIqufDL+xHmK+crAy8kNH1a5Ji7CsagcfjlEIlvmNCADoznS87HF
6ymLfWP76L+WzMZChrKFem0fCQggiiK/m+wClVKVd3Meh7hETGyoqPwtcZnlw8VU/j3YaDsvdoe8
XUs+D79RuOue+z7r7iVKOE9Gl2afUbills/jJmMFqIAGiWLeUPsVZkJNHlQap+6n13f6Zahr7w7t
QCPSIrjoQMRZBiE2jTN6Mhky3GtJa5h/ZcaIvhaD8B/dMmDOuivC4Gpqe8VSt7SbnWcsDjYUErZD
Enkc+zcKMP8xdXV2mDITuZsxD7BKvtNVSJ03luwTMzh42rEsn9sErbFiZ9Gm/zH0cOmY7xJpqLYw
AdtRaYKyTVipWG1d6SmYJLQ+otmrnSQQc2H/qWjRN26iGhayR6/uWoqOVae1GzAilUT5t7JB4IC8
4Oxpjo45Lt32h6VQrF+5ruRkBec6d9eh5G11BD2ORgZs7IIZrjYLxcYmWLvYTAgW65a0kOxy5+EU
GAWFbzn5GskULxvxcpl7/zDkfQnPVjt1mIJA28p2qi/IEXBez01tKxvGTTTpaTpm0uHgcmn6Xu5m
PPmOcgqiLKnPbF2bsgRSa9M2fjTGtR4qCUKgRkTHAs/hQzCMUbD2cEMVLeTDBtwik631i+xEyFbU
kuTYltoG11UmCE2dSGRiVcx1maWFU/XjVRtZtZ9o5Kh3YPbt17TBrkQDQeSXSSNrZqU8nMHE2sx0
bXNT4Abo7JAhNJAc1/M8Ub1z81l9s5w2QzofjPAHVcOFPahm4je+KyadBoIRwBeL3vvjDW3Urqx5
sP/UgXatrWgEXKuO5qpOnKLnVVKLyPzUiGyjhBW2V2+h91zccodV5KYQjDapk+X9nQpm9oqbyGcr
y2/yLQnQOBy3dslBVDvms7UylpODeoNN7A5hQ47uDwJtjDwDP7NbaTQLZMwrV0VmydUZ5wyGQh6U
4cqERj410s/8uFGUHfU4mCQaBJ3TJgiLH0FZa9CItFze2jmK1mk+COvec6v5J65id1WIIuRxjegW
EjyWnoakVP5gp7kSyEA3ZaEhloQp0gBl8Bw4TlZ4j8PgodWo8BXfehEqeFPZDr/sAhWDOOppC9hj
ERbfoa8bOYm28mybsc55deBw6jQoLEMTJ5oLpJDdqBsSO3P9H3lg5UMyTS4aTzrU+3pk+CojV8Tw
7KVyHcSExua+t6Z0DG6xG70pDgWvsiTo2tFOvdwRd7ZspmJvl0ybNV4ENl3ZUz7lK21kfxitgXrH
suwiaNWoWtwF7UihxD0g4opF2RTsKkQADukLIvpXNrPsRyds/qwrBwFjqNQv15ZcxK2S3TEwpb5F
rMleKjN4z31AZRN7o8hC0OyNSqNPkAdDTAcIySTlWNbf4MDRw5S3hB1JYUU3nsZdnRSdpb+TMrB+
VY0XqqSteHTwir6AHPrsRj8qi5HvI8L7Lgm4JlcDLRi0ukVTm3XdcUpWpVeWwDsMveBpg87QDifL
cvqkqlzMbTBR55sWzFiIPpRlxyDfbB+czuM3QvqkWmnPVmeO0cHU9wD/yvnQz/3wRJtKH8NoBCWV
A8Y9sIObmt2VklfYtW2NUygMOEPTzlIy3w40mG4KP5rUxvW5+DZ1gxyTTMz6VkcE4hZI4e7Q4yTo
juRhixgoU+5WDNqbDtPYml8ttKHL1O/C6ufXT9dP0hwoigLOgAoMYBPhOXH3JlVbB31bhyNRJ4Or
3eYb429G3q9126zc6UK68fxIX6Q2YAt58TOOB7iXxSs5isBck9NQnag+dighq+mRkbXv7FV4jZfD
JaKkz4oS4KFGQg/a7iAMWqoNKEowbbarTjOT/EGjp2rVwe4a/FSJNWBtXQz/rkQ+4MHJp+CqbnEt
fj29n6TcQGGKWi6Ac9B0psu6CK1rZygjdboPCyeWkiJa2HDyqzZDUl/qe/6IQbfP3G+g2EZl7dxa
s7BWm0gSXC3TifnzOQ/gkfs6EASXJcsBGwBG5UpLJE2w8ecUkPwitjTK3g0vPBYTE/a/0Yg0J8oh
vyK0K12xjndrGVSgD0GB51qW4TfmFC4StrOf4AaHAE/W4aqLkBALgkis3CF8AWVQtyHgTVyTqS5X
dAajpkQYsKbWjLowgkDkrDy3N/95wg6DB+7I88EoCnDG+52sCwsaZg1DQbFuv3twdpT8DKY71d+M
7revV/WzYhs4TBz0QKIrykc1/L2tOhSIigs+nWi2iuiu4tkuQtmxhcvupj9grUvHpvk+j1PSBCSe
oV1x4QM+yafjA86AawyYgibn/Qd0cComAMLx1NN1psONBLjLQY61Q9g6mevB7FrwnJIi9umrJR+4
bNdh78d6fmqr/ELl5bM9DiAnWi/QowmI4sKFeK3xFPU6QAKyH718naMjAwWWHwf8Bq/CCwM/z+zS
hyBYQL0PzRw2JIHfDzwftNNxR00nNyOvbripsg3vkBPNr3g9boiZ01nqdWlDQ6I1qQNE5tcf8JkP
e2v/XEl44y/nwMMN2srp5IjqpwnqmAU+FLrKo/+qCFg580Q6lwgwzjv345gxxdjXEegbFottOiFk
bQuAD1C1r3a93Hv1gcmjdbDFqtQJ73g8dNd2BR8KAo6DuYRU/DS/iY3+ry84r8qbUZOpxfuvwhfM
ZNzarE+tHklOf1dCIqMN3MQ+v8hUsa48qGRsvp7xS6NfzDhSwn5V+ZjxagZXhT3u+ibae9K/0HH7
6S5+M8SF+xhk09P5fKLcgiCgQyrHa9fZLe0zaAawm6ClT1+P63ODQFXh+nVC11+Mi2RDSBRgSKhM
PveInNlDi0zFfO8Cz3GhqPBh/ZYo5UUxo2kM7ftJ04cn9tIjP3BfrOvv7SP27Av7/vWwPrcFv3QW
ycOG+es73+yVmpvIWJUL5PWjiyZ4mpQr+y44QDQs9VcXbC3d4N9xvbG18AaBrVE/yoCMRlc4Ijpk
xW7nJpUmydGTPgK73KTulf9q5hXqNl/b/lCoWdperJ/bGTlazKMP11PyFMWQm6fgIuRJkZaJTp7H
08vLH2i1SHQ7fW35I4rtjG1/M+rFVg0oLUq7gGU1bC2eqGNw76KVKxZX5R7ZhFt142fgMbtgdrlf
l+NduPm891smCqwrggA/DtPqJd8V2wtDOzuSt65uaWSxUS3amiAwDowcuodu9zPbsU10RXbRplqV
66+NXdo85wG/2ahR14NwGbD+h7S/26lH8p8Cy1H3ROhpQyoyxClYdiD0RZQzNmT0wYOKLDL522gz
xOzSyT7v8MWEvbNyntA3g1C9dmfaRPRhKFb5dXYLbY4N+eFtzB9UlIt4vMQa8hEzvBjW4siNRWko
3mNoeHgYTmsXGYRr65netiAukmkIisMBrcURUre3F22fF/+rsS5OHHrfhjbDy+8h3PB4r1eXvMn5
Hv3q9xfnqnMJgP8tfv/MyhtcZ3uxyo7YeZvxet58vfc+eEkcX1CnnhFLZ/8Pbrb361YWuXZKCzjK
qf09lQe/CJA0B0Q+bdi+hvhWtv7DxZ8LRpen6x+jLsqnuHGAkl8YVVy0llAIniCrNIfTyl17dFN3
sZIJuLCVtw2l2EmxLX5/bfhj7+ff0f7LMF3goro+CmvuTYhgzM4u7stMfzMWsqUdAkUEiwVe70hV
xFb5yEl+Xbe7aTog57WNUEWdRJWYsttV9IRSSm89OIDbaWdjAzCTAUnkoE5Ft6F6/Pqbl95hMVcf
2N/7SWjJMVf+mT8fSaQ4n7ao/iVfm/lsaiA/Aywt+M1cPIoXm67QE5fGHYHBQV5jXaxambgjJKce
M2+DimVdpDUSPn5zV/8cv0XDibTtyjVobI6yW4ccABbx+cGy3avhxpe32mwmd6sBJfn6M5fOH7MB
0hf0haEd58yptfDLYA4o7I6cZ2PTmCud3Xnuri/rdKYoglxSW/nb0PT2IP5jDfQMaAT4y/vy/nDQ
zhWsVRRBdvWQWWBLD8ZNjdxIi8IRKl7pKI7IvgdiF2I9Mo2sTQ/EbzAch2y4QivIAcmp/2oC/v1J
i2WqUB/tTG8BXlmPSW/5q7l9ya/yjYecVT2p9X8z3f+2dt6cb7x6VhrNSOMhNgTYuN3m7hTbVuyz
V6uZkF+72MK79Hz/TDjguGBeQRl+CSPwWuUAfo8Jbynd2QbVTF6ZvV3jfouVcIIknGb2DAD0b49P
wQk5HPvFk+0lWO3Swf/9DGDE8A0WKJvChYNXtJNos8Kwu/6ucO6tZILWsp/nCXV2X0/wZy94pKD+
bWq5nr0+Cxj5mOE+OPbtVjz1SqZzOe4tclW+Dl5aHTKU4bP20o19/uUPmxvn/C+aBZjVxVEaddtV
cwjgszVvw3Jeq/EaFNIAXMvnXG4GeZTXZ3VwNNrNMh3aF/vC0M+T+JX9xSXgsiwbBhvQ5UDyEDIk
E40jKEBf8mufmqEUuBQ0mtof+BN71N9MUwKZ6x0ViF0wIvt+bLYiOBh7A72gFmK6+h6UVWhmiZ1p
b9i9PawFlMWYTEW/Nl7KjijfJe1FeOqn2+zNpy1mIM/mRs4B0yenvtEiqUfvzFpHULocnqpqg+cm
Ogju+ycxitg1aGq4ieS9SGT2/PUm/HQn/MVTQa4d4J3FKYd4PChZyhLgHcWfyqj/BbB60bx8beTT
waLz74xhQ4ecvThTIVA9nl1hsK22CTB4QBVkaHFCKLXimdhHgE58bfDThUdog7osUhXoOHzvu1qU
g6dGVvqEKlR15Y6GvcxF1V4gSfl07t5YWYShOnKzOrBRtXWZpPtsovl15xbFGhID0cPXA/osVkOD
HMIlC/QlyK4u8i8u1S71uwJXNGQ7UI/SqKmh/Jl3dwwglLDfZvm9OPw36et3ZhcTmfWVW/oC24N0
h9L6wbMHBQx3e/TqWDW3nb25dGY/ndM341xsFc5CmxVhDdi2KucrrvWw4lINOz8sL0mffrorA2R9
/bOKGKhh3m8SRTQ68twWR5BM2XUFyu+kGzjdDyMKOwXHc5YxFVy4wz93+m+sLgbY8HYMW4BJTs7E
V3rroQ5P9HHYoqVqaA9evQJuQ00r0lw6E//PFvr3eM9T/+ZC72vi1VJ0gMNGgCCizyVMFNAZwAcF
v/Jn1QJOZT8QdeEofr6g/7a6cDC2RNSSufDBlieODuJIYGxDMl3wMB/yEX+vbVRYkJBGFzVSE+8H
Zw9EtczFvmmyFVrkRnknqlNI03naQctaJigw89Rj10CPxWKK5+g/z/wDePl/9nGlvrdPyqidBMEw
uzZHtqnhexasxLm4113KP38GRH1na+ELmsxhtsyxkKW1zZsIOAWK2ujG6csUbnXnaZOIbC0t3ORt
ngIIn1L7dmyfo/GlD3bkJSd/HH1NOXo8IRh4wVGd1/PD1Y5kg0vPSNkP7zud8UDZZzw/YXxdlXsW
3fR99dxFt1G1Bfbx2ljPrrlvrKtKbDMp04qMVyTc99GldqQLX7J88JWE9qGjhD4pvOAoeqTaDKKX
/E4ipPp60P/Pivxr0MuHWuYDnmbR8wOKrCn9HqGwSMMH0RxHz1r1VerhEncAKArTGgfMw5qFFLIl
iDqaAOmzo0ZFuC6vbaYSp7QvfN2leXAWW9NtlaIDrqmMPjnz1pfPPqnjYvP1HHz2OgPoGK7bBQ04
YPfvrYwiohXgGGh9uRn9W9cSMQPasVyX/KpxLtWePhvSW2OLE1CGhdAen+FUgl6/gOXovIWoToGc
tPeqabxLc/jZXfFPa5uD6hIYpd+PLpyF62iewb285PznWOysCVovfbCZfn49jZ8ZCtCCDDORb6Gs
9t5QRrwpdLppPum+T02Hg03kt26YtoaXx5BecpvnVVme1jNfPEhDIpQAlt03M8OTFmX++WR4sGHy
26SbdWNUEsorN7qOOvvKLf9EaKf9epSfXQpvzS62ZG4Ll3lFMJ8AEA/Gq7J/Ymz9tYnP9uNbE4vg
zHgasm7En09qfJrUcQB804a0PDqpQ3aC2P2Fa+6zdUM6C7Tm6H9EUXCxbqTMepdwMp+AC016aJ7p
4M6R23BCqxAK3V+P7WN4CzoSF5EgmPkQni0pmoWqvRr96fqE9gj0kNHMuiJ8ti7M4MdD9s7Kkmx2
DFlVl7kFTx5dieCHCZ46nsz3Xw/l47y9N7I4yXk46KooYITO23lYK+fF/cGdOGAX7ueP2+Evg4uD
0iWK5ihivj9XDfpRxqlHd9UQ7Ipwh+7wFcu/Q2wpsSoLTRkXEu8faTb/YYz5l73z5L4JtoDenS1V
uXh6ajvR4U9EPdqJJ70yJM3H/yHvPJYjR7Ks/Spjs0cbtNgiIhCCCJJJMuUGlhJaazz9fGB3/81A
xE9YznasMrPMqizpcPfr7lecew5Ah+6Yf5HDX8L4KdXujPHXSKRdBAIYqYJMUnQImp9B+Full2Q8
ZWZxkNWjnG99XpK+BfC6tg9r67Ow37wHr2v0rE+aP47Th+ZQbzvdzuWt7q8UOa+KVkBRoPDRoIKx
KE0oSy4HRhGCeLAYKk7OShcc6mJXdc9w7Nhl3z5n4j4znR64bB+j1jGCaRM3vh/TZL5vxGPbbaTs
e5R9D0hIpdpRDlZK3ddmT4yF5wJFFIzEqNZc7txo0ncyGZr3YoiT48nHspJO0x+h6f/6eJFgUmQw
4TA5E6cuLKTSy7pui1p4Ea3iBDfQz3Ly0ffM0m5XyMMaF9VrjP32pqeqdVGkWQyXFvmYloOgPveb
6Jg9lme/tL1tRckEbOvH4NR+rg/vH+2rgGM55MKmIitPS12j+iTuBzfa2j8ftQ3hnLvWdnsVU5Gk
hY9P4lwTBsBPtfA9QitJcUsU47n4Iv4xHHIn8DTUNrhj3x528TZYc/iWtxbUQjRZzf0AcBqRJlws
ZqMoQaWMcvAynsQdKdijtOtXLqwbk2IMTgqs8XApysvafCmDyYw9LXgRDubecPyT9wsOsZO0Ew/B
WVgxxpsTejPY4nrsU1MJkkwPXsL7B+lz9j138jVrmN/0CwOc1+zNEIs1i8UobPuJ+fSn4DFENC57
lD58je7Lo+kIxxXTm3/Ye4MtTM9TSpJrKoNVjnAQDpFrnspzhUBgsfMO0ofwKJ2iU7VKvr90p17t
4s0c51v2za2fCkNohZ0avARH9TS4w51+rF3ViXbj2mqujbSId7OgnQQhZ8Pi+xfuRvV52jDOuTys
7dv8g65XUoK9DoIyiy6oyyllipVosagEL2TCd/rJPwwHZe89ZGtH6rqoi30AAbVkKOABxy/TMTRd
5nqsV+FLvpsQiUaRdKvddXf6Nj5OGwWVvxyyWsRL1gSiriCa4EFNUbHAhCJ9DL3QYinbHPivV8j0
imAr/pN2CPfJH2Ov3q2WOK437WIka7GWqI5WftIxUrPtjpPtodf4WdmRe19xr68v+8spLUm1kNui
KW2eEs09/v237vGnQ8PkeXSCJ/8rXRQr3s7aEi6JSYsxmoSiYbwRqxc2xq512u0pddbqBle86a97
RclaVA2aJYEMX1pjHgJ3I9MfvZS7yk2ccpNsv3UOYfQhJJlGU+34KD+YD+VR24gQqI9Pw89fZWav
abuufsciuohSYriy4Tv6U3KEpmvTuOYHIHAguHeZ4+/8fXjsnfZLfEw+RffWHmKcTewYx9WdvmlS
bxZkkU4Mk1QtNVOBdM5tJztASsl8kHbwtT6v5oKv71Ss981QizciMEsTJ4I5F0hfwHFSb4Sn5vPP
r/Rbnqt96HgoYEUrpAjXtw+cejCRzmlvfMblpTAgKmai3DIbFiLF9g996z2nzt+/fpejLHYzTTKe
X4tR/O/qSbqTpW21EVcCnauC8my6b6ey2Kk4lfNOg1nupXP0ylbcYDPdTd7G3IoPpdt8P22iD8W5
pK3efv8tvOIkfx2Y5MW/eQkXb2HhSSD9R3gJxb168vbiqT9FCDPVTnisnXbv7et9dcDH3Rl7nSRp
7vSHNU7Pa1eQyUPUNXtoUJOry6pqP5lmrtO+8tL+qe+lu3Tj+sfyp/QxOkuP70/31t0HwTu2ghoT
FEna4g2GSgFGlCnNXqotPEBbiQfLPOpbdZvZ1sl7ag9rqM1bNH4UZCjmKTRmkB1amA+tYKogS1n2
UtsluV9/Z20ed9+L/cF4XHtClpE/e8lQ5DXAdM3kcYu91IyuLBovz17izeMqknH+zrdPPc4zlBj/
4ctYeGgctVKZMlJ420oGT7wlErGtytaO0ZluO9P59P5O3QgEL8dbTCbTMyPkk4j9QVY8axNyI+Po
FPs/2T7bZPv+MP7g9wGKev4Ujsl+Hbw531nXU+ayhk/bAFOymLLX6HrbBnBJkCIWNx6HwdtXR3ij
+DfkCZUDyCc4bd+f+JVrz0IDHv8PlHlhMN4gG/2otv1LkzhnXccptYKN+WU3fXyuDyuDLS2GsYge
/gPjWIxVCkWv1iOwijsNIbb3J7J8EZY/e7GBuoTp5y0/G44n19s7xpqcx400Cl//BqiwOMxNIUVV
olH2TI6D0720ZAHseNfu603z+KA5ivNt1q4/RyK8SvddciDvRkmSloP88OH9ub7yZyxM5aIUulhI
sxWzKmwoYgPG6pzGGU/yXt6Le++j4AT74gvAAWf4uY2O4qnejeNDvvfdz/FxdKxvreMfC3wiad87
2Z/gu2Zs6vbIn93uOUTDbe2WeG13uP7W/xTdFt9ayTSf+SFFxnzXnxpH3hNrbYWf+vP8Jdkf6Oyc
bP+veP//GO051jYnB///tOf3M1H57yr7r5ffFRueV+NbAvR//fV/EaArxj8sXjyqYBp4NXIF/48B
Xbb+gReL4hFKJNSeZynFfzOgS+I/yAzRWAMzLAVo9BL++7/+zYAua/xAE7rYmfpSev17f0GDvvCu
4NvFi4Z6FgQovom5lMecICaIDa2TXarudkgmIzzBPDFtcum+Ku8Eda3ivrgvXsebOw3mhAbP8DLS
KlQ10oRylFxRUrdR8k1Of1ZStKfWvuLzLK71fw4007vDGAL4eZmNT40qHMbOl12K7WAEoTA1aQYv
Vq7WG6MY9EyoCCnxj7F8PJKOQnSeghjwh467fPTovRFhsoyTWlmJ9xe3+DwhhprTpeBNWLjFO2XQ
pZ35SaW6ZS+bGwOKme2gBt6Kt31jfxDxJTFLXQEVTX2e8Jv0RZfLhUSzl+pmPbVkpdNeWr+H2LIw
C7R1a3Vll5ZR1OusOBtk7hR4nDD1xXimL1CiNVUIO8QWVpDUSD/mfS7B9RAOfshqKjCLhFoFEavZ
A1aIY7/63lbpEG/r3Ko1iKI1r7cFdaqSTWcUxne4/AvfkbSGvrMpiKKXfADPhTJx9Ccoqz6Ey0ru
vvqhIbeP3dhbh6iIY20XD/zPlektnd7X6dEKCRUjFORIFi6Ws617UfUnoEFKiPJqI5X3ahz624BS
5UGcjM3gCQ+p2n4rvGY6JTUZy7Iylb+MzeevILMBvBs5J2AuSyFavfBKvelYZFkRpC2ZZVu1mnNk
jjOrR+QIIr3jBR3TlngMqmk1JTbv4Zun6HV4qDwgmLcgrYW99nKP1dwQ4dOZNFelk3OjQD/xIQOF
V9XTToUnxA0jdQvlc7m19OgYC1AVaMagryC1bmzFTOw8izdz8yhXltaYcpQ2Yau5Mp1jX/Q28w7c
11+7LooPoSz3O4ii4nM7Tu1eKJtiJ3mhdKiHZC0xuTzHEpHs3IihoQJFeXfZ6iyqCWRFWqi7hQGL
mlWMXyN9WCt93hwEnw92tPmWXRKV5TBnwd/iM4hat+K2LHPoXnuzMNe6V24OBBcXWcG5eXtZPbZa
thSmRN2FKIc6ZJYKvu1PWfPrzfv6+E9jeUffgkCOaAdYMHctbxWFz0sTEieI3sIEMl6zrlNxBz9F
Vx466B1QkocfLHr6++EU3eJRREeIvtqF89Q2EBfkQWC4iQFfEKw7z2pgHnTt2/vD3Fg8WeExn2n8
uXVfG6nfXLawHfRQZ4SGGwilO4+i1NVKqW35QLFwsorvb/I2kdpcHn3KInqeCL7hdk34EY9iZogx
fpWJuQbNXz4c/xwIUS34Q0yeiOUhj4xk9MzYcMEI1rHwkmff6lSlBdZaiTjmiOLtbTIPpKmQQugS
vbeoo1+aQtCUFi30LJrinaW8ui+zUyGQUaCYJUQrFZhbk3o71sIOeqDqYst77nZDsZObb4pZbPtW
szNzXJnV2kizqbwxhapvRa8IIsPVc2vjA4au/AqJ7NJeNbrbI3EpkGWfhf3m//9mpB5mJWkqGUmO
QgBRvhw4VRE+4sVkd5lZrxzcq92iPZ0DCxEAjIn8Xqyg0Ete5McgfNsUuiZPfapjfVsr8QYf/FnJ
11AlV5NjOLIjNGRz0Rva0uuDJakZRq9p3VgUgHpbGyuzNrB3+mv7dXV0KcfxrJLJmtHM/HG5it5Q
y3okya3btN0n3xxTx7LgPn//fkC1jB9zYezzMMh9oEWAgy69tu282axWHgvYXGqaIBAbizZqO3ow
NtCU8iPxkqKBalPIC1gmtaZzoyhqnyDfM6193OmJcW5CTxPtKofrjwcfVix4twf9l9IUGjUwNAq/
mVokveSeKKF7OljgUIe6Ve+Vvgf8XgpS+ZRWWVzSIJVbn/IhUP7kY17+1Bp5ekgiQDQifE6OUcmj
A89j+TkuPoraDmqGlmSRoRTPClSP9+rYevetkkNHQLNq/xSNbfrQpxHEb3LbmecG3RcIzpS+/Cln
efwjHb3wJfIoRtpaVuQf5MSC2QkyLPFeVxu/gNcugRWorMLgSxDPdANe14uGrbSVcpiqJh32ZCIT
UgONXsQb3paoPap5hlKIkljjuVIrqPuDEGr6AeP9oXsRULUgh73sLNFN9EHxu07d5IpomtssFGD8
msTRh+Ko9FTRTtJeeEGeI/4yGV3+rTdq4xiJ5fiFYxAnthi10Hckkggl1zQlUrCr07wj9PZyaCiS
rgXeII+jsvM8qzwN5O2lLWC1Mto0TQbNWoLQWGqXiHh/rCdlaHc1XDOeza1ofY/BoN2bslff9aXU
QIcxjJG18agDfujEiF74NpzpZdCCoCM/LiPLsycSzl/DzM+nI7YT6rbWQcBxHAc/lVas9bXysjBW
giAR7B/NFhKPwOWZCOUoqGW4p1xdkrKBbvwuR1iWpG/giJPVJ1svMsSntsoRC0kTK3xu8sYIWR8F
xvxUgx0FIpBpgGhylNLvXpEMFiigSHblMmITNCmjXFtNgQFTZ9n693Khm90OPUft2Gli9bPQw9Sw
pdhozjxEYmqHI5lOGhpxFjYqZfYzQPB0V9FB9bP1pgqHU5qa30LhZ/E268wQVjQ4spSdBL3IXV9Y
3nPQJ1O/K8NsepTaJG0dHCnz2MCw+UhCMdbsxiKxDuVrMkDyiWLD04DLL26FUfOTXeqR4/vjRWOH
tGapGOEmgzdzXHnib9x5eJHomCHWxoW0DNn46UWQ6WPv9nP/Yr/XlcDp4FBJVnuG5st6scFogatk
HQhnUN9YRDOmkHVDK/qDa0a+9DRBvmdbVq07Y1SIO7Q1Cjtshwael8wUN4bAhdN6huDkxljaZLL9
Xa+WUbMSY924iU2JLP8MKKKBVV84HmCGYr1R08HFAR15VoRkk+j6n/dv4utnDDAzy2shacDrshSd
H9qW9EyoTi6wV8fsaK83mlNb60i2jL8t2sP+fjjKbDOYXCcpvcySTJPeqfnki26um9pD66mRYxSY
clqNHS81gaMSDuLu/UGv7YinjEoaiWmYmK6opuFfMvp6ECY3LCJrp7VteqirvD3BtUxJiDTLysZd
uaZzIxDpJ4irJbzfpVREVw85mxqIbhCFBvAutThbHYoa2tgJK8HfbAOXhju/0sR/3OdzCLgwXKNH
76eSI9EVNW88anr2XW7Mfg9UgzfVm6Z7mFLpwJKE0nl/TZeFode8xiwjRSBBzUmfk3xvvS1RyEI/
l5XJHYZyY5XyTjS7Q99aH9oIJKUKVzDg9IbnTTmGeT3Y4WQhn+JFK6nrpUj1/B2I15EMA5tKoWMJ
B0AdoLa6JpNcaALFTYe0PQjLXu/saMjKXUCecdcWlU6ThDFA/Uu+zIq62knDNuavQLWZ9t3vkob7
TSs12V3aijBpiNP0sQFU6chBWm2J/JNjVg3WISuD4jkby8aGlddzsjQq700/b57fX9zrk8+c8IzY
PHwjIBqLtS1CuajlVnSVYbwv8D+aAs7m98e4YaRw/NAlSTqWA7mEAhZjWLU4RoM7+U1zluXB22LP
4Q+SR9bhb4eibYUiLXhDkjRgzC+nkypdmAdKIbt5XNIMqTXjoU6ndKMOzbByHq7dSubDGw3khRfw
KiNDH2AwS0YobiWG5Z3c1OMOukr9KUuV+o5XHPrXVm8gLdYRwJrGbk1na1n+whznD8A/n39ZUBBc
zrWykkpTPEVxpcHR4h7WRCva9vEPQVVRX9jVZrFXp9ouxN7pfBitxuP7a337A+gyRq7PYrrGwnZM
0G7ws84rAPVjO/i7uB1INpYnQ50+SeLHUiqPUAq5kWA+iH1td+FaqHJtWbNKOMQLjE9P5PJJKeHz
1kf6ZFwxT7uPlaTmJ2JoU90EnidVK2Z8Y8MJVdnwWQqE3Ndiur2CmlKkNqKbikqV23AczkxJquoY
cd1/6sGu72q5ix04qNONMllrIJXrt4XkAwLUr4VIXJTFNQhdt+BhTTBr15J1p8G+utPzqMYP1ZNv
GbROK1fD9YXPeHP9nyQ2z+gySeBBqTqVoBHcMIPf1qAyf4JPOnFMX+4ek9hL7wWaNR/MHOa9Fcta
wHFm0wYEoJHNBscGE9xiqeXEM3uzY6oJBWUvtz6M0QifRGVHgLa1yPoQ5MFLDec8ZEgru3xj1gwN
eyJ5TjZ6OevQV4PBFJh1KWbziw1z6tc8clUYgQujgN9y/7+a638GnB3GN+GpEsKvrrYMCAm8LZRf
4cd1aiV9MAvBViO6OoLwlJWgr3pDWhn7xvFRAPLPZIZU0a54baY4UQh+S9nVUxPy1tiXNohPIUPR
afHKUEuZrXlLZ10Wai70dUjkty6nGRatDr9NIrtDnhMM29nQnsxMP09e8ksM6/tmzLZCXB6LMnzq
p2An/+j77nNk1TtfFHYeTKCQqdpT9EcuR+oV+gre5cbhArRBikXlDx2dn8vPM0fdgHq+kV0NvuNO
zzdh+S3K+k1crV0jayMtnijCfV0sQTC5tMVuxe7c6I3jacfCMrbvW9bNgSiXcD+SFNGW95UOVUs9
eNVcvbPu++pb1BSO2Wu2Jv1tho+tNQGO8w4pFFuXfTRaNAwSdVHZTaJkm+nf80I/KArNt7Gx4tNf
eyuMZBBmGpRi0PhdrJ0F23enqb7ialEDlwZ1Ll7hbsWHuPGu0VXBfAzWjeksnQgpFnTJT2LJVWrP
3/Rm2x/rRPKRJ9BlRAdCbdrp+lAfKtMojmPRtrsRD+vcm1bz0VKNbmV5ryeNaOB8DyogEOcE/qVp
NoGgdkEVi25dy9DX11NNjyqs3u9by/VdMJcQZTaS5aXQtrhyUSLg7WEj3bSLjpPunZumPfprFaTr
2xXfbJYupnpNwK3NNvvmsmvGVIjFYJLcWK53TZo7ZaEpdjvdwcf83SvlD8qazOX1KUBCD5VyEMmQ
wVLLuRwxVa3e6tCyQgY3mz5IRd1t48zTT6beTq4AM/hfm+gMlgOpQPWX7sOlUySQyjDzqcIpauTs
Lsj12u0Q2F27Ra6NAnEXeidIA8HUeRWLRJWRq6H4yqyvattGjet9n/t/f97oqsHJ1eYzR5lgYRSJ
UMVdUDNKoEKAHA8kK/I2NVeW7Nr0GMViDACqBM3a4gWcjDTzhoZ6uTl4pUtUJP3g7FsfyhoBjvet
fP7gyyAWM2Y0EeQHdAXLILamJymMkkhzwVlHew2ZDp6XTDykiaygVduNnwKhXXv7bs0PLVwKR/hR
OnZxaYKDZ3hpljeaG1Yq3N4B6tOjLZJvVW21zv01eMi1aQBs1F8RolySwGIuh8uzsS2mvtTcKS0R
4OomUOR1swb2vTUp8niQnWB9FrLLl6NYKIdMJVhA1/ARmZgerNhHq1FeuZVu7ReBKZyaHCUayRZ3
X6oWDfy/qe6GJszfpJSTo54o/cH08uBgNSmCHGbnrxjJjalRZpk9X4pkGgX3y6nlqj50VqtqbqwX
3dYMguGO+ApQvAQv8vv2uIT84xYZjGVJhC8zc+hys5RRiyvVszS3NI1kn6ejAGcabMy6VLVua1Tg
zBJ08kbYnDcqsOe7dBilVbYBmRktjgUZnblNj3wSeN/FJRkOnS92Hu2blpjhUw+nRvV3avZVT1w9
k+xcamxfJ3dvK+mzsepy31pv3nM6+PTXavvifBSVRY/WJGpuEBuhHdXBsFWDMbDxXIuV9b45lEUS
mR5jE5mqxYWG9ochtK1JDVyfpWk0pR76R4QsEtm2hG5YQ41cH0VaYsj10jQI9B0P6dKSEDwPSrVW
dFfIPe+lSoz6dzF44v59I7qe1DwK3gEy6yI+y2JSNWov3K6i7sqVWX2XO0txkLCBEjyM6zVd1Jsz
ws+j99fiCl3e1bkB+0mCzo9rNUFfoTlYw7jS0/ujrjwKNwcCEEYNE3wemK3LpZNKU8vqjp3isc4+
JZ6RHkRBLFagWq++3KXlz6/bnPImpucILvz+Gr4aI9dDz9V8K/9iFallm1EtPFR91Z3aXhPv/GGS
TtkgjLtINxQnjsR0DyV4+1RKyVGNUMcQYy/ZIVnk7aEBVr+JTdx8jooR5YSg17dd1cS/QNKt5X9u
7DqdgPQAsBVgkpYM8UZf8byFtecaqe+hAkamEJWCZ1rat++b1407isOJdfF24d9Ty7/citYYspjS
CSSaPF/IKohB8EXnrU52ZB3Cn2Wuly9q0JbdVtG7AHryuM8/dbEmrU15SU/DbWnioOIOYxEzrnMR
ROYJPW9iFJiuZ0bRtohoeK/QTW+2ph871OO9QycJ3jZOceuqXqh2oAnvw9SqHvqgj89JbH5Sq0i5
S7j4VwLIG9uB+4I/ps8KAdKSR16U2s5qWt90zRa2BN2nUpqn8EpNpCpWjsb1o0g0RxwAhgNniVb8
y/1o2jlHlBXxubfSjZ7+VBpgAWC688KyveKvLxeLHl3QnwbB8XV/9aj4dYv8SnrOzXudNgZpsnVj
BcNzvXYzvJfcGgli7qkluI2pUDiK5fhM2wRyNIP0S5W6CbpAMj7v2/JVNKCQ6CD9AGCIUhSjXS6d
EluZEvh5cvZ4TB+SOJwTlxC2Jp4WnTg6a+yP8y11cb0QpVIMmsNvCl/XlKCiAbKfevIZxTX1eSQB
su3Ulqp20CMY22ibXm1orgkU60kWh8x5f7ZX0dasQzQXG4FPsr7q4ri0aAspVdPl5y721XOUocJX
yMOwr4PmdywE4UMeiNUmgGXh+f2Bryx0HhhZiVklmLdiWZZS2lTxp9TKzyiJW5OtgFdUqd57voRu
FaUQyFGa6ndUDOPfnkIGfiVhR1oU1YwlpCQUorrLpKBAzzUDiQEP6g5zAvaa9M3Kwbi+FuexaJmf
u23Bny9he5GWRXKipMVZK3tvm1WF5TYDbpqUS9LjFIjBH7OLaBVrBnShDeTjHiVryA7vr/Sy39dA
lZeYCTef+th87cxn601E3Zt+QM2+KOBirPRnVQDEIWrDXKanxD/I7XSO+jFzRDFvn1OtRUooTOLx
w5gjLjdZ6IY1gmY4jWf9kMEcOpM1OoNeCRsvborv73/r1TF//VTy9ZQtSLYtb+8i7DQLlcXiHHuR
uktk8z7Dy94Xman8eH+kK+eBkbiHKdSRyaOcvLghKZrEki4gDz5ZUrgt9S6xSTCkK/fw9WUyny6F
zkk6rqlwLd7F0Ky9MtRLheKe18TbEjVLcqcVBL9NLUb9Rs8abTi+P7PrNQS+qQBHxIGd0xqLmRGL
jwmnWndLdfKn56yM0VLNQNiUD8WQR+Pub4dTqXiKWBbneaZyvbQurUWCBMUK0437FuwREquleYbq
V9RodAj8+q+BCDNAixPFT6D7kCTc5XiFWtWlMJqG68sIrtqeaEYdtDJW4K/gua8tZMaKMsZMpon7
t1hHkmoBVLk81y1oEpsgJ7f1ITJXLuDr3bocZY673hxOugQRtcxC0x3A2m3AGAchfLxx/Awbrhau
mOP1bU/oBsyNlBDAkqs0ignadko7AfRo2cl7Zao6Llskr+xQDSK77w2cBa1RERhR9HgFP3N94eOG
ktmgjDGDBF5L528mWoPPqXotsNzJHLYFeuThEFL4rl+mTtqXwsv7Vnlj82i20XUyAvRSX+Uq/WbM
+wgP0W3LZDTsURMTYdOYemz9pbtARGxwwlXaRXC1CE4v9y/IMgbQk+bcSl67y7jYtl1qDvtoiPxt
qurqyuledpwZrwNSJ6GmOoODlqQ+2hQEsyRbcw78ezVLn8zmiXqH3VVPXTXYRvet6qWjkPV773N9
7IO7VvuBJjZwrhVbenWE3jou84fQTULzz1yLg/blcua+1WVmn9eU63Xx6Eunpv+sZJtqizoRMBO0
oMra1rw7qzPsEqnkqXv0g533mLQ/fK1zCv+cqfohr76GoAL5D34N02n9MH7SBbr31iKUZW/267Ip
3BZ8DBgG2nsuvxZ5uS5rkqE505p6GtDgbdVjImMZCZSVDcweqErXv3XcSTFVT0o27epG26ryNtWP
fXFKKySC0/ug1pDSvCdSfNZGYCTD2qXzWkVarupcSyX3SDoL/+TyO8UKQUKErdtzYqQF9YReK2jj
qGtxI09ICtommEgV7mI9sezWN4I7eVaEtMvBbGHUF4MHc+yRmLbUSg5fymIcgKK3qnki9hyyXZtW
ElrRqE1uSi+CiJQWmfTnFPlZZhd+i3Q4dSdkOU2e4KGdom9BXKFrrMlVRMYla8zJyZRYOYj4bt32
/SO7vJxme+LEEkVwO9DqtXBFVTUE3sMzea5VFWxOuNW6P5n0rQlGu6pcc03dfvE083rg8xIscoTm
jOsy6y9RI+oHbsQzqEfMQB+yo9Yn5kaVoukuaTTr797J1/G4S415evSuL5sdAqlHXlQERmy0iG/O
TlaMhPtanLSsTL0Ooxq4L9IrBGHp7BlqbSaRGjFMlJdot6kQGXnYTRMVBSpuvfKzGZP4qev98SiN
I8IXEnSOctb3pxEJxpU3dHHpz18zc3wBGjIlEtvLDASqKxHwIbk+C+pYO2TWPwJ9eNE1BCgsP0X/
0Kv6v19n0qWE/9zLrPPyfkR93p9CRanPipR2dhYJATdT0N+p1rTGxPkKK3tzWF+nh2tNkhBo+owh
vDysap4qJNLl5iwE4GGdUbO8fWG0aBVbcUiXmR/q4Lq1uqo+B3ncmTtBKtB7zBXB/+lpsfalrTvh
Q9yOOBhpO1WcVXPKFBuZUmSIK3R9BzQyMzGwI90vVgKh5Uvy+vW42TOOn545Sh2XX1/1c22qNOtz
JSVFb8d+VFIwndJtnqP6atddL6AZjkRx3er5PhYG8XttUrOySeQIjlBGmZOJQntCcbb+pHoFtAKF
V61s5zKGev1K7gUicRaa9NvsQL3xG+J4ItGbGfXZSIb8Pimj6kMt+PJWHBKUn8ykdIS6TTaaHlgb
qdEFG0nNNRTEEtfHR0ACAQSCFnlSEFSiLj8ip+PUQIW2BotAB+82lT3N38rDJJi70UN+3YY0tP7E
+fZaJ+hqs3Wqairo9QMB/qPvPEVCUKQp+20ideWDmY7ws2nkEwg6M98OZRP5c9MfuIWpJejZjxBF
9WaTJRkpWq/zlRfYKmi1EBVQlLsEWccaXdNBXHGa5llcmrOEswtFKbk86jLLmKgKp1EHJdacc1nK
d1lVS08+qu1bgrLm9/uX/bJP8HVFaV9CnYYbmMdukbxtS8OIyMQwltAZW8+nurZp6ijYChaqsbnv
eR8HI/e2qhCMh0ppOQjy9DVRrGj3/pdcX1EIwM53Ms3Lc4y2eHb8vAoL4tv6nBsDeNw+fPH0JD5k
PSLKY2SHelSvPHS3RoRO1MJvBEHEg3BpTEatalWsTs1ZnyAysowx3zaTGm2MVvd32Fm/x79oVvzG
eT2Xe0tZk6YxousZjHg5aEggM1qR1JyzLqw+UDEOt3WUEa+V7bjrVEBLrRSo+2AcgVNNeva/GZ7e
fM4x/IDgYC+HF+soTNuW7dYLvdqo6Cp+Rd1JsgNL/RWndXrUVdRd4q6SN7WuZ5v393iZFZ6tjYwe
gT6B8dwqtZi9JjZDbnpCd9bFOnxO9BopIhWwUGkO+j4ss3CnDOG4QwOo3fgEUE7dlAJU1uqT0qXe
pinlcptnvf/Z6Jq1YuzC73n9NiIyYIqA6MgELiJAGLzVKJX64uz7gYQvqkIHoxqbqEaZpSS5/8Hs
DO+xSKy1vqcbxx2Pi9eZkjou/BIaWaH32omFVp27KIsHWuFqP9tYgt5CtaFy8FdM4NrhoqEB7oPX
EJDulflz3lzkk9EGfeQJ1TmP5fJDoiqFo+r1uDG1YmztuNDCz+/v+iIGfF1YTI4QHvwrJZBFAB/6
URBNoVWdBTmaHGE2vCK0pJXTfHNa0FPOxJg62PelaSH2DObbr8/t4OnpppE6paLvjutfeAy9ZMLT
E7xZpvX9yd0YFpUPvGXebbApS6vRwwlp0nly8vgN2NVWMNK7FFi/4DcrmbIb9okbRQKRVBnx7ZIZ
zCgkqyJwrs9lU22bRNsYerPTx2iLti+Ax3xfZ6sN/bPNL24rehZoQeWxpRdkuahFT0McPVzdmZvJ
+uxryWcQrPmugH50i3zxuLMGBR4C3FYbafl8Q6SPolioaoU9dJ7uvL/WNwyJKwNwEwUl7mt1cUKH
KC88dLm7c0iG7ykYfNTGu7pZMaTZUJZzJkksS2QsDKp2C3MtrEEsw1DuzrGaPrSW59BctR0Fw9Gm
I9woiEYoL70arHjoN+wI+B9NA5TKWO0l3GWQpiyjUNidK7/taM9De6pJv4l1cCjVw/vLeMNdnoVC
gU6CnJhpiRePQJr3Yll7WoeCWRM+o+nb6odUiDprEzVe9KDT0/cUeyY1qkDhnt6KRS2UG+j/ip+G
EkeO1tWGHfOMPfgFgvOUu7+WcS0d8HHrYxUL0mOnBNrK23FrgQDPz+UttLKuoB6+75XtUPj9uZma
Ta9ZnW1J3XdlKItNUSX795foxllDZYv0BAxZpIyXdLeF3iv0gs7v1FB1m7GaDDtJkl+NL38LOrgA
i2ncgC9/+ftRwQcY1IrZFc765c0ctXprtEXYnytde65Tl8a9LtnHFKu1ZqeRU3h/uBuGPiPT8KSJ
z3iW5+P25iEw+6gQhibvz3WnHwbf2PvmpyxKnCLeWQqMZL/o57PfH3LZIDS/BdS657QnRQUKC4tY
xxzRFIjFpD8bkwlMOx3NY5foZJ14OfaNKnb7Wg3zgx+OMX2i5hf8zGYndUZup1aw10ZzTfz0hlmB
qtaJveZftANdLoLkG54fpXUPJjSI7tBqa/Zjoht74JfyUUimfOUOuzUeXRgAGTh/1KQWCzC1CEK1
PPP/Q9p57UiOJGv6iQhQi70kGSJFRGZlZckborqrmsqpNZ9+P+Yc7MlgBJLo2QFmujEFlIU7XZib
/eKk4BpdBMXosvN+hVrxnVx0y1voRjBaTWQz+mJeq8urL5y1TmvOST2eujD5UQUB7JZ/SmP6EprV
Fjrjxk1BQXlB6sAagvi+mseESyiRnbg7TaY64QpSf+ma5Idc9aUvJ/P8EMJr9tGQtl7NoIAxPDT1
UyjN6c6SYwAXTmwkmTuV+R+oOEhrjKNTfm4YGIBrx3ajJFDdpEjHQyQ0dQ++fvNpeb3lueOAnoII
NXmFyMufv9sNTSFZdt2kwynRraQDY9SJO54O9ucwBEqCbgrOM239ScR2eIwsCX9lNTH8wcx56ULE
3ZcRcu4T6Di/rezpUMNH3nfQmo5Fn09umSrtXpfMwJWF/RJlieRHTsc7R0HrPeMU8tNS3Md9r1Gg
bcXG2XklPMiDmbTBAkZFJXPpJ14Obiya0qmzdjhVaVf65tzFn+G7hbhRjMkO9H6duVGjfSnmfvLa
WUO0zZrGnTrVid+jYb2DTI39Z9O39/UQBfd0zng4y+NwcIzQPOSTEbi5HItdoVXyLumKfwkx4tjg
94MIJq3jgc2Zdfn7a7jmXWAYwwmR38BNBkzf69aSN06n6+1CFBLIBaqjayD9LqNA28nkNOcs0Fup
9fNUmWluFcNeWHLvWyOCTR+fhreWnPkGcOM8ADy1/J53S04xG4za5mg8mVmveqltDY80wGZXj7R+
Z6VF5LetXZwHYWwZud2KjMknVRRZAYG6ZtymPcjvoOQUasYyOMRq+CWZI+EOvaF53BfTY9tqh7LZ
FOW/vnIWwYoFX4cc2lJbvxyxmXWmZA/1fOrbAxmYHx/D8ZNhNveKdJhKb7NJef3EX+KBWHkrRMJ/
u4xn9Uk15Uk8n4ZyOKhx7GqKcLXwU6Xo3pybG+vn5ujgIaELRIpyReOYumXCDfr4ERR4v3aqykuR
yWCnG46rTNZZApzrw9tm85jmvLGabqxeCuk8gICmgjJYn8BtqQkAxf1MGbH92WDCHoufg/knou/z
8bK9MakEWoR20KNB4X7583fLNkhaSxnkZj4F5Tmqn+TkbHRf5HTyjE0U2fWtwoucr0etYumVrpsD
EYJhpryoWIRoIcSoQfS7OPKTFDVJL9S99huCWm6tHnrT8D8e5I16J2nRgkugLLWQoFbPgCAo+hac
xXwywwYHK1tvB1wyB3vPhzQenBGIrWTgelsYUeZPViS8qOrjjVfBranmtF7YvvAwgElcTjWALkSo
dX5EF8++DgyEGogC+inyOJE3PuuNMwE5C4oqVAJ5z2rLt3j3WWdlBHBU6PKJKsUj5XLEIQ6qwT81
tLTa72pZb+Sf13WPRYGRLvgSlGNwtY6oVI9wfyflFBviTiLHxoqFFmmZS81Gif16GomEXBfQUVAL
WJBcDs0so7JphkA5NbObqZ/s6ndv3sstvZ8p3JjFW4PiaKPCtgC6rmBraq3VliNi9URTtn3Iazty
DVvS9l3ZSj8+XqLLdXT5UAWK8HZxLHoYvFYvR9VWSm2FxqSdkj5HUNcyOm+c7a0BXR8rIBRY/9zA
yz7Ul0Pv3bIYrRxA3CCrp67XP6tRcZBrB4XC2auFfvh4QNfnJ6HY5bgZ8ia5Uu8iDzfNKbbUkxJM
GKr5sIWrWd6Hk3wIHbz9qHFYnb5RwLn+YARFmo5WPk8+cqTL8aE/PaRO22snIw68IKD0Lw3xvnfC
LVnyG28fImE3zoamlAIa4jJSXs+hQEdfPZVmq5yMvv3Zt2WMoptZ7rMifFb00vHRIZK83lJCP1Uq
AJwYryCsUz1VcbvVi79eP5T8AQvTEXzDWq4OFwpjiOMEsnYq09ytsz9a8PXj73mj3PvWVFgyTqaY
C/1yxLYR1vbcKBqtZBmPGqXTmoNNw/tY6BPnl9yo9de4iofcJyvnFaAZtVD9rhFh6zWx1I27oWtH
yYtUA2iukKM88ZyuzTY20o2zHr4P2f8iZQ6VZO1M5FRjBKXU1E5W2eiuSIV16NK6fyhCp/InKDWe
MbPqNS0AnVDZf3VSN20swxvbDA43S5BmzNIAWW3mwUitbqg7sJ/2L627Dyt0JRys6QJ149S9sclA
iVA+ZFND1VlXm6dAC6eka/RTV075Tu+BewhLMt26FMXBkMtkV1aj2EuijQ7QLLaMJK7U6snglwNF
p5iI0u+VREgolUmt9KN+gp2JJScsEjl5ntrmOMrxQ5hmPn67evwrBgpa8SDGId0vs2eoURsX/I19
j6wemRIZBoBpa7X6rcAYu0Wf4sRxva86BSt7B0NKR3n9eBPc+rC8WcBMUGFAC2D583fnpyOnbZ2o
pXFy0BpwmvkwyWI39CEokY1IN0f0LtLqfFHj2i5CuzBOMKF90X6Ls/i+kX99PJzrq5TiFDxG+hV0
LK4Osbosabm2o3EydCqDBvpX3khFIbV62xUd0u5wnur/4lMZbA2Quw5QpzXoXM+DhovRNk7jQDF0
mCyAErbQ92Vbif3Hw7vxtehUoBzBMxBE6vqhKSLNbPgfHZ/p8tkEtA86+NGof1fW1r16nW5RAkO4
D4gIfThqYZfrYirjyCmA+ZyEYd5L1n2pxX4k526l/KXVf3J1Y2A3SgBLyQ3xZqxqEaxca1Jomt2X
Hbbkp8yY5c7vyRzQxHGU6aB081h7YxU5D2HhpN/tLFcct6WFd7CkPCkR7qmK5jgok3GuFCeW3d7s
09kThlZHrh3M0Aozo41+62oWpf5giaFwpXCWHyfLKk1XS6z4r48/0w14DaMhK2ZI5MUUNi5nTwsU
s9Ni1TjJk4cNsGsFkyuk9FCGP0bUuBKl9kv5qUtBsQ+jy8g30rwbffPlrKa6RnT+ZS0+oWtkX0sZ
5GSFiCoVwcsgErdsvmlRcm6/WfJ91g1u2+5FhGHlxuCXdPUy8SM2j3ZgxYye5XM5+LFK0VjBse+k
jr/i2fDUOviZNs/g7GmsgT3UEs9Ux9K1thQwbtwdPHQol6LNTT69xk5laWONiVGZpwARJzcYw34X
Za10zKEOHCkpYHRdY2fuSojxuoLe0O7jkd844aCcABOj/A+dZg3jxqxjJr/qyUW7WvPDscAxK3FK
r4q1ZmOS36RiV5PM3QBdGyUMBE7WEPggmg1tisjWkjnZaRLy7c6PKg6e0rJ0A82bomaXFp07hIu7
zWuot66Em0d+LI1zGf4R08EBQawEo9tQchCRTelhb7XoTG1azdxYDrzb6Ftzn3E+riEcAXap/L9C
O+nKD2DuftU4v+nb+cg8LGWAruz39agdm7TZOFNuIJeWfhzCkAvwiqtxdYYFcyHB7hpNMtrwqGrh
IUBlWje+2+XoBQIQ1aNciSPCgQdLa/0AZ9gYC+x83NdGdBSR+fLx8ri+m/g5C5tk0U2G/LYc7u+u
2tpKcdurZfMkG6golbMU36dJre94VvKKQMKGsoH9ry9dSgQ0I+G7YXBC1fAy5qQldhkEsXUqmhms
bxOUfqJCLsiQaz5+PLzr3bcoMhi8w0yIM1T1L0PVcmmadaub3O+OVwrtUw3ResiK8zxqSP10vMhM
7v124/F8M+zSqljyUvbe6qhVpVxMcmibJy3BJLEp/ygAIrS8e0oG/RyQvEWh6Q9bGnbXFzGD/d+o
a+e4MjLQ7KLUdZLy16l+jsa/RUi1cusWvj5RljCwgsj0AL6uYeNtNJtWlIYWDW5T9hEwp/raF99D
+FgbZ9eNxXkRaZWd9VFXV9aiU4vuPoWVyAwforGs7oTIM99G5GBnl80W//DGy4bxLYrYNLSX2VxF
zdtgMoaUNZM7v+IgeLGcI/vZU4V8zNWHtL7HjTYq/6tZJUMEzYvcF02hy5VqljqAkt7gXECxXIDq
Vr4iO7txBd/8dP8bZK3xp4q6ySUI4idtxL7MMt0AsQjIax9vuptRgEvRQoNtzwvxciihk5gSItWc
KU4Y7hrKVV6X5b8pN20REHX+pssLh0/F9UZGwxfjjbaK1JdjpUqRdUoMcG+mklReSS9948y+FQWd
nKUZxGsXF6jLKHYl1ykALTRwINLc2YNCfw5V3o3b8zq5xfKMfiqp5hvKTLuMkpozONCgtU+5nDW7
OqtkTzjCdkfJae4xS5ndoaj+EpH1LzXBaBSxj3FZZsEv19K6pphZ5jRJ8mifgmFGldnMzL0SFJkP
qW/ejSjOHZVWbQ5Gmm9pvq356Uto2rmKZnElLnfxqsiIjBIAYWmwT0b5OstfozaCVoONfSbcPP45
AphMlaNuSLveuO+XQgL9KxtjvESfXKcpjpHd3COteYjl+N5qFszZZhtwWayrJWawxMgGFpcK5NAv
P0uYiaS0Ysk8ma1I/gxhUb52khyQKQTVky7pBSAPLfUXh55Dac5U30zyHhsiSY/GHPoaGpLAymA8
0aaSvTrR7S+JM5hA9czK7xTprzGb05dYlraso2/cQbRTYGuTbZP7rnnUZVfqtpg4xqxZ8ZLJ8BfF
t/5bJN/Nxd9t9awYPz7e9je2CRctN/typdN9XF16UzxhVRHk1mkypG6nCOtn0IJ5+jjIldnXsmRg
CHIwczqzbFans1X1RdFUgXkSU3UqnF1mPVA5brMoc3ECD51oP08Idv/JFwnp6Cnsz6i9P4TmWaP1
ouTDPraHh4b8u3bTYVfbr519RCOuaPzc2aUR/a7erDfSgTdE22oRMSk0+blNVHgiqyxL0qmlB5yK
J3lWCta2qIPPilk7rzH6aJk3ppp8UDsL+Zwk09nguho5IdDNfEIQrhygx0hdEh7ysg5qN4qq4kdQ
O4hRW2qwGABYIgeEOkhgUq1UbX01k6pzZGTt3+NszJKbD2ms+Uo6638PXTQpPLJm8JqqFuey10Ri
wscdklHtpwV0yJ1kpNmAz3zSofRYJ6nsR/nk/DSqxrJdQ8qqU2CjkAPqMlArVxWG6HZtqc6Crt3U
3JMQBS92KZTvepQGvHwblWdzAWm140QLJMvthJImXp5mzkHYg/4tnDWMdZzRqL9QaUyOWqnYD3Xf
5N+E1fJKCNERIl82nA7F/rBMfUB2dN4DVQo9U+qaB5r4ya8+KGm7T8Mgwnuzt3je1FCQ0p3RIYFx
yMLaLO/mpC8encxRRySKJEXdSW1c6AfTmKqfBQXZH2bYZ/meaUMbzeryeTiGBdxkV8wqkvhCK/PP
cke/YuNiXmc6gNeRDlSXWhc4HyDdl6dM3FhIyDYS5ZpYLg8o0jh3SjkmvlMsbMNBbRExl7fwc7eD
Ag6kJIBDgbVs6He5v1wrsVz0sXma0mP31S50fy52SrNv43/7CF2GB12dG5TzHi7E6p6u5WhhFZVk
po7mBpH51am6O177G6K16wSYkgLnDzm3soiGUGu7HFAWl3opZzKPfGmxxfDVALni4aBpWzD4q1LG
EoltzJnNO8YG93AZSeRlMPfgqU9T8ntsmictqQ5Dj5Zo5ra98TTa2kHOP7UpivxDvLFW1gc7sYHd
ALRb1gojXcU2KmeW5oD0KpjaQ6Qme/pnkKSNeytBwCLmvzW8uY3sZJ3TLUHfOG5voqUkqKsBO2aD
NgxBuypxozbxazDvoT5ujO0qIyDOYpkCGgDpLdybV3Hw2QwUtVZsjFty+yAaWz4PoFs9aDM4KHet
6ocCyWF1rJo7pFLm743ZIPzYO99TBJcfpmxQTlNAqoB8cAmrqdVOkmkmrtSmyZ3eZ/VDYOTmPlCi
aOtmWtcUlp++6MlpDpA4MobV6ovnrtB0JHdOsQhdLZ1zGIrZF7Sn9nKApMuh0h+c2vJkC3JVID0O
U73LywkQUOeVmW9In60h3NWISNQ0xhN76/dd1f/oyFOYQQiLJQumYk2jaOs0lKlg4omj/IEyHSXV
Xmk+pTu9Cv1cnnf1QPlB41hXmscCPu7HF/c6O1iiA0ayaGPwIOedc7mA1BYBda0RwSmDkoPMpITk
aWBupCA3x4j6CdXaZX/Qp7uMIimRVdahwUU7VP9oFi3eRD0Gf6TA06RTHDSvRjjsjVDZJ33mgb57
/XiQ17sEUW7AM3Tm6Y0BUbkMr5lBFNr9JJ3UeHJb4yCVvxWU6/+/gqzxoFGhUtMnYTzZeu6GcraX
o8RvAO5/HObqHcwXe8NWy5SFKH6vu16NMHV8eRzpVNvpQR16F+1cc6Dha/yo+zJ3RYMxdYko/iQ2
IBxXaOslNCIXUJ3pt9H3Ws1jlrQSAPkkPAfKoS4tX9KtI9EN8zlAhR+HG3fWjL+E1n+Wuva5y8hr
QpIanexkvFdzk5Lhcyw8e3r5eE6uss+3Hwa2hZIpk6Ovq6kRRcnUrLLw3Dc7bThbDXQJMz5XxV4Y
dxZcXGgMYf6SqaVriH3rJK5avKBzjLif7SvZUQE12CVfkmLnOC9dvVeTfFeOxyTpqfzVXlze242+
oV6wTNb75HP5zVyH1JKXuQTScbkoweQkWqCW/GZpP4E3JRLNhi4udkViebbM1JU2RA+InB/P1vV1
vAT+j5LT4u632oxRlOCxrbbh2YnV82AN7mRVZ1U3d2kW3f3bUG+dNUR5UA3hfFuNUShWqIioT89V
gCVPayX7RlfmXZj/BIi+UQ54E4u9nNAlGFAukgDwD+vLH9iNJkk8DM/1uFgUmfhNCjdoIAN5qpoo
o5t2tF61VgKpLEnkIXrkiGdLUoFvR0jQPBRVkHvybKt7rQdR7iq9Mvx2ahF+zbKi2dhM118BSXVE
YskWkA+7kknCHtPAe3wW56qkb00D6BjmwT3NoIXKtrE/rpfaZazVvrVUUVZwRMR5RseFdRYMfjFN
+CE09j6P7O8JJpz7SE7ju1BO/sda+O/x/4R/iuf/fID3DoA3B+qQ9wHPpH6/XudVwOqn0iDOUvIo
h3uzeBR17DvdVpvjRvIHQHIpbilg4IF9rRYbtds6c7IkO4NV9rpQd4v6S6n/Q6FgN9MKFL07RIcq
l3yUxTYy3OtbFMffJfsjX+YNvOYiavYoAgczrDO/rP0sKl15wBZJ+/TxblqXohDFWYwPuEdRnMCA
crVxqzkIbGtMs7PRB/H9SAvHAxJZgjgZ1ZjBydqXzLaV0B3rOtjYXbdik1fz1tJAnTHYy9NKBIWM
HGGTnYPFjzLZyXqVepGUeP3AC1/VPpVa+f3fDxdUBWUo1g7/siysd++gSulUyem07By2KKPPrFnt
YCXfmed92rQwO79+HO/63QWogZYcfIhFkXTNf7PVqci1EUmOvIdHTJliiELJL4txyJ9rZI7Ug5Pa
c30EjpLavz+OfWsBmeDSAOuzejm8LseKtoyommbOznMGLWueWtprmr7lA3UryoJShLHBgcAauoyi
SmkBaEXOzmmbZxzFsvLklMqWfNONbA9wA8hL+O2LpfY6TQizQc7SFqsGGlyuZUQe3laT6I9Yanvo
2u4lI9y1phtl9mcpQJbE3sqR1rr/KENApQD9SU5Na/2Kdi5bYcZWmrJzDOrdlc2k3VdWdpat7Jdq
dMG+G+fITQuL42hsAy/X519W1R6TWsYQr2ngAbTidWSreSnvOnxEldALW7XbWdqbNeZ/c1ECn6Bk
vhCJFpDi5Zep5jqP05Qf3DrS3kzjp5GEpKmf6yDa2MjLrlndkovs4WKHhYQGPcbLSNBFMN6R++ys
dkH61YYV6BfCGJ8H4eisBkPdfbyyb+0qRE7ZV6ijqDDRLuNZnebkJm44Z1n8cZzUBbCRkQ8M9znG
Dx+HemtxXY0NzCUvvsUreD2LZmTlQIwlPnsslZ9QER8e1FCRj8isZphV0UjuWxg7coZIp5NJnJyi
y31AQskhMetir2mZ80gen3igRDXPGuLeF2EtfcrCED6x0tjHyWktv2ki4yE0qvRAA/EprEpppyd5
eRgSLbyXtcF01bbq/+g2QjNSWwivkOvKLSmn3U1qw1u5sOw9tbAAdljaHj+ehdUHXsrh9IzBQVLZ
pHezVh+AfhnKpODqY2s9wUaHlOYH41bHanUdXAVZnVdhhp6HE+EnYT0BM0X1Jx694XtRQjXZWD+r
3IXjCllUC/82YxGn4rV6uX70qIkwM6vbRyH2RnX8OaWH4Nho3qDveEp8PHVLhvBu/RCLvJhG34LN
oui37nvIOdY2I+aNj46xM8HIBwcut49DrI7gJcSFI8myXd5dahMMsU6rcvVxP7vlxs9fbbX//N3v
7ERWd3Q3h1mQD9iJWNGulPzEcqXnSDx8+XgE6yhvokp4biDwgpAdYO3LESjzhKiEhahSRXaNFE3g
710UrT4OslrEC0uKg4jbAzTIgq1cvtS7aRpR54itGXbNoO6nkZLSqa9/blkAXGWMS5T3nITV2ST0
rh4bHJVOuepr34JXdBJ89q5vu14S/ruPs/TUlrYIyvhsHrIw7XJEMYW1jJK+eUri3WD70vmsTt+K
Lanx63m7wBqsS6308vKsgyZ1AvaWHkfrZN3bW/Xp1S5ZRnLRiF/Ohnffpip7IxsX8AaoILSaAE32
OIdvgIhX++R/gvy/vvsVaAIlzYhLnP5e5ivzEYvUf7fAlsLp+2rtKhXSIPulApWpkxb9isQXKfIM
TJU/jrE6uv6ThSz8Jci4QD7XPbFKdlKn0pcspN6byn1zCHfxcJ/AR94VW4S/1YH8FovHL7INZHbU
QFZLuRdAz2nB5OdOmv9QNHqNEFlTFFydGl6UTehNMvD7j8e3XmxLlkUCoS8EMVTB15XLTLIDtR7r
/IwExkOtTO4sPepRfrLaHx8HWh05DI5cksyYIiWsa6gNlysubdsY+UEy84Lnq9zuM0X4LWlcOltP
WT+/fhzt+rPxvMIFF/IbdXwKx5fRgplipGOW+Vkz/+6t40J9y2q3Hv7RQ/GgacaLrm8cqWspwbcB
KtjFgIYCzs4QL0OGYxsPslKXZyPqF8/gbmoLN5Vi53eLyteMFwLJAn64Tl14FKuh+wyNkJ60aCy+
yWlhfFFR3ZqQasSn2UVaXuvcUk61u7nN1R9FF5SfnciofoXAyrB/yrIQfq9RGj8bcwz2OljrjQHd
+mD4DwCQewOwrRnIfYiEpZQO+XlRacxL2aWHCKR0ek1trNS6pNlYibc+GeU/UBJM4fKfy/kbEYVN
qdkVgLjMO4yizVOYT3vhUOsP5KOjpfCX842Y1zuOGwoIN+A8+D3Uty5jTr2pDvYU5mcTLbzSQTD2
Z2UX9wCwmijaOVRhP16WV7fVsgvQ1KFotICtSeEvA9qZGluQKZCMlKWW/i3CF98zuDT34VAGX6Cm
2b2Xaan9GVNQ1eS1LOhxjX0RVQicjNATPv49N8ePSg16bzpP17WICxbZuK/UVc5DIk09PQFfEeW9
5o99mgO+cIpPoY5snRKgzPdx5GWg79K0t91Co40MV8crHrrx5UR0TTbJcsoGtUfd703JS9ODFsn/
uj7LNHPEQddcLDfXV2mgjN3YBFN+HpTjIAP+Sl562uNDMXuWPEDhSnfUw//ltbd8Ywos0O5gVbGU
V0NTnbQX8jRz9gwI8OhPLDv/308eHmYLsRf6wZUaaJWHToDrRH6uUyw0eIXjULAJmrq1/yHYoS3M
ZXQthR1ZgYK7c5afw2r2UuhQlfQyBp8DspJwfvl4QNe30CL9gerHwneiSqReroY2HCttGjWmTBO7
udcpNXTeoraq9s2GZcCN3guSH9TrkXaj9QJp+DJWFU91G1VVcU6l4iEIP8vll8VPKYxdLvb812T/
bJwtucLlk69XO3DVZWUgXkSX7jImfPoG4HJBzGwI9o1lzH6C6s3+41m8PTQgAGwp9DyoMV6GmXoy
YU1tijNC9l4KD6F/jvLKC6bX/GjJpV/ahptuZRC31gm8KYqK8MS4bldXLSYytaXVYXl2DLHrUtXL
rdLVyq9J0x4Nrdio0t46sd5HW20uaut5H/VOcW4WK6zobi7Re3DDHoVEDRbyxrq8dUq9j7Y6rnut
Ta1ZRfRAtx7K7FUY97W8VfO+tTYAJgKzhGa33A2XH00ecPWSeipthgHMLmnJ8+zQ3oJV3NhhUFkt
sMVgAgEOr7ITMSpVO+dpeQ7NPN81s6VVsFQ69TCNWXzM0V3bmLobw2JM1CnhAsO1XCvOzk4iylx0
5VkqymgfghFykbHS3I+X/I0oXFzgR6kW2YRalsu7d8xo23Ey2X191kc1eOo7NMiwP90yxLzRlnoT
iUCdAsmn62qoBP8kLaqxPucp7bzhtRyjx1R+1euBUmP5LIATtdp0t/wTcbmdhmxPpLaHUK9d/IX3
9ID9INK3tsIbmv/9sbKwLPiaSI/RLuWhvdrvVaTOuUoN7txqdR11wReaVFmkIc2qtrxbkuNsSRUP
jS+2nRT2oc4iY3hMejuKvdpJjeYuGPVcvctyrTX+IJMoTw+g6My7Fv6I6TqFZv8Y1V75HtS1Jl4L
bbASV8azfPAGdcjfGjTBsJNTC6ybqueDOPT8jRC0plzG76/OaC9ESnUf19Yo+W06zbPn5DEQTSse
6vtG14val+qoeFQSEDdu2qd4hE0jB0iNMO+xgfYqe7OTF9M/dV/M2YMtNCXfh4WiPTUasK5TJs0a
6XBVthlneMcfllGtCi8cJ+wNqcHn0T4NVfurlKh9502mKV5BEhagRTj/J+neiZ3e/lYKdT6IagbR
P6sz/kwFoGQVV91Yt/ywkQvrYGZDYTw5A6gDH7GS5i8l1tCVHaZBIB3FEjWPdifaJz1JHbyOJjXY
m4mOLIUa5+quDNDJ22lFNj+MVBJNcCpOYrh6Xie/szRVcfrqSER386SV494pAunTmILAv9e0vq5f
DCqawqXrmcj7IJameAc3Vf+r6UY783K7hddfSSpJep9n851a2clrlYSBvtOdjj5q14v2peqK6aWf
xRjfcZJ3uD8UcmS6ZVnQeSLHVr9GpWU/S2IaT2k7mD97R8dyt9Cj/mDFc2C7lpk1P2ZUSDUYdiKu
9lFlovbnYOSsemUZt70LfND8pEDXzVytMS28xSvUNAEQ9DwYkLrWv2BTLBApKsYgdJM8SCp3SEOE
XEG4WngcomMODjMolNQzxr5b3opRc7BaACYDgky/6nYwnpO+VT/3ksxTCjkK4y4Wg4pI6pTZiqek
Lb9JSFkEYrFri+egyqLe1WmffheRVPzCIULibdWP2YuOhJvudxgrjDvY3/UnjJG0wK2BiX9BxT30
S7QT+h3o9R16w9XoFYUMwavGB+FrZM4i9zIzkjTXVKPgayoa4xTnqd547aSXuzEvclp6apUMfjT2
8eD3qTAdtodef3YCBw5n2saT6TWYFeeARUvnu9G0aG5OeWTYnlVO/8xzWf2eaQN9DuMecFagVGjR
B0M/PeGxGfess6j/FUK6mtwoFvnoKuqU3zd5kpr7QcmTu6AZppT3ZDqP4KGmgK9qlzzkFEl3jknZ
GJ1boXTwPFRt8Fcvuu5brGTl8q3wm3BRFtZfpSRAzMFQuvKrpgsa8nKm1tDq6kyafCOP1V9m19jn
RlSl4XLR0FWU7La3vEaDUd86cvBJ0aP50W5n53WyUVw7JClQngVRR/YqOgE4foyV+lMQlEays1Oq
+y71euNbpyJneaisMTosBJyYT1Onj3Tz5tTV8YS5twyuGU4zq21/FXrS157Z5+JudPSscGegn79D
S6PEqbFRvpihkrfunAJemaI5H3aI/zaOlxYUVvxIQXPKM4TOO8ExMTX00JjX7i2RhQlC+nH/N3zY
VvfyGHyHP0HCwJxHzTrId4rWI74/JLnkyfmcLbKl+pjsyyaQn6ugwllnGEc+sV2MfPROl/EUQme1
N9w2bhvQmo2FNriVOC9pHyT/DKVT5V6Yt4Bj1aQ1X3MpL7THJtOKr2TroN+cAfSdlzfCLg6j06rn
MNJjitEy0h5qh1Wuu1R3900Wxy9jEmDzhlEFKJEqbVlvOnJ2KNhVsVjOgKk4oscuELibgvRzVNHB
xFcKwyHQvbmJSZ022X/3KdrWO1NMxoGJVVS3y4IBLI6cPme9GJ+6EF4PO17rCq/NtPZ7Qc/kcUim
8PeEEWzlNWpp/WqhTJ6yVB2eM3yz7zMlKUIXgmfwbVJC+96oDPsEDJXudz7OqrPr0SDMPw+WU6gs
WFs51XQrv6kxRm/+0Ftq6lKlKB6GvGwbd0xq6ZtayOodJdrA2jWaMYm9ZabRLweHh09pOTJqfrH8
qqmI/HlNiKCPNw7a+EvC4zffT11dfm9jE8ooV0BFw1of5LtRKE2/z+quuR/UScFOHZJl5SEwVlV3
aYavwj5BXP5zYeEW9DBHQR75UTR1EgYFRtFkB02KAVMnSuaczSwto/uucdrUM7VpWYxJ1c9HWyvl
fh8g9X2Y2xbretke+EM5Hi3hGko6fIM2iRkTPrqahjBiGs1eYgLBlXNugUQ42beEDau782BI1U6d
+yx9CKV4UuGn66C6aySNup3JCpaOdNPCP6OCzYHbFFnyyYlavfZUKSkUjztC+aGLPjcP7djE8k4U
A2WsoohL04trxbrvK37wXjZm50+bB4jMdZ0y126H086PRDTj6AZYyvV+pHbJixZJzmlqAN8rLQAB
txpU64B4BR4Hxlzqla92ZfLDzKew9pOc5r3H9d6cc5GiLhQaM54zAH54nvWVXetuFgN78SS0sBF0
LUxLcdPabJ6McYxeQjUUsdsA7//DbspVT+gmFdoy6lHscIx+ws4mVvNTYw3FH9sJ/y9nZ7YbN5Kt
61dp1D17cx6A3Q0ckjkoJUtJWR7kG8KWbc7zzKffH1V9upVUnsxTGwUU4FJZwSAjVqxY6x8wRwn7
uP1MOQZ0VqfqfNM+1KPEiTiev1fQcO+jMcMhbzSikrxH7fNwQxGleog5Eb9VExZoW2y1hvJ2FMqi
sdGxAB6XxVX+ierAUDlTM7X1g2l1A7cHUIVkXSXAvI0eqSaCUW0NiSCQs98o1+q//HRZxBnN28c4
yBDnGgba7DmqFR/6qkaDUGo7QbYbedkzkaimlGUineZkqEzIss9g2p8Ef5x/q0kaf0g73zhahuBj
sZCG39RYk+8k2uME/iVqVlAoS7D/qrLN+zTfh4jpbYY6DJ8lxOacwW/kDeGBsyFvKxmbiCaZI9sK
J/EF0ZDmYxz6Ec4noUVnvk4bxOoH2Te+hNQ+dsiK3IThYML7SEvDmXIaBDb4aZxS06axHuu2YFHT
fZWe+xjRVBvVBk4vzjyBtQ7K6UedN/JuaNCpcNm9iG12cQ5VoZ2n3HC7XiAA5pOQHeOxjiQcI4Ki
t+PRGJ6mqRs/NVqhFY5eaW1sG+gsc+xNef3g161w7AokhG3B7LMfQKXL2zQqoET3kTpxqJIHZc4Q
CDJMeaWJ4WfIE/qDlal9BIM/906e0WW35aw/+paPA3mrmDeoAOvxPs2MamFZZMFhmIrGAf2/YM+y
FB2AzJhFcqSwzX4gq6M/Tmra4CsnGHkCltyUPgVTnSpuIpZdYBeGxZcgVk+P4zT4hl2YvS5x4CLd
6KRoNBLnyBN+lYZSPgkG9azBEsrIUQPB/KHVc4qtgNrtO5jNoa2iZxXb9HmawJ1VdfDidhpUPqky
HTp90gxXTmrSOjMbWmGD8mgZH2qeHIFLzCdJV0oG3/Q66DaHI9LotsrYQxPrg0Q8dqmxbPUkfe6m
OCuwzpSV8SHDRa/8lMdzVUNCiQ3L6Qq/eQ5GFQd6QW64HBmxJnplnwf+57YZuvqoKblVhLZgDJXs
ak2XhRtQO9rgdsv7T+J+QLWyJKI91LoYirtxrtSAxGuU0CWvB6W7NRo9Em8xK+kee8wbvQhviHaT
mEKgOXFXCt9BskuPoj82wKONvvGq2pCGTRZMBaDxtO3uMyuVdDtCGxM2nEl24spiWRePA+IU852m
ZMTkZMBleJcAkAt3ZmRUomukBQwePYVWbpc4x4QQP0m1QR21pdulgqZBhUnyYzyb1M4nebJu26gR
I8RllCp1465qHnH9NPcGnZ5HaxaHJwWiPwU9qZ5ye0zDJoUNYIWQc9qZNIJlZwB2jYWUL4Kswc8E
HhdGPNDKkbzscpzPrLCKhF0R9EqxtSSQ8PZAz+FTNmShYPtTUt2idjT86BWh67blWIaJnfiV/JgX
qOE6Am4jIX35QpvtCS8SWNy+7B8VLI4/z5B7KvRwRKuwY0msZ6eCLwEBbvD7+0ChiazOiIYonXoM
JT37SM2ZUBVqfQx8J4SBYwvZkLMiFNQkWB0qpe2UgrhoZ+3c4zQEFWopc8+ywWYM/J9BFuaIe4VN
7kVxZIak9lqIbVRkWY2jq23x0o2kIFS6zPa50MPAM8agCWzZiBoMA9o0qWhaDF3JJQ2HELtNcgSt
Qc3OW/SAMHMYs6mx+9aYt2h3FJNTxeOuGoeO5FMurF+61tQvcb+0atSoNP1ti/PG9zmeu+95WgDn
5zQPWhhTZWHdCaI8W1sRc73KbYeEMpEVhxFZqqkAtYvAnmHm0ipj4EAWkF7Ad9TZri+l8FEoa3DC
FVnp99QwEPJTBhUybEyKHrkzDi+F1/gWhvOdlinhY9+Vav41MIVEZXH7YI01iG/6vsMxrd75mT+K
do0xF6zKkqSbqfcqt4IZ6dsi1CvCXU/m6SDNoIxuIDVJ6+CcF+SwPwxNvRFbPZcP/lTG0ccm8utD
mErTs68KQ+o0ddMhbzGHs/+h1sQ9dchx2kCQpKiYc1NobaloM99FRHRUD3mjCeCEu7S0HLLl8r7s
WC52j6S5tPWVoj9ItcJmr0e+CzXsZPZvpiioHwQqjYguGxn67pMUK3fcgkiqhQgct6tWMFucWQhD
Y2vJc3fMycrCn9qkRqObjAVXawlqpkwKORSCY6b6EKK6kuh3EniXcDcMrfrEIU0il8PXE3daLhfP
eQRde5chtq7vUWCbe079ZtgY8qgJh24mgrt4Ys2zLSNELjl1PXXfZzRzsg2+mUpzJ2UJtqECohZs
TPgwP4ZaDsPtkFlquVdLJWZrqcEgH8qmoMagl6X5wmUY+7CaFwshmNLqTm2ttHbABMGxybs+vO0T
U/E3RWRqdzXaHdzblcywdt1o1cI+TanxjHaYw7/Br0M0KzeH9PsZV4N0IhGa659ZFPYyyXyrdZuK
69PnVuyhp5htawhc8Bo1PKALyMYs5nIEazs208COqbuCt5chC9rn/bRX8NNmBVXiHDmzrwCzZ4Lp
YMeIHu2pr/Sf4TIUz0nfcslDdJPKhGQI/5Kb+K8TDHLzz//mzy9FOdVRELarP/7z/3RNW39Po+/5
3+yu/vW9+1vx+28f2+8EzTZ6af57+WX//sv/PP0jv+tfY7nf2+8nf9jkXLMmr/tVT4+/cAVqX58C
ZPTyf/7//vBvv15/y9NU/vrHH995tbnLU9XRS/vHv3508/Mffyx9IWqU//V2hH/9+P57xt/8WHRt
+Ld/T/TM3/31vWn/8YekSn9feDC0E+lmgCOmbDz8ev2JbPETCSVUBlPRuaMUnAOuCv/xhyBrf7cs
nNHBKcI/AV/H32qWEfmZYv4dcB/tHorEwBchYvzxf5/y+GfR8c/PcR4xvuaZcAou2q/AVBCBpaGz
1kpNmkKtc87To4x1rdhaTkMlTMV6u3/UhyepuG06VtDkdMbOlH+MVXpMH6zct7PFQK/ca1Gy1SAS
vXmX/3rKtzj2Va/i3UOt6vlthIMSF7uJRJCgMD5FVH8sq7Q7rgjSNW31VW36z8HAgi68JZCMawXc
MjdqDTDXdDSCxwDyc13/ujybcwPweemZ0UA1AKicFr8L2ayBdZTTcQC8B+7RLq5peq47Sq9zeDvE
0lZ4U1/n2NfMiBrBsewtSAd3ofoTEbZ7NdkMRWnHoXFDwOwr68p3+n+MCwIZvokETG3VVDJJP7uc
4HMEDdOXzyA5XGDGTmU9CObXTvkxdg8jHYzL73PVI3mdLK8Rf0XUbRfs6elkuQ1NyGhF81EoTWjv
jVMuobEzP6jXembnRoLJtgjXAcGDk3k6kmnlYwIShSya+sX9iJrBZiL6Ouyn9KadLNP96zN7O97q
MyJyiaNeUIlHNaB009WOH98MDfWF7orw/tmJIeWAZB2wPyBypxObTFMM1HQUj3KTkLNS5jxqDeWz
7ObyhFZtQD4V7XyN/scrnQFC2+k4WqCg2xQzIW0yHlot2bXVExd5B4qX3RnysS/Ej5dHfNXqeNNs
+XNIAz8fbl9wPPVVBw1JubhRh0k8GkWJ25oq/Gh83fyU4Wiwz1KcfFBJKg5NbIwHFZOmn3I/Tlu9
tUynj+LmHlLLTFmJXNFeLB5uRw5RW4J5f6Bgandt+a3tG+5lKRr9/Rwrdms2piMMwn1mavENF41w
uWldw7ede5EI3CKOsgBvwKWcvsjBspB8AMlwlIaP+TNS1hbJVe+29X15ZWmc2dMcLWj+MQibC7TZ
6VCQDQX0miy2V5hTIZW2pa5vovkA88YpaSmMDd2UucLY5hqb4X3YX8LIIg3GsYk+3hJI30SxAmCR
SG4/Hw1dIGkEPa4I2z47cLOwG+UawGBZ46cLhdEWLVtU4RYk32qhQEmoGjKg+Rg09GzKKrwNdW2P
m9dXKTPcfvBFt07aH4U17rKZy4Iyf728VNcoI5YqT2CBe+PLsjfWrJtR1vq8aoX52DQCy6v+bPhL
r88dYu2GNPsbZZQUFj+cObLMK0H03LvmzKcxuQAKOftO33VoKWFbd/rruy6W4u7O78ZDNqOpPah7
xcw/X57stfFWC7iLgjluqLEclbx5Mg+NQYcx/5jNv81yd3mk97FtQf4icY0iOTopa7fHXAGaCVxK
PDIi9RN/K0fKzvLLR/Mai+n1A62XEIxC7jkcRxx/qwU7FFyMkjoTj4LRbOt+F7W1I+jlhzT2n3y8
RyR/A1wOVdCadrdLl60ThkNkJZuyV/fofVye+Nmd+/ZxVseVnNJLU1F/OEoPlU4NPX2JmycuEjEX
LMEv7SoVN1VhXAkYy29dvwTiLd39RdoCdvvpShrloi9GvRW54aXRzurH35GSDPsxoXB9eYKvOL/1
UGAwNJCp7BtYjqdDzTXSZ2pKVWvQus5GBkdzkKrZq0L+yUiC+0FWBCdWRyyQai9SwttsVj9m6XwX
00ZyGhRXNk3GpUnrpQYRU3pluaQ4gSg+BHm/DefWCxYBYRF6q1uAG+MKLT4WvvQzNLWdPJWhU8n+
Ru+HwcYV90o8OrdB3s5thXfK5FwTfY2Pp6KdkMzPZrr3W6ccPmlpfeU9rtWUXwPPgt8EZbJogVqr
zWhUcYRpdM2xLGuL8md73yXdF5oFsZMh7EHpJ/+hSeNNUanfhLz+QFHnkNaF7OiRss+gbVzJI99n
yLBO0DMCDEVAhHZ5+l1JvvhvficeW05Te9Dk2GnoKlwZ5X1gAHqCJgp4F+470HZOR6n1QcJKI5CP
Zl1JTinfUb6fkbHFklXcX16pZ4eChLAA37lKiqvAgPnEHHVY5LFQubXEVAq1r1OYof955VO+33zM
iURnIWEv6J31QKGYzvrEQHOHNZIgV/OuBaK6CwoluJLLnR0KSNIi7rDwy1YfSZCmrOxIk491r06/
zTGInAAk/Ise6S+X3977rcCklqQRxDvp/Vo7UlEnOJUBI+V0tnJIjWl/0I9tFtlwN6+gc9b6+uwF
BuOiDQGB2/k7ocokVZMmxKLtiN0DPsSorxqfZkveq8ZTa3zLBLo40WfRQhG12SfitlGucTzeL35z
kVajHitxFQdfebosc3owc0VN/QjCGS/Eqs7QIsmuucyc+3rk+uigLeB37muno9A4k+JoHOQjqZ9o
BwhF5L6cO/Lj5U93buG/HWYVodWaLryVdDJFAALFQYg85ZNajldW/ZnMiXf2J8EHuhpp1OlsygYb
Al+Y5WOs/JoKKnrJU5vhP5Xtk/RXKoy2mn1p8+9i7V2e3vm3+Eoseh13Nb2p9EsI9pN8DMLBUTP1
1hj2UtluL4+yFIVWR+rp9FZbTdFLLEczST5SMKIO6CtuoavzpqlLlctImkUO3hM35Mr1/ZxM0QEc
RvYhMZLoDiux8crTnPmkSFiCvSc+EzvXym1qmwcsnMA4TsUUcfXlflSBLAiAk24MoD+by5Nf5nZ6
xqMLjBQiBC7wiHCKTz+tDxtOx9NOO/bxN6jhLhUVUGKeXC4dMWMBj90CfriiEPF+UFQTdNRcTWCk
oN1XOcwcDb2ZN4lxjCppL+T2/DFVjsOEo038aOoHS78y3pkvDEcN1ga2JVx34JefzlLx41EpzcE6
yhI135SafeRVyY2VZrTwahuJP7fuPsHXcwwDBKgiXnnLa9o2YQ++9qIiv0Q+crfVYWglcWuiIRl6
Wfddsx4Mzl013iEtt0lGp+tpNR9FGhK5lLhC5om5M0+QjbbyKNsV3YFOz8BQ/LS0yr38+c+9GQRG
uRGhFa4vJKvTN1OANJhhEvvHBPpw69+IDencQandHsGQULpJl5Zln33Vt0jFXBn7/fZeLp8MCuJ8
yTlWy6CflRb0YRB4Qyd/LuubMnFauqmKYkvJBwNjEQuIUi3ErmnNuyLD/OUoAdSIrklkL3M83QOL
gBMXi0Ufm02w2gNlrrVY5+aBl+TmtpqyrR92jqV+03GzLnMabH5x7bUv3/vCkOupi6AYQxA1gder
kqton8WZ2379sXjBOzv5MKC/WAQOHSl3KJ+N4MqBf+69w5FXAGvCOoOXdfrNo0nERE/DYc3waWXK
UVHZdPKt/Vj1+ZWFf2anL8nFK69Apuy+Wl6KmcyTMRmBp3+gVa9GN/l4bwyWnerJpqieBfPKeO/r
UUQTWInkna/MgvVOhxUm6/RQYm+e7oN9qt5MwQc1/o2yMz3zp059MCLIvQi16cF9OlBkdKTxJXbL
DQAPWdhZwm0DXM8HUAP33amQd0A2DBBuGkfO5eW/xJyTJbB60uUrvSm/DGakjVoyxF4zPCsBavm/
Lv/+dwfJ6vcvP3/z+2eVXp3u8/vV3ncHE7tOZVtF3/vu+a+PgwodpTJ9gdKv68PAzNt8mqfYa4cv
at3cgzSP3UyfvCgYhCvv7F2qypxo4egQcOBWYP9xOqe80sBkJD5zAsy0E/EWeJL8imvUXBb7Zur6
myCIriQh6zGRXyYpZqPAIMGabC1gIgLVSIE8Rp6pCOJG9EVH74KRAD0HTiJpvYN08TUPh/XaWMaU
qMsRkyBOUjc6naeghQISrVbkFe0Uug1ilhtfludrm2UJsG+X4OswRD5U8ReXsrWa9VjrLS/UjDw9
PTR+6goTzdU7TS2f/fC+68Fr5246ZsAUX8YN0GE7P3Tl7NJMbuUPAjYCdqdccT56d0FYP9Nq2ao1
+t4IGUSe1n1th19tWTlAuba0Gbc61lvD8KVqb8Oov7fi+6i6b8GWX17Pa8oqTCGky/AXhQMp42Sz
rtZjSdAbAFgjb8gAHERFPOySVJIOit82n6qgVoAnNtJhQDQVRV+I3ElZtG7bRPJWrOPsqIZmzJHd
tsNhbqXZthI/dYSyiY9iq2YYJbWfQ039IXRlZldWFG/CMJR3lyexOtKQJNHoLqLzQMaxXOuWBfZm
8xstwoBkPYNX5SgSco/CoKnaokjggv+2/P3l0dYXhHfDrWJZJ6nxDHx28NRUdTXMTnL66z9m4wVk
F8w215x+TtFWi65wCldbk2ERmKOusjgdUclYk2PlUos0DRUub66rbSqQravm8FiPAmldk9y0kfj7
8kTPDbi4V5hc7bjZrWU0Mqmue51Gvqe1ll3l+j4VPxuLy4oW0c+4ptB/bjTiDpVV2tMEvdVblQdq
5gPSxHAeotzRGuOHn0N0qOn19Ut4hRVyeXqr05rGlEQ/wMBdkt40ak2rVYMP4tB2lVJ5kb61EjoR
8FeCx24Crl1vJJQYp+ka1/ZVJO1NDFrGNJDDIDWGiApzZ5V8RcAtR1UvGy8UHoLJQ/7RHdWH5e5R
1YfpS6gD0r4rSAsHJBnceNqJ1w7Kd65LyyPgd7bcuKB2058/3SxFaYZhZLWN1xmQ5dC1QVLgW4oE
cliIW0kTHN1AJOk+gspU3RihW2VHWfg9T1ho99WDtcvrn4FgK6bTCT8uf5D1Nn59soWrb2mwQJV1
H2rW2q5WG6nxlCZ0e/WuEn63C+Pja6tbewWQ5uXhzr8JosbSNjeppa3SNbELNS2IB95E5cRhjrVU
uwG56xjCdNPMhSuBqUxK4h8gr+fnsbpTk29t+6nVGuSiXb84qGjNIoUpqw9SkF+JMstyX68U9c3D
rVZKW2QCIpk8nB7Ayg6xd+V+fM2FdH3+vK7HN6O83uTeRM5CMzO0TMaG6P/bgLoDKsi1+sptxI0u
iI9JskXgNfczQOH7fP40RtfywrPTNMjLCS9oa6y/eSGDodfjufFmFQfZYD/6DRW5m8tf+twgCGMv
qkMcdEBeTpd8B0MQb26/8XqTjm0T1Xsoneku7q1rMeUV0LH+bMQuQuayuWhtnQ4F+SFsu1JqvV5s
v+mRvwnGD3PUuK26k4PGmVXDVm4lZY/DSqOA43tUxoPW7aNjdQv9bcdxeTenH0N5Cysr/BY5eKH7
8DTgNVY3Rb8roJFIgB2BXV7rAp/dDoskNJnmwihcq24VY6KbMyQaD4uPW476jTD09hROj1GggyNW
nQxiWPPb50OFICwz4wc6H3YTHYcI4CaeEkm6lb92gWuBfIVCA1rjGnbnTMhGNWSpsANNkpT1Qd9K
caDp9dB62D9k2L9mjjA+KpPX646Ufx+6n5fXzbrp9bo9cJWm8MxNmTrGKgOPCFY+d6fO63637UYb
IUQ+Zv4jaJuxtnu93EfalTLBmaXKicuVjq6xqqBbcLp+RiUY0hzAuqfq4uxm5YAEBWQ1pxGN8MpQ
q7R7mdwSabkbA69Z1KBOhzKbhhOimUdvSL4E8Y/ymtfq2am8+f2r8Cr1clCXrTh6fbsz0tJu6Zji
VHD5Ey2n1Wq/nUxiFSbFwqpDaWISKEa7JRwCCWeHotp3wbe/OtCiUcHWJlHWSThXMUSVuzQx/HD0
4MEUu1Ark9t2ECfXnKelnCYH7uXx3h+GSEcAVVBZB0uJdHm7byLz7GsxhKt6pG1o7NuHVA24pzeb
bOrcOWH1BfE1RYn36wHpFU3CwY+VThtr+fmbEXugT1IvyqOHnlKwiSEs2UluXBvlHY96EeRBtYnb
M0klq2/1IicYJeFSDfCKvjJu6jQzt6bRyUj1wVGCL1zuR0FI9imsHruZ8t+92U1gpw3EqbIx2Ih4
Y9l9nfSYMAsBPMEx3SlBfc16fJ2Nvj7lIlZHf43C7bpNFPVaZFVKOHlWCanDihAbhGyD4Jc5bGPr
Wqft3KsnxPx7tNUqbgCza/JEQthXBVRjkCJNfuWid25CNL1QncVQQUEC4vTrTpg3dIOaTJ5SPBn+
p0hjGX3Qlc+i9Hh54a5vlMQVQiUbBTAxOk/aukSSpH6kqVk3eWFZbMP020KREgAKts74UAOEhNps
fgnNwa1GyQmnb1H8mAW72LpNuLZJ+7R/0cBiG7aJe506/rj8dO+DEvoUgDE1RFkWsZtVfB0MI7Om
apgoiAd3EcBJ24IFVoX5NQ3Cc58UMQcEZxAaWe5Qp+9bL4CgDQKQ49ls7xEB2ONE+unyXM4OQXeW
10zfgpb76RCGoHaNOjAXaKvk8rmkMRnxWv98XTR//Z7IiWhA+qjNUJA6HWYqdPqGWLh4hQ++HeZ5
sAsMqXVrrWidsDOnL1rU9PtcCGsnm6ZmoyO+e2jrunGyFv7W5Umf+4BcXIA3gV9mY64+YIqTa1nH
0uRxQ3zQWDhplz2kTb27PMz7c2W5EiLii1M4JML13TeFB1FOiCF40RA+5lbvYDixqevv0zWlv3P7
Evgu3RouhrSJVm931hpdxuFq9po+/oURmpvzL3DCmQuX5KlqG/HKC3yfQzGzNwOuFibU0kAxh4AB
u3Y3SLEjlS9q/pSKN1Fpy+aL0m8uv8qzC2jpuKPmTe+FSsLpAgLIaGZZ509eFh8wXHdl6eDrkAd6
rIe4bwbqz6lTt1QYHwwxvoFJeOUqdW6fLNudf6gPkd+ejj/EUqUUdT17hpHOEPeDcifISnhlmuuu
1+s+AWpCCZNsiqvG6sVONX4kVWRwqzcSGrduP7l1ZOMX5dNwjz8qsF4tcztnu1KwdmVXucos30YK
6MPEjpJvg76Ps+pQt8rHK+9/2RKnOZLMpKmqgMJfhIFWD5bJcBRy6ITeKDzo5SP1CRS/N5BYpU9K
uY20b0P55fKQ5zYpL4KqNXAAjvvVG5fVJu0SVZnZPcFG8JUtJr03mHZeWcrnNukisYX6C7gDejun
H1aWc2tMxXn2xhHGXahSiFTMCnuesNyEQ/jz8qTOZGSvtiOAmxYPNn11grZhmVhjG4geBCdxV0TJ
JxN6nyMGSnuX5XG2y2rJ2PTqOF7pA5x5mwyMDSOC5twozeXnbxKzTMwUqYwZ2Mrym0rTt0LabcPJ
OP71+VFsBqdCB4A65bKN3gwz5aai+kUxeSiKWfoveYqdWvSSrLRF8wn6++XRzoQhMPbLAgFovxQ0
T0cLwlIcYquePAPzeSNcnMboDZruZGa2KD7m+GMP/tPlMc99QRJ49EIBMyHLtjo75HpGETKTmWEA
A9KbhBuz2Wj5plW2fXylWnt2rFcTZGyb6KmsVotv8smwMpu8QIbH3uQdsL7gp4QAg8UbjQeGvga9
O7Md/lTaxYRoGXIVZ0dBGgQh4qAegxleTX8jozoy6AW9QM2+/CbPBbuTsVaLBeKlkZmIonqTZWyM
rngohtzVELzAh+8mSe9iYVODthuOWjTs8rn9LHBF939a+r2ooang1N5k/uzml8uPtUSyVaTD4AQl
Qwtzq0Xc9nRRTXkAK22OiDut6PnBrvTFjRUinf1D0zeXhzq3KVVwQkDwpEVqbfWyfWlO+lopZq8t
8m4/+Oa0FVQuNLEyVzeXhzpTNV7Qd9D86dAsQWBVhigmvQnFuZy9JP1Yy5+z5FdqvLQPZuxG831b
f06FL3l522Zua22G2zbeXR7/3FQ5PvG2gvaw0MZO36poCs2AngZvVR2TXZY3L2Y0B5u5SdIry+pc
UKB2RoxbLl2wYk5HknFftSaJc2MYnexR+VhMD8rtLEduW22D8NoiPjuvN6MtT/Mm4NXjXAZCoc+e
BnEfrZrdbEabqguu3LxeNXvXq3IBOWHrxr2I6/XpOO1Emhmowkxv2s1mR6RoXHqW9ZzXpZ2hAzCX
m1jb90LtDPHPunF97vjJ0VfsODngw1bJoKzvghT7m/leg7CGnVAyGB/03L38nc+FLKIGhXD0VWhv
r96HP1bqiDzT7IUzqhlKrRy7GGZwn9SSg3V87zaZWDuF2f4vah0Q2HgxlNrAm64TlGpqysYAj+kZ
X5Mad87GNVErmG+yanSzv56aLBhFazFNWHwMVksM2adg4gojeqEpWRspzCS7bItoU8NR3l9+n2tI
+ZIRgrKBB0JqT+loDT2JcaIddGOQPNMInpAIyNzCJ/9DiE+mo16LG01A1X8E9LOdZz3b4CYqbTuU
p/YBgeyxjsb8LtGxHJw7Pbk1yeG2Rt8PWyWi+1anVvchRnLNNVOpviuTwtzkdVem9qz70lelH7sN
BUxlY3JDOmKYHj6ir2vaYgr+K+2Cax5R56IUqKblXkZhUUV/53SZZyHQmrnHBD4ztosPxsIotsV6
E+bFXorujTS14z5y4IkXarCNv03+bYduI7Jwz5ff+5lz8ORBVmdT2bVVHCKE4BXdXdbWH7LpaDbU
prGuujzQ8otWG5uBcKOjGg3Sfe0009E8qS2LGYtABxqVmu01vsn6nH1F05NH/5u2tMSwNzEKFxkJ
Cm0/H+sXlI/b5/mn9FE8WFsOWle9kW/6wBZJKb5nd8FT91Qe6itp2hkOL3U6sAEcpwDX9Ndqz5sH
IGyFk2rCmxoOwaPqSLeRagv32qPuzrvy8310zLbCjXXT7OMP2bUAva6//4mffoOqX508iAWMmUg7
4ogGkF0dhl0xbOKHloW0dMCvHD7nR1tKQ1Q5FHjVq9BA+TNUytmXjlJN2rSNXeNbeI9+lHjXfxqv
jbY66haM5AlWbBVsVYRrkB+zAq/sMM+16bPmd1iqgIUrXTW5NrXVUQfp7hQottqbmhX5opl0sVd8
Dp9BwJnH6lf1adx0N+nB3Lef/E2sXhtz+Tinu2OReP9Ps2a1dNVpiqsMxI1XoX0nucm+yO8iJ/U3
PRjUj8ZP60G+diF8B81Y9zSW0PBmtU5ow8I+oR2gAefB1LCjwLiVHfq0s+5W833/uf+L8tLE+JPL
2SrYLKbv6kR65kkf5UP9NOzkAan0Q/tbugY9W62Y5TQBzvef+9nqG6qQjawWHrZnfkgdKgvV50c4
SkqIK82VT3cuEXh7T1olLGlgmn5qUWMTHfG+sPsfSEvKt8WVG9Ka4bZM6CR8ribUCtk8Wjn2aol2
qxf3Rl3YAjcJ8LE7Y7wbm3tDdNGB89PprtUnR67BJW6UFOLy4/8mjlOw4L5GQr9G1kgJmh2tXime
Jgp36Nw4oN0/Xh7izMpcJvufMVYrM647UWrbUvEmJ1fcVN+B2kkdY1cfknpT+W769fKA58+m/4y3
XJXe7AS5RxU3zZhTxCbQoLe00s3lEdbxku9HVJHglXEnWKzIVtdpZazL2cwF1WvGm1H/3ahfWlud
fmHokL1UeH9fOYpWMezP4WhLL2IAZFRrwnzTynMdarnmcepuoxxrrb2YXkNHv39tIK6Ra8EMgJMA
zMDpa8NtrdETa1K8IdRbBMnaejvThHUvv7r3Wxm3ehLDpfXKv9Yes/jvGUGBdaXXbvWqtfv5DhJl
5NXa109SfC34n3lvWJ6DjxMpxC3kh9MppUmPq0IUaB7OqnfVsAkFRGL6K0TNM0gShEYo79I4hPXH
vE5HqUfE9BWjYUp+WYPAaxGsjdtgjxVbcpePYbSBZQLgPFlk+Esjc9LOCO8NpS12lRwUe6zk4ysL
5n01gEd6LflyoVkKoKtHmuNcKvpS85qNaXzFEbnCyFbba8KV+/GydU8POlUGUSoiWg+8hLvT6Thy
O6OAazSSN4cuGFe7eIEno03xlUXz/juCbOQAoOJg0oNe35LCBSI8ZbpE3apKd7qYwsKtFWtDxbu+
cnNZp53stWWsZV8rgADeqchbXA9ErdEkT5q/RI31RRnjjQwqBKmzodn0RoRmS4N4otuaMHaEXaTL
ewQdCxCkws9Qf6pVNyGl6X9e3jevBYD1q4YIjDXoAuQBg336qiu9kYqI7rI3KNug9e2mG45l9bWp
5h99i3QlXYUULU2s0xwlfoiLiNb8Q119KcThqQLLha7VT2U2Xy4/1vvtjDGeyosiGtKLWwcNCdJu
DaNYRvT4YKA5i/6fnTeOWYfbYv5M6lhOV6L7mcvWMiSjLYuOk2W15uBM5RJWHbKXPU5YNzecIHGR
xhhWI7zbcvlaJPz6e0wP9UR5CFHo1mLH742boO6ubLMzRxueqQt82wBabZChnH4UsyqSfphC1Rtq
39rIRpJtK2w39v1UNV6hlihwFoIP0FHtbd8s9D0yWPlmkof+91/9DjwIVSMcCMCu8yVOH0REqV9B
0Er1EgSaZ/R5BbvNqJU5mXUQkmMTXqnsnOlsnQ64RIY3h2xSN5mOxKrqGdgSa+HGEJ5bo7MbEyZd
smnT+9YRbytUgI3N5ZmeHZni+eKSjNfkO3kH3xTQ15pq3QvvivCpm3BVFXaCF5OHCgNkthxJTbux
lK14jch0JjYg3kG4A6yLBgqrcDVpJfOFAJl9TzHwy8gUG/LQgGd4RXAQkZWPuJnJ27rcKI0dvBAm
inpTpntUEvaT+iGKYS2kG8scr8CZ3kf75bHo78G5XURMVh9fNqM2j9VB9wRN3ivNTRkUbjdLbl5o
CPRfyZDPHHfQpzAsgbKw8CTWDiJ9KKkD4sKGh2mQX93V8v+Qd17LjWvXun4iuJDDLcAgimRLolqt
7r5BqYOQc8bTnw+9tm0S4iZqrX15qlxll5etwTkxw5hj/GFNccXRw2EThs8wsZOHsjtmqKCGw96Q
FpLJjzcB/D42P0VhPr8+z4QUUxpTQRiNp0kBzOnyWHWMHBnDEQeohUvn41PgMtRshYt+ppd90BlP
eu5IwkaOvoCOpjNzNOt92LdL0zr9ucvz/TLc7HxvupTurNUaT7WynhStdPe5DQ9h8xy3v+LiZHzp
1zW6dOF2pLmQv4KmHPoF+uTVnzAxBEHJUL6bd1HwaghrsVaMJ8vYBvlj5p68+NAtnRxTHvlhoGdR
ZpsIZecRNVjVeELK1RnyLz4deH0Pf6Ldq1m9o7wbgr9Co8U9Rs1So+/jfTXRxRS2CVh7eEWzWQZk
hJwfbkEnE9VGmv5KlgM7Mlz0vajuh8XKCiWgHkh1g7oK6ijKjkUl9a9B7uWFPfrYs++MoOm+F0mQ
oM9YmMZu6PVyFyZ9I923mJKDq+F/7ME2j9EqaQM/de9QOxJNJx/jEbHlCBj6qvU643eb6FrijJU6
ycDijuAEvVS+mFqXfFX9QXjLxqncyV4YjW2oILPE0TYa+n3UeEKzUdWcPkgu9KHh1EI48pdrIXa6
qI7fMIcYRkcQyvS+xcv4N5Tfrlp1YoNxehro7eeOzmri4H6GuqqitFjtRXqSfUW/qeFFpmXCYyJ0
MorLQBg0h9Ix5jmdF/fWrod+BYXIbxKEHysEEWyj66nUukM8/CiTDlUhaNR9eIwC6/vI2ffaoDo4
2mqlxYdIiuPCyUsXm0oIN9FKa8y4tzv0eg6jqHiR3dFNqFY6cxWtOm3sfui6X0FNSloe/miiaXQN
BC0x10hjDuXWS/0gcZSEONx1OWeS2GhZsQkytUXYIMla5WWo1PgwuKAlF97xV04jk9zH4DACUGrM
++LcUVC2kjA4SZ7+GNJC8aI3wegXUr9pQ8w2jAWYDGQFDEvA4vLlrZNoSYHwjhWeUNR9Fdz6k9kF
SzoGV7Y+rW/qjcjdWez+2b5wFan11F6g8p5giI7ES3dvWv2qbD/fvr2vjoVI8N4tGC9zLF7fk7y5
eRidxBqSy8tYvtz++1fHcfb3Z49YAe5WmkdxdKpD2guevzGDverC5liiJF359AzgvwOZBnqW/3i6
0Oosq+jUm9VGjHkL1EGz6S1xiasxV5UhwQVIeBZp+iVnkXJtyBRFT6JTZJvHsnXAoFOL9jfY+yLP
r9uaU6h3qXN7Hpe+0zTPZ0FbBO914L3RyTKiH5Yo4AnRLMCKrxRRLgc2X3OFFguKQAz9e78ZfruP
6i46NAf3dfx2ezDXvxWYct4MvIbngEQPgXMAiUV0atT8MIzFXZ7IBdL67u52nCtPk2lE/w00pRTn
s0aNJkQQLzrl5kPy1n3iHquKVQyyzdbuAYEe0+1gr5qFJ+uVO+0i6vTPz6LyNlNrF1zwKYwd2SEB
lzsbmVr1gJ3C33TN/rMYJRAWdEpROfqgWuEWOQgj1zCfuNseRywosCyxG0W/H+qnOvkWYB5xe06v
LUSqzNMbU8PHcG7yhPJ16tKys56U7lky74duibdyNQDPaQ4k4PSIw17Oniy2lS57rfVUWQfVfBix
O7k9git5JP0xOq4YyMNWn9cKG63u49JwXTi+Mg42DwJ2L0GVbGCe2v2LWohL9ahp38zvC6C39K0m
x17+0+WIpDwdFbnwhSlBTwZbh6rZBF/K7gsmGrit2H2xappnK9uYwxc8ZTI1sV0LZ/LcCbOF4/jj
zqP0NjW2+X682P+8n8+WZpa1GIflvfAESBFHgR4QPxrt4UIj4sqThPcImGYgVRAawWtcjjgWCqNw
09A77X8Mp/Crpt+PW61fU5L5qbpOlbPrbn/Tj1sOoaY/WAETaANDvAxoYPGl+nhAnfSacg+bDYGo
9DF+9wNp46WbYKktceWsNLgwwff8qbXRopsFFMS+x1EgOGWKhldSslWtV+unRtVNchopvh8N/zj+
7b4g231qRPLaJVlGMmoOVQsNJcv0pg1OFd2eFSSpZJPwRlmjg92dwGymO8PCYgKmgL+LEHl5sSZp
jdtz/XENTb+BujcgVugnc4dFoU0oC1ZjcMqDwXQUAb2/oM6EXa65SyopHz/rpLlLmoVLpQExfzbL
SqO5cdqG6QlvFVNY1zgRV5qdmk9Yxe5j785UpPXtwX3cq5cRZ/mK0Q5dK4lTxGevsjf9fXj6myI8
fEPU3yC1QTLkyUzH/nLptF6QmIEYp6cSW3gM3iw7VQ6etcoap1VVWzcW9saVW/Ay4GwWsXIZgwg3
rpMgOWb9ppe2hrgQIPI6v0syp3WhUO9qDIaUUnX8pzpwkiVo+bUPeT7m2bSi2S4pkcZPUM1VIo42
qFhZW4/RPfeTGX+WT7e/4pXCEBhjCi+TWDQ1SWuWyiRVjNOF4aanqaeBXP3wqRXeXO8oNZ+TbN/k
P6v8h5XY5nsvgZoDrYLZUIVAidIHewR57NhL7sdSXNg5VwhH08/i01OvoeUozn5WU8ZRQCmVn5Ws
BO+AgnXyTXoDA23Y4g/vuUrscqsdu121kQ/j32zzT+uO4GRDBtqAsMZmF2tYx1Jh6GF2khoL95pV
w+G/7XNShuhQxEfjbxcvCMfTZXpUAEH/syrPrpq0QQ+wVIT05APpj06ySaaXvGAov739ra9OKmp9
VOF5+jG06bw6C1RVZT2Ecow7Sv2GrQyuJPtuxb5K1t/ei7X1HrjHGNSwdjCCDObfvlh4dH4E1SG+
SsMWKhlfFf/K2YYucy/tOcXUE2azu3wT3Sfbep/e1Xfhpt/3d8HW2wHhuPMetJ38pDxGm2wj38nb
eJuvFqZiinSRacx+yWyna2bfF7Rl1FMKY62tnoMiwIwWKpPBvz0agWzr4YOFlwuGcgsH559R3oo9
2+JDo0CfrpiFYp0fsk/xTn3Sn+R7aqz35m58sr77p+6ztsUcflU61m4JBPvxRp7GTgESuBfFJK7I
y2XQQTfyBY+x69JRzd9U+Z63jK2IO5psSnaqtQ1VkaWjdZrQ+aCBN9NqE2nYQ5q7DFrgnNEXQaGd
MGJ6R0s7XSVH7wAC6tG1s4d4aal/+L6KyCU4JTgTgJM1dRlOHEy9amRBP32NH7zvauo0oa0/5Ede
u2O4WrIrn06ji8HBUidPpK4MBF+Bn3sZLYL5FHlxZJ3wvkPhJxb2BW6qtqAsgauuBoKeBhVoyt7m
xY5oiCECAPPABvHdfRK69x57Xpi6/hKE7EPqP43oLNDsPVijpA8BhRF1smiHWgs//EsHiVwR75rE
NvSlt8zHs2kWcLY+qraosC9hZO1du29f0+fiKH9zN93BvIsewm219g/pb3WpJXBlmLTypUlLQsOJ
dy4w7uZiaAxK754azQ7ulH3keN72k/5y+7SZztXZ8riIMjt3pdjNk27s3FNib16d23/7426mNnA+
hNkLwmwyQRSxHDs1nwbNNh4+d48uLqm2zLpYCDUdDB/GARN1ohXSYp5X2Ys4lHuhU9yT+CSWtvDT
2qTP7jdxxzJHe8x9tR7Hhar3R7gR7sXoGgDtM+E5w62/3Fkufndqo0neM6p6e9DM/d6y1siSb56b
O/FHeTQ/Za/aSlu6HqbjYTZSmtXULGWVdwvtycuwWldoo6/6/nOiTpjFCpA32Gp8UW1wP5tq4V68
sgqRmsTXZWpNTS2qy2hFaVpFlwb+M2jCLY6iHfyyBxdKzULdavo7l6P6k+fBWONxhGjv7FDUsygN
RiGKSNgju/+Vtc+DAF4Gx7nbC+XDKQWCY7KjAVrCc4R+xeV41K4vPNHz42daALRYT7QTZeXudowP
c3YZY14qwDXcg13mxc/SzzS329dxcKoDznztooj6h1U/izRbC2Xm6oVXMRovts2t/rtEbu/Vf8Vi
RD4EG/+39qtfaDR9OC9mEWfJySC3RozyYvzcPlpr0s7bM/ex5jD787P7v69VswgV/rz/OftUOUBm
P0XYkH1dJSuN5jtt8HrhkJo++MXCm0WcFR0ssR0NKJzxM357Jr3Xx7DBuc0ej9ajaiw9HaY/divY
7LRtXcX1qpFg3fpH9xKjUb7SntZmfe86v55cZeFQvDY0RKHIaulfA7qZDU2SG6uQKplvhduqh1Oe
XfwcGse8o6NvpAufDvrBx8FNaDpgPhMujLPxcmsNEtawtFT4dr6OkV84tupXPzJzTvyYwoAdd4GM
g7epeoODOdz4qpSFpaKHPPRShh0rMDzMgwuEmfRHXU6lBI8XIcaNdRWpfpEoPHtBr7/jIOwyc4Lk
WaOJzt1oIO/FmrGiXTAELQwPZJ33SZonUWUjrIYHZfMsdeiaVaIToJxLCy8SMx1TlGfBCxq5rJ9b
TlxhcKzYlGJ8533EGZSiusMCD1XVQOiy7lEvPSHcRq5ZYTKSG+EEOJP16E4oczV4VMdi0Dd6Zco4
ebsB/vRmG4yYtjYiHU6ERGUTyZWmNm0tFXMsq/xeyxHE6TzdqWuvTVdim2TqVzMtwhDDSkniEsv1
gL5cMpQ9b9k8x9o568hVV2Gt151TCU0v8j8taj+2S+TzhzcWcmB8hR031p+wQUf1pywkM9+ooxjr
ByuQB+E584exQkYhqN4FHQXsu0Dqg7VbMXBHUzGeDSzRp1Ge6yPS21SDSnxVlfeh0ptPUdDmyPyP
Icgnmqwa97hfoe1RNyIsy36ohGgtNCVcvSIKcUPWhlaCENn5pXxMGvxWHSuX2xN9XAO5G98K1VVv
SaUH6kuOihX2H+9+ZsDyiBSvL52iFdN3KYTYYnctvidOq2vusB5VKSmdQO+NAlH3QsXYzhDLxg7G
HHPGZtR4IfqDFe3zMDQ3qREHn0K37B+CoUMwovHL74FQxSczUAPobVbZx0gnNe2XLm0kNM1jv8ig
3o3mYxlquF4rGVJPVOOl4Xfdyx2oJ0QfjqXbYHcyukMgOnCGe3kr42OerlS1ruODgfBvg1unmX6v
VVHYJxm6OKtMlooXSfCib5JYm6/8Hg+T2bZqg1Uq6K6x0sJsxKoG1t4K9wixsAdQIYYt+4mWb0ol
jb296VK2XxddKQckNlZ6VMtYf8vNTBvukyJqtqFqVg2uxjFTTLchz+2BBs4zhqhpsCqydPiRh8pn
HX/bYyTgcbLVOkmMV/gwN3uasS2aygXr39Hryvg1xjCI7LxV5G2fGtHPunQr6BoYYvp2Fzd9uyo9
xeCUBp61xcw1wH2zr2Njk4Y5Jf8uqOJhoxnu+B0jpYG7UMxzdFRx6esc11A8EQPTrjgNnW5B33fb
OrDbJunucJZlUmpdGjBvq3wzWiliKP5qm9LiY5VJHWO7YyID7atquTEqVjTuie5bHXv8XrQBJml8
S/Zyp+07zbXjPxI04H1xH64jN3qUrSYBXlNHDVQ0zwfLaQhmF+EpiZSxg+OgGh7z1AVwB+8756k9
qLni4IxZ/cz1VhYfCg6eztHcmuqsn7Kvc161jorPJwBKXj7CKfX8DAOiqGzDe81zS8XWBYhpnIsJ
mu9RF2NE69XWgC2s18kttjluV+zyvIo0p0tS7M45Zx+bwYwo7jQ9UI5OwAjHqcs8fLHMNGxXcZwW
P7S8s05SPqYVekVC8qPuo/ZdQLflexQnIeZAlV6kaCxarmZTTRse8Zy0fsYjdx5E1jHhMO5L9aVC
VGG0vd5XqLK1bWtj4o4ffGtgDOsEQy386v3C+xHLpdzzz0ZJWUt96G1bxS2GlYC5OS6saOz8TMBE
fA47NeDKRhyls12lI0jgjjiS9nj2fpsIg/Fd08Rf1EwRzLsUBaunNjXQxNd1udrWldu3n9K+FKkr
WoL53FqCOgCFUKpJ0C0nZzPFomNTYqSCP1cI24leQdUEW5+DOXOKqoi/N8aI7V8bu/XrmIx1sc6o
jp6Goc4oQ+uehBW6pA+xo0Spjjw9o+WjZLht+4Q3HL+zpH4lASOWAGQ1an/nZpH/6iYehtdsZ/Vr
5XXR57RT4wznLiCEtoLXbIvIojiEdqAlQmVz2jUZXp25hSqyZDU/JCnR3sSwE79JQYkkrFYOGiB3
A68vOzWURl5Xsas+R5pX/MBVtN2XdVNtzVARPkWx38JuI6utHSzWqXNm3Bz+I5RAkKpWFQ4JZNOm
aNdVqdSPoo6nsY3lYap98twcqWbXyqRm1xt6tjfHmvpon6WYhaat65uO71dVi5dKbup27lUcIaLc
jFjSJ26drCFrYqea15LxWcwqQUDodvJXbQb4lwA0tX6w1T6EqcJSUzCcaSVcez2M06VH3ee1tuIo
bYDtpNxsK/AY/qHVBljbcpvh0u4JQqMCX+m5vMUk1kxHTqitP+ZDOCirRJWjzx4mwj8zXxJ+ehXw
ohU1je635idcCm4q4OiLYk2jbnP4GNugj7z7pI6AveTSKH/F0xA/AlFttZNfpDUUdrdoESkLQMZH
uZYZk3n60GBLHwUvSW5RHkny8Xm0qooWnySFduY3rWPizf4kWV3gY7mWpeGuGWt9Z9BD+4L/edg6
mZ6p0jpDoOAVYDWUrzy2hjtjyExtPShNKtpjkOV4zWdICthCKiLlAQKFIkZRlkClChcB8ULwcyRU
WKDySqjUJltbURDcCV6tj3astiYnTQmFnOJfqb3mvo99sqsZhceo9DzZkVC5L6VooL1SVoH2XGNk
/+ybPEmopcqiB5hGr38JuGi2dtS2tBGsMBYYUplJ4trQa/EhdEdAKpUbJBtLcMdPeheV9dGlEtwh
8sFrA8cftXmM1ZC8UsAtG0Bd1VB6kZMyfo2SLnb3ZoyxhVOFsbhKQjRfD43vWcHGSsr2nUpVNTgd
oKtjgWDxz0xMIJlmQheeYj9DC9RMWuO57FzXt8W0RuAlSAq32ISkuIoz6mL2WSuStrrLCyEhyYjy
wFgNVpmeJr/sdp2KafWeSm3+I/CGjv5Aq0mDg5ZARfbVVeazpXWcDNKAMOy61ZLSWPPIxWfccrGq
zc0A7yAfh29vZaRFgyAHhfHR0UWBMIql5ltPiqzE0RCy/iVmdfUWCWXScJbnaWLr0H7ue7XEtCkc
O/W71BXV5IhRmePK6lUsC9zER2dQb+Ruz5mJacyQ+e0Dt0UbrfFupsspcYgJ2wGrd+yfOjcyWTgt
DlxNSBq0z1OBGiW2BDqzTH1xE7ThL52GYrKpxar6gaJIx8uZQY4rWtkDjuydWuJmKEYsbeyR21XR
sKjWSSUOv0eNfcDytNJfsSsM5qYakMu984pKR7hUafRmbch5OhFxcp5HURpaO1BhaorXb0J3I9HF
0Kfo5mXDqiiz+rvv9Xp1VJoeh+tSdt37vujML+DEgsnFOMNxW0k0q92YfHSAxXlitgfdb7uR7NPD
g1sZcj3bjEERPdVl0no7pR2q2klDo+4x+Ba9X6glN5+DVlLeLIwAsMLxig4xUa81PlEugUrAf5az
o9GVurDTtKqVmS0IUibswdYpBrfKjh5Vt3g/dpboHkdD6R6jjsQaxwTE98QyQzXNbUzYr/hcK1u9
1TAwxzmB27cIQnZLbtRVfyfJlfaZJyuyugFNEhmEXzHApfd77jRkF7DxcnscEDRFqEbbGAaYYFBv
u+axzavC+5lbg2ncWeQAyUvXNkL9I0Y8LHks2ziOj14lpHCbQfU1+kMV1El7BCOZ654d+2pt7KAB
yQlY0mwU4EbIJDKc11G3EsUk6B0LcfxqNXRKo2z4r1N1P3RpRibUGPJRdMnzVmiXjD7oaqn+1XhS
+FlR8viUVN6kGJwHqsC146Z4R8sk7utCrvTkExy+lDTE1ajOiNb3qNUl3K/5fD84doJfw+D28i6V
aqu4q/KY1SQWmpVh9+1rilN0SeQ6imfGP8tY2vfkkvnKr7My3kqtobJSaJr/pDZeHCqcv7/9KS38
/+b1DGGamsj/7vX8+ruqf5fp/+L2/Nf/+3/cnv/ydMb2C58sbuJJkvB/3J4l+V9gkSiOIW8FHF2l
cPBvt2dJ+ReJNV6bGlUFlG+mDs1/3J61f8HegzaEfBxGLdP/72+4Pc9qJWj3oq5L6xHHQnRKwBdf
lhNyxaqUzsyEvR4N+hZZmP555DRcnc3O41+1l3P35nmN+k8YmCb0YaZu7gcMCLy6SqnkRtjzDOWh
ct8b+S8rEkab5r/jh8CZOwn0V1EGR+/5duxrI0SZGn7b1MvlG1yOsM+kqCu9Udib0n0pxXan/72i
6jQ26tKgowB6gPKai05WJrJvGAVZe+MhLr5J8osZkee/3B7FrKL6IcisoprFBq1oFCf3dYsDkETO
oQrwKUs5XIWhG92x35ek0WZFyHnIuSJkF/le22a6tffE7136pkm7Ln66PapZMWsKgWDJRMWGUYlA
61TjPetH006rIkEN/AO8CCf0TMeSG6f3nlplSbjqyiq4iDSbv66CVSiPvn9oJHeDgPa2CfrX24O5
8okIoVGyQ/oVl7/pn58NpjBbuU/QsDh0eeNvWwSFzMir1qmn7yM3H46VT9ZxO+S1URk0R6C9srDV
ufZLGw+oZuQ1Ib1yWwzdt1Jf0hdbCDHvo7alNxQZ1S+AISVe5Ubp2bm21NWc1VD/rAPQSxKngwXU
Z86Lk0a3KXO38Q+yjABUe2+SmJEH1SyD1NqbxXNtKqt/MHUYCuOagrg/8MbLryXlVmi0FM0OelRu
1U5qqWYlSwDoa+t7ci3+d5Dpn58tiUYcCjlGXPzgkQ548rS0he4pQIf79mBmvZC/5g9pXu4FmrYf
sG6wNcpAaxmM9KCna8q8zRA/tGRMFAyFYkkj4urXOos2G1USocMeZIN/SLxkKzfJvVSKvxJ/sDNL
WbnI+ZUUYLRuiT33B3VzVtf/MMrZBpMGvcVYh7ilfxKLeltZzcor7vPQ9mX5a0uBJPI0eyrqBk3j
JNHej397/l1SuVSXv3dIygQ/OxzMRq8+el1rd9maVxOowGhbKdq2xyElBWU2+XehcHf7C11dCWdz
NjvpatEo0J0R/QNww40ErYYpXPWCYmvJ2+1I146hSab532thftJptd5oA2vBb55KMf9UYMrmla9e
4MsINVQLjR15uj4/fBSSFFCWOvX1OQa5tRqhM0YsMNFehsp2V2XvVvVdGpE/GppvSmt+xu6I58nX
yXGJ+kz8FFLp88thlY3Gqknvw/YJAp6jUP41jY2nLamTXbnGDOO/P3AuPeuGDSUF0+LkB1ywgSM2
fmp60XfUcVi6Ma99ZIgotD51DeXHP3N1tt2HVvddSgEs0OCtaspjJ3yvB/U+oSFz+xtfO5TPA5Ee
np8rgdjrUt5I/iHO4nLVAPSxG1VNdv8gyqSBhZQQVbo5MjCMK56tPfstEj+jCr1q5XFhHNe+DdP0
nwizXRGIvN7LlgmD/GVHFrX08mkxdboeRAdZhx03OvCzIA3+VGMZjP7BlZ68QbnLxMIRlCXZsKtR
QLahTg2U5ANOIQtybMZrlyOYpS+0X/Lxe7dE4r0aQwfQPMkWIIc9G4msZyJCOdT1wvTojooTVdtw
2W5xSvnnOxpK+H+izA4QBYFbzSz84NBj82EntSqvKvzqdqNLXSUIZfTH8695QG/M075pFYVLD3j8
wvV87RT7748gQbxc4b3mKS5NV/8w9pWATblqrYYe2d1g6DXwzSjKZ90SJvBqzIl3AAITBfk5Mt7F
dJDeDp9wlwwtXuI9Yuaqo8oPw+n2xrp6TpwFmr7z2TmBI0VTtsZ0JLUNGLE3TT14XFIjfPD/W6DZ
TT3xH7W2N2GbW891m9u9iaqMcm/mS6DlqysTtAceJLwiPxCrudssBds7IFrCixca63J4oZC3/gej
meyGJjS/8kFnskFxu0N1LziE8ruBWGoUfrLMeKXWS6Yqf770hy1AbQ91BLgZ8pz70TepYFDYDQ6t
otvFUK/MZFt0x/RH5ENkTu96RwxBo6/EdFNZgS0sfLZrz2XQTjAzJwgNtsLzjV6KddprjFSnQET2
aNzrQ7DON/UQ3yHPsBXiX4IpL0zvlW94EXS27+mVhQGKz0yv9VIrLz6vvqUD7Mq9BegYIV8JWhT1
gOknnC18qmIdiaoXHEy3ewoLbQVOeAl7dDUGaTBhLFQ95odkowth3StpcPDdmN5VYVujsZD0XJ2p
sxCzmXKNphaqNAkObqNtePALSrQu3WIhyrWBoNcA/h21kI/+R1nR+r1o1cFhNI9NWm48/HL+9obi
oQo5BRwwGgz69AvOPofV+rFXp1VwKMUvgXzs+uzky0dFjBfw7dN8zLYT+D0gg7QOQK3MUd/43JlS
GKvBQfXH5t6LlMJpUBjZFvj1JrnxGlpV9CSaxVMXRktPsDnYaXo1XASfEtizQaIOK/V9pQcHbFMl
favd6YM9ImlC51z5nQzgRqSt2iC7kTsGdki3Z/jaSjkf+SxRq0exEBqMew+V+Wi1X0LtW229/99C
zD5ioLg0iwqNbav/VpOT0L3UaHbejnHlwrqYw9m+rWWla/xOCQ4RvLyB/pn2GiQirpE//0EcWB/I
HHD5m/Nig55Kgq/ABzukg9WttQqSWok7UFVGCvoCqvkP1r8y6aZTQ8FJzphdj0akov0vcxwZtNsq
L1/p9X1cpKtAXprAazeKCcEDaDiCudRqZqsQiAXt7ZDDdSxXxmsilCjBItNkA/Twq30TKnbev3Ro
PCLM7eGVMwzqwmCvZDcXv2C2FHtVLZrS4BeUkk+b/AmZcUcPmpWKLVHSLABar657uEToEvMvNCsu
N51VyBJtbIIJ1mA32MK4wsti9fDqsXIWZHYMpxByXMng+Oo9nvL8Ch1rxM60S7GFOCFZ9GEKBStY
TD+3mZtXp9uLda7m8+dkQZCeyjJn20eU65j4piA25bTzalsQHgp0coP+GCZfA64eq3w1XjBnJZdY
JX20oJszTeD8SAX/Dw0AXBEM3dnXbESdkpXfBIcvQwZABzBW3KIpGe0NLJQV4x+8biZbvP+Emx0y
WRh6AAcJJ/axrRlPcfl7DL/cns9ra+Y8xuyQ8VShN+SeGHl7n2VvQfM0LPm0XU2sVJjYkM7Zi9CM
L9el60qtYg4smQqzbRI8EJsA5cRV2Ai/Gj8/iOnogtXYoZ6yRPSdIcr/Wi2wbfha052uTvvz7B7K
u1iRsukSTHJP2ekj4o5W1/SrQMrNLXYKOGUBA9xSrZIOSll1Wx2I5cKquXoZkqVDAZvaSyTSlz8C
lFFQwJth/PJTpg/ZpmwMgDHajyQoaScH6GiOu6kIpuTiOha2bbcL0iWW99UPffYjpgfo2UyImAyh
a9AHh0I6WmVpixhZLjVlru4PFd94WOTk8XPuvalVURujEH5QSylyUtfSd5qOfhlqLtouyhvVLodh
L2q5+vP2Kr52zCKDD6OEOjbM/9nG1DsV3ZaYwHUei/dSq25DCWCDmertyvA0cxUU/bC7HfP6Z0Vh
k5Sa01b8w/E8m9EmH9owbgpOQk04NsVL1N7JClCseiMJyAINTmN+cSN1HUhoeKniuv12+wdcnW28
DtAimJLVuaN96fu0Q3xybiHJv5JqhdFzj6IaMvlPbfAzjhfmeNqlHw6/s3CzkwI7cLr17ZR/h+7R
gMZOb8e5PaKra/QsxCw1MMNA10soGQcx+zLmhTOKR2WR83QtrWJxmpN0DfJff1S8zz7b6LpqOVg5
QaDQIr4Ux/fUTv1k4aK6uiR1khxIlzR7tdnJA0zMLFydJdmbg11bvmNo32MN+2vsw5f23dUhocaL
sCxvdJRmL/e2FIflEPfECnvTCQLZqbP3XB6AJy8dZVe/kAGsDQ0pxDLnrhNWF+d1ji3sIYsru3d/
TZLRzcbU9mPsOjvLzB1aR6jL2YitTXhaPW033fDrHyyTsx8xT0Fqg8tEYuOF4ZtfBk4d3I/Bj9sx
rq72P5rcKLqLH4ygIl3qwiDhbPbj0AmNJ9ddJIRcn8tJ9vuvELN0remNsOzdlnpH6Dpy/xAB8Q6r
hyzYTWX5JrjP+yyyNfEUaslWU5qVD47TYz4jfeGzLg12NqFeii5REPNVa7lwdPf7JF12ezqvnlX/
nU5ltkINJcR0ARTrIW2cWj95iYu5/biJW+A8X/AaWjhIlsLNLrvEzH0ReaXgYJGPauZdH2KfWDwi
72TkG3dcWCsLH3KuUeW50agVJTUDDY5HWa6SCmC5/3R7Bq8GgTg86c5MvefZauG5bSi+yJCgediR
CwX1H54jZzFm66CAf9fHOiuyj96kJHJiQvmYebrtEgN0YTTzlGhQky4rm46XmfGS+Mo6rX5IUbK+
PWVXj8X/DmdOJ5TcUi27gOGko3ZXyNk9jQ5AAchcvt0OdHX/nAWSL89fM02bXKkZTYhrlh3ov6Og
XNpBSzM2S3HGUbB8Ix647YPmvQIBvht17WvaK9lCznx91jTUTOBvT4Coy8GIoVolak+gRIq3HdqG
QvI+iP2hDhYCXR/RfwLN14CCEp+lesyaUej7RPltDuZaKM2Fk+d6FHJveE6wPcXZcLK46FpRI/lu
2jdRwh5X/533+cJ5c/WyN/8T5M8L6CynyOvOyAaZIL2nGXuZV7ENCi2zQ0lbl3Eg7U1QiAsxr55x
k2LGhOFBTXm26HKonjz4R14V2XsUQ8Fo79Tgdys6pb7pU3F3e4lfm0ZNnlR0sabUyTkvV0Vah01o
9RbFcT8Vt0UmQPRyw25bRVm8EGpOSv/zaAOjNJniQu8T5yOrmqhsVMkNANiMd5UFp4GrKYrXlZ9t
s3xr1ZvpEdlF1TrCONLAlMponutGva/E2okEqBVjPWxvj//aroCrDrOW1GdSV7wcv2y2o5VF/KYg
6FekclL6ntaCjXHQ7TjXjhJNBRNo0AqELTw75rtwyOvejMND7J0G752Wzu2/f23VnP/92ThCHyC4
KSThIUvBqei2gsBN5L3mkCdLUow0Wt2Od/Xxr8OzJtNGOUGcl/v8SFOLsZ4GZHX/j7Qza5IaWbLw
L5KZ9uU1lVtlZQEFVLG8yIAG7fuuXz+fuDNNZpQsNdS1xvoFMzwjwuXh4X78nJKhvVjfT7GJYNeQ
W0e/gBGuTtAhL5ESYDpjSD+P8+zc7R+x5LwzWgugE9XAl3enFTe5YbJoxX9W4TunxSKZz7dtLB2c
iZ4TnDIGumBiEhBnU9tMah6dsyR9qnntb8AhFSvBbCnO8PMZkKeOAEJ1/hEXcQYmj3HMxyw6l3Wm
u60cdK48Sy50xcwY1HFjO+aapOaSx9BgRCmQViOFv3lzL2xSr61GOR+j8ygD3H7qjMSN8y+Kl7pp
+jA6+coSZwcUn5lM+tBt5zWjgyC9NhcmDo2DoI3OdmQ9F9pGbb9E6nHIjuHgvVOKdzwIV7xj0SL8
7yqSDAwViGRwObwwiZSY0bmrdyQ+uZ3xbhmZRNJ9Kqkw05TD59JYYykT+fmJctAOaHwTs+wrRT4h
Ja6NImVU1ge78MPa68m2TBmacNvv3k8qNMh9O8O5HAHJuZ186uLTZNZuAFjDXy+TzzfF9ZbzS5ij
RiEaCe7fmOjLEx4DGfZiFcAckwIltKTbidFf7505lney8dQPP8escPuqhEvNezO2a1SyLx0M8xRT
eYrTrKKUcn3iZWGZYzDVwZm7YOPHUGbT/+2Uym12jf6FRsuKh738iGB84AomviqUcQ3hI0qsIquy
Ng3OpVW7Yfe1Lga3638k5j5I1/Qgl2wZSJeg0wiVGl3Y67UlhZQy9wPoQGP6VE0/TB8lCwUThkv0
FRbHlzFOh8wQHCIgKCQvNOEzddrACuKcC1rSf8UR+UcCd1m4knO8/FR0wI6AYCC8IxSIGXWqNFI4
pRRompCKf/pUDpHrfBvNb1L2U/3k9CtvnoUS22wPlbEZ2ksbUziqKrCH3h556UuBdLRspjMnb+9Z
xakOT1HsPTitsasL++j1zV6V8y2D5C5p64rDLPQcrn+GsLcSuIgwq3ngKWayLzzFRSnlLgmsg610
z0xuMlv6a2q+SndJ2GzWKhELn8fVHgiZV5Wqg1GPNDzyHg4HSdpq3ifdg17+zs6RrFjVDZnjjhAN
0CRELEGegRg0qK9d1pLRnTDmt7PpDHcqFKS6/HWMnsckPNQJQ0zal7H1N522drctODCfvwNsl3om
eZ9g10tlaA/yJDg75jwb221ofdAcXnNhkW1wjrv0jai3A3+n/idml6S26P4mYKun8R/5EMgQFowu
NAxuoCvwf2+ejDvzMHXHTGIWdqVDtxAOCLMUxyE4pYMlUsERIORy9EPqEtYPZagR6fpYVT+d6F0U
/bidjiz57JUpYTthgFcKGg+4TVxv6jeBcQzz+8g7DN+RGwoMfcMfncnM6rBieMF/rgzPe3CRL9gM
q9pSj+Gy/xaNP3PjTYjOi+m/ZyBfN0+evc/zT6+wOTfknLkoOTdcr20ygs52Q3RGte6sdz/l8lv8
s5Y114/hBGk+6ra/T6W18sJCexkwnK6RFTFdMyd+11btuJ5Ufy7gpVPrRtFHqf6UoW7BS0VzflSK
mzNePsr3QRG8U9X0EDjvvb+VYPjtzRe/QWzee7lStePAI3qodnP117MdN6f1oWYrsXjp8+SdSeEc
TlmAesJih9qbInk21EnQdFZSX2w8CziCqUX5yi2z+InyZuBLBZaAMwmpEWOME2KzY3j2h9zVteaY
FG/9lBbosdQRfNTtZ0Uv3MTytpae7uYunprE5yCadoxlPt32reV1//ktyvUhO8zjzC9fwqESPzmF
ve0za2/3P29bWbhYyXf/WBHyBFPtIq3NsZJRZy4Y+vacbzE0FyZsqxPzxxFiMas17kWjzLIxBQRo
yxaRSHVhGowsOISISTlW9kFrnW3TmFtbr35G9nbSNTdq5ePtlc5xR7heeLrQfmHOiNktcTJMzSXf
LnvKFqqUHJpAPbYlVN082dc623NucMuQkFbmGbo7cqBQ+ElA/3eFLrmpprUrucHichQCN6x9dLdF
fZl0MLrWayUOjkLXDvBYccgN65fOl75Xat9eyfIWF0WyrDPRR1Nb/NybybD7MteZ2RmBsUyPY95u
X3E+82gd6TEaEqJQ76AZftXMV5Q5HaNpX8JVkMNN5a8xYi8UBuiqXBgSzqcdpWwaJAwpAdSnabAr
A9VFJ+eOPshWqTsT1pthLzvRD8oCX/67RQp5ZdzWIAdn2yhluJrxoMj5TvJPqyXOxePiXUXJiD4t
jenr4GEXTKZ5SKacyacYvH/U0ml3eyUL2SFIfhkCzN9ZvzjEpSUVnASNAc5ezbY0MT2SRFP5nDTh
vqA/aw0r1/uiv5uWgoPwPwRxrleUOhldQTCr57aoH+xoPOXBz6H8pEbV+9sLW4q7jCj8a0iIiKOk
dRGjg+F5bN5HsGfU8MCpsI/ctrK2HMEJ4X2WVSkHfd7/ypt4Y1mPjBBMxbfbVuaU50UouliL4G4F
Ke+AiBGXNMKscVLuyuE+Ht4MUesW0YpDLO4brFuzFLRDDi/cnUCGKsOfn2i1UpDPKvODwTG+ellp
vCaSX1gSXKGNpU5pZD6iUh63evmsjNpDLSOiUq3kA4s+btH4AoTO0KBYE1VAKA5TBPLA0uvpbZ95
8iEd7beNpfysais8ZOn43ZSnfMXVF0/twqyQ8VRpoSC5y6mlMI6P2immEfyxieiH6Xnw67aHLPrh
TC5HsKBQ+WKJtZrqQUsH35KbfGf5jA3kmfch0w3ms4NoWHH7xbiEHoFhUSh4GZfqSR710sBcYlGo
NGD/2XdMc73CFSn7EiSYd2foXviEwxi2E3uGc8TKqTGgFnIezHyNKHLJ3y+NCF/wVEGaVBTJf0By
fL+N9vj/uKyWfGEG0cNNToFFFwlRI7/VmzEjP4PDPD9mUQlzi5J8Taoo3SeJEwFiVcatX03tbnBa
c+epKPx1nhRs4X0yd90Uwy+amNpRCUKHbG7yT7ppriH9RXnJ36+By58p7Pjgq+Z/sC2VCmdPD5yg
2Q0+c/6acbT1U+vda07s8khqVktDSy51aVo4B68oQbI7lClqSys/KF0JQ5MUrQlhL58DiCfkatGT
+d06unhcakYia+FEJYZk4R74nL2r9GxnGV1KHSh4q0/hShBYTFPm3A6ZV9hwXpQl+pF2lD+SrxpF
AS1oK+XbtJdhB8r6eBerVbwpWz9zM5sHUdHkxZfKyNfElRZ9nA+VbEmfP9p5Vy5WnUS92QaeyqWr
fGXKzYmqTRB/vx2Bln2HlAw9SNBKsPxfG1Gc3JQzjQ8pVOW95bnyOJITjY/0HHZdU+yl6muqjeQY
7c5W67vb1pdCPHXw/zMu8spmfqz2qhdj3NrK6qnUavQH9mn2lV69X/914xnJBURPNSqZTKGLXZRU
llS7nzAWgfqcyurtHJVav1oZwFj01Qsz86lenFpj9JGkTYS/SP+RDJK9cYJ4W8Txth6Dn5Gyv72D
8/GIOcblouYb5sKaNEzSaPWEdL3s97Ea7tEgrsf2GMkfc+3ZGDarqeDiF3+xPsErvW7kC5VY34A4
n6LmUDmtPRIWHd/gtcNcNWwioh6Fp9gdVOF0f+nLlNH3KDr9P6YE5jxF3DnSc1DCc+3xBY6ypbee
BDJlnCRq7yGPc6P042SC4mzMTWLpG1vrmRgPeBeH7WFEG2UlvVlaJK1eWnqw59MUEj88s9TDvOcJ
aai/4CzfUrlvMX3bPRY+MP519pDbmGaOWF3VNGjnshwjVUcfR4O/rz0kkbblPb7NA3SYs5UvesEf
McgYHRAFQqfIrg2WYIQ6k1YlMDo38qK3usx9pMo7f3SeDSM8tfKpsdZ6eQt5FEhcojSMMJD1il2Q
Ct7XsjXL6Fw5FIxMU/pYh/FDI6H5nMlW8vcnRxRRGLggbyNTFE4u1+Mh0Yf4d7M+oS9WKA+9/Xj7
4BaiyKUNMTIaUQYy3Iuic0NXbIRKKrbGTTA89O1zFdrb28YWvWQujsNUbvM6F/IHrycD0nxkZPXp
d3M3bTaloQd71ZOTPcLg36TSz3lUmj9v2134BGj/8Y5lcoWzc+a/vwheORm27CSw7Tm9/eB7zT3l
y274a5QjedsscgZmm+KTLETI2uxa2fExYqngKn7m1toE69LuAQcHtOGA+EUe7noVjjVCLGsb0dlX
7vQePhApP8/Pyfg5hmo4KaqVT+y2PRo21/aok5RaNVosaNxLXZVtEln+PBgl3RkFEapdoq3Nbi05
458VGuLrv9Yyj4cKrfIwgbkj2av2nXqE7XOrR59ve8TSh3xpSfDETKfALMt6dNacb4b1YEJnWAYb
ZiT+OzNC1jootcFMHVsIg4vNVH+4N8E6Zt7722YW/ftfz+ABcX1SUacZMC1r+PdEk9Lyare29aPc
pr9u21lK4ugq0Vpi1IQCjdjcmmIDQTXJA8uQgamx0i+qpt7JffUmypsfZbfv5J8V5KIUiaYcmavb
1hf9kV43qEHomJA6vV5l5XXw3mkS2CIbWFZdZFtTyZjRjRJYBdVdOcEh8+O/MiliCCEUgns3xWSv
KG+TNtgOWbGDV7vb1PWdnhS7wM9fEZDnjv7/rlLsgU+tnhWdGsfn2IzcIjD9fZVqsND3irSpguSY
9l28YnLRfciBSFvBi/AGvd5YpI1rrZqxv2qyg8d2E1Gqqs2V0vKiEYtGAOMsDEuKtGBwyBeMFlAv
19tvoOyC9mm1h7ToIDym5okVCFtE+qekCKKkk3nHhL3qxiPjQPJ3D8ZPCSAailPeK65nBp//NScE
fEcqZca5NUqIyl2mM9tl2juasu9uu+DyN3dhRsiDYykPsqxkVUUYPULYuZmKkz09KOG+U+udjKZ3
qt3FyZdi7W26eGIzGGy+Mskbhe/NblKvDgcTNAa1USuH0rPawBR8e3kLWT6XsoyUJJRawBKFCAl9
mAVBJ0YiQznHVXLf6d632yaW1jFDoKjwoXoKjc+1e5sqhNQkkNSJwJuP2TfdeYKw6xU2IHABpc0v
dsR0NDPSvDXCkHS0OUnMZiE9sImoxN62oi55OBDRf80IvmAOieenecO1FfjVnZQYaAeA+Dk2bTDs
qrCAEVprrEdZgmit1FNEwNXkse77L1ZvBbDPT8MhV/xwU+h2vg3GsNzIUztthkAO3aSyP0GezNBy
zpxyjSzEXRmFvwnxg4M1NO25AQMNox+Ph86v15gRlm7ky6XNS7/I0Wy/gwfE9LnDqsdMm3ZDA2tX
ejIkYyWtWXQHks8Z2EwHWBzQ8goNtg2KnucpilwraXak1aG1dln9ZgYUnn3z2B7qaBpDqS9Krpo3
8VjyAaYayR6A6snRRtfW03kWwdyNavSkJh9Ufcapgu+pHgMzelai0u3Md1r2vY2C7dTnd3X/xpHv
UvsRGPReVp98SXUNhCuTNxI8Sxucen/bwxbA0YCQSWLpnIJph2rj+hjSiFl9GSLts1ncR336GHbg
Maf8zggQWBun8xgFD00KqjcrAwclimmn5+2hrOtNboVb9BdOY6juYAOWXxFtL36Y2LSPNTMqagOQ
rdkO7hAVm/BU697x9vIXoxGDnoBfZy4TMYcvy7HkMCtS7OF95EQQWK/EokUvvzAgeHlQl/UohRjo
ky28iJy9qn6I/efby1gMExdWhEOs0FDiBAgTqvHGkrYDIFNY/CrJoY78D8d229pS1o5Kzm/wBk4j
Fk3DPrSTeH6mat5bGUAFKuMKcyqGs6tIy27bWqqXolT2x5iwge1kxxYc5iwNGIw6ub3FSOKQAoZ5
D+l8VCn3PJE7fsJtu/OOvfiaL8wKO5p7kpJPPeWGKtjZ8NzpZJybYhpc2PM3tea45qBsWqVcgysv
BisGSfFFa2ZUE67HyDLCTq8oODj+Nwr/DDg/5enK3bV4fhc2hNfDWAPaR0uBpN46JWh8bGKFAeek
O0JkT+FtjRd0MaEB723BLchTWRHvSqdKdSMfgGCr6BW5ShGcJttVpm8eg6Up/A5+cyhS6Rmmy6yK
nm6f4/J+/rEtXKBBJ1V5YYE2l8jmSa+T/NACCHzM4ildQxwu7+sfW4KrZhNU+0PPOvvknTfWx0aH
x92w4Mn/6YSvqRVxqZFFMdhBT0x4rOM9Yw5ZbHROreKTIqFLZFj/yI65vb1/i2u6MKNcXw9TCytY
2ivRGUmmTdPYCD4gqBxte4ie6QDdNrZ4WBfG1GtjuhLkVd5TLrovjNJVC6hP5WGlWL8cUBgdhTqC
YWpoY66NmG3pNwHCU+dCqzajkbwtPOO+SE9dnt9J8fSmyE6F46bfby9t+SOwZ5ammffvBdR5aOXM
SmF+P5devc0jC83pJ7382HQfByQdNPQhNLpBh6lcQxQtXnE0JcBI8RiDFe96vRK3fjRNpD+qklqu
FQ7DXe/J9eH2+taszPfgRTbnKcx0VupsBZJJV7KKcevFhJbbVhZvU3r2cNFQE3iRrOgl2OV0IOvW
okCdK8GGOyUyl8IYuOjlKK8yBwEO3TpqiSIgM24HI9BG7h7ZcgftlwHBUPMxytKVvVty+7kmq9Mm
cwgfwgmpfqTFqlqTOVo/cjSxe+9tWa5d2ksHdGlEOKDR1K2w77lYEqSweUuMgb67fThL+FVe9NCQ
UXlls0TQgRQOUiL15AVVfWI6cvC3dhRvHSXc6jwyRsS/HpT0KMnVPvPfp9kbRKNWDmxxJ0Fi8ySj
qmHI6rUX6gkKEU3KgUmpfcesqau1xYOUj8fbK10KigzY/GtGuKTHeOqCasKMDkUx9NOwI7X6rjWN
bRaaW3RCnm7bW5pbYLRH05lihJOEYvD1uko/CZN0YBisRYyish6cftwU5YkSjqtYHexngb1JeS1o
2VYaIOP9iBLM7Z+wvLP//gJRYiCM5KLLRn6BnT23lbGfUgc1qb9noNRZJ5AVRtINHodCbI6NGk2k
ac5+wuLo+fa2GJTja5CcV1aEe7pTO8mIG548tqd9D3wTSSfUj161YX+WIhxZxHB95s2jdRQIwlI9
2caPxstWHHHxVH5jSGAkY+BMSALsroxyBJSokJolY/UttFF1lwybSZLS/W0HWPR5BlZpS4HjZDTo
2gULJS9GP8JUoJg767M0oj2bH43e3+mvWhV4DBxeR+tBnBhB2cig0jHNrT7ZzfyvM5qyTlfKk0tX
yQz6+D8jgqtpemMQ+MmfHDU0N8rUR4egH629pqcZvDvaGo5uaT5PYyAQqRBe2rNk+/UG6gFKWU1F
zX6qq5NaI5OkyIdRgcElz3ZT59xZs77dN71z9kPo/API+o1l+GczejfF0UmTHmeUxMye8IpzvfhZ
s4tdXNyhZVfcszIfgykplLCayAWVH+wlJa62maNTdA/79BVve7AvMKMyYcacnrAXRlLXo1E6BFCZ
1J+Wj/OEbODh9soWP44LI8LKaNuW6uTYZMgUY2LrUOm+a68yTyz6Ee1a1KUpLb2AFPR+JqekV/EZ
7bQtjGeeDM+QM7pTt+Kwy8v5Y0iIWrxf5KjuMFQgOab6ztHU423yCrJLQvDFeoS45eWMFYySFP0u
nsadfpKtZpOn+Up4nH+t+L6+MPM7S79wO72OpBk/wOSxp+5Jid4xkuogP942D/OAEXjtlbx/afug
bGOWmkngl2NoRd8H5SQTVIL+QzD9HLuHNlyrAS7aoFtL1dmZpWSEmKLmRWxDjEoil0XHINePTDBG
RvCKrQO5xRjjnJLysL7+YiXJqv02juJzWI8baFF3Ma1aKqeKlLlSOW2iaGXrlkK/ofFmmafcLKb9
rw1qzNFpk9fEIOvbcJO1o/ePj1iwa5ed7RYOFNGqp6zFyyUHAbwCr/wMdCcBvzZq9Fk1ZH4Vn72u
388zV4G3r+yOcWo+YYTW/aOsvSYWXtoU0kdvSBy7Q3rrrOufi2zP9XqQng2Ev6piJTYtvkLZScrF
zL8CQhZu7jH3hgKJx/g8VghCOooP7G98aFsFDSUXJEqwQXcVLcjvYDBXgu/yzv4xLexsV/Zqrk19
fG5LIJ10u/JD0WjJ3eTE6KfEg7zjLbkLkSVeAbAtfR6kDnNZC7YSpiavjzRLmG5TcyOGEDv+NGTj
eKeP8edwNP2VULkUkxlocWAYMBVax/MPuQguaa9CkhaRRiKwuKlBtZTVQx369Diebl8xi8d4aWn+
JReWxjKw8yQkldT6Ypd7xj4M3C7O98b3WjPvu+I57Z1tbf+zYnZtgcIXKXng2JD15KWVb7Iw2ZUh
8Iwh/Qm0JvaoJFjdPpYThAjp5nj95zY9RMMp779NefemX/PlpfBwuQdCPFJHfk2qk+nmykPQ3GeF
BNbzw+CfNJS8by989hDx1oDPnUkE2pP0WQQPai0/tYKcCptZFVt0Soa02N+2sOSjlxYE1wlpMUCj
gAXY9rZtbO1wndUHyLLbgKYAwkGj94Uoh+xZZFbhQIYbGIeEMctcZuqAzMvztj281rk2IBjetvdS
sjYMuXhaF6aF07IrJcy9iTy+SvYK8dsfNkiNwiXcuL25Skoxh7GXB/ZnoUI2YVupQaJNdhk4T4D0
XNMP902NViM94kOtH/oBwjZHfttE0kpeu/iJMMZEB4opOoBa119mEcL+H1cAftAZKKrqrZUdjCDf
wVu6YmjRJy8MCcUAxYss1TdmLI7/zfZ++f5KjFleyCxJBm8gHUzBI6MxdoZkpAKrq/luSCaEh5TD
lO0lsLmv8H3yI7hSZp4kU9iyQKtjukhsmeQ8eDY9beieza+3bSy634UNYbcMlHCDeMa0Nans1kno
2nawC2t7V2rGtloDoS/uHakLXQfmRUCbXDvBpDpZ3cGLeNajD4281bSvEUQPKwc0+/ALH78wImwb
TwIzKCTeGTiABAEvHKCqyfD0T5piR0mL0Hlf6zQsltqAFs8QX1Duiti1RW00qHoNXFY7fOyNd5JW
bWcSXlCse22KNrAxDMgzWcXOyDUEuhs3zcpdAdXfqUjXFD0WPwAoFmaEIkoHsnCkxdi3cRvzmIvk
4FDL1aZWlMNtr1k8xwsTQtz3pEiJkToHJwjhcjOFD6h6Eyxh57LXyuWLDsqbFDYkHqa86q5dBibX
oDcHnlla/aAG9hYC501pTm4SRptVkqdFY+CwwFFzmTH1e23MsdtOagqMVXXwPJinRq/2kt8eJMg4
CuQMbu/i/K+9cNTfhBj4JGPwwi5qpAVNzNAA1dFHz4rdKjuhbf+aK5oxX+C+gMtA7F8vqeqLOjas
MGbKTfpqRNb4TmYY9+3tlSz5A5Av0O3MW0DRLFxijHGWRqwV8Vmesk2UPjBl1YBRAXeetSumlo4I
uipgxKY1U/4J/tAbaSFFfRmfLWUrT9ohS4KtnYyngqIUYiv72wtbzAygwaUPYIIsQur0evsyefQl
2rGU6ZMzDKebAAo6q/5UguGBImuv2NVmKH7W8VpEWfKNS7vCjjpl0hlZSxAbZHOT5mi6Ro7bodJ9
e32LB8cLnC4B08vQY10vD7XmFKVLPuSsO9U9DFTlpyD9J5mi7W07i8thDhX+LeZkYVG7toNmJ6BY
VOtndvIirnbMQATOmsLPomv8MSISdndBHodqiavHGc0ucBbJByU2a3Dap75Z41tXV5Yk6q94adb3
7TjHinGfSajvGfC2+q7ypagPZq6ex8l+m8gfzGRy/f4xaIB01eUdM2ZToG5D/2taPabtHegJR+Hi
fc/IWTuXdobSeP+KvafOYoDa5aIRI4Dd13potgBa5crbNk6xneGl2bjSK166dYFH/GtF+C7DTPHM
WueEs8R1pK+qKe2M5h9kDBFxuOOh56+BZhdP+8KgcM3TYrGGUGZZTfszg4Reio+y89GItkmxpvg1
fwVioKYNDv2MBvMWAN1r79UA6knDSHjrLO+HEx+7evjxmjP6Y0H43CNvUBq7pPzQF/muqNIIFqjC
jRoj3N02tLhrDAWjsI5+Kjx810upSgMREQSCz7BcBtGxN6wPuVRvyrI9+E24htpZRLPNM8j/a07k
hZbzsPcNiaoRNd+h61GBuB/CezguDkXV7cbE9ZLvgfrUtpk7DvdOXzxYkf8IBfkxGwcaGvXKPi/G
u4vfI3hpkNZ2WKuUzpzoq0d5M+5PvQe5z0rBYzE2AIJmg+khw6ZzvcsxQHlT6nI+BgdsfHmqumnT
r00Dzz7xwisZm6NCNsO5RSMoIzr9NEwxber+cxnoj1pY7+kImvmWStI+Ate7kksskU7BCYF4Gv8x
nSHyXUyxzYQdw85n39bcXjp26clDhNSi61rem3m+1XUImRiwaF3T+nLbc5eObkZh04Lihc4M6/We
ItpWS5XMnipTeQoyaQ/bc+8Y78jHVy7FpdO7tDT/kosikhPHaRhIMA6FE8rm0tfKfjdk3/671Qgh
hXJYY5kmq3GShqHt8S2oqwcpbV05jNcYPtd2Tgguee+MqZRknJr0Tpq6Oydnajxp3UxeUyhaBN3a
cwEV5gFyWhFyYFSS5MtqR3gZbZeKigMqded4W4kZIqU2//H78SEZqoOTpu/GSHVTK3u0kvzdzO2k
TPKx/la3yVMcdXvfV6imW4e4/xL003GUa2fDMN5dIDXThqkAnh3yWtK1uFEXv14IjpRKgzxFdv7c
9AddD+79+iHOSzeZ6pV0aPlDQm2RWW8ZgiZRi7DP/ATxAfYp66enyNCQAzhU4w/FDlzbcGspvkd/
9o2R2veB32wY+VwJUIsrRVKSQRASMkP8mNq8LXq46HGJ1IsPSmSbd12eas/apJRvKukVUpawqM1C
7ryqIFcWW8goWwwRTJ18UrQat7rcmvsmY/oQQlL1ePvLWrqsGZCCkwcCKnQz57+/+HqboBmKsVTi
c8LIuwt1AFihTl0rsi4+DC7NCOGoM0d60hIryr13nVQcJsvO3TwpPlBuP8n2+GT71c70ur2W1u9u
r3AxPtkWNa75jQqT0/UKVcBj5HrU7Q3oXIlP9OjWey9LHsKLG5QL3knXXwhQk4d0YJ17pLdZczdZ
2V0QV8e4besNcKOVQtfSkc0QBuiVmUMxxSwhj7W6tDKJh7Aaf7Aov6p5Hb0iqF/aEG5+tZEyM+jn
9fiwwg4PzZRtV5PgpZNx5lzHhjeHOVHBSFHqXhygF3EO5QM1oE0MYGL13l/crQsjQuI7OpyC4dnE
WO0X0gQbuft1278Wj/7CgHbtXzDNRh7zw4RB6UFLKH1UD2MH/2q2/+/sCF+qXaLhbSQOC2mGfeJ/
LehUBGG7j6C3vW1p8VwANwCRZ0Aejo3rFRk9qk1ywbkw25LTogfFvdpEWDyWCxvC2YOOisckwIlR
6+1qVGtQtb29isVzYXwKD4OmEQ+7XkVXN4wIpXFyLuN8V9XNodEey7jZ+UzP3ra0sF88dSBr/j13
9kL6ypKGIUKDhydjV7n9cGoSc7M6+b5EA3llRdgxuJv9MnNa4lgd9hs1IGuUpLjfKkaHKECr+vF9
53syfDaVtNW95rM2eg8tYkj3RheH21yG8tMy+k1lS+bKJ7D820DnQjcKsNARae0lv0vboQUPAWvt
1gc6EPlPPZrZmr/JvWd6xOZwkqxuo/uFG5rUFxjWkTfBK8TcuaChVjJIaQDiia3T0FI62cqpMliV
tG+knROrrpY//f1xXxqZHe/iyhwz3/7dBzjPsoehhoiGHW8a6xXUkEw0MbrMNIWFuKNwbyXBEJIj
0M6XImuLgiM0B1sJV4Y17++/FAg/qHfM4EzeYUIE81KjrkwJS/yOXQlLU9AWe8W6NyDx+futc5in
BbtuM7Ak+olTmGljKJQGwGJuCm98n+jR1o+U7W0zC892/dKMcBujOqI1UsO7lcI1U16NfrIyIOqT
VH+h5pa7XVj4KzFgIdr8HtdEqHsmgbGEaBNXip9Nyshp9Wq/6dDFPJbdMWjfGkayJqO6EDshGyA/
nImfeLCp1w6oZF3SGky5npPAzDaZoRru4FRrz9eFqHZlRfAKOSmQaaQ9T0qzH9phE89iVcMahdWi
FTZNg70TohKxFo5SVIk2YZSckYMNmuk9DWu7KVdSwIW3P2jqP0aET0lNgjC1UQ89l7nV7wCPfIAE
wNgGUWNvQj1Pdo3U2ttoir7d9sPlxfHwn1mCZwWh64OKgrYFGkktXFaGcCuXNXqIfb+12r9/n7C+
P3aEJ2siOX5oIr94zoro6GTPgdVvnHxwrW7ltbDwYWGIcZ3fs5YMWl8vqK9KOMWqKjmjX3D04CnZ
qvobNVGPnaRArxgHd6/YQEYLfkuWzkTh1/Y0p60Cq8pgaEvVPQ/krYTaU2KtuMfiqgi0lBDApPHM
u7ai5J09jl2dnDvvafD0o1IjS2zlbjbs0zZf2cKlIh+EK3+sCV8vY/+TmtTsYc+IAd0Sf4NY9s6K
5YeAOdWx9d709vc+sj77jec20ykwgcNAGhF/hFIXWoInO1vb5oXgdfWThE/dcALDo6KSzLTZHc+j
GH0R7rQOjoXb57n0kocyELVEZmN/58zXWx2odcNqi+Scj1Lz3KZJdFf2CqgjAFeulKbZo13Y7fsM
2p3dFMXR1lYAFfd69Fh2mfP59q9Z/DxN5CFmxmfaOsJJmGgj5NGEd0EC91GSS64kS0b0x1+5jpa2
F+jhTOcD2z5A9+tF61qd1prNicuFtkup5qZR7ZbpE/2klft1yZMvLc0rvkhNZpg9gjhsrxx/kvKN
rm8Qf9WML6/oxfL4/LMiIQXSpi5OBhWHiWreIrTugyHfrU56/h6tFGq2V2aEuGZPajM5Eh+mNyX9
hkpfS8A2smqjF49wm++BFB88vT10cHN78kGPf6X0huMPcfI4BCtBYqmEQYZL5Jt1YWR6qdd7W2g9
N0zY09gcPAiGTn27m7RNPuzN5ncHCxjPpiuTFd9Z8tFLq8KJFm2V+IHd8sFE5kYCPDpLb64/LmZX
f7HTF4sTDrSJTMeXZA60Kx+tektrk1g0GSclulPrbSB9kKxdrLhR9+HvP0EqJijC8EgD6yR8gn6d
jnU3laQyUAH5NayA/TrbxeJXQcsW/JEM9E58zzLaJ1VmjBtBGBlo1SHmTVDDS4JgWbIG3FqalGTi
AE6tGe2EDrEQS0Fvp1KnZ+nZ1ttdoyp34DGO/rRvzA9wI3h9t/PLnVF+jZpXeApARl49TLUjgick
OSHJtW+FdXr2ije9T5cGGfpkzcjSVs4W5jHXGboguKNRKalZW056rizzn7aXP6KztR9S9WMBUmhA
U+O2e8wf+JVbEmLACcH0Q+cGdgrhmxsHLmsp8od7yOpo7kmysg9IRWvl3tf0g18PK3u4ZI+lEe9n
cTYECK6/cTtFmm3oh/5ebZ38R2aFlUuA8reoCUX7LjO+0eixj3nE/Mvthb50G1YKpzBPB8ZD4UcX
ViqXpjdUct/fNy0zM6kRxO+H2PwU6pNzzOL4rayV/7SNrJ61LOrOAUoRd46WqX97f/AriG3Mps6f
ywu0Xp/BkdlIwXCfthqVy69ZZmwSpzw4xb1Ms/r2ml9ci5Y802IZPDphJ3zRoqo6Iy782OJwhzfQ
m+9i3XgAQXIMM3PFjRYsUbunBkRdgKqm2MZFUH5IKwST7kcAWGOfu44d71Qp3qTBGqpiydR8fMzS
zJ+hKKc1TrXdQuA33g/A0Z3yhLTOTISYxc+3N2/2B+HLYIICePis2wWrtHA1WmluKmPUjvdq9Mkv
P0M9f/vfX3JIWL2A3M00ErIpdvEd+k6pFtvjfV6Fe8l6jpTMBbPkRnl2thPY9TOy0cJyJ/UzyNvD
betLqwPIOWdlVCUscUhEk9sJ/XpnuOcFDM2CnwIBTMo13u+FszKB/M30XmRlmsgC2gxKWMUNnfRa
NnZmIz9WofyQ11W0qSi33F7RQmSBP4JaDq6hzJIV15FFVScIFmqf7TT/h7Tz2o1b3bb0ExFgDrdk
RVHBkoNs3xCOzDnz6fujGudsFYtdhHcvwMsXtjX55xnGGLPodk1H376u6OGo5XL6MzRC8R6tBSp6
af3PuuNos5HIxdtWJY7ZEmwZTEY4jqk2uAWdYQKpmbdj+c9yabMR+N/cH6QklGWySlSEXErkYHRF
WPN1qTkYkeWNcHp1vdBPJQTlWRCXRkb09ZW4DUe3Tf7EcWNLeOxW75j720t19cYxFlCpiqm+Vc6X
+tK57KtVi4q/m+i/DOGgUclJkjvVAu3bbUE+5kd5cYxnxbI5HGKXsy8ut4WmCI0XNuHkkgw/poX/
qZvSu1H5G4myI8uOVH1u9eH59vjmR+zKpgb0kHIY+JWlAM7QZ0LJpwxuo0e2pz5nZrIjgbCx4ddm
ket21oGFTHYloGcBFAny0BjdAlBHLOyLWvmTjMVjWxhun2Qba7ZyYbyVwmjYOMvpLZ2fXFSrKq6m
yc3Ctvpjpknb2WDJzJfbU7e2AxG2QW+K251VW2T56iHR80jVRjcMalr+6hZ3hqIpT13MbZ9LjbyB
N1+7NWbpXn6R1aZGe7k9lEbtLc9QJlfK0pNYuEog/OoquzLiQ11OB+Q6N/yQlf3Iq0wg8KYtAvXg
0mAdtRYtTgPRnbRmH0jTPouBOylf9PqYyvtB3VFR2TC5MqeYRFJEhSXAFbUw2bRRLaDjRWewMjg0
VroXBtS6/ijlxlyubEjk+aC5onyAI6Avjto4GSRb9FZ0vVqiW9cYqd9zVG8PhR6YRyFRkydx8sqN
h2xlAUndG1AP526xSCpezueoa2GdGfLkhsOzWbcHL3FjSbMtTyNyDGzI2rc36Nog39tbBAHjmJiV
l6uT22lnI3num35vyUc9eSiaZGNoK9cIVfW5XoD3YejL1zPTNCPLx3R0QecchRqUatrtq97boG+u
bA8CDW6qGUY1W7ucwWYom2xUi9EdBymyQ696huIXtZ3bFFtlrDVTb40N0N4wcUvnyX2XPUnjuAqz
NON9KZy4iT8LKh3dtFremTDZb6/T2uS9N7XYF7kxykorYSrRXqRYsrn1vWnjslrZC+C/KOtorBKY
7MVwNIIcsYmG0dXb3JbUJ/VX21ExRtFpK8G1cvty7ZLhnkVZecoW1xT6enStirkWUSu0BaCK8vTn
9nxdZ18IrHCc4D7zoLAVFjlagd5o0qBKDMYvnvPwg+efoNUW4rnq/68YcmjcxeKn21bXVgmSCvfS
3K4IJ+pyQ7AnEf4OZK57TRhtmr2eFCUObd9v//1Jhu9JXp31QqxnGaBESqT4vcHo2A6+VyIMR7xr
bZGS1ydRw8Qc4mFncTuYel+NusA60cRsNwp/Y+9HfwifMqc9d8LjuIUjmKdn4WhA8J7lP8kVEtku
j65PvswQkslFznTni4AfU1tAyiCS76pxvAsUYX97vVYO8EyPn5vswIGRlxhPT8ynIKmLyVVpEktj
zfxzGFAb90B5H4pJ/nXb2rWuDSxkIFMmygn4BFfiCZbsB0Y71JNblmp/pxj07RsoczlG3PenAgoL
CvVRaYc07nXjcFBO9NbOnnQj0Ss7HK3GjdNpqznKylGklIuDArsKwQB9cRRlicYXctPgCLWBiP+I
KmRXFluswbWJxv+BSU2/JHzx+c/f3ZSNaPqqmPf4JZFF16QYTa5EBM/fxGdlyDdO4co9RtfjWa+I
vBPUi+XRbzniujEyJH2wvTrbdSP6S1zR9bRrp58bi7riAWFtlgqiww2y4Ysz4g0lq10ztMpo3EIW
T3CfTqWnfxrbX0nypHmf4Xs80JHFmHZl4ZbiXobJXKa4Lr6Tai+pGIinUIk33OnVGScKB8U2K+WY
i3UNJn2CC9hOrqK8qPJD1Ee2Oj1G/y70Rm9uGlRAH4OjjJDjYrJ9E40XWePM6v1n1fpoUI4tk4e8
+qtJzZcoVB3TevL0O8H790gIw2+9WxFwJgm1uGt9usbOUpmc3fpnSb9jHyfN7Bxd+1N9DzQ7QFns
9kpfLzQsOWpRvCfI2pCsudzDo4g8MZ0IJlcTs0duE8pdLStY3LcyAP/+HBVSv0u00blt9vpNmc2i
4MzmwmlahuO9hS6n0XBp6MmroBwb6+MUblxM1/cuJsA7WshdzFnv+RPenc6qTWD2BJhAmmccw93Y
K4g0fLFokil2+cHbQneuDomnGdYXoARkIS7ttUZSC5rKARUTWT7lKkU9/PDgu1SEG4Xu6+Ip25MH
2ZrFfknkL0tpzTipA5fu5Ba/sjI7pkK7a9X6vmoGuymDHWLzh9rPoLYE7lA/9k35nE4INiRO3vod
xdXeURNpY0XXNtK8YTkvwJ/YKZfDj0mJSLM8kiul30D72+Ohpe4mn2r/viFdtuE5Xl/wRGccUfC/
M6JhmRIn1155sSoxA/1rN/1U/t2thyMBWYFCFwQo5vpyNIib6xl9OkUXUPABIRfORdB+EYxwI8F4
fatjhwGA0JspH0uo1mTS90QpQ9GVA9mOpPZgWeEOooQ7+sHOszbWaG2LgoOBCUmkKaMDdjmqatRS
rTHnWcuinZcUu4LSyDBuaeyvuASMCjw/kSwwIPKXl3bYBZnHU8Wl0kQHIajv5/Nn+dbdGB/wHBOx
+YLgxiH0dggCx40ziFuwsesSO0fk/Scol58wFFrF20zIKXAC9ZBudy0t9sYM2fRy1we/M6v6KA3F
Ux/7R0VAYGRLq3F1rukAzjzLc6uqxVx7ba32XcMHiMWjSYk71+6FZoPXumoDxcmZYMZVt+S1akKX
FE1HnKv3P7LpBerBZkpz7ViDTWYcM5NNW4pri3PDpqbweJB0+UEIpqfEi/9AQv2iyCfP6z6B2DPo
M7CRpVi1injgm9TwnPK5XD3EJkALaJHoDp31pfDbfT50B2i1TmHKjhnLiFQbhzSPj//+KhEn/q/Z
hUMXCUkX92IsukVcO1H1IMhPNBbdOIRr7xJpaMqjiLbDSl7szJDmgUHel2R6qk+68UFHLFZRn5jZ
iP7aY/X670OC0UASdy4gcJlczqScFCMVFKxZzfC1FnxXGOp7mqOc/wszsxdMtQL85DLIGUtVR5KI
e0yTyecEPv1WXi0umNtWrt2/mY2u468ACQXOvPCOrDYrayC2omuGpxG0f6c8GWS/u/ifsy0E8fNQ
KMuRMVjSQapMScs26EW3f27rP9KslHiUt5DZa4f3vZHFHq88xY+quuOJiSpHDZD/8gNbin7enrL5
mrmMPhkKnjKhEJ3P8Bou119gXYpxVES4QY8ZY1Db2hl8x+rG/XYef+VVnrs10hGEI0Q6c/FqZoNM
yDkInTuh0uY2yMvbERJgH28P6e3xXYwJA7NAG9cSb/TimMYYV/rO69wqP4fiWfGOWkY6wpalO60+
pdGriqTqVwGR99E7eKkTfsqFD8UBunolJLb1MulE4P59fJrUvWz9aeRjpd9X04PPP85t+RB8jl4K
386a8lQLd5kJE22yvWxjM1+TwUnEvh/G4oVgCcQqGhlGmbql8bXPDl6O8tK9KX8TpC9VufOiu/GP
+gFVyzRzQzjpyXhvfgyFu+BEhz41tj1H/am0uzo53J7htQf84tMWBy2KrcwzAz6tgeI7PfR+ZCv5
zrD2mXIOkG771sfPqnIKPrNlb5t+a+xyY3Hfsjfv3HY9GAyrHPzeVbMP5IYHNKJocqf7p5kvP9md
k38OfqV2dTa83cSpaTM7ftJyR2dRSzehRBqcQuNRcGL/dTR3aHI2XbCLoy+56JS62zyFz8PZv5P3
KqIuVrvvKsVmlas7Kf2YH/IPwuDI45P6bFrPafQ5Fh4H5C3t/uPwpZTsMH7qHvXYzmV7gEQg34ve
k5XuIOhbgXN7It7ik1sTsYhBTaPn0zqrc2sIpeEdqvqmJ9ly/7mRdDsmOWsYdkTg3QaHqXcCmtc9
1Gl+8IWXMDrGABej/GwOX7UiOKuu5n+Vyg9ZttPUzG4KFb7ELpliR2tpCvc5Ev7WvW+HELqjjWGs
VNDZ5dTnUT2mPQewjssLqBhNoR4IOVy0PoCQjGm916tyOqdljpTnkMlulCep7Sv6UzKm/ae0bpGF
GcYtit8b5OhyPmWJ9498n0rV9ArVISVd2XZ92LsTswSsx5G07lNHZqhqZWeqGtf8U9LZs6IcmJfS
PrH0vSKerfE7/dPsqFf2g2aPxFiNLSB5lNDpF3WU05x+SQIa/oqI/wlOc2z16mTOOTC4UGbqNrV+
ErcEmDbHsrgB5TaXy8IKwMkId8imG1+1k8BuyJ8U14/p7myC6doPwwn5wZA+WmmA5CNJ/PwcS0/R
k2LYqnAK92F3zGPHk3dd/js/BHckGAzlOW9trnF7q4PPyp3C/AOiwD8gL6ktKyWhEuArJ2nvepBx
SwTEU/nYmKBAc2dOzQnSo9VN+2ZMv7XKfV34D5MebKVX3tIZV5uAdq5oi+PTXnFYzaiKxLSNekqX
45MgCh8QM6FNW/Ahj7W7DDHRQq7Aq3HAcrJso7wTS8fzkmMuWy+tOX0MuvEXIfZDUJm0Vuzqh670
TqQgX2jxxLw7oaTsfBgXwsFC9Tqb+n2jHBTTNdqXPgMBZ+iOL2wcsWuviIkFcgDZQ7aAnC8SD4Wo
dGliZr1L43HANtEuTzsyhHuPROHtO+kNC3w1fe9MLe6kopLUsvKrnvdKf6n8DEYTxdFcf4ab/VnR
wl2SCUD96NesjA9dn3zt4mKXvTTBn6RubAjlp84U7Vb50Vd3Sqo6sjYc5fS08ZXXbggTMpfL8A/I
8i/V1jy/M/M6mHoXyXXjMArdIcukepf6ur7LBHqm5IL3CEyQ1yVG8l2gx2OjdtFOqEfLLpNMcqZa
UDkbbXsoqVweVPjB94GfwQoesmwflqbNRZYSwE46oUmjH2pZbV5uD+NabNpgGHiI5Hq5Qa8EkgDZ
wle26t7NUZQyZBSlWkTIhFw7q1N3rLWzaR6H8YcqOFbwgBDzwbTsTEJoVRrPBa90H/+Qyy1J9OvI
DEl32D0w3CQYHUvukkxNap7a3u1N7yWzjk3+LPnqoa3TE/insnODqdnwRlaWE5OwcHRkeVHeVi5f
kKGEjGXFIibjypmiO7SpNlyx1UHR+HtWrKdD5rLlQNEYvdAkAB4zXI0gODbyoyEnTt0dEwoo7V0+
bkDxVl5FppGEz0wtJZ+9TLtWljD0ycCYJOMU5dGJR/lBe/TFx/pX9aVLvIO/1QfjOuycG7XNuoAg
qCzqUJez2PpqjEqs1Ltm4dnp+N3yhEOYvihBd27T792/J9Auzc2L+s6Ny8rBylVj7EkBnbr2sR7c
Lvr3asCFjeXFN8rqWMYjk9jRmC2ntbP/2xDuEa3Y2IDXkRp2WCMyWgCUyAhejkUYwoz+qWwPUHJ3
Sc3GoG9UtoVxX98TM/iVwIknQ1043Q2EyhjKIFNGcNLJ06n9amn53shcM6YXvQhos/hmWZrTq97G
AXgTnlpc7JQnZ/1zNKlVdaktkUxNXTSexrtYBs9qcqz1VyPpjmp2P4lPGq1MW/9npdpqBAFepo0l
7UB8t62PffVpnD/O+iZaB189bSo2rc09vCcySsAvr8v3Xph3yFAl4PbCl6L/K0zfx/7L7Yt21cR8
nUG+p1awLKrTrt7wCwkT4/Cjlh+H/Kgaz7dNrF0w4In+18RiB2mwrXl44gHM3kfDim09Eo5TQj1C
P1biuW5Om4T/FaeAxCN+LvUP9LffmlK+O3+1kvZG1KRgR9Mebkb5JA0/A6F7hHV1vD221emTwfUA
LQZ5v7zK5MhTGznGkoZ+2WMiaLZUZBuOx+poFJiyiBJSZFhqLI5+Dg24LQe317+KwzEIJDuuBrRd
Ns7Blp35z9/NWpxNSahbGXZQzuv3iobaTPkpbj/cnrItM4uYKBWHrM11zHTmSag+dtPTpD6OW6HX
fMUuzzQgVLJlIEWoSy2u4NRA/8Yj+HIHK6Jy+Cjp5cayzN95bYGfTa8eoF1L3GbqC7paacXgmmAZ
9C+p/7H8gGqLvZkrW50wDpBBLo7M3zKZHspSQvfNfgB/f6pkW+oC24rv1K2bYKVqMAN3/mNncQVL
nkqbLVqwuFF5Tj5Uow+O51WvDn73qZJ+l8n3TupQW39uNvMeq4v1v5YRyrrceY2liaHXi4Prm7m0
KwXaPxaeoGz4Hav30DsrC/+9hHSYqwXj66pXVRZsJdlPhi3/ysJnf24ZOm5skNU37T8TSuRwOSxt
zOPYbxsuB5DeZ7n7lopPrUQHVc9WCn3Oo+TCk0Jr7tsHbPU9e293cZAR+5fLjpQ3dXQSSJZ/Lyo7
pT5HT4MiOiY9kc3xObPOfvIa6D+tYN5OB68/h82v2M9e/exzNHSPzaicxi040Np1OeMuqQnN1PXl
K596VRDRvmtw8xEp7eHY0aiuH19uj39tN2l0qAEEBJ+MGOJy2qNCpdmvLHMwvY9e9FNA9/a2gdVR
/MfA0vUKcugSmoeBRPnit6Yt6ucm2xjElo3FZh3o3plFtcK7LN9ZheSUzbNM7+TbA7lWYTao9+Dy
AF0iI0D2+nKqesAvfWNICAmGn2GTkLD27hqjdNpU25k1jJ/6D/S1bPxYlBWpcxHietXao/9t4ztW
7lIqzfNX4OtYFKEuv6PyfLWJDJXRJiE9/jpNKX6YZhjcRfKY0KAp0fTRDnuRVLeUiOlHLyhUMNCR
JA3nuDKsUweiLtkJainG0OxS807TsuGeDkmtT/K62Ko9rn0vGKvZJWY3i2+qbu+eSjMyE6Hp2QFq
DaAta1PhV16WyZGuNqOTeVrgGpMiHG/P0qpRJNCgK5O/kZZezSAPYgiYZHDL7rPc/7Dqc1movG2/
C/XjbUsrm29GPPJ8zq4/ClOXy9Eh65b0CZbiQVF3ahnop0iuaJTbtNaGN7AyKHpYoRdDRw3QsG93
2buZ9JVCaFWRahOycWIZg6ea7pEj9YSHUU8/3R7WShRIEYhMEa1pSYwspQtGq1I92iNQ4ezEV5xe
Up3W4wyJUfJHMZp2wLE3XN+VpxsUBVrIMz56bte5mEiCUoCYkuhmleUf0im2diayvucWSl+NstvG
Dlk1N08kvjxQ2bcs5LvJDDIzy/tMpN4Ju1whNhQa9RiL5h/fqLbujpWFm5tuUX9XAFsi4345tNBM
UZPtE8lVcw9dhsoJhsmh/91BV6dPVbMVIK6tHXwchGPYktyv8+e8G1pZBIbeUIKFkTMdwvHU1JW1
CyNhb/rGXW1kX0td+nN7u6zN5kwTYCaphMKbvzTZGb4oeqkpuvFfJVX+pk2JpNcv2At//ws7LBkZ
JQnU5hWgKawMtPBbyc3iz5kaO5PbN5Jdb/arXznVXB14qjTsmKFni/FIcqllcdNBnM2Dr4ZVHPpJ
28H43tiEb8/fwjEGvQe8DfklBZd1sVR5Hdc62UbJlYVieta0tNmleBkHaZCGvWl1xn4cmvqPaUUC
4gGdf+40c4vFu7I75+YCM6UKYU0GfLl2rRwPfijIkmtS5Wri7pCYxcH0/YfGkvdB/Pv2Cq55ehfm
FkOWVHploakluUYk0qNZOxZGuVOHn1yhVhIfdR4gneZtQ6YfApTK7dvmVxxbrKN2RIWBAvQSrzWM
kldmhPZuLuW24fHkTd6xt0yKuA9FcUxE9XciFBsgtJUDyXsNK4P3ekZbL7wsE0mLmtmX3DQLPqHF
n71mnXIWxE+5lhwUvdgAxawtKCrowOtmIAfAv8sFNaUs8KyOghn0oF0WUfL2ivuwjA9p7aMor3kb
2LS14eFEgrIDQA2+eXFY5HiSxVxPZdcPnEkkIUSu3y8fOh9xieo+IuF2ew1XLhtgHWDp0ANX57Nz
OT596gezNGrZbTsAJJ1UulFGGJSGYfCh6bZUnVdn8521xeiacWz1vOlkN59ae1Ykse61JDyllJJT
eYtQtuKPQyUHpgWoUFd57i6HFuiJHBtqKVPeh7SG50ydFp2n3e0JXLcCOJxdySO/ZF2Lce219MuR
3bpvqKuE+l89C7caHV+r3M3FCORr3izMer2XYwHUMbWN2jJxtHIr7KqJpg+ZWI0fCLXqPZEBkVSq
7f2CNgeFhzCukCNbEg2o9QYDj3Lgl8pdIU66zdOyJVt8LZby9nWoEM7yDLDcF19nhsNUlXIvu0Ew
wRCUkQi0jrFunXu6dKaJ62npjzZs3bp6Fs1jVhq2P32p0iPiwPDgNoC6a3sMoi6tD3El8e8Wyy4I
YpQKGhcEpe62/mGlcKrzo0dzGT3eMLW29lS2aYWKbMGcI7tclcCftDqXBckFhNyeYvaak8TgG2/v
sLX6qU6ejwP6Fi+9Tf87HyTJqiLtWp8tlqJ3lU+yeuq9oDtpA9Mbmpn4MhHG7HLTf8091lkDRXUE
e3lG5PSTrurtuTX74VCNhrSXmrI8DPLkO1XfKY7KT7ajygNekqHdaDaJfBh7L9/VnpTsTRPICy0M
9VOnFZqdZaW0a3o6+ylxeg46yWNaxa91O6iHuE2D/e1xr12FJqXVWaCaOtES210aedz1kyq7pRcF
p9YUPVctiviXGtTf+pQsni5V5m5IKmXDMVo1TNpzxl9Sm1q2GAxiS8kb35LdSdAPFZomWZAdippW
WEhEKP54lyfSRuSztpOoswF/w3Uht7e4GAWow0OgJoobwNi2/fBuqIEY3J7PtagbPfa5KSS+Cfjt
hZE6U4cBNDT7iO7bIIwipDn7vSa+mtGe5td2bhGRfIlEwU6ivyB7NsyvPTUgx3AZqHWAUF7cEkPu
8br1nuwKgjkBQVCrVy8pjclREcg7p3nRHzpRn/aTKVGQ84XyUPpGfpf7qrnTrPJjJiBYpktNvO/D
rLqvNzFua44qbzw0AmhF0OHmRXp3zkJLgJ0vRIorFeb0kgOK2ctKox1zpd/K368lPRHZ/h9bCDdf
2urjUa/kGFutWtyNZfcwpuKhF8pH/PxDRMxbyK6kJAdBH52gL2k59OP2cqxt8ncfsCSsxeOYWUri
K+6k7HWaL+rq2ZI94G75mZfzXv7nvrUzIOkN1DyL6lEfuRww4JSOpn6hQurCzGFM1F8LUdzJxvS9
0BFUiCb/mIVbxcq1l2kOuenDTJUETOYiENZFbxD8iFgqVO7iwTx6mu+oo/xoTb+bV/+5bMhQDg++
Ubh0ZdpNfEhp9McRsYVqS79o7Q2now7vBM8kPK9lbOD5Fs3HJiJXY0YxaJ+8WnDLUHfCfdI9jq1o
y4V4JxZPvn6q0hc98z745nfR8zdut5X3kaWA0UYfSPj9S5xtYPh1oqi95Hr5IzvrQxd4+3HyAGf+
ieFB3N5lqwuAtibwYQLNa+xPNvRlX3hzQIS7rEnIGmbj0Szi117XwNWBIy12YZPsE7nFm3YNw99l
qf88VPWHMGv2wmaWei1mwn9CQBIpNZRnl5CobtSDNBeIWiqx/DLJnwPVs70k/Wh16V4bkZweTN+2
/OHcKK9ytoUIWJt9hdoQ1yAlIhbg8hi0sa63FllWtxOEQzreSXW8z2i2SoFVsl42Jn/lVSEqwyEz
+B/VosXuj4DzmkkRy66qdNRvRgfeqB38fo4qwLmp3dM/Vm9GZ2wCB+Z06T2P0JVuf8PaJ8wyPuTE
KYlKyzvV0tsoVluLTe+bzQ5pd8+xjMQ/3LbyhqhexP5Aj3AWuFhAdiz9Y7BzIcTQEF+/846S/1My
tE8KqWO9opavBHf5ULmdt6ON21ksM9sjmdlOh6Io/gajdLS4FZI+dEL/d551zjClZ6kIjl0pniN/
q9x5ffGSuKI4PEfN6szvuNwBiVogUBwTcTVV2+Os70v/c9jsa+UserSbMjaySSvm0EqDFgTdcC7i
Lh41haq3VA345oXfzUUPq7Qr7VQRcYUdHSyaud6m91vN7FaAh/MNhwfFjSdRn17sc8kKMq4fSXYT
HwCz/jOlS1Jq7SwtolfznY6o0/QrKX+rkBZS2lHHzVYm5v/xBRoRCewratgL5xwktSX0MJLpY9RH
Tj3l0Cq9+1b0/o7mz1T6GwjRR79Hq0Ko/3ihzMuXOd3QHW/vzJXrZp4ICJdABS3wZPOF8M6pyKrc
T+nyKwMwaQGGxkp5MKZJeZGbqN+bo5Hu1EjNftdqmx6qREmcJg1NW2iLLXbWtXdz+SHzRnn3ITmt
Q0KuPdm1hEg4DElQfhitKTmoVSc+3x707LxcnsZLUwvnZgiSzKeCIbv651Qz9gGYwzE9tLSRaS3t
VMbP41assPLOYJKqEtwEMsPoS1yOzveDuKkambxJ7v1Wgd76zUGx6FwFotQb7orkoyyph1B89cxz
ioZg7vjSY2hNditthC0rd9HlpywCUF0guZjj4rtVoB4iVQUjpYZfImuXdZoj1E+h9YxeZ07/+cID
Qp8D37CnL43u6N5TOhzM4ZdBrQvFS0DBM+wdwbjby/PWxO9qfUCtkkjHCUD973KygiKxGrrHy66o
1L3d90+0M5/6+6ow7UiTzrL5u4yKk5QfB43GkM2hkj6NYXlsAgPH7TACQood098ok7/VkZZfxefM
cmjoEeIsXn5VKRdlLhTEQHXbJZ/kMaz3md8NO3GcHiDuCE+TFtHEFODmS9TVFtdJJu79RnqWPCMB
Pq1/M9qm31mebjplHiS7kKb0p8Cqf/CXXDQqRVpQyV+lxogpNibZcx7L6WPbJO1uoGjsqFM6nru2
3urBunYaQOJrs7MFfWaZsZwfYL3rhLc4tu9skjzjcy5ZlWOqueDkpv5BsXwjs3NRsmyDpPSGD7b2
AsCpmtPRpKeu6K4q0pKyMmFf79RdScEEvKVZhDY8DmHU7cpKtxDfKyhaRNLI+VOf4dHn1+VS6oZg
eGWQKW6qt5AdOrH6OIAP3rVhEvzSMmO8V9RuRFOnRu9Zy8XYKSbl3o+l6iQn4birKt/60ReN5Phh
mfyxckTxsqQM7oXSUzZOw3VYOgu6EXqjSjITqBbfSsI+iUqpU1zRn46lKqNUV7byrh3i1pGBh/xz
zghVHHY3faIhh1nLEm42dFLUwh+lRvZVVkNqgRsvzsp2oxpLuhPwHvI7y2PUhX6l+kmvul5Ww04o
d6Vp2or+rIee4yftKYnt+vX2hTLfF4uTC1gQwOCslIPFxX2Sp3lnFE2kuvSN1k6pIkYPSQvFRwlM
yRHbKNoXrb7VcH6l3kPfKBPJqZn7PgteLjYZl1ijJqHmVlP+VffVc6kEn7zQOk1t+wQo2veHYz2F
dzQk2biqVk4UkRwFVqIoUgJLkNdgZVapdabqWpUM1Umdgn2Ua8Pe6gb9EMYCmK9OCP9UmV9tLO48
psVMz48czUEpSuLULZ45z9Bb0yPp6SadBV0iZa9+qcaN5/vaZ1cIjiCrA13mXCzpi2YhkaohGe3G
lRDt/TE0bEsoFfv2plmbROoc5M3Jflzj2IZUyKNo1DRXbDq3R0bbCH4M3jnwg30BhbCop4+3Da7s
UlwD6hxIYQKbW8KiuKDrtshTfQadZOlBjI8hkP7RT50sHjZytmu2yLMZEjlxDYrI4i2Th9JvScrr
cFDkY0iLVamUkH4Vjgqdga3g6+2RrR2FN8dHRxscWYOlt91KdUnJnb4pNIJSpzsE9LLwmOdKYMvx
c9ea95a6g7m9EdtdryA6NcwoWHoIwnj6lwewKkHKaKNnuKnX7/1M6gDQ4EhbaAyJQ7/TFXqNW9Ww
1fPoentiVqNLHR4MOaUlbLq2giknkDNduYrHQyGBTowj/7wxpdcn7dLKwocdBTCeuZqZblsGXxUf
SXIpfOE87DwzPyi1B1yw/NC/Kj6ktcAF84lYxe8uCvfFsHHmrx8ovmRWVuDYU1tZ1uk9qy47navU
zYLow2QOxIyw5JKngh7kG2fyettemlqsqCGUkSC2vukWcBzT8IFUcDFCTYNoGfgbu2dl087GyAXi
m0BeXkqCQf1QS62qTFeap1Towh9hXA+OGBfxrvUrSrt5Jd/5qT4gymEYD3oZ96+3V3ltKynocpCK
Aa+NEPTlDh7iHCpwX5sIVnTg6ZqmByGpqhsLuDpSBf4doK256dwy5QbNU6Xfemu6fvRxKAo7SNG2
Vp7SMgPblh4jr7Qnny4wW2o8aztn5rnAzSb2vCI3yAayTYXPDOdlWp4p9Q7Pmi8+GMEgPih6L26c
mTVzqsb9+iaqTyh2OZuxUFtZF0/m2+MkCE999T0MiCOkrezC2rL9xxCwqktD1qDkY1mOptulhUP0
GplbIOs1C6zVTIJA8Qa/5tJCaFZ9Oia66aax1zhAjSqnkNAWvr39Vu4YADEoS6IQzrV9BdNq9Hao
qtpw6USXD6Iz0pky2ZLT3jIyD/Vd3F/EFgJpYWO4ESoRdSfOIsz/30YWF4eltJnpFS0jSXxHLh5B
x+zCrcruykhImhJVzEI6MqTiy5FYEuGgPKIPNIb+qU88eDOxU6rV7vaqrDxreOacGVJ0MytoERBU
ct9roZCKrg7jxvLzpwLZAnVXJerrTB/R62ED0rJybhgMvD6gsJydZWFgzKZ04uoBH2gcde2T4eRK
ZVvRhtO6NnuwU2BS4f6gQzQP+90+yER/aMd0El38se5khskuhoRzCIYtHPiaIerhNFmbEYjGMsIx
6OYhNjLzF2n590ovnSywPnRVv3GrrpoBzkVZnBuEebscD7AkXc49zChxbgfGQxB9bLXP/74VuEDn
HMkcUi1ztUERi4Vq1aKblo09VqhZdPuu+NNlr2Zjb9UEVx5fohighsqcOGX2LgeU4WgDxWEb+I+N
99CU+a7UdVTh7raaP69cbiilz6qpXDszwvDSUCT7kxgZjegK+k/V+9vn/xziwoB59/MX70Atyeg4
9/z8aXw08x//3c/HYaBMO/ufy4SKghpvopeIuLR0vuXShOMYW9Xp9tKvrgZl8llajVh6uYs9un9Q
gpcx0oU0xu6e2GK+FvxQxO85sg23ja3dADNo7X+MLVZErn0/7hoAtECujor8IxtaO9bjnbaF5V47
NO8NLZam1NKgKiKAwXH+J1FKZwAJIGW/bo9m/trLIJX1p8TFE/0mLLs4mcqo06SSpXNRS8khxX8Z
pheVcemHdCseXt3KM4YVVb75yCzeaa/xicBqi7u6puYz2fp/oX5JZmHuN8V/Jr8tXgNV66VJb9nM
WZr+kBv1RRzLOzrOJP4W43VtE5Cw+T+kvemO3MYSrftEBDgPf8kaemBLLcmt6Q9h2RLneebT3y91
cc6uYhFFyGd72zBso4KZGZkZGbFiLZEv+y1+sVqbSDIWK8Ldn03tlOuuUfOuckt0l/58dcTpTBEU
+jDOzuvdbwOqiXIin2ejd9z+XYeWBnlHBfVtWY7cUX+8b27L46h3CiA6bxcg1NfmqjiNSo238LMV
SO8TapH8N8cy/Xbfygae4jfSj7wFT3shbH9tJk8AbxhWLOqq9UuBbE8MKTR9JfapM55Mp3e7OHSV
pv/YlaE/ydkh2JMy3fJ66PkdoSVJvXMd5Af0YMQNdNTPM2wlev+5tF+FYrI8Q3R0KLOdHM2etdUe
W8zKRCY5B3qWR26jV8c2lEeXTI0dnuDhPYJsKHei1a0TkdwCyskixWCuHUcu0qxROoMwJTjrNDfZ
43CGyUkQRg9gju8v6Nb44DfmZYg/CGXf6/VEES8daJ6HDaxiGSfnuSeZYIfzIaldwFmuEe+hmTeH
J6gfKFVzKcqrfWEmoaZMJY6qghhUczQIi9rV8gcymQSZe3Xxjbogdz2oF1p5hNbH7xrNRTiWL3Hp
GCmFiYmwHAgMe0P3OvuvUVEOs666OkKI7XGI/+n6nQNga6AiMBMpU1TJ1uvIdder7dgoIlm0QMxY
hv+MpuRN85lY8HR/Gbd2v+C4tWDNEM2qKzdVokHr5xBbZh0cg9T4XNSV17X5jmtum0H7jAIOBJTr
y1rIgMypQiuDU37Qerdl9cas2jGydT7zGhCk25ydpH2vXZJsVy0RJSrPY1h7Y3oOIWZv7Ndl2oGA
b9xpkCWBBBQccvRfr1y/MCuIUESgDknw4k7UZx7UslWP91dmYzTsYU2kJMhL0Ip3PZpFV+apLCZo
/fp8Ooaa3h61RXGHcIIKtZJ2jquNBeLhQQoLIKvAf682VzmWhhaNRFN68imxXpb2Y7Wc7w9o2wRM
EXi26PoXbn+xoQJeM33Qc31mIGxcOTRfCgT+vKhud9Znz5A4ui4MTXabVjWDfTarX338XEUfZmMn
gt40QepdpKaQUVinqjuKnGosxjIvBV2zT1wubrE3YZt+Rr8M9AEkqekCuh5HLsVSHI2R8qwpQfeS
z47+SJnsy/1V2XQz0RCjaxwDhOvXRkZQ6UaqVMpzpo/doQqM1JN0I3joFhoIYwd04317W+eqCAWh
eKH75hY1vLTOaJR9oTzLS90/jpK0HHSjTjzyMDKJHCk6WnFunJW0xtGHBDC0olaHQRr3AChbI+eR
Qp8dFV1U1FfbuHNiAhIpIR5AcDxUX1on+DwUB1PqP94f8sZ5DrUWLzlRWKSmv5riiZzxYI218gwW
xjWqh2DmQkbYw6qqk66/3Te2cS+Lqi54Lo1HkbJG11fhOE9yy/SWOR04z5INcND8vvTVwdY+9/bO
sbE1h4RTtFMJxSPg79fe03UJp2TO0AbFlawfVf59NBBILv7Ddrs0I7bjxY7ORoeOvpGrv7W/DGbj
ydHfubMzlK1VIpyBeEhQgrK3r20sjl0P8JtxE2oVsi7tUhx1RB4fCX96r0B/6/2C0Mjx/mqJH716
iYGwEnRWsPni3uTOro22cSLTGWY7z+qyuGoQPo7h8LXrT5PjPA565cbLv2Mafb5v9ObwIoUhThWu
SCpRpL2vjcpNrA/NoErPUl6+l+pHyN8+Oka7Qxd7m1QXZkDSiUr378fMykxW5ZKjB9JzltcHxfnL
/Fev3RpwPv0e4amP68ep2EnUbYxMSMwIHB1VA5C81yahXla1HLJdRDBb1yRzgj9Wf3q78Hi5tLHy
xSJdgELrcuSnwDIQGe6GBaW5HWfcmjwquKCiaY+ikdZaWRnizJELCytj8Y58q2t8caxv2XQKp6eu
/BXmM4Jzf+4WIqcKCo5+DnCIYq9fbLLa1Kuyy5fIFyqYsdO4tGV507CzlW+2GdNHtQPiS5F80Nf9
unJhm1KrapE/JAHvhS957Afw/YA+lPeAFjeH08rU6v4cw4iKQGdGPtGcJ8mpWyFYpqChN/z60w0F
Vo6uEIEiZEy/374XMzdBSVKajZH7MS5RL+cugzb0j89A8cMXRla+PbQ6j9cFI1IUPMkOFqT2hKb1
fxgKJAIiqkGyYU0mHcxGMgyJnvuL/bc+tV6RPRXRznTdAu3FUC6MrI5aqGdTUjla7lshAIl8PA65
dWiq9OtsDy9OkivuGDSu2uvHaAZ1pEEtoVS1Dy7Jm5oKeP7e0/L23CDMFs+f39p2KI1cu77Qtq3i
Jo59J/wYy5WnzN3BiMM/PjmurawuS31B8idSotifnO+N7HhiF9c05f75Cl6OZbWN9TRy0CllLI35
ZrSVmyufenVP5Od3cHR9cZE8pFZKkR+fRIH5esZaNY7LJpdzvx2QcLSjhxnVl1R3qZjaffoi99Wx
RFqMVktfKb/E5k8ta05Dm58UsGRp9pOFfZBb/VGNK3dpxsMfz4GpoAfHF5J35P/XX+eMZVP2Afoa
vXKeFgfFwicjjXcgJDfhOYXBSyPipLvY9W2aEqxWWelrpQFz8Mtgyef7wxCfuZrkKwurA8yRo7EC
j1L6ld6CRkSk8NQrJtTdHXzBs9bHO/b2RrTal2nWw1M5pqU/pSHU0T/jveB0x8AaHWUh6qykVlT6
NTgNfWkPQb8zhNuA6mpR1uHvIAdzZBhYoJw19IIKhpFIPxXzQ1OaB7JiR3PaCe83Dg8SDtQ6UNQh
LbBmypuNOAqzqSr9mVy0R8Hr61Cxu4Oi+XnfHbZmT9zNvJ5IYlK4u3a4NEa6w1rq0s+jRXC7x7H+
jr6JPTTEhtdZXM3kACBqENRy12baDgLwmFjAR5k1r+QPdSn/0ttHkJ175fWNATFnBDdwb5KVXddV
i5EGusEsSt9ZivI5MCP15MTt5/uztrE8onAD5wQ5UbrAV04tg6Ou9Fwv/UQO28dJacIf0IwmbkfO
Y+9Y3Jq6C1vrzNCICAf5NGzFy5tcN4+G8W3iJtMhz70/qI34UFSJSD5wxlEA/Q3wvTh8umGGM3Mw
OXyQIc64R70l7c9V03ialh0GOffKOnyfRSY8iq/3bW9ssSvTqwnlJY7uoerg70J1E69UDxlRVVQe
u+xfJ2lcdP18pJj38vebC4noEA2WQk1jrb0caCodzQPuL4/2Iaje+iSCycIa9tLoW17Ji5Y0JX2A
5CtX2wwkFxKJ/YzDdJH+pJXldJj3BcbF7bA624X0yO8mI6TM176v2o2R6kFYEQxQhJDy58nq35FG
+CemS8p1dHXnObY5e3TVUbsiXW+s8zxa2euFZrFqdoz0Vzov5VHKGvtUymgs3XeQrQmkl00klSlC
3LTOtmlvmI2WVr5TB+dWbemiCoyegvx9M1sjAsPAvga4RTpvFYKQTc75grLyW/t1RjM94g3RojN7
38rGYHhNCpwJoAxeY6s7uIsze9HqrvJ1+QxZLBb2gpWNQ4OXMnEUPGuEnmuQUdShsBM1Q+2ncfVq
l9lzGS0/dTX6aRTazu14O2U0NIMCJ9QlnQj75fXR3uX92A9lkvtUFqYhdoHwKsXb/QnbsbG+4/ss
TwvFiXM/Sf6Wyi+oQ+vWziPl9gRiGKCEyXJB3QzQ+XoYSxQHA4oEuY96wWNgPtfRWz2+2OFHFM9k
RIrkP/Y0oJ30IMDERGaINN61PTXlf2QKc79qIRMPzecsftHpi/3TieNuN2jEpQlEGFpZsZMyNKVi
yv1p0o/T/HHQi8Nu9uLW2TCC7i+gcTILiNdeD6Wb1c7qB953iSF5yvjZAjfDrI17icHbJbq2I46/
i/uprjk8a5PX6lgvXglhjY76wzL8iqPJo1uoPLflHhPYreNh0kEFCUpqgQlcOTfogticZJWhjfox
B3rv0FC6C6TbmEDKj8LO7w5hYzWBc8XlkJpW7qtV5iEDRmye8zqVP+0u1e3Jw+l5YWk1hfOSy1Vn
YMnpv8TTizPuET7cGgCWodFKQNMRqp5r5IRqSwqZizlAaucBLffTHO9hdG4nS4DrBQKMzCqC0+IL
LrwgLSJNqdrSeZb65phKn1HypHGueCrUameL3vYXknsBLkW7PKhQ2NnW67IoVaNpdUC59t+iOzjy
Z/LFp8UKXBV55kV9GKQnuugke/5R8cKvOj9sHrUuPiK28Kf7+LfWJdlV8uG3mrRV4vSLNiyQocz2
6FfWAJ3sSD63ceQ9UYdbVAXPAFEZgh1d4K3WvURRkwCAS7uApHV3ruyfXZQcta58mCT1acqzVxOB
k3pu3SH7EVfLW6kmO4/g200nYCMimYzuJk+S1bSPELG0PAyk50obDqrmx+FbgejU/RkVnn4dKzFM
Og8JW7iL+ePajabS0bSxI2dY68HJgUqZ0zGcndMcfUc1476tjQHhqGSsRZ0S5i3l2pZtNLVWDWHs
w+j0I7O+F8qHtDA+3zeysfM4QLjCOOUhnFjfkei1dWltpKEfT3V/WAZLpbVd36uHb0wbiHnuSUoz
Fm23q6GoWV8vM+lWIDcvNN+/09p3if5ByYcnff5xf0A3VSfwCtA1oANAy5UGL9r1rKl5BEdBIJFA
s4dDHsFAupwDrT2heuNl1a9dAcbbVcIe3ZpildAmXAtu9BGh7BI5sa8H84MeLb5RSc8OHdr3h7We
QZEG5a0N4leIPYL8vR5WrE+LFac9ubQ4R5GsleqDZufFSS4lYlpYxbyE2fjDLUUjCVkEjIEv4K9r
6vg8CTOdh1vit8WTpLyJGkb36/641v6HCaFrIPj5KHcREFyPqw1iq1DTOPUjqw+hNw0/hUa+1/93
O3mUOgWlBI4udDhXh3882omTzl3qB0BlbGq4gaUe52H8p4wDpKP2vH3tEmJMABdgbgGUYfHOuR5T
PGiFbEDZ41st+cbEJcMUW9/uz9s6qvltA+0cISyEq6/JBq3ejpPGmVK/QGN8htAf9Kw5vdIk6079
X3njDs33P7dInxp3CSE7j6rVJC6w7uWVnWZ+1Sj/NH28vCalPr63OdgPddskj1FgzuepHttzWrd7
ZCjrbS3Gy60CcQcvfoSDVicIjPxy08hJ5usOjdFJZz9UvfG1s8dDP05nbXnaDXq2ZhgsEnyV7G6Y
tlarODWdHquwvPj2orYH+tc0Lxi7ky7DSZdJaeIZmVYe80ZGroUm8539fhNFMGDexwAUOcZIf60r
OVIv9fZkZAh89DbxcVw3ZwONNJQoyfFa7Vid5a6qj6la9Q9K5SSTG06J81hMU6+5hVnMR2i1h49l
F2TPcd6UH7NcjnfyLxubl8ZPS0A2f2NPzGtHH0IjSHJNyfwps9JjJunN98yQmp18wQ09x++pAK3D
KnBDwWp+bQa2mMJWajvzg7ey+pW8B1dVns2/YKAKXlLVqyav+qlJD/fdfcPhBLYWcBWhBFts5e56
b5U5ZYXMT4vnkLAlrVzF+gtCktrIXHmPCULM1GVc8f8P8X/WVkM0tA6Nk0TL/C43Jm9UmxC6AkM+
BpkGqWfbhYf7o9s4Ea9Gt1o5RwtsdVFw7kr51Qw/o3eq9JR/St7uW9k4CCnqozDM1hVsAqstNIRp
CghFzfy5hCiL+/4p1/+wiCsmjj8h9BAN+cAlrn3DyNK+ZQdlftlXkYcwsfPCoyh6KpTMei3VDMW4
Zi/S3HINNiSHIWG16GO/tklmJ+7SHH/sg9f56LiLqyz/RPWv5Of96ds4gWA35/nIiwXU3Tr9N9tR
LVsNz/B2kOgsC0P9I7oF7UsVFPVxHiXjkQxl9G4upR+g8/60fiFmFtw3D3OxDW6sSym9lvAt5H49
pSfI1me3qr9ZNTjQ5jigirK00fci3fHLrX1AcE1eEJwrqrgrvxz1sQYvZ5J5CJCop5AH33nQfLKP
92d2yzG5odEoJpgXDGfXK1jEBpJiDWay7qmF5UALX6q92vKWDRSkgdKI5wJx/LWNvuKfDklb+Bpc
edQa3UU7LWm+M5LfLb3rk+PSzMoZ4yHURyevCn+uXuMYHclQ9qDnTNoPmuzKBaRK5SnvKV1/bwKk
Mav3pQN1vXNszNAdE4RnAg0oZ2d5xRS/b8evSvQQDNFTtey9i2+XlkcGRB+WaFsgR7raqXJfz+Oc
ArRRh7f0o8ZbeFGyBwhF966L24kXxPLcCpCm0VO/5q7s6h6QViUX/oRasAJJh6T8qPvElZfSE53n
xgigpIvelPSTLUu8v1OgcCjX9sYpkv6972gb17jggkZiHq8lbloTXxcjnRqzGQDIaE59cQzeZWjy
Lf/G+RMX9ynqxod8UVNafJ/t6d/KiD/UWuPN5q8xPt3/kttDiw+BQIHpF6H8Ot1WT01SQ31W+HWa
NqdUW3AG22o8Jev7s2wk2rGNzOBYFN1eOLyx8FgWz2Whpnxzk2pLlphqkhR+ukho257r3msyt+0e
7w9wywwMEeA4RR+AvCY2yCVuCHmqC182sowgGHphvXxpssiL917mW3NpEoga3Dcgr9db25kpBTgV
W3tqIAQyAF/1g68Fz7C1gDOovxl7gucbIRDPWi5SwY4HPHYtcbfY2QxoIyr8rH405PokjT8tBpZ8
RypCQ3Y4O2fwwoW+oTyMO82gNzBZzuEr26tIKFiqJE1KbFM6Olmjc8jb1zJ6VJ4c1rPUvKWH62n+
XkLmfH9Fdy2LnX6ZtIMxogPfViD+/Y8TnVuFLGr4Lau7QxC7dfmhn/4ph1O4J/+1dYDYBPwi46kz
9NXtkKjlUgxzw1aRmsSL0iKhjEn6QGnLvTLITdpMTC4lNLI7AND429UQLT3WLDqumVznSbUOrfIQ
RmCABR3HKZxfHVSCPTQhJ2enbHujwLQ2LLbTxdyOeb1kCAEXfmganpbqb475vRtPCjqlg949Kp3p
gnpaoPL65MwHXhrj9BSrX6YmewnM5jx3r6RsH9RXs+a9cX/dt7bX5Zys5j/S55GuIrQNYwO2Q3QZ
pHMPJwK6AeNyKp0uOSam1cMDVdQ7Z8htxMUSkIcghSkgj2sGxK7pTEdKR46q4tzHpVfO75f8VGbF
OXLrxHGbpd1Zh1tfE0z6OAE4NPIsa+U06LUntYcAxk+yBXnnJnwOHBlZs6h+uD+pt8fjtSEx6Rfr
nTRaq+ppB+BlsJ+D1PoSQtPR6LbXyMf7lsR5cB2RCEsCHwgZN1WklSVY40eerlStnT76wZO+94Ys
j3YCxY2Nc21lFfe0vdlHnTkAQbEcbvjOU6ufTl17AP29uVzcyGiOSg+Zr3SERrh1K0PfSYhsLh2p
RsGbCmz/N4f2xYwa+rhIk5hRy3kjO9YoL7L6dn8qb59pDBI6TlFPEJK+q5hpTjW9TnoZE52B831R
kk9O23tx82TDAnff1qaDXNhaZViioKvtKsRWB42BdpyVyAvr4394sF0PaYXpsUO7yfNZKX0z/mVH
CfmMjxlpA8ncbZK/3czXllb31tyneVFlKiiNvjz3VvGSWFPjorrmqiD+huIUzMr7WQt3kN97aybc
5sIt2hES/sxkgM2iv2SB/mAlw8EYH3jaIN++A+Tc3gYAG8A+itzcGudjDtxWESQnfhL7/WdDsv+a
u+OYfJ+b4byMDw6hkJP2j0TbA0ok9z3mhiWeJnTc83/GVy5jZk6mEElXPvDAwo2rNnUlIyVP1oAD
ckNz/mopM6lAQEHWMUkdiI+0Ov4SmGZyMPOkeLI7CTooCQLG+1+2vfT/+7BV4qFVphBMosEaTL+C
+F9D7VyU6dg2Sh571uukjDubZ3vR/2dw5dXFQrV+rvE1xfiBdmJr1177GOjvzY/3B3aDtvo95bR5
AQL53Vm7MmRoeevEM4dOZJ9j/SvKv1oweeandvQ6+ZuK6r1dnf+TTZSpFXrOaUlZLbOTIWfRGhMn
w2mWjWPgfB3qT6p9NrWP0vgWLj+neufc27pCYG1Bj5csgELUe72HKkVpgyHnLFqq4jVynJdOmY/3
R3UbZPDyp6GW5BTpI47waxNOWMddrEsAc/WT1T2lqRHBo9C6qZU/86Y+LHt8Cls++T+D1LmvDY5y
NvVjYbNTrYeOs2DMn6N+9Eb5NQ8yN+q+1/pO+WbzcLg0uVo4bYGjMskDFq7/KneTpzQBUZQCg70D
z3UuQ1rZHnQH4tb4o91+jOZgjyBHHHbrWEAFwcmD33IEB8f1oHWZJKYZ8AV69tAPgRflD2Qed2Ko
rZsLCUBelgCsBbXvtZFpKQp7GsBYT8a/yFEGqLmgXhMae/tATNd6ML8HwjOaNtj1C1MewmihjERg
E2YHW/3qeJlSegqCyrCln9UfQ/mpg074vp9uZBB4hfB05Wqm7kJC6Xp08qxXjbTopR9+lqQnanG5
m/wlQ5BRFAftPCuTW/8bxKe6PtezN+mHtt855rd2CiVbqKdoZ+IRvbrQtH7SRuQWKz/jVdJl7+Ne
d9Gp9fL4rGovVbgnSrtlD2pQHvHkKljWldfmY2sMUqhVvj11b2XzppfxS5F9LaoIPKfzMLXdh/tT
vOWkRP1cZSLRz0PseoaVyqhKp4xqX0Ux6d2ozv1jNlpPWTMrD/ctbS4mui3iiUHJ5KYxvNXtRTS2
1CCrppOeH4bc9iQHkvk3RqdAlVyjohN+DbOT8hESfrN834Sd1+8t6eY1cvEda2yB0ixpYUNmS8fA
t1JKvMD+mgQvSWChLC+dqtp4SoqOkOHt/vg3rkmCWPr8KB86MBetbq/BTFA6HTGbOuOB5u4EkXAF
AhtNaG2U/yE2oh8a8QrQn6JJfnUupPOQz+2ENZ1kEHEzmfr422JQJbWWRzmBsHB5kWw6f9P5OBvZ
Q1dbO5+wMV7BjwoUiNtakNhfe1aqZ0Vuj3nr9+NH4b5ohcyPkfI+gdrz/sxubBp8lz1DukKwQq2C
3ViP5AWlo9Yf7XedNB207KWVO69YnprpoYse71u79R/BowXyH4wbNVIwAtcDQ8sqStu8ivws/K5m
wyF9sG3PgR47Uy03Rku6qt4Fyo733NygwqiiEoMAtFCozF4bjaW0cIxujHw5ldPjMqiFL82Ava2h
SV+KXC092vlSr9fa9226xDt5sJu1JPMmUjXQrwmOxPUpEWWBuZSTaErM8sQf6Sr0Uj0Pjk5tNU/h
GJpuOvf5TiB7EwgRAyHwRwsEAR/QKnH1XTwmkqnS7awAb1SqslcHyrepHfZaBTYGhlicQPBzpVFr
Xm1KLbXtxa5oTmT9PsVa7ZrzK5VjqdZflT3N6C3HAToF55tC4IVavPiYiwENvTzbRqEwi8mXpjd5
/r2z6nP2HKaH7Dnvloep+rnjq+L7r65tMYcXJle+GqqDRCuumMNq+ki3LiWRzosn42DOHX2fPKfj
7tQH0wd5Qt/C8hb9Z56m5/tfcROjiI/gIhddA4harbUdSjUfJejm6QdWf0Y2ylWT7o2xmzd7hNM3
l9nK0Gq0Q5ss1axiqI1mN8sXL7Y+LJCD3B/ObWi5MrMKn+e0Kwoy5DhNe1bLBn7k0nXQk1biD/Hh
RekPRfmxWVwYh/6TYZr8gUJRe11zdziLHHbFQlNhaqMIElfwohMDxZ6zlJ+URIk9QN/flGr+p+zi
3NNKB3hMVPwFr5T5ev9TtpaU5IwFMS0Uk9q6tJM20VTMNVMABuPJiI+2PRydcXGlHTtbZwAEhTBj
aRaX51p+q3dQfmpLO/KNtGrPfal+sUa93jlobu4P1vPSyOqmSvJSSbTZYDBN+tMcvfKfCp3fUIEN
I64OZtUnfxq0/zZIPQM+NpgM1xFI36ZaPKmMypFf0/mbY1WeZXqd+un+It3WELDzm4kHmnJu4t8H
0sWBYxuhCfprjP1yOETWmby2lyRPg4xuxqeldmfVk15VGhDum92aTh6wAvNIl8MN8iHU46Iw4LP2
U/khmk6kkq0fTeDJpTuWf0pAS62Tuur/bK3O7zCY1HmaseXQBCXR9ZT1OyCLLQ+8tCD+/cUcjn0U
pHGOBaWsvBEi3V2w1bYFCMMEnRZkEOJUu7CQBU5WzPoc+0tquHH/YTftuHUsiuLz/zGwukgzJCTs
WbgBzXDeZH43jMor2p2M8N4oVmdvoJslvRMLPAJqCJXphxYB9/t+tWdhdexqTdcxUcxTb+G7Dr2D
8U75fGei1glFWW0MSZZY6yh803selXLt0jR0vD+OrbMTFVSCDtAtOlfj9XpLihKlqo2VWrG8Wp2P
RWIfnfZ7Xe0Y2tyI4uVMvyVwjzWMazBgK6hz0ftt64+Iwnx2tPet9pFTnVeV8jKk88P9kW3O34XB
laON8mwlJk9WX7HeQuAedfMymnuNgTe8BWLPExPC+MVzFdbulafB4Z9PamvGfjafxg/LP/nBrJ+d
4GmpPhiZ7s/aZ+rr6XvpnzCqyDof7o9xK2K8tL7ywjbK4PahbunL7d/aYNMFLsOZ8WKPP/P5v5xu
JF0IvIEDwU8jdsTFyeBEZWQUgS72lOm4ZTrmB/rjzJ0Rbe0rwOKCr8XEE8zV9WcAglGMSot99Jce
HCd5mhEBvj9pWy5PiwsdgsDUuBPU64EUXdsbCEvEfizLro7A9Fdz/gzN+n0rG28k4CYaoEUdiqcb
quPR1mK1CwOsoFFZuMQoJ8SgPcpH6Ly4yzx4WrRLUCh26zrCvjS68nmEyoxKNzGaz9/JJo6B7IJW
/WIqP81wPlGoewz2KGI2HxKC+9gE4QP13br6lhooAZRtlPjWNBF9npFks+YYVteI4ukHSiJuAo3n
uJs52TpQyNvAwE0Wg9foaqxl29bokuP7GqdvrFPy6HPVs1C/IodRh+/mL5Lyvg7qJ1VoJHrqj/xx
qE/Nz8T8i2rpjk9trbZg5YE0jI5AwtBrn1Lbto3lmolXx7daSIdoNmVCr4EGELrusBXUszsmN8cP
wwB7RUjS6quTpwqTNAbNk/hISjyZyLRZ/QtcZXXknMLX/Md9b96M3mhdEj2pYpjr92+s9L1U9lni
DxpEnrnpGWb3KwwGd9YRKU/rV3FTaU76Egbf4nav22fzlUMCUhFZJDCYxmp+o7ZKpSlsE7/ppgd5
/EBr5z8xIhclsnvjW9d4xuFtj3J7c4IJGaGAIenKa/F6TenILKohGRPfMD47S/CAcHXh+Lr+t/Q4
NLt67FtbVyC44VmARoVq/bW1ZLJHJSV57het9jNJrHNR5Y+d/RqUphcYj8H0LtRcNdu7ljcvsEu7
4hq9ONZhsXegYcRumWfeFJ1qiKW8OnqI7aP5OHyetDOwzPJza72oZGJhLrjvWFu39KX51S5Wh6Fa
hpZJDtPYlaXvw/C+qXeiwc3NeTG1q52SWk6wGAhK+uqLPiN1Qxto8WJZfxHmVKbh1jt7ZesKE/3n
pKkEqdU6bb6MtVlkNuYCPe+PqWE1nEz9H+cZuQcvrawmTtZLIZ46J35annP9wwKu1Wk/auOLMb8H
br3zSNwak8A+C/Yx/HOd8WuriNID6ps+YnCe6KrfZea60Z8TkRRlDfgIkH3GiPiEC0dEPwGm1jbA
E2wUgvrKQzD8VAbZuQvnhypYnqS+fYjH7gMib+9tJ3o3jChOZdNBWuazptTHULHflv69tBfqb7no
xYetzx4D+RVdjx0OWv1nn71q1a98L4670VH8PXj0wcguwNAIg8f14PUhaA2og1JfaR7j5JcyRQ+W
/eDgrtM8vE4wIkWm46lD5SUFMB5tfIgULw9mlEcrN1vyv0bJcou+O2tBeVqqjteC/pDW0jFMmmNn
ae8duXkJ6uyTkwbu0NbHP9/FNJ/8389fOWObtvIs5WEKX0FzaJRzbpVestdEK35kFdzQe0J3H3Eh
j4g1H22ljJSG8g7utmoBLAyHihZ5Ks2lf8y0x2rQOUyNj/vcINRd5UbzbtKnCVIiX+7qh9LO3rcN
EnFHB7qH9K3XDu2AYEpmHf54EnF/OvHpNaJjbZ1Qm0M9bfu84ynRPUVDchDAnw7W8/83K6vDsJ2z
RjXzNvZD8ubNEJ00E4BEuezkyjY2DUUJTkG6xNjO67oEC9krCTBnv8VJj738czeRsOEOVxZW13Mt
OWWnt7zAs6V4hqv4KbenU9PMn5dePt2fs41IANFCOFl5HxPqrrUDg2aha1YlnaBmx3SID/asaMds
Wg59cpzMNjsPKH3dN7nxssMkT0vRU0i4tToN4xHGPcVh/sbpWICUatLxmPRgs5zigfTSzvG+Z219
/OQBOnuSGvudtUznILScg5Q7IPTz6WdvICGLJO7e03njVhZ9yOD1CGAhM15lHtpKr9Sw5OVcN+rH
YoxOShh4Uic9TItyrCspFulBadoj7th0GzpChXIYPX1rjEKm5k1gtAYJrmT8ZzKWs6NGhzHNSi+l
ln9/EbfCVl5+2EE6XBAHrV6zYz2AYl0YY6T3Z5oYT+Xf0XA2bV/Rvmf5ubAQ9DEjN2xnr92T2djc
gRe2Vx4kk/bU7ZRnrpHI56R86pb0mNc7dVXxI6szGZIFwbiCLipNTmK2Ly5tREMk06gpw2nLzyX8
8Of4I07iy99fncSWFrTdMPL7YfzLkL/vHiJb3y+aJnlGwtZGf+H19w92azkz6t1+W9V/5xHtq5Pq
7BHqb7ncpZHVSnRGnpVGBS4wVh7JeKaRzn56tftf971tcyyQZMJ8JEqja3SYvTSlBfyPhFccSt5I
H+ApbeRmx6e3jgqaef6vldU7ZUaRs8h6ZmxKfLOZz3IouSooKnoKpWQv9LoFNrL+l9ZW6xOlVh/Y
KUm8JBphi1GCsjvMUajQj9khptqrwzGX0+6vkjarxWoGgdsY3/V9YRxGJW8PYzG+2SmK6feneuvs
AhkDRzMnF5O9+qyhL6au62tWtNI/lVl6kqbAjdXRNXs4mnW3UvWnbo+KcWNDUzWhe4k4C2q8tQK4
ZedTXdekxpgPN6L6bIUvc/0fzscrK6v4IKLBsIwUrFTOiz6hCfwLZqPe3HmSbXjRlZXV5a10Ea01
GlYWVCy6IX1u2+q172nt6AQ8Iwof7i/Y5txxRIFmYuaUddVXh+U1lWuSl0jePWRG8qi6sr3jFLe9
QQrk1ogBwWwNxITfvD5MeljEzVTntG+TPjkVYfzYSlH42nblcU5ixY3TojyVVvkrHdLUT8yaTLEW
fpkbbXlsp34P8ve7eXJ1OPM9cENCJUYTwDqBYYZGrOcZN0DoZM+FWT/J4d9VGnyJ4/TkRKZrVto5
1YpHeu5oK3J5d7l2dkJh/WylqSD//yYn5s7jeHPhyeHCHACAjbm6niNkM6tOnh1uxKp8GjL1QV4G
t46MRwUq9yYpz/fX3eTnbqaAWBqkCFsV9MG1OSUxugA1DiI3ZOhpnBkPmfZVG3ZyvRvxIY8f4jRA
weSJ1mgqICN2oatQnTTOk2WPnt5q52B5beXENWDI7OKdW3fP3srRcqXReSiT+ks0lWb41I1Bl8tf
+/J9qkbe7nto42K5Gt5qzepW15N+IcOLKnmPsI9hefSP7qVQtz3jf5MolvIilNCsNiGkj0mAGd1z
YlZvafa9yl5lE8bpqNkJeHURed04BnckVz/SU2RRr60Nuj2VTc0UOl0YH5PcqpFQiUpvrlPJnYci
+auHOwRNqDQ71gmI/dCuv05aOyKrHeuwe7UBdLgssN7Vv+aJjGcYQUyxxEPu4XSOt0zj30bWImKl
FP8fZ2e2IzeSNOsnIsB9uSVzqSplSVVaW31DqHsk7vvOp/+/0DnozqQCSbRmBnMjoDw9GOHh4W5u
9jmOl+zgFGn4hraE63exASFStoRUo9Zk+ewNdRiMWhS/W6dIOyACnQV1k0Nl2YwMz3hzFZizPV+0
GMyrCQn8UYsmxS/N1gZrahg7gUx6aEB1UPQEJgMd0e3acJjcgVpEygDnqxZdjOUhV0fUm3bOpjQm
/2tmm4nrkbEYoY4ZB32POUGL+bmiivUbAeDKyOamtse+tasFI1EaHlvjUzs5QaS/zOnn+3akuxei
PovABsBwCw42u2noGeil6Ne+93IVgY2BEQzXd77be3BKqSmHmXnxrobtaPN5cmCASoI8ygXOFQMc
QNk5fuEgA1c/NfZOZJN+I55KvEOZGf/lAYOCfNE6Kvl3Ob/tre9W9VQn8d5ZlB3FKxubo6ivYxGa
E62FYSAz7jLTQUo6/PQb3wfoqZC4dBko3SxaxEubxICclQG1eG39Ndd8RpL9Sr1MezpvspYYolPi
1U7nAHqKrbEazpiV6MKEfWrCb7S+daZGPUdosByiZUgCGuHPpruYh2WYa392tXpnO8q+myglAuuh
lmpvoUq2G9dl1tIvaaL+UGa275R/NcbOmsp6B4w6sZpIUoEf2tJCGw2o2hjCvEs9vclVZv54cF76
/mUecr/QG5h4GfKpzMBgwbPiNR3c02T1/my9OGjR3f/AMo8JuPSeAaZyNkRQu7o+hiq1wznmt2hQ
QR5IJZugyvN3Y7fHjCE1JCC3AKetX+mIoC4MdabAk8u46t/XsPSORqIMh4Q9e7zvkuSVweUkOCU8
+Np+hdlW/RzXDlRjYZV9GuvhUi/vSvUxXvWg6/6o4hdl3RNlk2UWrOBPUWMIQX9em1eraM1DNrfd
zMMmi07FQ+uVPqOBS6QH4RL54R5GUurhlbnNY3LUK7BuI+bc6jNAND+eYITwEFCDluLViNeDutfU
k91t1w5u7oO46Cu91TQeUYnzqHnFRyRpKLprjd+qyeP97ydrmgKuJceg/kNWuN2TZd8k6ZqovDrm
k6VlSLrTQnvvavPR9Qo/Tw8xetXvmmRvCE62RRmchkaQfgJYu81ZgHtnncYJu/CePNTGoY7T09rv
kbnJ0sJrK+KeutorJdWgEe0TUvkmiX5QMOgDIci0E8lkH+zayiaDL3JIHgbE0C+Ovvypd76hr0+M
RgSJuddfkK6aQa7AuDmI2S0DQMdGjE2VBDQkSX3oiuIvQEtqAD3tXvlAunKiSgPAhdt6e4PrS+Qo
hklCrRjfoRELHEvZiYZ7FjY7YG7cYgxF2mOvbn8s1iw+5F2zxw8gfWHSsgD+S6OEEu6mhtuXYaYZ
PZUtqzl67jnqT9UnVXnbRNBRvPH678P8uPwP/J21/JFGZZCvQVE96t1Or0GWEEHMTpCk2QAIZbMR
jVUZeqepQUFlj8kUneLqsUnejvZyMuI9fJJsO4LwIEIKlkSmsG43veK0bV+3tALGsDiPXfC1yKMg
Ge2d7yd1CYZpgABMmJJD3Jppm97OkbMGyEOtf1UvjvVH1lLxsb624cP9KCXb9shJQnxB00s8y29N
FSh+xZlAXJVz+95urPdx1T9YyvffsEIdAggHsCiYYW6tLDF/tQcVfil6WDV4WE0fnGVPxV5agfGY
i4UMDPJiJhturQxTpnZzTh9jbo8NJQ0DKlXL+5jZblCUnp8vD15xtuMz0Fe/NJ4U1Tndd1O2PWBf
gYEUkCO7Y3MgMrVN9XFhMZ02HQB9eSd0WpYDA/CtHylRvDPi/qs5QWtFKiIwefTlN+bWQQmL2iM9
7+cmGHtmuJoJCdpn1ap37jKpJeIw3QykWimW367sOnhO1LTARMaJSko+gG5Wk/Y4A4QJ/6vaCNUh
FUkTRmFAlf3K4r+iSWp140BTQQHU5f0wyh/sx12Ardylf81smjOFq9RlZ/EkyCb666lmpA9lVcAw
aCee7zqZe76/N349aMItiNyYH+BtsCUj79smqkYTxAaGv9HGfym7/K0S5XuQd0nXCbI6qsTcY4QQ
2oS33yos3cItI9ZPy0tfj+LAKVTfJhFuopScEWokL33IO0Ac3behfuxr53jfU0niwy8QrEwO5Uca
Q5vTrpadiaIbuyVPjn1bI4dKapceoqbgSMZ+aMbBiFyN2Ryt3ea9bJmRZeClJxaZvtut95aDt/Xc
UxwblKPVPrhfa8BxVHWArx7i5e95OTTWGDBZbrASQ8ZcRfiUFvqXnTUQZ++2wkQVGFweuEgxd7i9
G1WvqKaw5CtEZQ8kzgw6SKrn7Cj6cHb4NIwoVQ+XeN15TUu/vqh08tgVbP5bkk7E20FLKmxrU7F8
tf0b8pdjHM9n3ZtPQ1w9p335kicnXRsxnv9plcueCsevlxeewzMmsIL0r3/O3l4lhm09hk0aqzw+
l+ktbLEn3ev+4kb7AlvyczeaX3dW+tdanqi3w0iKEhKIqy0Ge1ihUPLQYLy0anUAX/GUKFPkL7X7
3vrkpkGnfmnnR4vxQD9T/7pvW+qq6FAyfsS53gZgh5Aeho7GUYsPLgrWMI4gDO4ryRA0e23EX3M6
4ea/tjaHqrBXI1ock8Hzwf2790w/0ZT3990RkeGXPQu9hOBJZDG3fa2lbEeesXy5lQvS6JWjO5+r
kUEQ7XuiPLvK4FfVf04/8IrlQyqLsRBjy/Rk2OuixqvNxWJxPuw/ga9r+nC475f0M10ZETHjakem
bVWvZu2QcBdedUw9OzqOnuqvXZb6tdPHftvsEiPJrhdCH/LJQFZ1kAa3NtsU0TulsNLLrH8u1dh3
s8/O/GdFZ/K/+yZEBBndgnWPgYdbOwlDKLXesvtnPDnQTB0vS2iNaKmNSaBP2f+AeGo7NiUVLspb
1IYxJ26arfDSGsbjUnhgHCekVr7My4sdg1FJosAovWDOn9zmtXB2hp9kC2rSFITHm7hG9fPWUdjf
xtFw9fQCtYOiBGFKcUl5Mas9IS3ZZrm2s7k+18yG7hmixMs4t3+p1Ycui8/eF0avTosSev79ryd+
9PbEoYRBK1kUepjhvnUKXWF9LqciuzTrn1MUQpI7+7XyYVCe9D4Olvn7fXPyD3dlb+NcqfTz3Ja0
H6PqXLYPafSZ8Ul/pOaitF/67qxZf6SruVNFloWVKyfdTZraeQi/5K3oeY4e6PyXcMoP2vxqzQfP
PWYIfqp7uBTpXvnXTXeT29XMsc1Fn2e8n5gH0N47XL6a9m4d9voLsmzj2rXN6atJMoBblAA3J8uv
pleXuZvdobxf2SqEZLL3c0wbVTyu1NtdMnR6FvZrlTGycm5thiv63I8mr/G53N8tSnJOLPs4o9Hb
Zo/oHZ60Yj1WHyzmIVa1eqOGw06SIfOaySz02gUo7hethVnLe0ux2uyyqM+O+YkEfRf5I/uCP1/z
VLGRXTM2B8NEJzqZcyu78H7ytfGHmKCOOtvXtb1PKNudVLGpYSOWQsa4uRwgNfeUZrWzS5X7ZvwY
jdqbvoyQqM79tnwy1uzjLoW/7CoXg8TiP0LaYWNydIxF7Qwzu7TG7Kdk6Ls9WwlyRsxviruch6HI
A2+3TNt64ZQ01OPd6J2NQGiqPAv48HRAPGJ9o9V9oBrU6z4BeTx202mwd3rUsi1C6g8/BFgkgJqb
bCXqGq93DdLfvNMfo/mV2sPD/reTLuSVlY2XTazMdRFxD2WDW57iWvlUeuEe+H3PFfEjrrIHM06W
iFEjXhRheTLazG+dOdgfKZWaASogJuoBo22rgnXtTa5WGJhZgVeVmguhUKl9U7xhb+hCdunwsAbg
zJSvYCm5daj2BnoOLqlJreTBBBFy7NGGMq2YJ5mnnYcuUv2ojndYsKQnGqoARghpIf8i0RYlFjVo
Vdzf7eOiOGinvK4DC9nsuSddSMGiwSicyhjG5rpRAR6jzUBK2WTLo9GchwWWGWsnG5Gu4ZWRTUg2
2N9tKdYQXNFDajgPjM9YKe+PxDgV1QKfxl7SJbfIC4D5ADqx22eOUCEK+5H9kdl/gHjrTlb4qE2f
m5obrn25nydIz5Uo6hpU02ggiCW+2vJ9nLcFFVf6vs7Uv0SFrryrimY43rci3RHgwBASYSvyZL21
MlrwrTaxS/lKbwIK+wHAe6ilXqo9CfOfFBDbNIsRXUTuIP1giGVzhFU2/KqTkF/cbnK/9kpmHZYQ
Ll86svFTKFDG6RrxXo3WS9qkesDIR+yb5mC/qUflSInNPqh5YT40s/YpVjSHCSI9P6H2kT9qi8Fo
QFivB7RX0JnpZ+vEyIrquwmllmrN349FO/lONsQHM9brd2PK74jmQYPfpU4e5nxKgsoGAKFW9nKk
p5ydx6qI30T8Zd9IaYd7DMvu3OCyJFewP/H4ghHplzo2g9GNW1mr0BnNPiy9+YE3tP2aZyjFNnUU
f42Vdk/aV25SCArwbhAI0tuvnRRaphopSjn1ofK6p9n5GrXfFSN6nKxP9/eVbPcyCg/Pnai4MSd1
aymzgLJ3Fc6ZjZvQ2Ms+tmGzs4CSWjMxktMohhwYSNmmmImaN8rocYfHlVL7k5p9WhGHeVdbMIEX
c1S+RmWUQi44LYfJtZTHUNf+KCPNOMxLUT/Sl9llZJFVnK5/0eYypO7SaoOyIEXk6g9z/yXz2heV
frs3nxvvoSgnn9/sD8nH+6stO8VUoOE3pPPO02xzmyhdp/Wob7GnU6Cb7WNegAYvjgO2fscQ7WIq
E55QmLv9rElsLpnXOdkFbiCVMqLW977zLf5+34o0cxIoESZ/hI6YuVnG3HKydJzG7DI6f7dHCiG5
OXxVyv4BRQbIdSjvLO6zNUL4CVOCk/tjuUfqI4v0PNQhGyTGkj1tfsFojGw3PSRaoZSZMuHVwotS
N58XRCw7m2Sx2llZEc634ZFbmYc1g/EiEb5dWdLvxNQKRJ20BNoPT03+B3r1bZHtPa0ldjRuZItW
OMJwTG7f2unM0Sltb8wvRf0DLBETA/W0cy9LdiMtJqILBsD7bqf7oyTLXMUWgjq5c1rGZwF07dTv
uyAfSTSj/weoFpCNmEkTrl7dkPMA96Rd09Cy6o/EtEJ5r85fYLz2Xne2o/jYm29zY2hzSVKFGY24
w1CafnKmJ2NaghX0gAfjrBofSvuQJ0FbHaccqdu/fyP1vTa+hbXBcrKmNXHtkk/hubWOk6qf3fW0
46KI/FsX0YRDY5GsEGXCzcGOQ3VwcoXp+RqAsuHD9B5moGj7z11+jBq/zn3HLt4Vzg4IXbZVrs1u
LiTdVrrcSmjDO6lz6mfQYNmsXzR7+GaP8R6BnORMi1kGemeoGQDb2+wXm4WMDAsfM91+TLszubZW
Rqf8wbNOnXO+v6JSY4K4E+izIdTgbzdnkTOhH45AGYx4eWs53XM0fLWd8ZC0DZJZ2Wky93hkZMeB
m/0fi5uTbSZhaNUCM9qhN58id8Ob+thVr4k6M578G2ecBjw0gPDkofqxcc+NyPzrEsRg2tGMXOqm
Pw82gL6yNTU/BZz1cH85pRuFGSdkC1Vw5PrmCHqpkpveCJ4v0h7/fExTQuS8J84iC40kY1RUAHWi
v7g5A0uZLGse1rANoOrgg5pDZWH9QM/1/X1fZHkL1aR/DW12vZrMkd45FY8/7bNa14hMIHGRfNCb
P2LzcRoeIz328zwkYf3emA9F++W+fbmfQv+GxycC55tvFwE2oGkCMhGMUndg5u672dOELOxmx9E9
Q5sdqU6Dp4U6H63+aA1xUFcfTGsngEgqRyzlv75s9kWTgu8ZG75ZOUDukyev5tAdVPWFwUUjy6E/
+WHEv1GturIJEun2aNcwjkZgKcCWGl+ZI39jpP1DW8AC/q3RXvK0OI79njSGJJ2+MbnZMWuihIA/
xfZnriwx3w/u/+7vCVnw+Hcdf60VGYWyagVbcknbM8ofhxqRut5FR86wG1+B/uK+PenW4BGigtWG
c2CLzw0bNQtXTRR0OuevJRyzINTC53nem7WWLhx8hCKRAyirbvI4q8ktt+xFK3b+ZA8PivXhvh+y
ujAoO8FCj+QyCNzNZgjVJVPsiZKAol2mOjwVGXO74Nt/8OI4T45OO6gxg7x1v4LU6/2ye7EygBv6
fCnETCWg7vs/SLqwV79ns1OSeKh49dA/nJiLKyw6UXT+1bHaSRikZuASpmwgJk+3OV4R2VPPxBOV
kPIIWDVAzCzI87029p6VzddzZnMp44rFNSCtOySK/Tok5ejvzm3Kbhfg9f94I3bRVSapQI2pWCt2
Uu9TV//Vk7Ca04uZvd7/NtJgBakfWwViA337KGaHhutKPILoJfTepIvnBkYB+WqTIcVQDVN7br3O
faz05qBo7e8sJncOHUpgj4azxaR4M/MzjkKX0oE/yFSyoKJsZdc7l4sskFxZ2aarVd1pJZR2BEd7
xifvee28d3bfP41e/ZBmL/dXVJZlXVvb7PY0pitjFPiU58uxdfrHxOqDqRtPRf1R787V3tCkLJxQ
1WCQHAlqAe693Shg97wl5X+X1lzVoCqiOTBmbT3c90rWIqQuBIwCtnvYlbdVubqq6JypHOLGqlDZ
fVCqQ6sHrTudV7s8LHl+YK7+wLTWzqmWnYMru9uZhRqOGQU4AJjV4q03nvuiO3kMhVJYu++g7Fxf
29l8NsWbyn4U/uld7qfKNzVSj26m7TyppVsRQlXBZw+OfntPE7diR12hRLG0zzaEOT3iglOuHqvl
e2d8+g2PrmxtPJpqiOxnS6Fj7dXnSe98uzD3u5BSj+BR5dnO4JFji3+/jlNAK82FYtqFC9zyZ2RH
A28e20Nm1u1D36bMCdRZd/7vroFgE0GLiw7Lt0ajMtTYCMiSa+Z3qkxBPjILtxcaZTvCJLUXfICQ
8avi3688C3EXRW2auLOpvR0t9W3UW2/nxfuNjJS8l24mvIAqrJu3ZqLJmIe6r+n1q4VA1sBQicbA
f++7iXokxRVEY6mCbHwxRpOOpTrhC7Wr5m1alGh9JMH9r/IzkG5f7PChc/lCnYA+22YvqEtndo6R
5Be1RfI8H9cpaFftq7ZUauevoR2ShxSUku0uPs7h4AYgtOugMkEQqX34RIOkDgxnKc+pOSlABG3P
j3iYHEZjhXVkHpmaWoz14/1fLYvXzAGDE1O5Bule365/P6ZpNLakfZH9Zhg+MQ7+Tu9G3xsFddL3
yWiP9+3JthVDzkxRCrp6YsCtvUaNqmrQaE4WSOUdRhRY3hhgL3yvTfckUWSxEyZ3MJ9MDNFP1m9N
tQadi9zEtU4vD24GDfaSB97wbbWHnZxT7tS/ljZZ0ZpPgwYGnksPdbyucIIYNiZvD8UptcKXslk8
3Nq+8DtdgzlcsNL1yTcL3vTodbeAJ8uH4PYDoEkfRJQMb5fM9LpM0Veum2IwjladBKbSBI0CE8vs
BvGiBh78S3O8s3zSD3VldfNktPOhWfKeO9xKPy0QgTpwg9re626uIL3FmWMBQsFkBsFTrPBVTFuS
yOqWiVtugWA5zt9N0HJFdTCP04NdJnC4/a1HTgDtzx69qixLAW7gAD8lPf9VMqrSU3RqiNg5N0IT
/kDQZedqlW6OKwub647amtnGHZnsHH5ipj9EeWcaPt8/u7LLDoQL7WqAneAYNgGuo/6/JAqIwax2
T2s1+bP5LozOjgmaFd35+8akSwaOhrc7Mxgg0m+/VWwzBB4t3D9uBCWtWpQvVZXvjAr8zLC3IVuw
vEN1wVX3C4WfM9vtxC1Nm8Z69dBhhMqxS55Os/tN0Y999dn8kJqBmn8J22O6+FZH75HtMh9qeFcy
vTzdd1m2vkD42KDQwQtVjVuXB6VflzkH9zaq5bEsXvWxOixe5rvF67SrsSrbMPC5ASKiPYVC5CYQ
VyGkKtCzsiUf0VH3G++ZsZqdbygLJ+KwwSfMuCZV+VuHFs2rw5lJ88vQIw6VAnQv8mPdqn42ai1u
5QejoB1sKfOOYelK0nhjApd1/CVDygao1pSQx7DqBvAcfNCs59RoTyXqzrNjBPc/m+wKBSv1j7FN
+FKGWevSUKAemEW18vVgJ2hQTcXRCd92eXnMdf143+KOe9tXQYE0vaZYWDTyUzbVlzbyjTY5ReZ8
gcRhxz3ZQbxyz9tElt7Oeq2hSX1Rp/JDyf6f5uzxvj8/A+8v55CiPLVkMVO/rdkUldeCAuhoGXU8
4/xyKaoh6JSC/EiNdeVLaZdt6ucusmK+OmiA/FKt6w/VUul/mQWDbn4CDWLNQEc8/M10fvdSLFmS
MkmxJKd6ZcauCtvpe+S1ReI7Xah+jGcnCcWoQ/gy5JobcrjHNnlWsnzeeRFLDxpa7/RmQXMD8rk9
BECWsmxApfoSISjPkyrqHybtd0oJlBGYbUWEQwD/b42E0Rqpy0LoUMLM11cA6o2vmt/ufybpTgDc
LKp35NLbGYZCyUvbyoCs6lOYvEmcdTlWs7VHECe14qiYcRkG/SVtU5E9NMuEF0E3FXD8VqXiN4nb
He77Iv0qV1Y2oSl1vSxBCJOnqPcpS986cev38c59KbMhhm0QEQEIAOvj7UfRBrVMux40RFNOp1Wt
nwtqIl0777giiwbXZsS/X2U187LEi52D1cyTgr8fDV2QO+X6qIxr9UaZ1ItuMZB/f/nkNhnhZtof
2NW2Oa4lXddOE7CD2DQOoZsemtQ86Gr54g0qukE7xI+yhaTygrQ8aFRaTWLLXHnozGUU5T0vq6Z6
AYVOgcI6Kmn1Gz7xmqYNDyKKC3izjnVilFYxKnwui+lEhmUQMyy9N6NaXOpqT9BYtoAARBjrYyyJ
fHtjTLHtkNeiztVYzUE6oouSnFaDwcHQPRjD6/2vJV2/K2ObtB7RD55AK2iUELVfDdX0yfEHe2f5
5EZcUYqD7Z1x4NuPlFZeNkHDA98tTBfpGp6T0TpYarKz2/fMbA7uWKxLF7VgoCcrDWrmcNyiOyd7
cxV7VjY7rloYrGhinBnVVkDY56T1x3mnLCH+yPbWYyTvnxUTP+JqWy+RhRJwgxHX6oJx6GDH32nG
Sd0QHDUcHoorW3iZNYVWFTpiS6fQnXh/pWkG88lemie1YjMbxYAxfZ1t60Ermx51Lfyw1B9l+xwx
6EW+vpPS7RnZfPc6yWE9zF3g/gL7bj0LMY/doQIRkX/5Ig66jDzTKPZuSSK0xU3ieIoJNNpzeWhT
jZzjZdyjRtuzsjn7KYIhblcAZSriL8bwozTOyAY2ewrwsuT7pygJswJUQMxNWhq5CQRedZZfhPiZ
7gVqjeLCBJ2dgzSE8VcOjcPujSf3jAGv/2dzm8e1Iw8Y9BfyS2eVD3r8lPXeycjPXrWTicgGOgWr
AUB6Ol2iTHl7dPoCklWEUfNLub6sAtkH6ZvSPeZ9YIgBVtXvzO/1+rFZW78xzOP9cCqtI/CU50Fj
CpbULYeJnala56VUfWszhG5bzc9msrx1xu5YgDha3g1W5APFIKcsd6KfZIHh00KZiCsK2MzW7zXW
4mWem/ySTtYD73xzaE559lCm5/suSq4n7CBgx2wloDF7c2PoTWYtldPml7EhNhVJP/q6kb60efaa
zeBzmj2SHblj/xjcPkebVanTRsOgayqfZrP7Nk7OY7lETxWJ9U4okcRdMQfyU7pSxMVNcC8Mo+kq
k8+nxl9WZ/Dd9HR/9SRH78aAiGVXgT13886Ye+7bFQb64YiE1DkqHt0XgB4nu+3O5p4KutwjijwU
cKncbaHpddtbWq6LSzGyvyu69cIA5sf7PklNMD9NVRB6NQZYbn2aOzVsFJVwUs7Fw+hap3jeQTDt
WdiERbQTvbCBtfHi0u2lwNmH9c6Hl9whhMJ/fdjs6jixjQJEUX6x9deGdmHe/o+K/Y4RSTmAtE4F
2EYVFXi9frtQkTYOpl7X+aUN3635x3Ga/NUflhoVXzRgw53UWLbVrq1trkW1VUeTxgHoUXUU4yqo
iy/egxC6FYJD5vSqLeoHS48f7u8GWQi88VJ8zKstPlP0SW0du6kgUw1LHcranhHG0Upecutdvmjv
lsT7s5xMm7ZHWOy4LQsX125vTti89PlUAne7xOGz2n1XTKpXENhFe4VbuR0KZLzfBBXMxs1k7OK8
NnDThIhr7XzdPCj5U2ntwbhlO5OAjnQTYGMxa367nHnsdE4k4jrzFQSkzPniUExyy71AIbUjwMxi
tlYAum/tqDVNbChL8kvvfnIj9zB4j1O9NwYgO8hCgh7xZcbl6fXeGtEWpQ2VHmcMRSkPRUN5Skmt
PZUe2RUldAd4gbLZ6ITeWln6Uq80GEEvnWYfwuk1VF8a7aktxoO+B+SUOUTgoKrmqGixbCHahTKV
TtFr+cWrq/YAvh1O5ipbgvtnSvZtxKfHDoMaYLVvHVJW3RqTEJR2muSzb4RfVz055B5j8vftyBYO
JL/xs5KDxuEmZCxGbse9jjeF9lS36QOAcDs6A78MvGzvTS1bOYYtAT/wncjTNjE9N5KsWa2xuHRN
dKK9Kyog972RrRqyxS5rBh0geOnbVUsHw5taEdMFMY7ofLRM2e88o2RR4NqG+A1Xwa6ox9kysoLO
bvety4qncvih5p8iJ9+JqtLVuvJls6VzXSFrj/+/L0q9+OVeJ1zmCQhIcFXUbMSGvvXEzYZlyJiU
vuihcVZaZMG7+LT2f4bV3sCh1BIkXQDYbaH+tnl+NEXVOoNGpDHUz1Xz4pGXJ0bie4Wzs51lGwCQ
PBD5n1zm245y7PWhqZlzfnH6py4xHvky2W7clH2ZayObdavaPqvTnrMZ2Rap/VPX77GbSd1AaVjU
bxGP3jL/TuYYZR3T3Ze6jKpDPrpOMLtNB6VD6v1GoIHM4R9TmwBgRJpi6wWmzAS9yuGH2GneNB3+
+8G8trI9mOYQjsPIkk3wR/UNnTXr++7EqSyWMX5rCeEvwQOzPTFq6CnlmhYXr11tNCXb6X9dVLt+
HKvK61KW30Z70Hc2nHRng1+AsQ3ID/LQt2cImmlG3/KsIE4jmsy0bptBwViOB3v6fn8JZZZoSup8
KtSdAAreWkqUWGmqktkxzUKMo4Sz8hVCF1gpdqaQZUkkjV0GEEHkgpjdZAVAOeeytopCPIjm6U32
rZregAoJBkNopga7ZRbZaQLrDs4AYjpBiHTrF0wMS2m4TcEGXPzVNv1h+Hx/5cQv3hRyxD1N3KGp
REdp45HeQdgatXiUNaE/ZM2xtP9IvkK75KLCtT/DJU2HaZKJ7pUtEEYbj4qVnKAuKuyF3UtXxK8V
haNIhbQ9tRV/zv+Kyh9TctJgwL/vqGyLXBvebMZ2ZISy6DDcxe0Z1Td/ScZTWLzmv4E+EcypIIuZ
IIfZaRPP4Q9b5w4YJAhpPEmCZXgaox/3nZHFQHJSKKMocUB7JP796p41rDR2gdkW4Pij9UTepwWt
4fywFi063rck2/GCM4cdQiEF/O+tJYg3a60cseTO/QQmTBvJHC1wH147q1DoRP3zENrNw9r02p/r
qP9GsRzonpDXUclcAdnd2u8jJXepqPLZ3Dpw4Sip1sD8DQDUjZFNBFbciZiJRMoliaZzFM2HaXxN
XP1ld75QFoXh0wbeIvi9te0keZ5BuNdYITOuMeK67XPnQlmsKv5x50qR2SFmiHImVHps+9tVs3q7
K93RJE7p0SEuP4XNDzMfT30HR9D4cH+HSIi8dR3+LVoZoF2gcd1sxrFIxgStDDG4O1yc0YZ5oq0C
t0QjpI+PCxgiIAzzefK+Z112iif9qR+sPzx9DppsjzhE6jjsFC6XDgPWWyibGo7ToKdxeRnUpyk2
TgNKC075prc+hJP5eN9xiS1yA+qqRE2o2n+WXq8OYWLNi9uo8NcqtWe/axYV1rOoKNCUBdXodEUF
i1aV75zHnw3DTcA2BAZHBE9UBreMXVbh9IkRtckFhFsQfq6sU2H7s+c3+jtm2Y6ekbxo6XOujL6a
/zlPVFS0L1o1HHvmico9HWVJUOXH8HIVWoeM0232mT15ymCNkOfqXn8qT1YX+7ZyTpq9EWO5HVHM
hcmI2LqxU1pWrJY6ZOZzmDYnQHCdj6rmfNRNdXoAK9rsnB+xZX9ZZIIr/yWn+KU0xdxg4jAbhSjx
8mFCSTROTqWd7+wfyeUOQca/RjahTVG6afX4mpdlYJxhzcLyMMyW/juuwEgt+meAes1NjWGqnS42
2wl1vrY8O/pLUcMmsMcaKv0+V0Y2WX9dlOT57kh9C1By+jE0viOOYOw8Ln/Wdn75KuKgkffzMNuW
S5LFQkcxhPA9yuIg054y+11iKufaWoKpNz/AVgNh6atWflrUR49Rd6+bD2HTHUz9LbyZfnv0ZqZ1
v6EJjzxqazxwyi5K1j1WUwpM5p31CD7gONTKMeye3T3hDekSXf34zRLB5rfWmsN3GHXjKVOP39cl
cNtsp9wn27hQwQlZGuDVlHtuA39R6dHYm1AIK8OZSz3IMnLG3gz+e+QTs8H05UHFcSpvrcyFRn1b
WCmNIMyfvBV2rZew/2I6H+8bkrpD5YW7kvIL3bJbQ2usTHk3YIjAGtjFt1l7SvZ4ZGRhnMviHxsb
Z7TZgQF8oDZrWSuoCTf6X9sn+mENC+VsQcVycIVcz32/ZJuBqQTQlJQWrF8o2ax+nnQ9Z8SaMqPf
F89MElbOOTrdtyJr/hlAF4nNPJVRBd+ETWUeu1wPxSS3nZ0pdp7sufdH9WOuN8e5MOjnPLXWqzke
HKfyy/G/tylurIv4d3U/jgush4nDhHxShn7e/RUb5/v+yQIob5efYwQAxvTNZo/MdlTTnMlPp4mY
I8jL+hBD6LLzrWT7g3yejQ7zMq2+zf7wijnsogjMusPUfQtAaNaCWXcCEwGmdd65EyRC1sKTf6xt
EYt2WDZcSC3zfMrJSv+Ehu3IrOJDPfiZb3YJgl2OTwG3XA5wDrw3pwdqxnY2noAxoyF1WHZLbfJf
JGZb2EIwu247nFYcF2o8lGwihEbrMDuszHhn4R+xi4Tis/Fc/jXr0JmMJyibT/Oz9l5dTpEmaJhy
5Kzuf3Hpt7j6LZtv0aSLguorX9y2D87696QwwF89VLZfZ3vdKVnoIaWlCUbpghBn3O7emBaJWQgK
uiUqDoJa1rKDXZlVGV0M8OF/rYhfcXVGcoM6ujUx5RGqr2XqAq3r/Ux7VpqncHFOYZQgm3JwvI91
cpzrh0VM20/jfy9q8BsEspv6s8cY0+1v8JJ2aeaVcQnYd0hEdP2pK5+m4i/VuIzjNzvcaxLIgh/g
NOAASB0y0LSxZ6116ZUWPlOHbBKKxDlyl+hYMEFxf7fIig1Q4SEcIOob5IKb+BeldajQ8mXEPhvR
gXvfaE4garlhUgfeCHyMaMjL4P2OWXGVb/MUOprcj5TbWNbNLi2MLHWQNhKkut6pWfMACdGw/R/y
NNolS71nb/2kletTupMfSdcVejLGZMkAzG27Yg7LJO0shjZU5wsN3GBiBAVI72O6y9Au9v4vDl5Z
2kR2TY1rI58g4/P0v1P0pROjOloWGonVmzKODm1s0lxd/D6C/mhdfTvpHsjgd96dsujvoMZJl5r/
QzXhdttqs83gv5BHDhPre1W3UxArqbOzhcQf2XrKcDzijLxwQZFsPHXSyk3dKOV8OurjYoqStj+/
RrPG7M3oh92OT7KgA8G/I4CBbKAtoa/jJqlon3EUJyMJyiZ89vL8R9iGe9eMLJDCLA9omJowp35z
MhY7irxMZZKoN9oHSxsPRfFmhQilCbT4Tb5coqb0E/ut7n2Gr6SdThFQaU9DPepjpO2182QfEv0V
qtL8IkLtJtLO1aS2kN4wgGrU2aPr/B9pZ9YjtdJ0619kyfNwa9fUI91AN9A3Fhtoz/PsX3+e5Dt6
d5XxVz4vR0j7AqQdFenMyMiIFWu18T4KGmUjMxaHbvkl2SbIt8FsL7BQl9slL2ZtKkcddvLeP4ap
tM8jEEFhs0Mn3W3z26bqn2Or3Iitv3OQpVkA7ehvMQdKFrbIUfyZV5NRYDZ0PhRmt/OB5xtZcSsz
SpJbs5sFIoPOoGwOsw9x8iCRVcCihWjksczaAaSj7pLQw9AU3RqF9RgP+yCdD7p2bKCsUZidVQ9W
tIWSX9se5796cbaSqZaAlovFgqW32Aej7frpW5R6bbLVlVr7+uemFsFSUQpdGYBM3c/1czm/6uEW
H9ramTozsMyomDlEXoGK6X3Y2x7DQlaZ7DYv8nUjEBjBxQDqZ/k0ZYbGSAqHiMgUw05c2xLViVTZ
SOhX1wpckaBcRDBpOVcwM/vRJ/5vElQbTE7kSVusBKt+nFlYbFepUeZxbPnwhQK6YjA9O7wvkJ+5
fkOuW4FamGkqkcAvahJdoKdZ1/BJrNHa9cy2i0f3OB2vW1mL3dBe/8fK4sWdRX4VOgY7K5sfVN/Y
OcMvytM9IguqusvlYIO+ZO36RfROg1OF9J1c6jLAFMM06pnDKFWUP1KAyMbkoYMAgWZ8sLF8q5Zo
1VIJowgCBeelJX7EXFiCOiLsyn3aTc92Lyrxt3PzF4BlRlj+tbSIA1HtJ3njw0Ej2A4mbldneNnm
YV6NNkJNF9ZdmibLfCnKrUAKI7Z1U/Q7X1UPk4MImN0Hp6INv9T+Vg117SoQ1ZH/a2+5/SwzqVvL
Z2OksKHn9LkqwzPSr6DoSj3ZK/2eEtJfbEXE4RBeFdqexiLIRUWSVYlgaUny2nHHsDZOo9nc5HlS
ulUaRLsBaOkxHeOtFHj1pP1r2FyctBAKhDHKuedNMTLRPaj6L6CpG/tx1QjzWlCFa2Kgf7HzI/rW
/uxDnOI72hHIR8KDtTGfry/h6iaxGIQXM5/0sBcZS+CHDehaYga9DbfT4pvxi9PP3I3F0Um2KOrX
ehrwJFP5hd8WSMby9afnft+0EnHQLiM3VOYTnAsO+XtPeyh1Ud0LH+TbzIWnND1a5t7a4h9bOeKg
T0A34SnvsmXlJgw0STFSJAhiKeVxHZRfq7CChgwBYj8oNpKUVWNAtgCrUmWTlzek1dVjmkiMqw3y
lO/GOu29os20nc0gNurWKINd/5Sr9mBsBFsrvucf3frENgZjaBnpGTVg571ym02NJ8/5Xo3CH9dt
rexNoOdI7gk2Q4b1F8llMxVxKDGLd6/4PPaizlXG2K2VZP//Z2ZxBLLKVkuZM07DDfxekI5UJRgo
2emlH288SVaSAERTKIaK6XJq+ouYLKVTn3UWoOx66CeqefahCodv191ZiZBEfQahUJ9hIHM5jxwO
QW6VBjBpvUKahaz2Tg6S/VzstUbZF1H2jenQVnq/bnTtU9GxhMQeYnmVQsTltTah4ox4uU0mCBI4
qd9SipWSdHPdyEpSQNEa0DFvZHB9S88ys7bilnfGfRs0XuKoBzn4aNyGcAJLL/NWBXQlZoGrEGeK
AU3YcRfRN5s6U5JnjBX5awZVZ/Smxb47xJkH8OC6X6uLB44UsJpgKFme4bYsa5mpMvyKC80NfEk+
0tXPvLKept11U6tenZla5FXSnPKgKTlSEW04uX0bho+T/aHuLLcqt+6vtc1OhUgIkkGnADfN5Z7o
+rJLswG3nOBjb4JIgdryujdrRSIivCDzsFHxBu53aSJOhtAaNEItIwNu4FSkhhMd7MlLUsmNmvkY
ZT8NynKO/Bcoe3qnsohKosm4bKNosx2PRcE4WBW+l9k7QiG2fnvdu7VtcWZiOS3Soz7RxSaTtUFb
l54SmWgV+qPq2UYqb2yLtah+bmqxjvS2QrSxmK5tpvRz2o2ofRW3Uezso79opbFu3M4cLOqWy2yq
NjMnLSyckvXYK+AstIrbvAgOUbcRLNZ2H8PVggqJHs0f8mK1lnRxkkPQ3MO9Bd+FFGfH69/nd7xZ
1Ad4oAAuQTJNMMEv0hqnHCS4usVASuo2WrNX90XhgXEJTtb8aYje5/wmpmGDJM+AAEv5pYXxZfaq
9A0FLTe+jYMbCPFDYOMbP2xt40CeA4obsCBt6sXBmyaprRub32XZMHhIv8b/B7bttdYCl4xQmWZ4
isi1MOIHKopqiFjet1l8CtSHKR48E12nPPvgx8Gtr/myq4CoGKvPbW271aek2BmTdSyUZKeFH43o
ri632oFr3/z8N4mr8awiP1TaaPWWQ3TLJ9oKCmijjTrt2hUkGn98dVpKtOUuLUxa2Sco5QGRtYoH
1fwUTj+VuLpTc+2x1vQb+Pu2QFxrEZuRJwEFIpT+oROWyrPaQxTAOE/xpCjVobR+dqIKlt2Z2cv1
Db3W0eAFJ/DMiK2xe8TGOlu/UcoUM0gYP/VV9qsen0gXPKQOTpFsH5Op2bUl5avuYZx0z46i57wZ
n+zW/gIm6HD9p6wFJNzVieqMqqPncPlLdD8p1VEiIHXasxEOrjp+6Us4fz5eN7OmV6pT3kMrgkkO
IuAib1FqHV0Vi0J0V+mfHKP+6QTtnZ6inTBHn219lyT7PHAjv7Z2Sm2erltfO6dktyQZYmyd+Hrp
ZNNJmVpB0XGfaEd/tryqDQ9jkW1ckmsb6DdjNnmnIV7pl1YCbdIMCIsBLyS9a8aVBIIiB6MOZK7s
9R9hI21Ua1fdghEC3h2+H3v30uAYSvoYqQLHIO2qsDwgLbKvzI0G9ZaRxUFU1CGAZ0UHXUDRtWes
vHLeVHtjF67FE7DC//FkEeNi2UeThWr+/Ww/FBB/T+FGONnwYhlOHCnxCVVGRE/0Ts5uB/Ok2E/X
N9nac+DMh+XUpN6HwDB9dvjcuZSCi+jQGG6/y6d3zf4UdhsObazYsrEjmXM3pAL0IfW3CHa422JZ
q9v532+yTLzm0A8pOuGPiQCHxpQ81FE/k+4WSuSNg7NaSKBYwUMDgKQKe//lRq7DPDSDmPMpS9TQ
R9V1ZhUlX+vYOxT66wlSp6+oDIZp9hx1Fk3t9GhCv2ybWe+2yRa8YHVp//01SxJDe1TDdrLZK1bU
Iw0/Wh/1UtvqnK8HxDMri4AIXiY0hg6fJe017vS9H99McQe/9J7yYTTcKmG/K7LYsyE+v75Rt/wT
Z+Xs8imGRHFGGctFruyn6mXKpP3/n4VFvO10o60yBwtO/pYNd4W8VXL9X3bM796caGz+/vczH+oI
WXRHCHAPatLKXt6RQXhRl3SRV45ZruxsuZgMonAyDS7E0sNzrNhwIidlZYAikpWnTlXy6Ojn0OLv
nTaiDu3k2tZw3Bq4CAwzDTvBc0S1YBHY5D7S7GAKaDc3qRebwFCch1j6PH5swde96I6rmGxh2OA0
5dP1byDWeJkzn1tenClTmVVTE7CmOvE9IECuPx38odr10q/rhtYyNRO+a/SMAYLyn8vtpKF/2Xcj
cJMwmt+mIdBurHwUD8NQ9qoeXo0J8r2DPdVb2feqh2eGF7vMaJxUyjXBsq5mbhRritvbDsLf2i2f
PfCue7ka3aHdBQJPtYcC/KWXkM7WRpjRdG79fxwy62j4MKn3wXCogw8xtWlKnNcNri7rmcHFsqaG
IiEBjMGpGY4wAFD9fhwZbgkVnnOGsQvnv3gFU4D5TRcIQGrJVjJXUBZRKOZIvcdafjspzaupgBq6
7tZqJQF+Y7GSYLN5zV0u5EBbaLIKzORg4NGhCdUfRXScpNRV6icAk25R0ffdaqCu7RUmoXU6grwf
oUm6tOrXqp8lDnuFoYy6fS7LW6UI3G543fBORO3lqTuzsyzAxzOq7HWMnSl/rSkOP+heGbpRCgOU
Fz3mO9n6B2p4k2vtuuFV/8DwiLeLwatCXOZn8dCZIzm2ZlbVqZ/BYTnjGxTYVreRC66lBBYQaR1q
UHgll8+WCQRC4GctPSgD4czOM+FhdHZzgMLlRqVuNcALvXL4JKFip8p/6VDBgFqeaTTVtE8WQ/n2
YaCxbkevo6Icelv1eDy5HU1Rq9OZJfD85MHIvmdgma+v6+pLzWJYjnIhyAQy1MvfEcuZOcY+LisQ
z5c/A/NQlfu+8/KvkfxWMy5hzqPrIAqSGfezdrtViV29QBjfFDQT3HJ0TS/t085JbWMUbaNS97rk
hz6Nrs4UXT6chvcsPgzwGw43yng7Oj83XF/92tQbhKojKrfLaWvZDtEACmnvqHbvspnH4luEJhxQ
B0k/FZ18aDPErHWB7+Sge63+LLeVO0+lK4hethibVhMmMGqC/ZPxbPbG5UokbVnXUkkDFMqpXVgr
n3XtWx/c0wC+mWP9sekqN8yCffEebtEprMX+c8uLVC13tNQoUwGOSHLbTWvEwwvnU9RC5+YkybCP
U2T5BjpCTPAk365/hdWDzbMcRVJ6M8YyKpMhBkXb0TCHWaa1HyIb4Y8P49ao3JqHotOLIh/VXSZn
Ltc2L6LaRBWG8Fj3d0GU36plx6pWn6tQ5eJpv8+18lXSsh/XnVvbYedmF4fLb2Ya/zNm1WNLxzAo
s73k565vVQ/t1G0cZXFSlqGZbho72WEK1lhy5E2mJpXtzEom5TscbAXUlla0Ef/XLm0mKBhCFWeW
adHLdWz0NAwl0l12ZeAV2jeuGr3Id0m8n2BoT4otCYQ1eRquUCDHlHrFIJvYPmdxX1ar4n965qVR
eVHzPaggrKgadLqenVOXSocy5PVW7Wlous0UnSqV11U77+3S/l6G8sYTeHWJaXEDp4epAzDX5a/p
JDnVpZDvqem1KykviQZUztoCxqxGAuYCkPzRGBEEeXhpZpjiUkWCkDMR0eS+6drElRML2FW/6+M9
KHe99KIc6e2NS3bVPRDuYs6Yztiy34y4i5GFLdyrWW8LjhBjNHeDv7FNV70TAGNokcQw8xKwryqt
mmplRz8sioo7O0dEPNEg+Xd8Ob5pZ7U98HbU7qaSvyrsb9pQwbXPk/jT9bO55izAINHphqSEpOly
kSG4NWo6z7BOWfGpA9U+jy+5tPkt10LAuZlFCGjrPnYkHm73/fQUJLs6GhDtq1zNOFnWvpj3hqQ9
wHZVzc0uyMNvqn7y9QcJDuRC0PC2wem612uBkIlQsKVAhAGzLnbw3Er5MFSE+qyx9pbzNo31XWGB
PTQZ1GyCR0ut3Kr4i/lyMYf6H6v65VqnqZlOCQyU96X1nqm9ZwMumF+tUXOzbPaIkN51L9cuFQBQ
ZDMwAXCtLBZ9aka7DVSo153kxTDsA2pqdhV6nf183c7qHoKoBciqQLAtX79B1PiBPREPJP09lOAH
giywVbeqDatWqCqDW0X3g2bX5eoFVA7bvqX9WTTpg9H9opJ0COZf111ZXbJ/jSxrrRCPI7AEFOk+
aPyfLQU3Ixp/zqZ0N8sEueu2Vs/Ema3l56myqupER1y3Gm+q3mWYvvSnOdvlQ70RbVb3+5mpRVKV
N0nUyXGB4O+gfVGYt87Mbj/W+o2Vomkg6ze2P+6jeDuGr64nrzHQjRAu0d26/Gg141hWIARh+nav
h8/y6MnmU54d7P5DHny3IY+35wfLChEDfgjkrwGVvoI8f0y3qgiru+fshyxOvFE66qCL5nkZxZ6i
vqhm4pbz8foXXfUWJVskfeAjZ6Lj0ttp7idT6lnmoAkfa9PYWXVzCC39pxAbvm5q1Z8zU4vN41eF
PvQ9mydq3uUStF74q9yabRDxaJlKcaL/487i4zkJGKtA2FCCYMcUB5VZc2NjrrvBpD/z0nSxl7eg
UQJ4lgX8qZZzz5Z+1Xbhcqf/zVr9a2TxyEydNis7zsC9PT8LqnO5f+inremI1dNs/mtkEZ6GbJr0
CCmUe/q4aLIdS+mzQvt6RmapCL79jUPQY/Foo8KyLHOocj+BYWCf1fDXVfVLaelunfzNp7FJbgUb
CgC1xaoNRaoofoFDfv6ad9luqJ4n0Ph/4cmZkcWq9VE29KHIguDXH1wmofqTPRb+AXEnZ8Of1d1M
b502LBNs0MgsDmcd5Z2vDWAyautlmO1f0uYo6+puhhaX0cjfpG8Lb0AD935ogpFoRDNjeIa8qExe
r6/YasnE+dfIH0AqKzT1rEEfI7MCJiHD/lHRs7scXYyg7Q5R1j61RBsGEB+kMqE0uzeRIAexEe4S
LbgfTH+jWrQS9GinazzXEU4T4MLLda3znt/Q8QnzrjuNsh0foXgsdmFqTe4gb3E4rqnuXphbBKVS
dYo+GPmMWTkc8ppwMfyjzPKLLQ9fhN5DmN4k1o3UoLqSZXvoHneRshFPVnYSAwcMsKCZYMK+uPA4
MUN5gjoKfBns2QAyrGmv+7m9cZmsBJQLKwtHG2RP9FzvxdDJO1z55UFBiZTWQrmF11wrPl1YWtyN
ZDZd3NIvgnzhY2g+l9Gw67SH+ZQYT/DX7fQCiZuHFjRs128c/5WH9IXlxZmURl838wkfixg1Vajz
Danzanneowj5FI/P4bixqP+LrxrwXl6u8DAvLMLBZctJA8tuZH5KuM6CkpEh3pXHRIn2NuwJcJ8/
2NPH0VQfs2oL7bsSIPDXZNQMBKQDnOryrORjDKo4gcB/7rNd0t4mQMOk9OP1CCGizOLaNpiXEwhf
C14pffE57TIFS23TNIveoUOpn339LjWQop7vVRLazPx13dzvabFr9hZLCi1yUMs9M7Nhdhjym/A+
OYXPXbrrhg9ynbiowVvUqdXPE/OCCgNUwO6bn4rxwU+93NgFg1uOe+WDdFS2xtxWz6lQjISED56h
ZTI/gm5Fkm7ivaW/Uy0v7A3PV08oABDRaUBGRReR8awqI8Ud3zoUZaBRuQuH1wi+63AXGO8glTdg
6WvwMMAm5NCgd5iqWg4plmpAwSDi7agoQNC+DNlO0V/VdnanGh657DPULbtUt+7tIvB685CPH0Lj
UNXdTiLbNs23LYGa9R9kMNoj6JsE78+l8xE/NBwdfhDsQoiMmuUueWTylOnIty7/mKZ3leXQqdvB
qhjpL+qu7N5m/RRCcO5kfyH7JXoHkCfDBeTA83T5Wyw5TOYpYghoBBZrGN+crYLf6rk9M7A4t0rM
Ryl7dlKevujRbRD3NHu03fWDtHpuz4wsVnSuNSV3Roz4zWtnT8ehGm80+9aoftS6/W3UXlOmLq6b
XGvTcTQUh2ImxUWY8S9XjhBVKHEGzjwvkUZJKZzuE8exDqqMto3stO0BQM3sBvJIL1SX/GOvRP1G
TF71G/ImmKpo8ZvLampmDtVAPZV4VX7XvrCL9jwTcxmwizZ7tvV83eXVoMA5otUCyfAftGO+XIS1
NlKs6NuHYCZ9VrZ24+qldmZBbKazsNDLmh9kyNvcMyP9ITG6HWI7bjOcjD6/TZ5Gue02vuLqAoqC
PkMytHaXhdIkKhUjsREKFGy2cfo96zyl8fJ/zGTv56WH6NdfGaS2LkpLvHXFDzrzMC5j3iVijNQy
EJIt9ft4nPd6nO6DTPJiY6fL+1Dfas2vVUwRmlepyTLxySDQYl2rNg67OAiRDxKc4VWmRJ41luau
U1P/mHXwfrWzNkO1bR1rw4lPqjXVHycniDb26+qhAaMOfSxIXe6XhfuWnDa0glhvblXzqBTyXtHe
e2M4ZPVz3b0p/n2YbmX9a9tWcPTzFBP90iU2up3krrYbBg3K3o31/Ls67Mc7ueu/5UV/M7YfVPoq
42uQvwQMIswyEO2tobOtX7BIKwbfafURCtN7iMbdsHpXzW/XT+ZqbsbEKFVxAOAWYyKX20qvGmKR
kPU12/JX0uela03KgUkYT2rHD6mVoru5M0JGfYNTE6i3aq6erv+EtTgPcpWWBpprBMWFj0ocG9VY
ilDUfc8jaye6R8EmEG7tvJ5bESt9dnwQUcFNmxAEFwrUOSUzl5Wr/lSgiqALINc7zYp31x1bPTzn
NheHZ4rTsQwaasGSEr7mqCoCntn7s+RlpnpSa9mT4a4wcuhbIdsZIXe4bn/VZU6u0OZkfGDJHRHl
bSFPig+IZ07dVmasNNzXw1cteJOL+8yoDrSSNt6lq8cUCWpBKQWNEMf1cpmTxEmMsJE5plbDXfK1
HR1adF+jzIfzd/Z40/jD/Jz1g3fd17WDwjSVLoDQjKb93uZnn9cKe7WaLEZZgsQUZI+RvvWMWEs8
oekSTFZkX0AWLj3LQrUNpYBiZq6Pu7T1I09LNTIftZv3EyGShDDZ6oqtPfPPbS4OZz8oEzq/HP/S
edCk2M2i126s3M0e9drteW5nEVzbmeEtu6S2NScHu3odf9rFW7dT68FN++YvvpQOpRHEOyqYdWdh
C65fTR5iml9d8S75lWtujTesxRMSZP4g6sGU4iJvdMaxlqyZ8ub8KW4eJHS5o7bZOFprEuKA8kBw
gJpQ2HKL7DeWEbpzUh6VbdSqp8i3p90UFe0ud3oJPUxNOQHXg1MgjxxP69NuZw0tHLlGZbiqXZdv
aY8+j2PvisD3Pea/xLU61fuxqG3PR0/Tc9JgS/50bWG4PEke+NV06heBNum0MI5kNMaYqPWgHbRt
1+y3QGhrB5HbhN6XGDNHtfbymESdD8gpjNL7lDKp0r/nxV9Me4tiIsdcTOxQT7i0oOck7DbvWrCJ
z3WmH/pi8DYrfmsn4szI7zh3Fk/Gpin1UEazgle8J5FEZk3gNeYDd5SARm0S867ewyRwEDRSkIci
ZnE/OTLzGrU/pAxx9NbRrAcwt3I43DlVFRxzcmeYh9v5WMrMmklRyWtTY2WzMFWeEXWT/2LIF57x
f3/OIo4bvdQUiB1Cch98p/K3k6E+/u8j9rmFxSsonVOpswwshCTQAnI2bLVI177huYVFxA6N3shV
q0GmQzXdKSFWKzS95XHvyPWhK+KT3hSn606tHTFm9eAg4EWMzOviK8JB6qdZjwqN0d+p6rPSwZcm
vVy3sXYpwEMAcs6B8IBzfLn/k9Coa18RO6VwvD4f3BichuIgdb1xma/lD2Bt4DplzpunxcKZrtbK
qc91xDRQHJnH+ajLb7HxFubGrR8Wu3qy9mGy9ZBbPQgEVubUuWmhM1Ev3QMiLEkQlSJ8AeWHPBjP
RT54UaqjL/Z56Oe9Nn3JrMSzEFsowmHnO+Dmri/w2k3vAGZ1qBkaQmD08hcQuHtfmX3hN2RAovDN
yGMee+1o305Wvpc2xeJWdqoJE6/QSbLhbl8OT8/6UBTqiChwLYnZyjur3PX6h2lOPBPWo60LcsU/
yDKY/wOyC/nBcoDfzzsG9lO+a6jeq8mXfPxRfy+Lx3mra7JmxxLIC4VilfkHrUqSJxa9JhNdifxO
9+8T0/gwNc2L0cHIpirfr3+0tWRbDGgzVA7fwp8sXokT2VYvrDVWprpzr5S7skHMK6ljh0ad8zl1
sv52SK3WK0DhIletD8cExOHx+g9ZOZ7QrADjBULFBl5+y6pUalnpEDSQ6srryx9zt7PJE7utkbiV
08loAEVWQflE62txTlp0jfJxLLP7Wqd+NLRuY99UN5rjKTPc1L/yZCsBXnWMmiNU42hpwId/eSzK
OMrGSGhPxCbJrvxJKqOd4ogRiy3GrLXjIEoqQpiNUrqyuOGRPRmsvDfS+8LfS3J8SGI1dw0zPAyF
g4JilVElU7f2j0hMFhX137RWFBeAu5CeXrqn5lIY2D5CA5YyxI+o6H1TfGY3fccPHXdIC9j/yyQ7
+GCGH7tgLo+qPeYvY5KHME4P877UFB6u1/fSynXCTITQagU/SgNh8Zv0Abk220fAJA/67DBnaedF
IefU6tWtfv3aYSWh+h0TSK+WRck6QWCK+XnEeeZfZj3d9vDX73gVHHtpqym8hqwktAKuhD+eu3LZ
LCkVLVL6KEctpa6Hxz60/L0PQBw8ThjsDVWJTkVe2PuIRpU3KQMNV4LnfhwE29RQN3tlQMMlTOXh
bpzz8SA3m3zvq6sBSpDpfrh3/uA4abU8Q6W9zmivFMUxKUrtaOShc0gKM93Phh496b6f31z/2msH
DKCVAMwATiR+XO7ABl79uZ0QW0Hq8jGwtKdp+lqbcuHK/haf/UqWbnLFQf0nKHBIJC5NKWmE0kTO
Zi/rW8N8ToutI7ziC8p1IC1/q1D+MYWda4HdzgGfuDQ+9tFHCdYRRfEqfSPfWvlOFtUrk/c4Xbc/
mE7biLnQRJn4TiHXjP2Y2rNrjJI7qe1NNf64/n1WFg2CPZId2k7wMi3LgUqeOYEZKpzG/EPcPmT5
X8id4gMaQlzKoruzyOzGJk9SJcabpijtfaIpkts2rbVxQa0EFayAmlF/v8+WFb+JLz9B2pbdd03i
auPsKeMLA94boWttsfj8Yr6EouKfohxTxVhbzny2o9N+qmkX7ikNqxtW1raZwSZj0p9zyjjL5T5u
srEr6EEVzAD63x3/yQ+tw5DYpyD9Cz1GWrtUfkjQ4EXVFicGmtJIq2YUTaSysu5qvWlcK9SzU6QH
2v76PltxirYa4iEC2EkxbWGqqu0xzCUHyRsp3TFECjWLBrMe9CzX7ayl2nQwVCjJYViCp1icrrNH
rpHlpQVHQXYvaiQfJf21M/+p5/vckN1BurO9GQ7f9klqdxt2RaawuGqZPaKeDk0hNHjLHnE4+uIC
01CHKdrTFCZ7vf/o5MPdoDDEOQYPhVHz1r6zTGnD8trKghEEAMkJk0H1XzocdI5PPZ9NKd4WrQ5P
UfFthF9Kfbnu4coRo7gF3xcAYAraSxBw0IC7K7sov0/V92p4YGRMCf/7kUJMUD5zdCaXSDgvXelm
chXZyvL7UXrLrbeQpv/mpNjqcjnk1EBJOaBLNFpRymMN2UJ+XzsPoOtmNCyq+mGz+ih+6h/b4czM
It0Ls9EOY7P4vVoGPZVmixNkzQ8ePAjDImJmMmJ6uVbwKfW1qcT5vdLflTZiu8k/ffA1Kr5e/+pr
0jhM+YjEldY0lB9iW5ydp8lKkloqer5J57ia3e5BbyH6HT1zxTb9ncgSo6FyU+NznO6iwxyY93bj
3M7wjPW/ZOfz9Z+z6vXZrxH/fvZrpEmV66rrcoS6tWO2bwK+ntp6ztYI18pmp637O2mhn/1HPS4o
u6FQcjpIqTPcOnsjQZag/Atyp3Mjy3qcMSvl1IZUwvP8Te+/+eZHyXyKtnS41toXDOUBKOUyEfKe
i50C3l6NLJ3iNF3GYrLc4cg3q2RZcCQbxnGOTNTV8/vrH2p1AanJGkLnlYHARVSKs1KpYoh17yP5
GJaVG0tPSrsR61c2A8yYkLJzk0OyuIx8dGMsK+8AMOr6tOuHwJuK4pCAPfeTcHfdnZWc7MLUov7u
a7ncjC2ATHt8gcysuLMs022Meacwvnjd1Mob+MLU4n0U1rOsShamSmPvv05V8RSbd3n3VptPVfLN
d8oN17bsLTJ0pwbwWNms4iQ/mHF/F6Utqc0NtQdPyn+FTX4KtsQK1uoacM9RRyDRddiTS5u26deT
AvBxbp5jWXVriTlRhLZmXdtNYejqgvbeU62A9lBlb3AKr23Nc+OL88DLIVPUEodVtARVxVW0Z7P7
ef0jiv/HIvxfOLiImrwggmnIsaH0xQ6+vV1gVhturJvgNia31kTx4jIUxpA9l4POa16Qij02gd/s
fUWyNt5va7uDhzPPRoqXqHMuvpQkT3XdVAbASsrLcNbTWHfr+NBM3Ylx1k7+5WyNMG9ZXHweynta
XndYHIQCijN4QWjvlJq6jPq1aW+S7mM+bT0dV21CIsy7UVDGLSMxF3XPh/LZj9HoDUPpjcbd3NwF
yYuaK4BWRal96zGxFlKAX//H5iKkqBFZrKQ7gBTUb0rxgFzCCeIw8p00fvpvNyMPPPrlBpU7kjRj
sVNyNYhsyaB91dCGOSjK8DzUcrS7bmTlTAsrPFgh9RCNssVOMae0GrUU+ei6GpGokA5x71WacVR7
xW2CH1MHLH+M7vpX39jYoytIdkxTXPj9xKTavAiZ6RjJ6azSPUsr+VQEX2M4cHQYwhIgEHX7Ra1e
FHJjhMqmz5AN9rlFf0FB+UUqNxi2/ryRLn/Icg2aMuLOo1Wiqw9DmorMstFemEC8vtZ/Hn3M8Dyk
tI6SDcW9y6OvZU6N9HxBt8SqXD9/i7fQzVsGFgtqS7Vm1hl+mNmj1oaeMb9c92AlKcEFMUwosA1U
txfPtMTWuqy2+GRqqJ+SxjiUzVMuP/T5Uzx1KELdpiPEodMWEdCfVVjMCuATZQLi2XL2bzKQsOsV
xKfVdE9yUv9UpacsyvatbO82m/arq4hujOj8iJOxWMUxVpDIGYWx0HIt6YkqjHt9Gf+8ynBHFIuA
8pJs/UGz6htqOIdYSEJ0MsEXdQCzi+K/z4YvzSwc4dEHvkGYyejJiiGxJn+YjO6vnBGQDcG4S0Xq
clfHNTQsnT//j2Q3Qy/gu+Hfv75gK1MfcCux5QzxVKaDs9h3cUqZVpdhbcwe9cydiAoNOdxj3B11
9c1oNC/wWy+cEoYYA6BMW9t+7YOdm1/UdhLQL5GfcXLtySN7fczMTypyxrb8IKWKm/U7qWSmsnuz
Y2PfqtXJgoY0kyC0NzdnDP+8fwTLFOUfnnYQPy3jtd0Utp/pnED9WNU/gqhmvuVXzKjL9qL/WRu5
NCUOytmrbQxSQ4orvI6Ry/SrQxg8TlFyQN3By6JdYWeuMnj5j+ufeu30nfsnPsWZ0dI3236aslQU
Eyz9pei3LvA/kwbhlQ2+T6QM1C0uDVS1XMjyTLNflvmC1r6KPgbBS6CfzOP4Ikkbp2MtcjHdT7xH
ykgIHF5as2otN+wAa5moYZ2CYZcqP0bjaCSfQrAM19du7R47N7Y8iikAjSYDKdIXtmvoL4ERuOjZ
M2p/uG5oy6vFeUhnucz1Ca+ioA8PSsmQoz9JiHhaTXJjdhZkFB3TO5aVbni4HghQ+xbAIaF8sHDR
YqLWksc+vZ94/w7texa0j2X40PwopFtV+yFpSH36exlRsx6CsP8eU8HeQdtXnD8ZkuzF11QrKy61
ErzDmL0xURI1D3n4fn1pV0MNpVYuHhoJPP4vN4w8QzOjTWp6rxk3cfsoDwe5+nTdxOrXg+4HySuB
sl2WBM1YDtSg0rh+YDwIH7ThvWaMLT9p1U/a1t51Y6v+nBlbXELzWNuzL5Abxhi4rY/uQOgNW3K4
K+VjPgyEs4jMQ58DQ/XlqkGMrESxClLDQnot6nadf9L0+8H41ltvmrWrWttjfj9JPwphyL9x8F/T
iz2h+/DT2R0OWuGLIEQxpdem7jcOnNjWlw9T/EN1EqIlEAz0YS/90woE7SSfTxYp3XgMZk13J7tW
dkpWQ8FU2dpWh32FEUtYpDGjMJbBSVskqxAvt0OU2yTn+rzrKvBzLvRm3c7QHgYUOLkXPNSDHOM5
CahxJBTLt5R1V7fp2S9Y+KwwTx1IHb9A9gbjS50Ebpwf01tq9Fa8FabX1/dfbxenzjHDgTve5xU0
M18V/hqTT5LP/FL8en2zrF0+DClBgQrCnFxmcfnMlkGXsI2ze+NrWN0U1q6xvuTR9GQEH9S23auV
tLFxfgfE5c6BAoSPCQhSoyZ8uXNG1WCGMw3pMzi1ftsMWua2mpCV6/uBqeAkY3bVnA8k39FNNxXh
HjypdHLapvswJKXmKUVf3g6tL30uHP97bmUdpWSe9kaFTkkO1NnNGUrZCx2Oo5l39m0S1hBc66Pz
YCuRc0dDPNh4OK59LBierd+oS17iC5fSoJAamtHpvWQ3B0sDAtlGXisn+9reGpBai17oMPESEGNl
PHkuV6//P6SdWY/UStOtf5Elz8OtXUN3dTXQ0M0GbizYNJ7n2b/+PMk536bK+JQFn/RK+6L1EpXp
yMjIiLVWGNGQmOi2nI1mdNUa1aHKleSNb7T6qoJAKGTQUaMxl5OqZZ3JeIGAs8yB6nvzMAW70u4/
6/kceU4xfI2TLj0oderpeoaWRD/tb3vl+g+g0Q9rCRDx71OLdLNsqkHC/esdROb5oc0Oqf4Yak/2
P0nu9p9v21vLYQWu4H/MLUJmPKYRoANOG2XS73X6ovjMElLLvZnFu7bdoE4Kb/jtAKDIoQBTlJH4
W+QqY4uinGMBXNEkb84P0r9pM76J7XvDjt9Omf/PWGyJra8uj02k5kWrh0r6tdNMCJv1Tdhn5yRr
d0H1IEYdOuCU8p0UJn9xvSJUJcQaYaIzOODaVt0l6qQkADWKqj5UUrmXC+dUlFvXwfqSfplZbKI1
M7AhizthBnRXER57qE70QHaqP5+i2d4aurgW++nfCKFLy6K2t4j9ahpSSzSL7NwHu8ZId3K2M4Lx
2DbSiW/P6LWn2x65Wga7NLg46HLoIz5hAWFTi49jexcjqVDn9Z0eAOKQvTovjpT4wupT22wNXVkL
MVB7VQq13LW8FK6/oJJKsVrp4HuU5ik3mXQaPUbFn2sN0bz/ZWRZKTVH6lKWj5uk1l2IPl0cF7uh
85zk2GV/Dk/AFsA1IMeoh8KmWizIrAu9Cw0wA2ame70y5d4sIcLAZPatZa3unUl386cYA5W1a1PW
3ChW1w+4pdabD7EyT7tCtu/V3PibBAysjUCPkmNy0q4tFRryxlPpgxOwS1fqxl0XfpQhAyflRixe
83y8HsC/oOMyE/LaUJzIPcR+kD2RcZDmZDf072XdrV5sP9/bXf982+/XrtJLa4vwESK3hagcUBKy
83E/Rxrg0M7yxtIKD7pFIn3b3Mri2D9F5e0BRgoJxevFmfFg5LFOLG4YpTXNCPR/Q6JAbU959SZL
Ns70ytqokNAGpi/HO3/J7nGKriiHTsSQ6m5qzmDgQxONbHvjg634IGUvbk3atJziZcs0AXgU5DSn
zjIIcMP2qu5kbI7vXom/IFAJhzZewSCPhaNrkzFPToL7Uf0MA30vjV9MtJQ78wtYgo2PtIKJFPUR
6tMMgBJ84oULdlIFOahO8nOmUszVnm27OGSdTuC3irPT6Get+SGB6ZUpMQe6/SOR9WN49Hn0h8qD
lk9bv0cE+8UNDnmKFggvIDHwcBGb23xqcx2gJXWofTiGrm3Ty5XqR6HtHAbv9NTTnF3XfwocREVT
5fW2z/7EoP9unk417Xjg1EvzutROY9AApciT6Fj6p2G4r6SHOpQo9fVPBJ5D0Ew8MRuvHjvZM/KX
Qa6QMXscTTgRD4b06luHLjkO3ZucLvegnHrtNefJJKkPkXrM2nt7i9i2wgkDqiyaDCA4EUGVF+Gq
zmSpC+cmP1fWLo0oBpnBXeroHiix0LO+Z4ZbBtNeUmaGpfYuv6qXGWXxJhkexUzAZraOJMNvh2Yr
n9bXPiXzH4D8M6vqt3RFHs2ejBrYgqQWwX4kTzqWetVulYtX4gz1GX4iKSZptSb+flFE7BS/0Y0a
EoPzIRxOffivlX9mQLRbaLHHsK96mB/GJnjrfI3r1zZ7DaP+Q6fWLuGVYYJ3fe1vZGkroUjUi4A0
02cTmL3r3zMInVpAD0KwK/HatPvRzepxjq33Q7l1Ja6ZQu8RPC0lMmQ9F5lT70ezXwmxsyxKdnZ4
rxqxW4yx5+RbXYyf2PfFwYD/T9IJ6ouotAywlDulfOgY9Bip9i71HU9Kv0l27hmB8cYavzfH2ODJ
MvUHW2s/hH6zC/27VusPAVUStpqGpsSIvne3j+va+n8iVhkjJrBPi3QqlmyzLmcEfub6k+IfGLFh
lp/HLdzgStDnYDE7nRqyRmF3scsThC6qyHB8KQTac+nSnHT993++EgFYRYZWs/HhxWU5yWnmV3VA
N48wrJNKxckBD3OjaQsFv7qaC0sL9zRrcB3oXlJdUp+N+ZwFGSLNG1F87UgCQOTqp3eool1/fQR8
B2hFltE3n+Y7eaSx5hygD2qyC3SEOQe3t24lzNiXxsTfL84/560vzRBjUfFGj5APRnb6toXV5dC8
owpBZYVZANcWrJwk0epEI/SLRJ/cNZmYbMjPsvW+2QrmKx5NKEcoU7RFaJYvvg5Db8s0KvFoNRh3
ja5Sa2kYKGK4ulxvxKmVt/KVqcXhKdQ8sOccEEeeNm8tvfngBPKb1KTeZ8fms8IgTVDngHyy8cft
7Vx7fwGqIJKwo2IG3uJAaeghMEIFTQQ7086h8xJW0bvYd/aa/xChaU2FKs6CXTdOrm1s5Ilri740
vfDMQJ+Zud0jjTCTVszKvTN8L9+iuKa8aHLjpaZ62Fjriu9crXXhnby4uiRtuZ38olLeGVYbHBjF
kbwJxpYBA3UXH+pUbd0uUSRvYraLp9Hw8JyROZwRVE936KP+MPlN+JwNaWQCozTy4qBCnD+gKTv+
OTgCEWHSLvCq+PTyLk1AOyZqyK81knzfKkwHU77ZMnVuU9oIeKrY6cWFItQmuSFtVCK4WK4PlZ/n
lVWq3F0IYR/Gam/HrTsa9g4RhzutedCyhwBpYQrDXmPnR9T4FeuQV//m0V3rOzu5PDqmV4wUepD1
mVo3dspPWrcFOlrrNVz9yoWrtlMTpH6B4GGT7fvmM29bd5re9lp3kJD1AELzTzjMn/L6vunfaF2y
cb+tOg8vUaFfhAbNEp2QlkMizQN71EZnP1VdjeEUgXNftpnbU5GV/pfmFodDnUupChNQqKmggz6Z
PoLrDE9l2nLgaztADn9lj2YpEj8UEZb1rEgKGa5gsblIJ7iS/SJpjWsC/JEQiZPU5y5oNq6Kn5H6
N6f7yaMRUHxgOddOVxJFc2NC/dAYKP33CfDNmDnnWnuqJXNXQmrW8rspf6nj+i4d5EPkW55dzS/Z
5N/7yvtsPjM2DBmX+G1bHArnEGj2x9sBY+0CYKqUuNAoJyJocv0LbbMKrDrSuQD6niadxDhZ1WoP
pTrtzVmbNgCKa+GQrRfbT3YHnP/aWlhanVqg93VOimKvpxqqrBz27DXTgncVE2GaRn2dc/Pu9hpX
UhDxzcGPiJb8b3PQ2zaH3AeAAx7es2TlTBu5s+ZPt22s7iP0BAGKhJi7TA0LuYJDUJG0WfHXtjUF
zEsIKERbEmNrdsg9Id6KjiSVtesd9LOg/r/iFmp8KpkBJGsBo8sOZrD1Ul+LBZeGFo4hqY2WByZ5
WxMyUq4Knkf7CQm+Xm+PY+3vtSY43t5B8Q8uzwqcVGaxURcAH7WIBrRRi779Cc7wX8ZAf8z1R7n3
Sts6ZQzn+gtb6E9AqROzjpaE00Ie+qBVALPZkY641dDtC+QnSudNm0R3KL1u6aispiD09v8zuFhc
7bfplJnAXRhyPUuHNNRfFPkbkmO7ovOY+cv4mZ3PMUcl5fZK10ANqFPS82deFm65xPSg3mI0sQ5Q
q7ac4K6XBKCoqWYmIHY6NVpbOuamnz7kSRU8JKOmeExS7BkRFjCeplKNRwVix0ZYXDuPDEdgAhqQ
ReLO4ipurD50qnQAZtQAT3N+2AycCrbSzdUtp+gt6gH8B0j59UmpWsvsO02hxasPbwZ0n4vR2hl9
dlICk/+2RzVydo2kn4zuKWnnw9/suyiMA10j0i0bifms5dY4WCTxQYr2rK/2u2qK0r3MzBRXH6re
Iyy1np7k/i7uRhtU6ph7rcn7qO9K6SxmCW/4wuq+g2SgHGCii71EmMjZWKSRIRr9XeomscWgpS9J
t6WMs3aO+bIMW8fdhXDz9b7bTt50xSBkF5pqN9Nw3Mtx6bh+1MXHqsveNNlGjr1mkHoE2E0hZGEu
+96OiTBM34MybmLzMRs+K/KJApk+1yczSu5vf1ZxYS+D1KUtETUvHn+zY/rjLDCqTShE/lVf2geT
bm1cWKu+a8nw1NFWgWm0ZCwWup0OgcOhjZ2qPEAci/dhaPsH6L8I/0/DeGfI3bTXRiXfm+nsKG6e
+/V5sjNzIyqvXQMCTYrmGDXo3zpIWlFPZp+CxtLnEiUSMZQrQFvm0AfJ6KVa2CJ75jwPUdtvBIm1
i44XKURUkMAWL9Trnc6DirlhPjvdaz9qap6O/th08c7+8wnIXDaKgxkkk5EYX6ZoatKMus8C+3Ym
AbH15I5Sa7Vrp+BvHtvc2vStEH1BEGCR/Uw9XIqm5NYxtMg16vYxYVpomPzgab4RfdZOOk8ceFBC
+xT1ruvN00vdH5oO/8nq93BB3Ah1VzWb/iKeoAqqoX2CZ/xGIoAC0uRVT8elIIN+5Onw0mqhdTc7
gb9xX6+uh0YIJXKNsdiG+PvFsZvmvGeIHTR7Gi1q9CMYDNfZwgGvORw54n82xN8vbKhF6ASGTUsn
FldG5VrFmzH91wj/4skLvpaai8J0pt9miI2FlrQ/ASaMWQz9cqfb9xaixWH29XakWt2yCztLF9Cc
vLZzrr+oqcVQkhDBwDLZiA5r4ZDnNN0jgWEBWXi9ZwSmMuEiIRwqGjzPbOfjbLfXsfpZLkwsrvFh
knKpzUHJlP4x9+2drr4Dgy1vofzWt+vXShZn0yY3q9WalaT+fa68dM597b/eXsnWZi0uxrGuuyIA
tnpWQtuVqsoLZGsjaG6tYhHM/DTsJL0S4kCKVXhRHe5sAMIoZ/1NgHFIbrhyGZlEZnn94YEHOoHl
Y6jTk4OmftWS8l6xf9zesLVPT9sT8g7KCkJS+dpIYYZ5kAwACzj1jvWlMSQ3HMvdGLcbbrz2LBVM
Zh6mDiiJZbiMzHLyZweivklmmD5F/VfFocmWeaH0Tz0Ge2X845QFoB64AvAn/A+pheuVVQk9X2vg
cCajeW9N72a7cWWmzlVqcj/Un/90GyHVoGv2UzqCws7iWyVjBXUup+Xa5Kio/5iKczl8CcotRsjv
m4h6D5k2EFJ28DcZLLmwMsep6SEP+iEy5Z0tZ4e6L7l7Js8KTI/AywiG6c9TJSEahNgBSh+Uypdt
f0MbpiELKSsjIBJHR0P7oQ1+7ILe8CRIkImeuGNUeMk8neWtQXu/HzdsU68jbCCgoyx3Nkpliicp
rQDuvftSQ6xnGEHib7nn7+fgysyS1KwXUavbJVREVIzdOGNoKnUr5b1pH247ikiprpPbazuLUGsa
lZLPUEvO9pDtkwp82fA4aK03Ts+DvKVIv753QuQah+FaX4QqpZrjWBpCkqH8bZq+VZoWbtcfM87F
ghi1Tc4gnoELG1Uv+ZksB3S5ePCkzWOpPJnW99ubtr6OXzYWeeok13NpK9goY/m9Vjmu3VaP6rBV
SlzzAcItiqY6wBPAa9cRowPNM4QoY53l+E7+2nxxugDm/uvttWwZWaylbQa9TzWMZFrvmsN7JUOZ
T0+8zabgWqzgoSaoobRkDH35YVhO2Qu24iBcObkfQRH0r4NinCwJ3l+memmW7W4vbu1DgfjjQa6C
9aAPdL2Dmjmog5o11Hya1Et4I0bfaRZsGFnbwUsji1ir1KY1zkIY04pll1SitIND1Mc7JFX/YjX0
hy108smKl6Adx5hRfxGrUUNk8rPXVj1uZsQrO8bIZgoo6BcjY7PUr2k0Br3IjYxUnB7TCzmBEnIz
Hkm3V7KyZQpNdSEjKHMFL4Uwa6Zyw8EEJpYP0pM5Fju7scHzff4LBiuoI9yNrrfFYJWlPIrf210u
WYCp2m4Uy6EftJFHrG0Y3T5YrLwnWc4iYRknM+ljmQ3LU2c/xPtW17flSleitABP/WdkcXbQw6nj
oQTEB6YzgZdOguel0WPlBIdmS0JzfUFiCo1oKiI/dX1mgjRUer8kMWpMqz0jxZsepLqXKdz1weG2
G6yaIlLzIhKNkmVIiHOoAWqf5kIdpG2zHRl4VG89JtaM8EqBYC+6QGCErtcTwYfX2hyFnCB6aiuE
m9vWRQvtj9/FNFTQHRNKPAywWVayWyvWp0ToCSGqotOtS0929+PPdwvdLDr2NDaQUhELvXisJrEk
y6WGiaicPYl5JpmQ+jQ2gsza0aSgBqZCA/LFubm2EudK5qeUfHhOMKY40kCVPTECx4qjjR1b82nE
uYBV4domefi1IatvKj1N1PzsBO/hFjZoBAgNGhn6Miq5+9t7t7YqsSQyfj7Qb8W11OL1YtUO8kVR
fh/rsYerKYzYDuctYO/KslRBj6HeyrJg910vC7I3GuEl1Ic5ZQxwd6/kd7Mc3WWpgdjAH9cVoK1c
2Fp4hDyZthRK2BpO+hTtWtlr0Cbf+lArB0jEHiZLE7BV+AfXK8qCIs5ih0JM2D8guTQPb8Otbt0K
vlC/srHYtXmKw8QS+Hz5SxMyXaF532T1Qaeo1NZHvXo2xu90DbXJzeKDHcBVRj+tGc4OnTCOxU6e
7qStZa+4zNVPWmxurTZSgTo6P6nNA7eSgshtq39nniM7S878DQcVC1zk4VhDEZZiIXHeWZyGOa01
Z7YFX2DK3CR4r9Qvt0/AloHFuY7kdtJ9JhScqR3vHaN56Jh8c9vEuqP8zxpYxbWjVJCTp0bCRGd/
6IOXwfbdJtsIT7eXgfLFtY0gC2wrEftk2x/y6bvUf7u9hhWeovDEX4tYFIWUTu9j+JB8CMPsPARb
2w8ImQlZiDHwRugqb7UyQF/KZOLInCYFIuiycoj0NrlvRyd141A1vI4hlu9v/7CtzV2cwiJlIFAo
Fm4xfQRZ9Lx+NziH2zZWN5dqAekSSSYdrOvN7UFKBFIixOToV6nhaWy2DtWWhYWb91qUW/6EemDR
1ZD+ZUZDHG+vYfXYUvYALSny12UbZdJGJkDWM05YohpVep16kD9M1Fpum1n9HBdmFgvR5qALTAkz
Uvw1Gk9y/gWFrD83QQ0HYieFDqEheP01Jr8bFDkiSXb08igN3WNmyo9xkPy4bWbtk1yaEX+/SCt0
uenjqhMEke6r3H5pNqm/a1t1aUD8/cJAYyZBPDBj9qz3lttaj0ooeVtF0K1FCK+4sDENuiaNs8pe
McNWsZ9V+/vtXVpzKyTsBAVJFVN4Ft877ztD7sXHyAf1jvl3r6b0prRgc7XznyNbdRDtQlsW0DUM
zsV3l0rDGYX+6tmfqx85wosuDIGiap4t/dOYPM5WuKXFvbp7FxYXLlBn/dxZKrvXpEyzTl/S7i+i
9uWSFi6g5LoVhrIwUH4cmctSGFtLWGmfil3ThJ6PTvPLWcSuLouVShsswfBL+12thK+OWu/mpGFw
r+kloK7Q9oln4xODo+5lf6uOtr6FoBnBCTNPbpnNIppOzdzk2uiNl7h87fs/rx6zvF///uL6zqdy
nkY4k6SV5eD6YXiqev1k5R/nQT/WMjCC2/6+emiFyD+PZsbjLdWHjQ4JWYoB6OdKBwNd0Ul+SDfH
3azlysDCeGoi/SQgG9enVgtI+AsrgBg0xd+qdHZnSGNmc5eq+m6rZrcyYBQHAfhjQRijNLgsGitJ
FwxtxGNzSHvYRfoUAHAM5rvZnnpPMSTfk+FefbBbCA6hVsSHuKmeyjj+3NtS68EBgHsYMLhecWLn
LgHcAzWrRLTH6catN8Tq5vMitsUvBpi58GW0wHUpCHPYNt23qXzp6zddvXFNbphYjnIY00K36gwT
SuAzVkG0+Q133JInWLVC05vZyKANuZSvP7CeF0Vsh3V+9m3/DaSzCP0rOUTsYQu5thqeHTJn5Lgh
xSzh82BHq1nKeZ0Men1QxsjNQwVEsb8Hvnv7YKwddPEOEsx2nsfLBDS1p2EuG8SJbVlyE+ejvynQ
L47y8ilwaWGRgdp9OdSZhAUJzEfdv6vQgmrNU2WrblOf9XafxJ9vr2nL4uLGkeMWmkXL0bBa4LjB
wR52tv9dmv4d7PiOLvVkbXVR1nZR9G64SGmmMBnx2jFgbiBcOev5ubRetRi6WLy/vaQ1z+MBDvCf
oMl444WBplPM2CoJLeiNZ5+ttKo908rCc9wzouW2qRW1AzB+4O0YyPRT5m2RG1ha67fSzFkyZmj5
xVOTy4cgjvayei5l5WkWSqrGa2ZvJdNra2Rx9GOpOSF7uFhjFRdW2YTwGK1q2pdx6DnRazxvcN9W
jMBDhSyC6BTJiLmI0VYYD6MaAt+1jNT8UJfBeNBGbTyVbe9vZAkrh5j7G/iPqAgx1HERLcyhR3TD
oZtI1+1zyPiViIalGcV3sbVxiNcugytTi1WVUd0NgVC7LSL/UIXRWy0E36S2u7k6jtbJL0auBHlA
2uRFhXZpOf0TyEI3f7TRmG4TJXNVJ6Ib43cb6hIr2E1oqRebsDj97ZRbodEBWE+66cAYhipED+Gl
s1Hd1t4q2p1fns0x3ZnRfkzi0zxvATXXPwIoIgaDc4CWXf7C6OXU5yV4TvLGnYIfagKT07hX00+3
T82qX1Hj/392ljASiuYTIoz0cLNh8t+2Q5bdG9H0DC92S/th1RJqFtDExci0JQPeNmbJGEpUhjUA
0wZDvhhFXYzm4fZ6VljOfLgLM4vT2FdAakuVsYnm7MHwi5iEKrtz7h9mpf+W9DoxoNqDA3rsA/2N
XAyHpuwP/cAEnkye93bQefKwJdsrbC6uEpBusBAE1wYon/jYF88i5tAVE/0R3Fy2ozsEKHapMb6Y
dfWUyd3H0R63tMxXDQL157KnQg3D+drg6A9VaEpwywJYK4Wxk2e3+Nwlwy7ZYniJf+m3pV1YWiTE
TIumel1haZqeVeVZihNXYYyoaVMUnA7S8LzxeVduLADFSFgBSqG04Cy2Mk6cOKxiGuVDLM+eXGXx
3iiHcJdqcuC1Y+q7Y5W0OyX0Rxd5nf4+74PqTi8RDp7D5JtftuMurEt74/JZdW6obILfAgN6CWOx
B3XsDTH4sslPYHPdaq5dtftwe/ErMQHYNkeHkUaqkBW5/qqodvVlrEB0iKfa2enTUyde2UH5FFKt
39+2tbLPPycyUAkVE3aWC8p9A6hpSVwwcu1LXbd3Yde8u21iRSiYJwe9UhjF6I4bxsJLgbhT2bVt
6NyJ9mmO5ruUrpOeRQgVu8P4IVMNN1f6Xd++qeuG7yp/jdXii86ZTvRo49JbOTFXv2Xhx60fq5Mc
gCUIwlS/B3druXIylSerK303naXsMGbzcNzYgQ2r5uKqjYu+l60ceEk7V/eMsnH9ngePiQxq4uUq
vfLqY5F8nLPCBVn2WR1iLxjHnUV9c1AKL5+ov7dbX0XYXJxoZh0xhx1tS6KHtdiJIWqc1C7ZiWx4
YYaTq3IJy/UPO/jhy7ZXQ0YLLe1OqrboEqse98vuUoolj8JyaAf2ojLixivDhrxekef7jS1fN2OD
/ySZAkQnTvJFLC6LsJpnHV1bKTJUumpju0/TCORx2SqMzOiVmakwTv1PzATh+7IbpTe8R5O9JFWB
p0h+7Nlx07lF7PsbydBKCGHff/2wRWQzu2byOd/ATOScYQbVbhpf/4LDxJG7MLI4coOeaE1t83G7
INgHgeV2048mBNJrh38eEa8sLdyobZIBjg0y52N3qqCdm/69nW7JZIl/5DdfJeVmSCFQJtqK1x8z
yPo4bmOWowBLTpRTxqTOzHoXy88iAAtBAviitx1o9chemFysK+kqCkwC2NTGvmd0B2JV3Hxz0lNe
fL1tadVT/7NEdLpenJq1M67AnaJYw2nu3seRuXEY1tcCHwhuNviPJUjLLBjdHk4gWWa458e58YOn
JvOPgeO7WTdER13t4pfbi1ohA+OBBg8LimgO0tKL/ZtNexqz0eQhM4RnffSKeDfkqTvqMpyOEYag
3rjS3HzouM8Huw7dIWlc5lAixjCWJydr9gg5uYMReHo97jSax62xyzufd2X3wVLyLV7w6rH89XuX
CMBCrXO+NvlkpX9O0D00Y6CUW+CIlSyKTRH9HjD90LEXn7ofe9HnZFOiMnRNZGeG8F9NO6Xyp/bR
tLbeFqtLMkkg0LAT2J/FqYnamP3qRA5l149y3g3HtlOZnDc4G43xLUOLb91bo9xmBRc8vSbPsJ6s
luwwmDZO5FrNWQeDym3FVAUFEvX1QWFYru3ENWaq/KRUuafk90neeSjAEAjyyNwF7f6DlW8l2avn
k0f/T/4ufYJFOhbraionFhGuNvN7tc3uimrj0b+a8F1YUK8XBhlSVi0h4FENmtvNwTs4k29b3XT1
eAs99//ZxF+rWRSfptyPykmAKdNQukNlAy5cv0cKgzwkcJvQuTOH+1iRd3OY/tNU/vPtsLB6AC5W
uviEqQVhT4docu6cwh01y1Uj+UsUPDAKL3Xt8DzqG2nO1scTofEiDSjSrGxIPyFfq0+6FTxavbNx
n6/vKPhA5KypUyLLfG2ij6RimBN2tKg6r477Y1+Yu3Ca71GjYDSYNniUrz/UTvchrMNz2G0hyFaX
iCAbFRL0bHgzXNu3B8mSFIH0bKa0cVWgke/zqh6/3f5ya1aAKooSBWQ1ZktdWynbPIujEbKYzFCP
oLFhuny8bWENlUJl7ZeJhXM4yFRoaYwJajLeTBdkzJTdbPBOCFSvKB/o/rfMptBP+vActfM+6WWG
6IZ3baK5tNIPk1Ld17GC9ER0HkJz45oWn3GZg8BdkwUM3YaRswgDWodUbVmBO83S+4DRsXFUUU+A
Hn7HHUgm39/lery7vSVrF/elzUVgSEw7L6DTsyPB17jXvSDpvKx89lls0vy4bevnjfz7AmGzybQQ
IIkvFmgXcZjZwYR0ee8inZMcaVkAgK6OfSU/tu37QAp3own4p36oKO3mAyTmmtcUWoq7sKsPwDMO
Dlfm7M+enkt/c8yg6f338xZ70etpHVtMlDlb2scM1EtWOfdFMH5OegNhWPNR7/dKjShZaHyJkmIr
HVwrFNIlgPzA0m26ZwvnVNIGfrEqQ/YaZjeCVR0Ob/L2dSxfq/FV02ZXzulOVw8SaYzi6/tm6wCu
1b2vfoG4hS9CWZKYWl04vGiKKvVSP/T65r1iFF4WyO8bW/Fq398jReejCLfhGWtPRVgnFocTbstv
8oWyGiAcAA3j3MmlZ1VPhZ0LHI7XT7M3qyDhnOwUtA911N/dtrzq/5BGhRQD3fnfCmpRbSqokfKI
09CEqZzHWvmqZKfMgQqF9PVtY2tZDGrp/xlbXBWpAj8tEvNW0uA9nKijFD45fwPD5CP+MrII1m1m
DH0fDGIguXrOjPyoM/2kK2rXsptjBV3+9prWMgvm/yJNQM4Jq3NxN5XJSNwWr+Aw6w+SdUKn4QCW
x0tx1tuWVj/VL0vLEoddDBXwb86HWjteNOxrI/Zi+UtJgWWOvv3vbC0iFRRpO6/FqqJ8Hzc8X5pv
k+R2vChMvdqaDLh6v1/s4VLMWIt6OZAllZcgcqd18ZCoD74BKT0uvMn6RtLSx0DwqnNZ9ht54apH
Qpvm0YuQC1Xe6xM/S0i7OTkRWbFDr2XOQ1R5Q7lhZNVFeCIACiZ/+A0KaZkl+v8Dm+nU95n6hVkP
LgSVI3yw97e/2uoFemFo4Yt26hRK22EIcubRDk5NnO2SnivFP7T9c6fWbqvI3m2bq4tj6+gUWrS4
lncaKHEbCYiKCzQdp2Mx9T0pRDkjSRU4btsVG9nm6gdjmC7oMdFUsheXRNgGddUO3FEpGhMwgvsI
7Z0tfZrVeqrCDBUyTl1knIsYYspxX7RijMngpLvWbrp736LJYpSKl3U2amspakcMe5//jZsUyZXQ
7ZUDEmB3M1ook71VE1/dY4erkVlwIm1YfNe6ldOuc/DSuntTNdns2kXn6vq812IyhNvfc22DVYqV
RFB4bebPqsPFHRgYKHf5qpjWof7QMdX3L/1fhbJLI4uvqAzxoLYhzNuhSD21+670RzPU3Jb2jQpc
/vaKxD+2zLoujYkVX6wIfY+2iUYDAl1Y7pjAloGkuG1h7fugACcG3jCwjP7UtYXJ4Y0VkNvRUi68
KkfUaJzumxBxM07DbVOrnwfWvYbcJbis5X2dWagLhSY7Zzgved+4UbRPYd7/74ws3F/3lcGKNAs6
YH+yJcUz80ep3nLqrZUsnLqk8Uw6Y0MfNmOvVnd5Y+/QEru9EvFLf/v24OfEIDkSK0O9/jJzF8eG
M0Mo6M3qmSKcV8/JS9fpp1GVj01R/hvQrrxtcu2ahm1GFQrNHCaZLJyhV3sp0XhonaOoOhsmHW3t
PipphADPot5229iqb0M1QXOKnpmxXF+p6X7VtKhXKHLLZSlbw9GOtXIjxq9+KiRsheYOMOolGKnP
tDyUxgzCROLknlDj93SzU7gwh/x4e0GrRwkurRDegX+0XNAoxY5Ry5AUHBjYpf6xDoPD2CWuFW+o
uG0ZWry2UaMm2Z/h5RuWj16n/a2234Vptc/MYH97Seu792tJi2DXguKy/AKge8mk8bof987wkmwq
Fq15AmrGIFsoowl64LWnJ1ORNjrCS+egnQE6mHqX/FuY0pbDrXm3zt37U9FGIGyvzaS9pnedyfUw
TP3DJHEHlkH5GnbKe50ZWdBIPtzevDX6ArYcNA1gbwGIWxynzALSOMgNiiZ2YXvqhLqq5TTGU6Pb
6IrLduKVU93e60HSg+l0XjvTD7xOkyUP8aFzLFWm16DM9xduevmrxDZd3ClSFEdMwMRNS+2jZX9X
5K/0LcKs2zh4a056aWYRiKGwB0ElwyKq6trL7ddYpTIkNYd8a7zHmo8yxEroVENdJOm5Xo865BkD
nlriCPMazPYk7pShDTai1Vo0hrIopvWazH5xxK+42DUztW1tVOEYqAWKwDbTo7vii9VWp0aV9nFH
eTTaGsm9toOcCQSo0E4UTnRtsjaCNrcngNpFN2tu2L9TNdtTulR2x24rTG7ZWhx0oCKtbQicO436
T3m079J4F/Bi9/15d/tUrJ1CqmQoJwIpUEnUrldF8lTI0sQEEU0dz7GhnP1Y2qM+cExT81CmyUZL
X8SO5S0KSgS1eLCHMPQW3q4rtV5mLdjDKXMy1+zMN82IcKzzEBpinMGR/9fJGc2NCL2iIwtWW8w1
ALSNKqW52E89TM1RCmHvGCFFl7B98qPmbU5lIrO1o2ZQjpxzLyviR7kaHszZd6Oh2Qg/q58UdiWT
YWAM/pY/qFMcTaoFvceZqtNQWf9kseaVSX9nVVtV7nVTTGESklcOIfb6m+KTSaEYYFZzVD5GZ3hj
AfvpJ+PR/pt8VYzy0RGNRIeBaRnXpnKkiByHuZdnO/9o17NXM66lyi06sC+3/XRlTVRGeEIJICnq
a4sDryqlgWIxX7BSHpHye5dnP/LpJJnWn78K0ZXgYUTZHFHWZVZsNHZClQeEsS7J9wGApUxujptM
rJXwdWVlcQy0uQ3LUMBi+15624ODMqUPqtSKrkreRjvfajfC/0pUvjK4+E6VPoaN3ReAiinOxdZT
xLjSuNjSEV07Z5iBBwS8TdwBixhZTsNgRKXAmltm5zLMDUnNJ9P4OCF2I5f7oi7cIujdSv4nGAIX
KPn9bS9ZWybOQUUcgjHnfeH5hZNL/VDInHN9dMvsB88NvdiowWzYWKIzG5PGgtphI9PRobeeNFt3
jT+XKxPaQbQTeKZz5yyToyhNaTGWMMBj9YeVUyuon2JE627v1tqZUpHUJyCjOkpT7PrwdnMl91WR
Fuc50otjN5ml62fa6/8h7bx240a6LfxEBJjDLdlBgbIlWZbDDeHInDOf/nzUuZhuNtGE/A8MzGBk
aLOqdu3aca1CLD+C5lBtvDSr0phKnYcnSYQsz6YFdVUDYJWWbH+6rQBd98vyU6sEuyxrNxY2m/PF
K8OoEYaWJ5iAbdnEJpv1kGlKlLt9l8Cm+bctt9Cd1pTgVMJC0UpRLgrdEzJXL/N95jV35FMf4k55
vn5C86+5XAgIEDOuIFHT4t0yhsacQgZSXIkxINgousq2monS7z4Oh3tjUHdCWdwLqf56Xe768v6T
O//8xL1q6wD8qjbOWd4r+6dbn8Xu73URa+44iUz62eF1oO9rCUhbZDhUjaEx75pXytEqIEcrQqW1
Q6/JsLomRhHn5DhAq/naKwazRoXhxFmkgFVvqLdU22am9RHgn+sftqanzFyBCwuQFd7eIi4pqj7o
LVKRrlyOR1D6iRSmw6g85NNWOunN21keLzPtkI7gCvGsLY53kLoaJxotkiLtdjTLwxTfKqW5N3rL
MRtHpDzWh9YN4+SO/2g12sEz+t2Yh4+9OThy9UlXt9pQ1m4OM4KwrLB8nvTFw1SNDHL6YZ67WamV
tlmpvhOo3vuRd4ktT6QsXqOq7+W8U1DrYagrbE6lOTIUIrbpjcXh+mmuPkm8Scy7KCrUjcsErJLn
cihNWU4C5a9RSk5PA08RzjW/XmRY/L6Qbgb5fsxob7SMW70cdtc/YO0qEaeA3QrqMi7S4ippQ8pw
olHlbk6/DS+vOZY2ONL/m5BZp0/u69hnZdq0JcdWC7swOU6VtwuGfxFC7AwB0VuBUT4XYolerSTG
wEqCJ4Jpp6wesu79vOo8d/M8As/3jKG5iEesPp1ynvDCLfw6t43koeiiP7LGuEnyL88f7S3AzxIs
Mq220MI68lu9acoCrjP4kzLh5yj/ktLwnot1/XRWYiyst8psIvYEhMPFpRojMRTquIHQTYWV2yqE
g9D4d6aBqxz1Oy39cl3cisadiVusy2i8lLxOnbtmO9pe/kOKKWxs0lyuScHfnysbJo7KMrvvDWkJ
k6eIytHVmTX10b8JtfgfRn5gTSeG4XxUBmIWDqUnBlyboSjcWjCPvaU+Bv7nog0fdGaTprrY5fkP
uhSdLKrs2kuPtDLAPN5sKP6KUWSVbzRqzJxiHBeKr2lZErZ14Zp5cZtX1V22Bba7oiGMovDW0C8H
VuSbETu5v+Ti26SNksKtYH0ovQ+BevTBv1TSwPbg4bmuHyvLIfmqsJkzKPlFc4wBOYJpJGNBqC8p
0w7tL79rQUBEcF3O2qKoT8OoBbKnCLzv+bb1autN0yhjL6wmgTNBzm71PosOHQyDtlcwkWJOwRaT
+cri8C0pabA6gAGX88Ephaa+AwXF1ZJiH8+g/nUk/8MEJVvHW6LOgzyU9c5X1kimJliDVdCxbZnH
phDiuzCwhDs1H+qNG7CyifMpwTuGz2xgRM5FZZXYkqYj/x/yFw6D1il3atmGtj7pyiHLIGwy8kbZ
CILXNhGBZIWA8gSfe/FmDY3VCqmXlaD/Vj+EYO7+tbzjde1YsR8MzDA3SeaJGZ2l+xd6mlgNgVqC
i/9gMvRcWQXztVuAEWsrocZLeIMLYKET59vXdKNcm31Y8ZxEN+ZU/UmjfxmiA9qAyQWTk6L4v9Bz
pZG0qlWKyg07/egbwk4q/X3bejfXN+zSL2UR4HFTEMJfvoAfbKIi4bEKcpq0PxnRt9RjDET/GAvf
/jcxi9VkeVWD/esTFOq+W6nfdbgcq7Sxu3AL2erybFgQF4ijIVpjPPj8bApgA3wYhXNXiGGiMHZZ
rO+ur+VSx/BhQa2k+ozF4+09l0ABeGwKHQmVdzRgLG2aVzPYuKBrq6CbkzCTPvF51PlchiZXtV8O
OvtljnbWzUzF/7CIEwGLRYhlRhrPN/AeqiczfAWdDcDv6yIuVYsMA7d9Vi2s9dLp8rNMHUSqA66e
e4pjqqV3O6TCt0ykP06p0mojg7IlbqFiaiYGY6JKuRvXME8FuthC1llQUS2KyBmEfnKuL+8yip6X
x9QUUw5QSMizmpy+rp4QZK0yoQaC0u8yiEVslTdB6qu93P0ulWY3SLlge2O/cWUvjfcseAbp56mF
42DhlnfeFBqKh8dMV0IKcUXmwxD7AJucE8ZP71/jnBudERAZIVgW7ZjQiNpM5rG1jMpNgSOB8dED
p9RMDzL4z7lp2Pr7H/gZ7HxmisCBppt5ERBkcmRAMCvWbj+EBHAfPDvyP+ahHZsbi7u8Y+eCFncs
j3OFlxVBivKnUR/q95MQ8PvphGCmktkeeYlQOaMaWcok1zh4v/vkA7oAowvYrlue14o+8FIgBrxA
3rwlqGea1poxDV7tBrp2UxiMWr+0Qu5MZXeXaBs1j0vbx5rIHKLu8KZoy2HRHBjwSRbDBjse2jmT
8mqAZ7nxWKwKAXN3zk8xA2suNKDKhck3VYT47FcevXbtIalf363ZdHD/J2Nx+IIETAWkog0z6qJj
JtFdSWcd9I27MRT3QfFH6YE0b+Rww3td1TmoEXVArWY/ZWF2q0719HFMG2amn7Psqe+3UogrVhAs
ptng4pnA+biIKhIzZ+AhrxtXLB+TwSMpMOywSIMs769v4MpKqH0Z0F7xGjJfOWvlifmrslJU4Mhp
3ZB5tr0C19Jt3YTWhpFdabqm1DP32zM/RnfHEhapEZrAs1q1dcdschIrec0D86GTpEMfN5Da9c9j
mz6rU3anhUc9vpPMV737fn2ll4aelhJaF2Y8LWKApaHn/aBqoysdE99etg+omh4iQSZ7J/ce7e9x
sg98yo7A+N5qw5jeXpd+eaBIp4OGoWmJvMLSa24KPJ2mNDuXGSGnsyY7EY+8tnahb7jnK93lFPd4
T5g0AnWNxML5idahV5m13vVu00dlDBxhUt6JSmbuMyDAnHBqrINlpZ5DR2plF4MvHQSxzt/twPMR
dNhr6gy5S0ro/CNCKdWjBsVy08nbDT5zu9FgC5W6cQ9XdpXUGcUk9Jc6xTJLM3heNmo9WEVmv48e
a38eunKDItsQc6k6c3gFrhSYsbjZyzRdTeo5MeJKdCWtFO8LpZ0eAoHhCKVLfjQGwH/6KNY3ajJ+
ojlV2fATVogxIb2gYx8wGRpFjeUii6mbzCE3JFcDBWFUgUqfXorkIfndR7v43pqeRzmyof/z2oMW
3zXP/KLj6L10fzP1U+zdinrobOHAXO67OY/vQePAnI/J5p8fbypnGsNYgeyGQ13sx0qsjCcri7rS
0QItZ5SmICG+YalWFBsYnRl2gCZq6gLLR6tr5aRrkglEbaOzFWZVUqtlXMi0Af2y1dLa5YmxH6do
X+nvt5K0QYIYDHw8uYoLK+lLUZLXiSS5SirAWhDrmluHTfnyXhuBFHqQZiDsmWtxcXPLpOroifXZ
1SyUbsVOrwQ7Z37HbhVirZ5B3A1bcflC87S8eQIU+pA9//zE+JfRNJhGMcou81AysEE6wBw/k0qr
0odoyENzQ5NXtAYsszfskf8nzj0XJ0aeVvVmLr0Nfxf9Y7vLtdIBOvH6Nq70+ZOGO5GzeDzzijR6
lNeSK+q7tHRUA0oBu1B2QJrCMmB9SJkAGDbs+4qJAEJt1kqQpXCxFwYvLvH1ScZIrpGqXeVMWiOl
TpJXGeFEEpe5Q6oNhGKzaKadH0wMpqQC0EnXV37pQuJy/39DOUYK5OnzDQbW3hQGoeMjBEk+ks0w
dwMAKgcpqoxbbQoPfauGG9dyTebsGoPwQqTOy3ouE8jPaVAoCrjDaLqjHjyMFFDsXLEqUH9FFyrx
jUWu7TT1aAtHgo4dWqHPBSYwEasNqEVulvW/goABJhCv5JSuLqCvbrIodoS8tsu42tDelcvCKzCn
KqlPzUntc7lSFchVOGDzaEwS9ubQNz9yObWcJqq7ccNfWrkpTJbPxHfS3OmtLg7SSlP8P3BZXVX0
n5uOwdO43Lc68BK4DNd15tIB5FVT6Vkmhz4/pQsbEPdCUXXA14CaqgY/Sr3qDrJQiRubty6FXB59
ZCDivNn2E0vja2E+SVggl1bO0E7Hor2Ji/79LbBAOeDHEhGA+4v3c35Efd/kfWJEimsm0EGLSvtX
DfzGKWne2rjua8pA3MT4IN1+FL0WB1Rw0+IoThSov7WfQ699GrXmg9Bt0aCtiuHVx/nAcwaM6nxB
JF+pcCWp4taTDErG4FvHOYlxU5TitJGqMvlV5+VmsF9B/JuboVnSUr2nQNSE2tdlV+uSO3oxHKX8
Ulaik3aPiiAc+XNd71aWRtEEqyExyQAp4uKsSsOQg5YZYrcdvmVTYlsMvMhbeAaXagc5MoQpKnAZ
1CaXiBwtoIVtKvbco4Bygi1I/qtBu9Gv60tZlTJnKSl4YZOWs0lhLGteJpcyU/8RyHuZIldHCXP4
57qYyx1jMW+9UwDLYm1nS3xyh8pCavwiBRyxMZJkF1n0ziaCqDilLg3766JWV0QfJkJoxuTKnovK
Q1nK+rrB1qkhvNLN0DGjapgbqb51KTMjD+Byc1B2LgXYrMk0g47xySi1nhlziA56Fpi762u52Dag
p/HdaSWnF5Gkx2LbVLOUatpDcryB+CY0GtoJWknYW/JWzL4laL5hJ+ejl6biZRrtEYne7eTsb94/
GUX4XkPKaqgFEq3TEkK/8eL187yxDsI5a5jrDQFsnr9kYpu+92BmITgQAGWQfmDg43wlVSAkgmeS
VW67ME5szW/DD1DuZVtgyRcKMMuhkM/ZzHWYZfJBsxKgGCyTVg8/9G77FKAwJqO3qGSXHgopT5KQ
CjBvJK8ByVyoWdCkZtXSFnqvj04hxU7bRrZHlGCMx8F/57uALNrlqCa8gSswQHW+c70+Glqhedp9
Ij6azeCUO6NpNhT6LeA7NdVvQnjdsJo4e+AFngsZk5HuSoaR7sVIF2wlCaLXSQXSuktk7a4cLf9r
Y1Th3VRm5tFXptAxcZm+iK3uwxlVJcdWYOyb7p36LisS3LRU/ZXnlsI0R6T6W2gLb0HE4muJX3mV
ZjxFzONi+wtlGiszTcx7WthSxwPb+FaiHuoQT1VHConDDt6Bct8MJTjjZhh/0Ot6OAqNDnvIKLXe
XS6b5d4z8uCDUdfegyGE+Usl5s1zkprFDkpD4ThNgRftKLaIu6bBEScgb7V6rxq0UMHPngBBet2o
LB00joAAY/b2YXOlGro4gkIcgbHCIt53070P+bgC3ksafoy71/9NzqIaovQkagcgmO5JLth5cZTk
+lZov8ep9S8LYqB9fsWgf9AXxmuSs6YJQUy4NzR4hCZ9b2Xh90It91B4H66vaeU+4tT+J2phwka9
zcU0MM17KsmPHu2JRnloxodGgztD7jdM2dpBWWTccNvxjC7KEHLShko3RtZ90tHF39O8fVsTIN6Y
Y/tBNUZp47yWFm3WC7gTSeaxi0wUzJ9z8gaInRJ4Uo64vrLAs9SzdlfJ4VY+6q0d9uxO0S9GKEK8
SQBEDL+4U3Hul5FllIHby2D9OjRse8W+C5ruS+13BrNzRi//qHnBsUBjEgzOUI8tQKmD3IxOnFvt
S2uKWbCr6LSm1bqPNbwjUcjIaY15rAL974/Tz05PkyffqiFuDwa9Up2GdtNpXwe0UNyLRaUkFH7j
zrpnmVK/F3NfVm9pYNHEG0YttOEQyn5pOu/UHp0gDBx6AiMy77TOne9wSilPysPedxvhLhUjHvPy
mMhHozfBSN8aE7zoQ2Xu5UzaMugb29AzpMF3rSiz+858SqzwRq00disTGHP/3pWMYitg2dTpl4n/
FXF91Lbbj8JWrvPi2rx9CtUa2mHh/1rGvcQ2oxbAtO6GyZdQEfbd+LcLXoALuu+Gr9f3eOnJvK2a
1C2TmCotqBf4XODwtHU++bSeljvZuxtSwx63auMXN5NsuDU34dAbMTs0i621tBwUltwI3So1H1rv
1ZPiYw+KldpuFLsu4IhYDpLmIAMmCJ1817nKdJbleUE6RK4qCfeakfd7JbDcplTyT32pjMd4yId9
IjHpo/tS/DgEZn0YA/JuEAd1Ry8S5SexFyY3l3DsSt7NRw+n8mObKc95ZxnPfd0zsHD9CC5aU/lo
+mzhXcOWUCAWF9szhkIWlkoUuWX0O/BLZnvHnTypR2KDA8SMdjne08q0y75wRxNj2sgMroqf28oZ
d+FDcKDO96zMg7waRS2iuRwQoTKv98y73DVaZ/upxIzGgNHRHiG486svba3ugqjbGhhZUXjr9BMW
70QuxeB4ajqYHOMPPyJwa2xP2HWwtSlbhHDzahb2FDdXJJ9EmEgdbGG2g8FQae1mtd5405d/B2+y
/e57CqKL7H/WwGq6friXqk8hip3lGSQyIdt7vrl9ptCwKreBK4VuZ+pOZYa7zNL2WvrzuqDLiwyU
A9V3ppxFcD4uuuyEQjRzVQncuJcdq5TtVPic1huggWurmQc3oFiEohabfL6aKMmatkv80C3zP4Lg
+E+Zdd9UP96/EhXwg5mrxqD1bFaWk4c1LkdNjto65BLWTlLsEnAypHGzxnDxfoNEQZaKIbyZUA4P
+1yMYPgKVO1a6CrDF0NJH0U/P+ZG8GxW8aGA7SOkFbxSv1p+MUBeXH2cRuFvKZa20N5cX+/apnJs
NAToJEjglDz/kGkYCyuMkmjGpy7kN4CaqmxBWd7Klq+pCNoxNyqik5BkngtKwjIoE7OPXF2InKwP
7VYbbD/ayC6tLQdAO0J9eg7IKCziokDNhWBS1cj1xdYWsJbF1NrEKJ26YezXBJFKZ6Bzhvamlfl8
ObRKSvo0VJE7t6zqRfOxUHLoRp78ytyQtKYqp5IWGydKnRz4Xs4JRc1jLqW9Pdvy3XU1WBVCUpPE
D5g+tLyfL0dWy8Gy4jZyIyON7EqIPopCvwmJNkcr5+ZvnoUi8wd1FqHaMps5lHlRVQk6MMrdcKwC
nLnBmrRdBQqIXSnmr1FQRNvwtWTfZIO193or2njvLo09jx2gM3PTLImfJfaiKnsD7Spi5BqhFuwE
y7yvarnfB6Lyd6wLbTeoPNTX93ZN84FSIaP/hp69ZLwj310NXjzrZGQdiSCAM7fC2ImYud9Y3Iok
7C+DvfAS0c2hLE7RD9q2UCMhcjU52VfwaXu9BuGotb++oBXdPxOz0Ei9ENuyz3zwh7W/OceEHVbi
yolCY+P9mi36Ql9mx82a2Wcp8S9zxX5sNF0axqDf9la5L7zM7+1xsn7qUVo7JM1hKjI9yWYkvvd3
ctGPG7fiAjiJiv/ZByytoxAC2FHmoPdL4lcA7I6tqH1MRuHGE/XeHkz1Q6QrX0qIBMYWCADskb9X
I9D20oi68ZCkok0pZQuSde2YCfxmQBZCaMrU55c1y7UkySK+Kqg02xiifTI9G4X23oiWtStEQHCN
zyW35VB+GSlgNDZsfi3VD2X5I4DeRA5vLAKR6+q0ciUhE6DKQc6ZYGs5Fy+2itF7dRq7LVANiR1k
n6X6T97Ezufrcta27VTO/POTpz0saj0UrYRtU6q9pDY2YGx1uZUFXLGkc1JzDhmpCNDIdy6lVzor
6itAywQZcJmqK3I82X7//qUw746LMnfMkgk8F5L6lVLXWoG5rr/KyWsk31TR3+si1i75XPwE+Yfe
eJALzkVIZeoxoF4iwv+Qes9DfNt6O32rXWlttyxGcak84RRfgGSWLaX6QcOUKPlU/ImsunYYdNG3
sLov+sLmi3wqZ3FlqrrIhV4KYrf4msSZLTDSImWQKni2SOGuKsWjlyZ3CVUV0AoSI/iQSerGfVpT
cypQb1VQRvqX9YE6zMNa6yO4XgR3DNOPQ9I4cOn1cUAD4RYO5oquE7/j/c9dF3OS+Pz02ooJSiOC
WCYdABnV//p1ZieGtqGGKzpCwZCSCgWPOXhc7GonlEHvVbA0FeZPERYtqMmsPmFb38sZwPFBkUOZ
iEoB4dMS4SHyzbasB7DWpbaCd8J3puluzLZm8VaUESncW9BD581b3Kq+zMI6MqBRCUwd/fAdsa7+
YcfIDFDbp5gLRMH8CSc2KOkZ+AOqCUTy6lc4PXUdzI1Tacdb035rJ6NjHKi2A4DA8ZzL0SNPpQRr
sRTcU6UPbJVNU5Ijxcv3+xzz1QUijKlCpp4WK9J8pRoaWmNdDTKSVv1i5T7oVu8P/WYjwTOEz8YQ
3EKd467svLQDJlGjj9g395b/UQoeymSrtLbicGjYVcjU5woCss63TUtHYahT5NQx8CthvK+q8DbW
y11Tu13u3wWtecfM7vG6qb3MCsy7R2JgbpBlDxdJfpKiYpp24CFO0mM82Ax7F09NffitFl+uC1rT
Cuw5wTPzfbR/LZaXiUUpEMWzjZ3v6OlPRl/sTqydzVB9zfzMbcu0evGgg255vo+dWAUzwCN8sk30
O9eZf5vEe02vd9fXsyVmcWGFWhyCUQDIDcj2mywLbqdk/G6o0dbzsSaHp5CBfGA9oKxevIVUVz0l
m4Cl62Ecsds6TQ9x7895FK3d0PR5ZxYuL/w6pPRpg57jk4UuUA2h5ibNgHFKpDuSp0AiYGxlvFb0
ADBMPEeDkR6L3p/z4xn8yrL6CYWrIRAPNMMWatkhH0oZdsM6rCS2ZUaeyHDMQNhzDupclGGWZtKa
YCRH7R2IDjbtK3LypQTpo6Bs8Uvs7sbwZ+r/IN9cSpozNltGfXWt1EkpzICaeFGYibwqV4ZeAT9Z
vDFw+gq607zQ8f/hiWL6ABRXC3+JEvMiVJCkXLM6ESQ5L0mPeSnvSYEJwUa6dL6gC+2YQWLxHual
SEs72OqwFImNB8ikQu/bdJwSULyVp8Z7FbZmPleMElV/eoHB5SJPtYzVm5K6jxajiJnvmXaX+pFt
WVF6TEd1gP4IlzPVlPohHMPk/bcaXDyGg+dZMGKC+URP3kjiLaiu+cc1VKCJ/rRwgr6/xgE0HPEk
hXNuGQNL5yKUDgDDwA8Ct21+FgNFFi2nZ/EuHQPbIgX9bitFUmUeZJ2BIBnuWQgbxhom+jF0p6Bw
MtDhfLgGx6frQlbUnOaWt7YqWg8YFzkXEhrwR/QqCUVDe9Y9Y9cKP6L8Oe+38idbchamo6OyKcea
GjLH8ZRO7U7U/oI4/S9VGxnzR4Z0thpzA8L5etRaUkADtUIIaBNHxV+XI0gqQGsTt9BhV+7UmaRF
wMZI1lANghnSWBrtTXylXahJpP+l2B7T+PvUFVsgfivPyZnEhamwWkY1ScKFMBKQcFUi0BfwN/WN
eGNLysLyBkkRZRLkLa5Se9QUe5HF6T+G1nj/i8UbTwQHxptFymBxl4AT8GLNzCifVNpwtKT4plMY
Ibqu3ivWCCFUvAFzxA1c8nlB7A1no0TAG4v1PlF/KFnlVKJxI0gPeqLs8AQ3Uk8r7/CZwIWex32t
iXTZRXOCniHkv0Y8/r6+pDUJuObUGd5ijoueQagCak9HAln5j5nS38CT8XpdxKUKKDgrEv1bc5MA
3Ornl4gEoTdIKTZcKEwnD2Jmj3+Can5dyOXRzEJgCiA4Q22XKXf69UA4INXl5oV3SCztQ6R8DnX1
PhiGj0Ha3PGQ3VyXeGmDqBPyQFBqxUjgZ54vq/IE1aJtB/zeXrc7HqLh0TdfNimqt8QsFDssvAZq
dIBuMx0mQLjRw5r0QArvUGX9ub6iSxvEiuasLalxgym8hbWTLSExI7FPqdJ9hG7ptYHfoRjqD1Ph
20OwNZG+dmIMyZGdwvub22LP988TWwGnDfcviCjFhMTRwvBaqjQwV83fYEq347cLRZxvrgFsDy14
ZHqWg02Cb4CFPhWtqyZRtatpJtjFcZffKO0wbFzcFVG86qATUGjC61zmJAzqnfkYSJ0bh576kA7J
1yHy5cNkaO2G4s8m4MwZo5Ih6TNMujS3fC5nz1Iv0euqQBJaDplEK7Z7oSyhtcni5oZyd+QIYiUf
VK22dkM8SJ+v68yF/ViIv7gFuoy4rnMpl+wEo9gFye11CRdaOUsAfIMmUKpZdBqd60lXeoE6JnIH
QtbBB4nLkF/8XaV8kLcKQxc3bRYELQGBN2l+DMm5oLyIKjU12clav0+AZ/QAoIkMZ5x+XV/Qqm6c
yFksKPdCcQwjlRNTHrvhZ28+5Mr3/03EwmhMTRlLgcSeNeJrrDyo/muivBMJiPiQTlMsOmn5ebB6
YSyCKIyUwRQ6VwwHWwSBY1C2KEzWdOtUxOJApNjI6kBBRBN9l5uPUff8/l06/f3zQZ24+Enjj3Vo
+L2bZOUul0onpyCcbSHuXti5eaOYbWZMao5jluQaYUoyEjT53s1+U3dwIu2lTo+Q11UQWG710ayo
Frgb+CbMbWI8l11TZmv0kuKzoqJ6yqKXhPmk6OX6pq3cklMRy9SA3BY01JZWB59YjT/3QzG/Dabo
SO9+0GEiOVnK8jHK86IwYmYfXVn6lie/Of8y/1gDLfIo5Rt6sGJhEEXWkJwe2CvL/kKCdlkaDU6o
AUcxrmnKyoR9rDgCmLf6hqz17ftP1sJeMnEb9Z0SckKKY/Um+OMEeyIirS0465Xbw3QQkBRg/c14
H4sL6oujPJpF0rshzQeZOtk9scQ/6AKTorP7A1eCuDAzwLZOTVzkvduLcNv6BzMgxavfqEO64Wut
ndCcaIBx5C3Bu7ipZjlovZq0A63zoGIOt0nxxcy+zZGY1G48N2vbBmIvPp1Cif6CllCOcr8X1XqY
B98MJ4EMxmmr7N3OD9pNnILPzTgIE3aLnevN1MiFgQUFSnyv/xZkfxeOX2R/L0lH2iA2SOjWzMKp
tHl7TwzdSHRnDXE3kHGNdmkOnof31LW768qw4oiwJDwrMMe4TUsIlEoinVs31eCO5T1T+QAAgUZf
fqtKW/F+m8lBbbeSXStHRdqElIYhz+h7y6xereidIITD4PZAklKGr7Zwplb27UzAQu2GvpziVugH
Vyq5rdpDgKNKkPzufTsTslAFJTcTUW0RosfDvo8jh5yk5+9jTbET2bCjmQti46gupxSoQpJw4lkC
o4LYTD5XCC/PKjCQUT96mGlQMh/UWN4xzdq0ZDgYVoCXZjJ2XvpcBntleJmyQ13YlCUTyxGTXdnC
rXjIO+9WjQuKYEdzOjTWh1oaNrbmYggeJ+PsOxeuUiQSsBR4524c3Xajb0+KTnhQ77tWt+NoJ2IN
DIAJRP31+plcJowXgheHwpBdNKUWVsCs3aTeSexLH87Rwvey/aqE+V4cNDu3fqqxZo+daZsyRNDF
fuMrLjqV5q9gdICsMT0QxLbnx2RKfqvSkDu4IWXiISnsisR0QjIy1RxjsDvvQ9QcWoDvNuSu6v2J
3MW2ByBdipU6Dq5i/TCTY/IodMfxMwhYs3IE3zr/e70rOsWeGpl/h06/8QHz7i5imrN1zxf/xF6R
6YCGIUD+IH6y/NxOvviqR11341VZsVjghoC7Rx6MetcySJMLzY8Sne01Q9FVQmHfF3+ZUz5MQu3I
IcSDw2fB23he3uKxi7WdCF3Y4qTtmwDg3cHN5PTJBPJIY2Ahyu8YL9C0e79zTPlVNZJbkRsXgNwy
5RuZsgvAgLdLxcUBHQbiCfJY57vbVxGT+4rE5de1g+alu8Z69NqjMuy86qFH6rM03hbeVlvYZWP6
rM0nchdaJU1m2csTcmMtzY5K89Iq8b7x6u9SeVDFbt8a420JtpCv7IK4cbIK6lzpUxcIAGrlt7F/
X03fDeuhTby71N+68KsqBzIxRQ0ef5zB800JTCsGoIyPA4z7dpraG790gCG3NVePjkHwUKsSP3pV
xNzJ8KN8wa7i226C76raaqxaCRhQyP8+ZaH9WZqn3tTP5wPpzuQfG8VJUv+hEqwf06DtTVPY6O1c
ve4U4Vg8ukGR4Hzt+mQIeeFDelK0R7l70OSXQtkQcXnVaJ6jQM/QPf9B2HguYhprJRwLaQTxPnsR
KqcmlocHD/DpsszxTr/JRff7uhW7XBWS5gZcnVIzTBmLi1bGVh5LqQntB68E8EeeXoME51wXcqk2
50LmszyxVBZEYZme6KObmo6HS8XsnhTt6s2+5UudOJOzhKCJlX6aKlUb3ehF1O2sOgq0qn6pxKeW
bunrS1p5dGdZtOHOUF8zWeNiTVNeFrrAxqnRl4x5j2OWHlRMYqJ8B8PAYqxRGbQNoeuH9Z/M+ecn
+1gOXaL4PTJ19dAUjHvAdTlsjZJeRhEMd4AtNPNIvOXmzoUwFT92cAKjhPEhsn710dFoPhSWY6XK
xgO2shzmlgEsoG9zJnibr8PJckDFHa24jie3iER2rP1YWDBLlPuNk5qN0vlbgrNNdXK+uPQ+LUd9
2qJphn6KJtfIP+bPILt6sZ0W5DPtUPw4mHYjdJza1jToyhOGWPCnKIqSS73w9Cm+kBBqWN0UH7zg
Qa2gtapeuv7Oe46ZtzWEvarsBXW8GYOBMODn9VVfXoVz6QtV0dN86gsN6bXKcHt+nzGONjia8uKT
R27Cm+vSLnXmXNpsAE5PsqRcmgM76mZh4aji11L/Mn6lxur0/d9/kUSRRJ3RkEh4nktS6zbhkgsj
3WWfIuGz6H0Pqr+K94dw7bqg9fOjKYYWARAY9eW0hWl1LfNVwUQ3hAHueriPy9DGNgsEOnV3oBxY
eMmuo0FQEp6K7x1tRxtfcOnYsqvARTPxgfvFCMr5WuW0bdLKRHFH8UGYPtU/ckf5qog7PTSZlbgd
mDG+LvHy/TkXuLiQcio2ouWjNKNu67rdykdpOqgqpajEKY07+fm6uFWtIRgG0xB0y4sWeHNSoiYI
yolm4rR4Nj3Srx/lcherwfG6oFkpLizAiaD5Q07Us6ozsx6sfHIt71to/YyHjYVcvm/s23+/X128
28ZIQ2UMRbzbTAzeqqVdT5VNpTAYb68v5LLJnQLGqaSFAwZiNeDROZJUEWZsnybfaadNh1h8yZOv
mfdSBNq+6o6y6DtFId1SKXDG+rZpN6zLW+i73FGqYCAxzPixDKKc72hRZ8mY1BOAOn7yAOpb6jRK
bd4IopjsC3kSHtK+BQo4qzsn14t9YuTlbVq1ERGhrxyub8ra6dIJN0/xAFHD7Oj5tzRiJ41lKE9u
WP4ygo/ZVmnl0pQyNwRvIGAhKq75sucdDjTPK2Tdc/003pkCz+6jJjxGsY2H278XVY5cFzcdn5k+
YHp6lp3HVjDFRh77nhtkpa02t+24oauXlw5sz7khCewFmfmhhVEx+4KxVxOzNYCA2pYf0r0SP6lA
YDQbl24pCEQSas2MAMqkVSH4WqgIaI/dUBaK4Ap4ln74Oys6OwEHkHZ4Jy83hC3PaBZG5xOOGNgL
lPgWz10zVpUM+aD/oHjebTiYDJSVwqGsccN82LojeaJ5fCsAX1vhqdDFq+eRO9bzKfIfmvo2e0Tt
b1IfgmzKJMG00SBy4W7+/wLnetuMxcBo5bmS63WrRm0rCPQaDnbrv+jTse9v/Ifwdij++pNEr9zv
69dq+Ri8SYRNjA5rBYXR5tWfGM0xlz2jFlid1BxlbVcOoi1+Je9rG97zeGuEWwH3qjwsCUkG9B9c
xXN5OeOoyRRzhFOYgJmZ78ous6Xax2m5VT4H6Sc5/Ox7DPLcU+KI5gHnwqm7Y5cFdjD+H2HXthwp
ri2/iAhAgOAVqIvvdtttt/1CdLu7AQmEELqhrz9Z57yc6dmx+2VHTMxsVxVI65IrV2Zt5a80/I0R
+WdcxyPAnB9gOgEO/e8ot2Q4wMZl/V0vTrN52IYn3z1iClL/9yf9ZwD7349B63UB0+Fj/+caCka6
o0CQwTkq7Xs3qqve8L/VEv/hrGJmA3IWGhZs1/+p5TGJcjVFYtCiq1dbfqAdrBfT6v1TvZfr131r
86FR7hCpn9stB9N4rcf5a45U9t9/6n+4p//4Gn9UGGU1QqoltcPd1MHYBivVFXnKopaba8JP7G98
93+BOHiyOXguWBJGJLr4u/3zTDm4lpChcONd5Z/THCpc965XDcUsdjjzB1RRd/nf9Iv+VTdePhMj
GLDEsY8GHvIfKTqaZvCNizDekf67w2KyBArbbQ8zZE2+OX9j5EsqWykORWaaKH/778/3XzpAf376
H7848Vif99U+3s3bLVw1PSyRjopes+w4PnlxJtUxW9uie5nGn/1xrofyNu7apfzLa/4PdxlbIJeJ
A4grmA798Zo9NvG4xFLLHS/eyoHWXd7kSVfzj4XClS7pDgLKBf/9l//ZTCL3Qy8KnSSW2yHu9edC
SJBYiTXAou+sfBkh/ioVMMPzf/+Mf13Uy2fAZgoyWNiigPLjP4/TNAwW273W3xkqa4c1Hc7+1jb+
68nhIyARcxEQQkGMnbF/fkSp4tS6vd/v9lPYXvKojT89PLW3GCtBV5X4W2/8r7Dwx8eRf37cVpaQ
ZV7xcYt8jIFhH2md8prpuhqgl/Qy/Iy6mwV0qi266YGooLPDRpaRf8tuf/vVlwf//3KNHYqRVQ5f
Q6urgdUTSKq/za/oszAHeI6KoUmvoDFzkz1M41Mk67gV3/7KCvj31cGOHFgBMG5CWQvq0x+HtrO2
gk6pne7mFBDO1bZ93RbRrh+jeEvmetkwFIR2KVQZ9jvXYd8IE56t1luNyUfF/sZ0/Q/fBttT0ChD
RQunGESwfz4SlC9iSwS8bkaxAOBe1v4Ox5u3neziU5V2+pDm/XpKdq8PWgX9mYm0uhLVMt/zixbg
tIvhKMp0xMrvPp/ctkR32NfpD2GM47/ci3/fPXzXDKtFlxL54rL9z+/q0yzQJWXbnVzeDdlaOz8z
/7dlTShu/Ct7XMr7i1MrhBhQ7P+psJX23FNj/HK/pn74yucSVlex1uZxEWB3gRkXYnYwfVzas66i
lTdwjJzzY5xMoEFJUka/6I4N8nYjgd3rvSNjHcywZbADWyGbg4je1RZWg+KA2dGeo64Ypw8dZNnX
i4vEN17o7nustFXtLrn4oPBIRh7dZyCZ41SmqhUupk0ZUfeGsA9d7jli7GEWXcWvErKKI0sEdAa1
2qY7X/jhjc3F5upcBoYKbtnlG1uZVUcU6Hi32WSz9d2bKm9ElMFtXsaCfAv9xejOxpw8U2rLoSnY
uvJ2mgvlz3RL5l9dbvqhmQvnYaCFAwKrmWk25zUo5WuV+HLEv+yfqjmZoBwmsuxt36yYGrppe8/D
kn2UeZiGumSwZa+ZcmrGE6qmqZbdCtPhSCM0CcgOfuK4iaxmgsSiySs/TpiZq+Q3LH2xVOEB7wHd
Qjm71rHZlG5CUTzrYPj200CjCokYX+OEPRQiXM3iAEpyLyWUVVaoW5CGcsAvx2UmIrqnKiyvAtJt
w6nvnHibfCHuERhF3DBpS4ZoPGLdkGbD+GlIZrBoriZf3e6+TOATk7LqGvtHJD8H/Bj+JaM6sw2D
ng2qHgPP1DquuLujcHJO2zBKN9fjGmWihtRhP8K7nXUfG45Ucsugwy0bU+4/7bIX/t0nl/UR21l5
EIWFbkAiSFWbEZFjwAbX2EjM3P1Z+bCu520w+1jnjGOgVaQMNis7DGjSJkjqxmbNRfUzGTZyZ2mO
/fUAI6r8ALmsXd1EUyDfRwhA8YszC/nK4SCZN52HGtHDkrht/bJRTWg7lxqBcYswFqcc8eV2IkJz
DI1E/k2zHp6wUYET2UU7xIOHvbTf8P/qoNmVitCfbTTuArPrveB1ZbmNDmTpJ3FgfqBLDXFJnB9c
KBBKpthCiBxd5ljezrzoG9iAdm0fzNjOPXjSaLq+lPCj17weqFL8ecbSeHVfUCcSCZUUZmXcYDki
SuL7svNiIseFrXlXNlkJlb4fYca8QrVz6onO6xnsUeePGArayDxNE0/W5BFqbT0pTmDXzbs+LJg5
DTs28kpmEh7AcwiV9gTBOio+NMjBaaPTQpHrMuMztsFU4bDggaXte7UkFQIl9bzVRkS/IYLGb4ty
2cJpqNLpUc64MZChXSGBNvBV0VMnzfy5c5e51u+umjDnSvbyNFeU/aq4L+RNHuj0C+LKzDQVtVNe
y20fORbROqlqP9v+M4lAsrw1Yg/DITfcxjdJ6cFpmKjZ8Gdhg1HdG4wyMkiz9RV4gzpxGJyIvZwv
r6ajNXbK46feL1l0WDC3fR5kqcpmBdgNp+7RQnd/MLRf70QMTsA5E9ZPB0rcBhXfYui+T7P141Uo
C40ylJNCt2VmoYvSy4rqc8W6hLxQ0nfDlenT/lMqphVsOXjQtpZsJnsr1N6B020oyKxmiHxa256Y
b71wCZQ0R8FusjneD2USMvjjxDloEXIYi6eKVItrQLe9aDJGi05PeUjCyxZvZmxEbxSpWaUr22yz
HfFHLaM40irrPnOyTr8iRbBXMviczId84pOrHXDS4ez3DPv7flsw+ikjnWEUs4Thuxu2HGr5m6bX
nimQEJZ9R0ETWV0gP1TrttdTHqAUntAhui58WkK5cTADTFdRGZlG7ig2AWINgbWT8iu0xScyJHXG
V/0lUtTDmhDQ4ouYEjDc9xSbcQe50+Jxjwf13Qvpv3mus9BAp3J8R91Ly1b3W3nrkAt+gJU8y5pQ
5JAbz7ryOvVJDFYQZqz4prFCHM+2ng4NL0do8SzEYFBxoUJgmIExZ00SUEpyHfbvxZ4AkoKOaZ41
6Zbje+p1FyBD9HKYGtWN9rMQdH/u+yk1bVTouB4cQ8ReWITd3GyH9HJdTsnydRYCY3a4Dgx9M7KI
soaEdclwBSo7H8wgxu9zV+5Ls3ELW42sy2eU9ouOP0S22vVK96oLbSwqeIkoR+k77/HyUPL79I4h
KLQ91cUXh9yJ+LcyGAF5JN3QrOBCvUwFpU9Vn4afofDTNcJ+NBx87EY82zWLvkJrBjQTZBw+1DNk
L6o6xyuDoCcfJHyuiY0bhZv1JcwqewnDFA/1Ioy911DhOBQ8gaK0Zkb9GiHMg8MeZ5ioSwIjuTlR
8oVO+iouuuR3r9c0PixZz7DNlHMW6qxECM06r29lFI/HTEHEQ5mU7Jhoir24SjPL4nMUFrZgVNbr
pY4yHNEaovDFhPSixWO+D9M3ACB51SrohB6z0C8IHiLirl77Ceh+TPhDsab8hkpfTnVqAvbPIIax
/Z6XNPzeyMrHJh6T9XleN/60FSX8ymmU4qdXRsTQg+9oeIVTc4Gda/xXpPdbdRNW45ss0TEawm7z
X100ABdD6t6+VJzLh6pcx64p7LY/j4BC3anDyvU7DSSGXUGOL4F3vJJfgqVDXm+Z4MiOCUFoWhxk
SBHP5vHs/Z7WO0mAWnZVqX+PO0YzBZ9KeBQtmXR11Y/+0+e046fEgdkN6lQefdc+z+c6dpOjdYhl
8WXbPXK6qRhqjsQxep7wRH+pPrZ32o1lcoiJT5/dkP3wElHw4BJHj8leVVCG0DuskrnXw1s8Vum7
rzJ5b0H9V7VxVcybPh7H0K5YOHhHOVxhWzeD72IlAR8tqcS2sCyr1NTBFbNq4j3nfQupGMhcSMrW
uyXZe9+UoHRDgzZd9Nf0AtlMfcbUgSIN0B8rBjm6TukOSbrACESLgRTovR6GMn9csWs6XmcDSjpM
G2eL68fH9CpCZbODHIUFFlQNMrqqPKw2cMUZJJ0sQ6BeUbAsDYfuBazvtsL/QkKBDMEiRo7/LaPx
WhZz+pwsCSx7IXuqL1VAuTyhSotBZdw33NwZs3C5yelnPOV0qOVl76OunE+vGEQJfvVRCI8DMdDG
z7HsVgdRzukBhYzRLVrdea0HFGkPWxzAw0WSZj+AUtM2jSX9hKMvtgD2BALUcLLw7oj8O4ZGLKMe
WgRjwGYUlUPDO9AQWz1v7DOgEnd1Rslkgc5ChDmOL1KaUcnVqUz37DPLtXy6KI0Cyu33tMklmR9Q
AlffUlGEhxUFx7tN98rVJN+EPOg4dXvtC7IAuQJXJgdCSqZ7DJj7XzDMMj9BLcfUbnbJDjYcVKVq
JecLDmKy5TAW4Bmdt5nZezZ33W9oa90vpoT5XTqhtqydKExUh2zd3mITs3MqsHDWVGUn+QETuuql
Sh2MomhmIov0Mxc51JWq8Xtl0+JjRFBY6yT1E8odpMS3NOv5c1cOy6Or+HKYQwYZ2n5mOAMVMRdj
EKIf0wmpdkW+SOttnNZTmfU4Exi5lCi5qPlM8Y9wNO7XuVGS+q9lseH8G+xKD00CH56hRswRcIjY
KjUeVDFnSRMHG0OvazbrF8ViHB3MysW7K3KEcL7brjinprT3g8IqE9G8/JUjMTyTMNNHCkdcUnMn
9t/FXkJqYynJEev0XThlESvnxrN0mhpZOBudxFpi6GPWff+UGWcJ8v9UIj4oGcuaij3daqOx6HQf
OeLP0MVelibSNN1OUhM+fkYRX96rVMN/qs4rSSqoOUNctjHYJnw2HbS0D0Pq8Lyw2e+vZQntxoYL
5GdQLDGsVfGWh69Ixin2T+dNva/pPkK9WBOCJDpNoelt6ju4v4T8Pl2GbKytyNeHCmJcV/EQJaFh
G1S6ccwz5LkZcafsafnWM12kKAnA5yNi6b90TAXbzH7YrkHmQXBRgvMdmXxdB+xpbdvzgMI/q0NI
MFtRCkVunamYP8Imrvqyb3H3LTGePO69RsxgnRgeXMopvLlYT7/zBI16H2UGYqJ5CcZ9ASXNIaom
X8uYK3UUlOxnErYepfuuBdQ8Rl1AwpyPAM0Zc8Nn1k1ZdR2WKX7J7TjczN6HN9C3AAgwagtEJbaj
fkzmuWrhrEtuTExAK9NqMWcsqhRpO7KR4PTsBCZSdt3wVj2muLLuaZ8BlY/nLaonxf1zFGWQEDa9
vXDbl+mWlHN3irh5jVQZRTX8afij1LvgB6GJYniAvblWkONOG1BA0FRtWUkhYkeSX+XC96e52wXB
EVbgclJJFOzPverfspVD3n5G+nwhqis/MZNPSOO6FbqLU7mZjy0S+h2mnP59zTOEyDTVyp2VK9JX
5EV9paFg3Ph1mL/HtB+/gM2l16shsjNv0hiZvemTxICgu1w+fcPqSLuNRd43NHODO8pE0bfJGVXU
sybRK2F9uLbRrm5VFSuAZn0c408UXSkayJBx33TrDM6MD2EdD0gB4sXvATW3ykNe1PmckdsQhLsN
0IemLaIXavBsz+1SVyP0fusS6fNWZziG0rqotlvmbns6iU+Ti3JCx8WXqEGzUn1QmZQ/hEm9hNCA
IC/RrLZv2RrFouVlDix4RJ7Azk5n8JrGUD6ZfJyWNubpcJkBYnesAdtyf5/iyTxD6nIB/kdQNx4A
G5ShDTCvlg9DFVYkSt4P6WGcVWQa7OXHr7uIgLYSukEFOlEEA7CCLWlx6kTZ500mygK+FDOB1ZtX
+/pMXQFWYCzlRBooCcYfJrPDI8MGExRkyR6BlLP1fX9Y9pBNdRisgaJ9uh69h3wCNpBQLauZsajd
7xMXraqthC7Tdi9DOHdq7h9079Vr6uC90WDPvntxrktkq4ZxRK7v+sUcEFPmm14C26mnyXZTs1hV
vEuTYVs0QZadWpgUTW9QYNE/KR24v1u4gmckddaUBzh7jOgH+iLa6hEH7Be/LCnUrgzM1sM0S3Ic
gO+kjUGf/Anxmn45xpLTozWoWs4d3ImGQxxt3S2TPP90hpvv6Vj0rcyJOfbZ1v3Ol5U9GpVn0CXH
RBE4PcaCDyqU+jxmI+TDQxHBZJmU6mPtDGAPs0JlrwVnhn+XfZQ+xC72H52TaNdplMVXZcCpamhY
YVSml4xchS0uvkPZZCeNj2f2rCwwk0MWMnkIsa1Ma2AJiFRPBkmbhAMKhbMv/yr05JO2itz64clS
wSWQwbqr7W0XQxVsG8nDLC1oRoMbyOv/TrrPSjEfXW29N3HLIPEOGjQkLXnLbMTCc+iZAhTiyf6a
2SIHXyjILG77agTdVwx0nw7BDgHVcT+MV6XZOn0N/83kEJKUXfnJ8Vd0q+G+jyo0K0tYws8lm3DW
FwhelA3RJh4PpZxH1uKJKVsDh3GkFnLRojFp2l0x3rvtgL1oys+uiOVNB4wtbZN4j05+w3SjKRJX
opFhunPNOizDcah6jHSgx1fM+Je5f9oxJR0OVECOpk67kRfQi+yz5BxQroGp3LtRXEPaZKWHLF1p
o8Lm+HHItnU6j9qWyxl4D8Q6AFx+3+BRldST3tBvzaSLgQomcmzjLbXALhfzQ83V+jsZTfm+MElo
baPATn2aj7ruIc4X11XZ6y8FKtmfMyvVDUhU66sbJAK+BKjhjmVwcwvrJXXKASKjCiwm+mZXemk/
ALBKhImhUIB5MDCsbSjkvSeue4dRW/+14Cqzx5FX/Xs0GfJVzsMCxMZPG5j/i9t3hM1IPKSBRGtd
6Qzw7Lp4JK0IvyqrBbflhkuIbcKD1/P/BVyu60C2WTZ+pBvccmxxBhAWTKPzfP2IrLgYtunV3Ea4
BT91lHQ4NRzmz33sog8ME9dnXO71m9Ab5CAySfSRZ74agcxjTaR2JFu/xzlhr4uLO/TbsOuFOVj/
soVBXIq7bvjZ+6wjda/JON55uke0LYpuOw4ibPYqBUXvx5jt1Q+7AG89jjayps7AsHHtmg+o7qgR
8JzIxm7+DYDT+nNXROIR5UDETxsVoaq3xWvddGgygHh0F5UMk3NdXnUWA4DDNMzwottzOIw2rkyH
axPDhrftQposjYY5HKqIfpu+QxuIZci78eBaJOx1P0KirOxu4xgGgTA9XNlVinD1MCYyv7sEYdxo
Og04PZGR6RkrCKOpMe1fugZOPnlxQvWTP69weegOWbQk9GTWaX8zys60GUZqP1KuxjNmyXsFunmi
fAtqKozsbBGsafLIlB9lzORnypc0auBTWF3TscSfL6d5Huodnq7dce2jaazlTiLZpttGntLBC7BJ
AReLj0hWdnmt+gHjjHgsc3mdrySOTsUgSvaNoqwMD5XvxBK1JtE5RY0rJzo2OLN2eTJVqHIs5CzK
nJxh3fPaqaq6Y2ghwHkklyPdb8T9BsKHEuGin2MatPL7hxR+/ELzrnjrp8qoo8UAPqlxT3l0GKEd
VbRFWOUnJEyj37pPUKDhV4WbzmWDOUclXiDsyvZdHAMSRTNCfIJeyvUUia2a+c+x13ZoomIVFNks
0eYA0FugSFn97DBln0aMGfAofROS1eiTGEtRNFirXH9SjrtQM7fu22lAbnobNKriZkFcPQzrNoQ2
ydE2O2fVD7kZ/guZRexo1VYetUNs+qxNwcv6smRcvNmxjNi7jEoAkJ3c1QtdthjSQLSbo7ul4xJa
X9oQ2ZY+Ardx3yY0aDEHxECnXkIdbkCrslTlez4gSotqlB/O7R1WsFR6HaS3L8Kq+WWpNtOdtr0w
XyvfY+1pkUZ8Ww3auxq9RzjZWbsYvB+PEXw+VNsPOKb6AsB/If2BwXHjfaR+a4VYUY2rYfDZKWRx
MiNTz+BeMleh0uwdeG4s1REyawpXimZP+PxESoz363zbzLc8k4Y30IEYzpmtbtNMAZ1MAIJ51LdC
WPQR2YR2ZFkAsJZrf72CBo2uKpSY7u2a0Zuo7xd9ymTYLvYZW1U89BkOKcPuPi6Ro9WHN5kGuw/J
/nUfqvJxlgya45EDENRqvN2sIbYUL3m60/EYSGdbsoWkusop4KW6G7Z4rGlsBnYgGRJF4wszlXU8
4KC3dlTdm4/hcm85IPkGpUn4WtoYNU2sp2mE5vi6rcc8WtIfnJphOURaF6bJQqFAhaWrqlfmemzG
YRD0NiQDAYlzKMy3ne+7/br10FCuRA6OLsnlq1xX7EZpqEvfxiLbHosuCy+Mx+ProPksUKENdIXe
YQHWVC8MrEBEkg8v4K5xe7YJQe3eWbXMp5UUGE6TLoX1mMPfd0dDC0wIhm2bUfMVOJHdFKHw7OBJ
9KnL3sfXYkkRrGweAxea4igK5xL2f/HBBLr+7o2FKByAo540Bd0g9NPxsnzXG5tfNGf4VUJGyyPv
YvaMimIGWiqUT44brwpse2UWbhvguOkPrGbp28VRQO5IpzNaW53ezJVypwKZ3aGZ2/P33YUVzUw5
j9NJZRWaZg/Obd/SZJs/aNmXtJlTlRyRDZMFuLSfagwolqL2yV5c24JB9RoumoWuvViHrQY458rb
xBbY9d97ahjiovNgoXGkzXOVC/0rVUW8nDAyhdRjrrA4eSQYP34rFbMVijhaLEfUg8TVmBKiOQea
lqytLKZc3qrdZeI4ApjBPtK6mg8gO4aibieze+iBQ4xXjrJgTnEs1AeTuUV1Bhuo0wp4UNahS6Aa
R9mw/vK5Lz6QvSTSmkhYw2zJH5fOlWhLR/ZBI6bSeumTKmkTWm55K8ziCaaHC/9QzkTJDZSXHEeT
WI0WQ6pqu+JO52XdhcDy2zVybLrRUE8iDVOACuCEJGhSjy7rVEsh7ru0JovypJEVAeWfYQJkD9lQ
JI+qJ6+AdaCqUuz2YtDX9RbXP0Y+BGNo91C/o6bzh9IlPxZwt77hVaEBtlzDOBYTfADbPM7V3spt
Tty72ciGafi8+P5cZjLDJmKFW4tuwyOHNFGSu+FQrgu5mhaqX9KxVE856uE7DGiw6AmXKv0paKB7
GyFhVN9AFhfiKhC1hV/bbv2rF2Nq8E4ywsFvzIKqDgGxavmsOp30cLOaXJsWw4QZI/BTXqNK96Yp
4SEDBH1dRNp2g7IB6z3guC1VMcg6gQOSarRlKzDoxEZLm8NN8InsDMe2Sm18nSVQekNiX4dnbFdk
0U1IEWFa5oGQ3G/FMAPsULLKWnAGwQXepdNYucmByFdjgQyDK1kywBKJfsN631Y0hobqpQN7yNZL
Vvq3bjSDe7v4TCUwQi9G01h1Oeuu59kvDK/wtli8J905NmZNmgiai3iXPpC0KXXI8b5heXvCCHWf
WwrgHjCxu0xcunDpzNae5LzZKia3hixjfLOPVTcDpxyzFyh0r13dwfUhrwvMuoEl9lFk2j0Y85J5
KWRLJ4WprFzGrmtpqtyNhko8WKV4qA8YbwJD1x1okhjcLXOTL8aZA9qz2GIMlHW4dPB8h23DusUQ
d1uK9AaNj/mwPLHQCbdsv5uBWELjgnedPwl7cVbJ4K75FJebsm1mgONDcywH6K9nYjHOxBz6M++B
KdYjFJHv8RiZb4MWkOucaB9/LVkhZZMA8BPY9MhQ1nX7RLcGBqjqcUN1NrWA/4GzRxW+zyHPVPmd
EFNmbQJ7F4lnmRrAGT14zki+AVgi7s+8HgpmrD64CMo5TVyK+IghI4CwCinnDfYBxQ8RswX/HBP2
pqc4hq4i2v9mUb547Tub7E3mwrK00nQYJvQSRVCJThrGRphd1k5iuohaDsERqJMrPpEXIF9g/Fgi
eJLck6MH6pugTZx2hIm+Ahl9qyZD78YQ68d+jPbHAa6RcZuU+LqnYq78b+iooXNmuTZLjaV/1AyR
lF8XkqIWKMnE83OyeUzDlOnzz5l3u60DJxaoXzHwL6SgoCbKlZj7HJBS9m0aImwP+G2dnzOvpvQA
KucyYhLt2XWHNVKLWVHMr7pSdvIcBIysHNh4YoRWZwJrRoFAP8rqjnoRgVva5SmowzKJUOoAc7Wg
eFG3b+z7yIBZNeC5ZPN1kkWra1WeV9Nd1WPz5SmOARg/ZvDWU9cIf/Y3SDCQJwCOZYbTOufiDbpG
UX6zILNtL8MS710NT3QwnUYxlfcj3wIagDHGq8ZPWxjYHRgw1GEhEYYSLAMSMpcDWA47M1F12Pou
43fbkqrkCh155g6z8G56DXPePzrgTRpajGv8hcflpG5YBUXDA+MYmNYrBK2gnki3XN10gqA+zUyV
AOfxxRrVmJGEzyFJNIiREo7yDcC3Th/TmPfvJbor9HRxl/8G1rN4HIBhoTUlLL/KbamvwYpJ2VkF
V1aNmNLuATTJ0Rysr7YnF/mEXGVL10eHLd9Yd+pUR14y2OV9D1ni1kOojIQqxiTh6DBNO4jVKC+0
c43lM4eioOEVFpspfFj2KxVPcbiZcFXKJxZhaEUER3Xt2WpcW+m019ebpFiqQlIZgTegasK9nlgZ
tUyqtQPBw5HukMYzElKPS35e4Qf3VaeCvBlWMoaOTkPQItsg2A3x0V59wJOUeATkeI/rHRfguwK7
4L0SPMKd9QAmaw+u+c8U9Snqg43DCql3lbdvDjAoDpxBTD0u5U4yKPT7GXwAn2gI6sQTmsOqRzCj
QfG22hefQTN53vvWAsderma5kLsetQa5B60l9i0GykOBRWB0z08SCvm4+JYbdaK565bGUtd/iUhh
7YMvXGWOUOZgPUbBMhrLA0rjTjc+EklSzxNnuonXRZEzzIB6TJiGxdMWkyi8wIuh1YvgubVHY3SO
Lm6j3aHCoQKAGmVpgXYH8CkYNFS9SxVtG4r8ab5Cf2SmNlFjUSAZdGJ9KHqsLqOYjN8l9oDzxxjY
CxAfRuZzggHzZ65jNR96k+cb7p0Pc2NZml5zk6XD2QHw66+BRXfAedGcuW+icoBU89mJ8Z5XXaV/
AY0RVainbgarF/P9iaKYGPZ72c/ZK3JYtbSEJR76Gmnq1ucdbGH0owBBFnzdMp9eR2wejler5PZ/
SDuv3ba1rW1fEQH2cqpqSRZlO3ac5IRIZe+dV/8/DPDvbVGEiOzvYGUdGNDg7HOO8ZZfaJ25Jbtt
x9U3ywzlq5YIvR2KPXMz9dMsJA9eZ29d0MWfDD8ajJXGS+1bzY3glxriJrgJuQSeEs/nsYv8UE8i
SREBhxlmp33SHKzQN1phKu8R2KB2IwQWZnUuEISUXuU6um6zKuWSlFeALcn8JqQ3+U6M1tjPPmtN
FuIoWfju56yvZA5gvS+6rYLRUrrK2aGjT/fhrjf6DkDsSM5rwN9FBAO1Kd4ubGLJpCpbncWeAsMn
OYq3cQSR0Gwos4qrQXBf3SHa1al0MB+q9VrH5G7hE0bo4Eei0d9PwNZihNuiIWpMAKoCMRrO0Prc
Rnm/bQpIDwU12G3attkD0Dy2zBR+GX5teb0TdOMruZj2IDaezOONJ9QCsPmGEQD7SlYldLlR3ADq
OKF8aHVTSF6a1udELrZN/xDEv7FW9doFIt5fJPGk2cSBFUshFgqGOaF7QGyvZckv6rP53FWvKI92
B+OsgRxcG9Krn5yLjcLV8oRuXQph7hIvkTFuccG0k+1tlBxEtmxKFxgM35BTsarPFjq4Q20P9Ulr
Vokr7jN3Y4U7S8sOXf9HLSgm4/YykPWvDr3yR26FXZaGC7PgFl/KShRHPpEIkdaY6hsXlZWgo2I1
Z26NF5digNGcg/zl/lSbDYLHF/YZhoGX5gg+/YBB5o2pIB5iNmdJjZ+pgp+U+iVQF5bUbBB5VJ3G
PkVhhCdBElepdNVpzpHWfIaF/RvlpGfTUxYA1dMwTE5kK2DEoVqD7Yw5/v1DW3TBKiGUZsEl9d8L
6UU23sz830NIIvoL4O41FaLDBJ/sNYqmpuh0XSLEKIENUY74ourP/zYmtOMqyGS5+WDth6ggSFn8
kP1fpnXBTOJ+iOmKnoaYjEjgy51qNYRonSfNtUPnjxhQn/3HcZ9GmWDLfYB/auBqwUUJzFUo/KYq
R6X3Hw3VroMgbnc96pKcaZVpqsElwJMgfKEpsvWjqBeiTEkQ0ygThkImdI7X+UpwMfw32f1dpgtj
Pv/7JJLQo0BbYUqy4AWfYVGoB5ck48XGbfQoVsOSZtLsqCN7weGGKTa26dddFVtOymvcDS9edjFl
LjKatpb8XwXCLv8+vXDCwP3JwEZEmR4YQpOiqOF50aWx9vL3BLeV2OSWvBTmhh84jsrHOBNqCokz
CzyIG2E3baxioBYeqZMSKJpv7VV5Y+USR/bOIAFwv31TSP407mT5dFQnesEJo4s3yNuooj6KHMwA
cqoQMsBj7Sp8vx/w5micRpwsJaNJJBGkb3Txq0c9Pfnlo1mHWz9qNkP2tdeUh4rbd+gau0G+OMaX
cEheFXRHupH0RW3c6ryFtS3NTaa/xt9MWUR6p6rKtRlKIgCU6GIlwkXKJPC3TzI4uHAfuyvhU/hi
/PDWPlqQR/0xVqmPiuoSkWf2E1QqQJi6SNBtJxs+QEit7infXJCWrbeeQKI9Xavaksn0DaFu7HyT
+wDePhJWwFN/vF4yHYpVVXQB/ArXbKX52yh8HqSvzsp4VneDyFvDjZZuQzdbwoho1U3E+Qxg7Zjc
X6/WqoyFuCpD6RzH1OaB+ob6sxZs3C9D+6y5xzJ+loVdo7yWoblqHYGit77wCTNfgP/n+BFIWct8
zfUXlH5YyVaXy1AEajvOi7cwCvf3J/bNEPIAwWcWnZJReopL93WI2u+LupYKMLJI8OjmVhC/GvEf
3Vgcw5vLAYGQAoQpZ+qYH1uTQGTtXEMNVfksyNW6acjCQCo6iUhZ1ek2aWxItUX2Ayj8IdPezXyD
mJqxQEed686PnzDZNRTSsYKe8gl+4vC235Xa7/udORuAlYj6CpdGYEnXnSmrguHHbEVnLUwBltpq
GmzuR7jdccduBFqMCZU4SgFNQihRBNZcC5RzHDi7xnuErmA1yc4Z0o3l/bJ82xSrjZLFu/txp1Q5
YwzL0tNYf5gDWeM0+nC1KwvRQTgjhiQSgzNMtgBzSbtRTMb5XQjgRr/fj3ezwZNS40aMCIooYkQz
9Zbz2iGMNMwAz11lrikQgZnJtnIGEw+H25xaZ77QwBsCLexknOxwzEPPT9cQKrhuYZgHmSlxbp41
EOlCUW1zxzwkkrFq+3qTANM1kmMIlkMYJRiKp9oFDCRQObzf7ttVcv0VkxWfCUHtpkPsnA35dx/u
0+SSGwsrfinEZCgF2YBi00fOmWTHLogOVntsIQX/D+0YIYiMn0bXTqYpB1YvAlt0ziWpjSZ7qvLH
2lp4Lt6utpGVx7QcxZwk1tz1iPVpMUgI5Xu2q7jWuo7JIwulWiy05HbmX0eZHPyQYQQpAuRpm+FR
+yLh4rsVg1+ldYkSfVUWC1vUDQETQxPRxA0JNQKde+hUNgoMUxxkhg9RcEgOcfrJV0kyrQHs93lP
IvFzXGAm7IVbkk/FcGgVQNKAIyGMIcGdkZtptk5vLnTBOCM+pgWm3zTpglzOBDSy3cAOwHbmySel
tQ5u9NwkS7N/ZhEils8xIaKxpHNQTIY0qnGoUAHQ2CZQlNx4z5J0jRHjxaWI/Ax23UY9pPttaU/3
Z+vf+/CkhQiPKRDHuSwr1vSBPFhBFZhNE9kRzB/vaUhXPilVnbJUUp8a6YcUJuvkl6LtAyqzII33
OMAL0QMgfVn4QtEm/ObHG7M+CehUgnEO3qPkU+xtJLK67qXIN0F+gdgZfVOKQxiuTfHdojB3vw23
q4F7mGIBKkI9Agmwyf4VDCEsoEKP7DxKf5lSulON7tP9ELc7x3WIyeakNL6GbrUR2RDEQ/FU+lsA
gv+3EJPNySO5rFYRIVzudGlz6PRNXyy8vWfOUFYYAtKj/QPeutMkQkkOKsncOrVJreKTjVtgTk1k
RFPuqzNoMm/pbBnfdZPpdRVw0nFi67qaU5apLRT5rjSepOKTCuGU5PIq6TeRdoB4Aogt3HtLz+Zx
n70XedKfTtvVypBWqR2bn74pabEFwjtO3FZemH4zewT+HSobFr4VrKPJ01bs1BhOf0af1lBcyTjU
3410T+J0c3+CzDboQxz5etMHmxND00tpkPpVQHG3MYSVnH3NEwtc7JJU4I3gFDsfrSIHrULSB3o9
OcYg4FAgqek+r83XpXTQvSP1MKPigRWcwQR2+hMYbG+cqguinPOT1GR6jtdzEneTkbOGBOiHkKe2
MxwKT9jEbxFopnRflW+G+FQ4j12wsAvOnT2j5hzoUUXmNjS1DxBL36z7wMjsvv6u/o4bee1B0hUA
qgqPQ/qgt1vnpxzsVfPcXvrQemt433ZfjWarwxu4P8y39z9SMTL6t2QrSUWLkyMH7LUpGkmS2WlG
Glpr1mHvrkklBPKD7EIGUJbUcGYDooYj4T7PA3Mqw9D2leuhgJTZpfYFGYC12J7Bnm4C3S7TltTG
vy8X0kDcNXGCtjS21etpnBuDQJlWzmwM5cj+JXvByYEPr4PaWji8Z84FfOwsbHXAHhv69I0u6viA
C3mc20VG2h4TBWhE98dqLoJGBgB/buYNmfvrtgAvDajyJrld+rF06gzTg+tRL22i81EsRWHL5k6p
TdKMqSWkWQIgwc7AQ1B6zqQneAT9wrybjULVaZwCKM3Jk3EpEgqKZdjnCBIA349PEKsXRn5uYWso
nPLrGqNCU667y3dx9fIsP7c18EOokvGocTZitbf2CapXHHtmsGRVNv7k1SkAGAdlX5Qrx8WN58R1
SC1La7TzmAOSAQqkMMCT6hoo90I1ms39yXCbq7mONd1EFJTCME4Oc7tq/zgPMNviHkvDy6AggDHs
NONzOnyWcmth3P6mQu40cWpJAhbSlXKTsLrypXNBjx086ZPgfUUjdA0bFz1olJ6MjRuvBTRuWgpa
C4e8rNzv5Oky8ByA0onLF8Tdaxz8+t1/85p1tRGqUw+T3lQvsCrW2bOTACxfaVjmfOP//Y+iOzZv
6L6Aq3blhZV5c1iOt1mN2cabAiuQ6atdycTKb/S6ts0WWKv+3EhH2UjWyJyRL/t1f+Bv5pimsHsi
iMik1hQsY6/nGALdUHp0vbDzOPqShe4uyeR1Wdef/z3MXwNuZMW4Z0zz9GFJi2Owpnarya9Bmq3N
2DoParrQmpvrDK35GGbyEEnwNNEiIK522cMKUj75WrZv03NLzfx+e2YC4Ww1PjooufL2n2yeaH9k
GsV1AmX26DNqem9GtksxzLwfZ2Z4mAijCxnURDIqk+1zZEmaI0zQNhBNKYMnfzvwfr0f43btI4BF
2U+1sANDL2daCqoCkDSaFJS2pAuIOzW5kqwGCfTa0GebNIBpE5YOijJNCGYSiZFVVwrhtgH6u7AY
ZyY+Yr0KGSLj7z+T1ooxJfsM3QZbNJB/1NS96P8M1WTtGP5GhaVxv923S592Y8eMTicyiYzjZH8N
kgAVQdMtcOP7Org/8fYlGbdRZFJj6+FRadMHIXuKUu+ty3bWt7ZCNz7e9JLtiQ8acrpkX3SjXqXo
cDQQD4CBLHzf2NyrzfHv9/E45Pgf02qT7wuLEEJLa+Z2XVgPVZKs9Z8eYguK8k06gmAMXzNj5Sno
qB6j0N+ZyiHrzqVn7E1n26vnwoJhtrCMb87Z8Ys0HqrQHyyS++Nm+iGfWNdDWHWmwWne5+8UkdZV
qC6kh2ZmvEGpe8wOoaNq6ZM5QNUEykebV3YmDRvZP3agW0L93/cJA5Vv/MsVLL1uDvMIrLKe6EVl
A7BZyzWFvZ9oQvr6t/sjODOfr8KMu8iH7vLr0sDupqzsNDxKw5/csjZBYOG9MICFixbexzdXYW1U
UOXAQEVQQ5JsMlvIKXVN4aW1rVc/BODFJuU7ycVuQT7L4ptG8ul+42T5dnqaFER5OwJXppw4eWUp
rZshrtfWtmfulSrY8iSHLFZ+qSp5pVg2MqfRyje2/c/0VTyFh/TVat6s8MhMtfVTqT7c/5zbeYMa
pgRDDVTGaAs3mZpRHPVCpPoUXJKnSv9txo8Bmh3/HoM3pcSUAVmvTi+znppGAgpTtV1AOvDdS5JG
4PwWcim3a0ylOMsKIC+ESsr0Se4prZqR2MK0HemddSV1Fxl9hIWW/EXBXO8tqswr1cRAffSv1iYn
pW9YEKEUZAwiNT63r3rLRaY6WAVCQP5b7D0PdfZF7OJDXzpHyLq9c3Y6dVfq6rpWtu6rl21bBNGi
c5qslfwTeLdHHXCXhZCJ83K/028rpmw4hkkxD01+th5j8qlZUaAHgOiYHQ/n2l0n6hpyyHpQv3tP
aoxM/cVtERKx0qdOTD5nf3RvFwxbV44WJtjMuFx9xmR9oSAlcVfMG9sxSwEobeNvEUH5fb+xM0E0
TnmkHEkkgyua7H5NCuMPhHhvB8AmEZVfLdW6ZpaJhkYsgljjUQ//4HpLErywDYVSBvefkJEG+S+l
JwQvNvebcXs9YnEgdYQVDvrKPJivo+hRiqVAB7tASroH8JtAH411krwjZno/0N/VcD2PObpBnZED
AL1EDvo60mAORpK3qWwjrhWuE8NfOcJ7AHNK/a2JSG4gF4F0nAN16CWVPxflDhW3XZi0F9/Bu4Rn
YqYPDw2id/1WXhI2HSfm5NsAOzGY5Ay4JE4vb4UX+zo4fNUeUGSDcCypmwFyx0PUZZDd1FgHgyjW
KxGa0v5+t8xH5hxFDBJLAGvS/4aZWopaErkg896SHUejZSWimHdIyy8I4yzchm9nLWl/JLV1KiAa
Lh2TQTANMYBZHKi2X+gAD7NdJfgLu+LMaWNyV+MxzKFtMm8nTZJ6IybHZal25W2zpwAIQYUg2Qol
td+RHT9mNoTKEMuwxyLeKDiehNT7nqSdv5HWMILud+/MlnT9MZODPXCsBLaBqdr9swhBRT9J6pra
u+uvcVIs6wdzF+evw2f4Xz2OwTtryVHxFtei8QHADjVdBGXBErie9im+T+gn0RuwZSjjrhXp2T85
RvKWBfJKr4/YlMr1MTSPmgRa3ISYsQu0H0H90v643xV/d6TJJOdL2J3Rhx9TL+Pc+HDHEbTcyHVY
XLbx04woYa/U6iV0L8Laf9L8C+p5tbCP83N+ko/eUbWDZ/1SHKOX4TfCvvJKfpeMBwpS1gMM/Iw1
srA/jJvy9Ot425AdxQsBRazJdheirYAJMV/XVz9r+HGV9Rwrf/6ozaaAw5Bm7/d743Z3Rfsc41M6
giI/D+rrzqhCiA2GHmvk7ZuVDpMABKKmPt0PoshzjfoQZdLlbhy16AqFmq1c2pFBsKqeumHnvuA6
ou2g40f7FmhL90J5FbUl95R/Rn1BPjdfMftqzsJuULdyhXH2s6Y/JEK3ztxhm++Eva8uAb5mnpaj
GPx4EKC2TFZ+bMqH2SF7UucaZavZTg/HDOExlRvNiw+3t4MLq8LiUJEPCcOdvr3fSbc1AFYIqkSG
CRYcQdwpFMGCFNjHQqPZGD1oJ8HZJNImGdVmV4jhVP6lRwGnFl8Gf2F0ZqfAf+NO74ha70i1Vlbo
BQmfCx+lv32bLXXr7buCtpkggGgeCfUpxJnspqdbXafZWqTttTbS10af/SzIQESj6p4f1dnCDj/b
qg8RJ3f9omoRAU0HzUY6yB6Qv4DFs4fVtfD4mzm3ADRRDx3HTibbej1d0FB0Iko6mh1lX8Pi5FcQ
dTUkqJxVK/gPXicszJK5jsRUSiYDwEtGmtoWpHpoKIOrazbqtyvVfdfkdo80AMwvBGjihT6cOyVH
cACP5/FKNE3px37R+aImaza1TX0lDJaxxQbJWNjxZrIapj6icMhRs++p8tjHH5acVwtaneiyautQ
VxKzXWvhSxx9VgERi+pWZ9i6rYWM4rZttnBVyWWGyS638H2BZ7qzlK8BtbFKRBYt3qIJcn9Zzh7j
Ok7tY7HRUtAfuP46DUphLYe6aidBdKxyKMDA9GDTtfAhPUSzoGKtNUdYOw4MpQHh0QEe5j6W1gpu
VBYSYO+WunI+QS5t6sfIX3rU3iak2TagMhh/nYpHQMP19xX9UCmw0lRb6gu4iqhjrtqifHA2dbb6
7myAcdTai//UCuamF+HJL9wsZifkh/CTwetUntpMd66MHUJ6lde3Wz/I803p+hgzazrMJKtXFlbB
3MQELYPgIPg+iuuTlw2cHaM1es4TB82NPcWvAGkpK9rdH/q5LQSkIocxTwOJcvN1z5L2U0qkOFVb
ib6qKF62BcJBC5N/rvs+xph0X2a2TYW2BJfEAe5a8Gb0p9bIkey4SIhI3m/PDeHJYKp8CDZ9ejio
LZVmr9Ig4DtZcaSeDHcCyr30Q8B+U93GbygIo9x0cuCJ3g8+d6+B3MKoUe8aaSjXnRmqtQL9lY3S
7b+l3UMzHjTuqhoufnkStV2RxAsB5+YI6TjAhGxfnOjydcC8MnOh8Kmr5o640sKj6y3kysbhn97U
SHiw9sCEcZOcBDD7TpWHZgygnXrbUVCS8L9RmVmYIbNhSKRTKgaiS+7juh2CVhWWJ5e63TFcJgVc
yYSthovl9/sDNNtfH+JM6iqlQbKgqmrdrt0O9SijBJOUh/3CkTK3pkiR/qc1k04bcs9EYZwoDZpE
dX9slIc0XnKZnQ9ijOAuknymOjmUxcKEM9l0uo2WPxe4R5hskrL0pJodF4YEPS+DV+R0QiOpB5Ed
gXvbRYL2pxhssrxYS+XSPWbuggHq/j9hxrZ+OBwhcjaulyS63aNokH4G0JO9GR1SPLwY0x/3p8Dc
GsWu7m8Sn11Vm2x4Eloehe7lup3h/xEoeETgr+blm6575pDrSM9a1sv9kDP7H+NEHQeEJdZg6qR5
ZpYELmJ5um1pfX8yJS/fVr60HzL9XPKmXueDvxBxZtzgqyCBoOLFRAlxshEZfionYh3pthSqK3g+
AhxLddjFcbqwcGcW1FWgSdOsXjViV2B/UArpXQp4eDfl6/3em5noMBWgQtEg/puWgocKpUejoC1V
+I2m1MaD1J3/byEmaykakHsKJULk+S/Ked6opNQtgFFnh4TUj6rxAtVQ3Lqe45beNxFqiWxxkZ6g
yta/6jpPL/xmo1UIGup+i+amHOBFQAraaKf297H6YUXJLubKJSrItoBA6rbxUmWFLXWIboIn7rXY
9/Z16i2srLmBIiAeWNRvZGma3goKU5fAHOq2Caq1eAnkQ+QvALlmm/UhxGTxxgKoAED7DJRVvVZ+
ZyKqXmPwQhJTtXAQ0zJ1db8jZxvFykV5kSkInfd62Nqki6FiSrqtDpfW/TQAbmzNhRk+t4ioW/8n
xmT6WW5ZCH6lsiUN7U9UBX4Kabm934y5jkN3aHxUIWpBAvi6GQiP9l2fGoyN5qo72Y30vRunX7JR
9byW44sORG5zP+TchCcdYo51Ukm5YR1wTQoR9o4MWzPe+ujAjSzFt1ZOw4XTdrZp4Bc4B+EwcO26
blqUaEWuaQIjVCKipTaf1U5+N3wJpwO313BQ6Jrd/ZbNzQlewv+JOI7nh8UV93XfFpJvcIsAmYXY
ZLqJGmowSPkt+RPOhjJIrQKdNIHujY3/ECpBQLGL1MKwLeEo6M+i+Bu9gYWBmu3AkREGSJxz/i+S
8UMMwQi1vnFTw84xSFiTT34qEeFGzoFMkPKENuX/0HtI44nAIlElMCa9R5llkH2nMmw1Rnerx5fH
/F4Nb/eDzFTSwOeR/VTwYAe2MDXkM3pPxQmlxhvEQSe5PY1S7Jwc/Z+uwiUL7b6dZYJAFZ9yjFIq
dY9NROSckItcJQ++8NI14SrHDKJDGLd32rOLpBNWwWX9JC6BcG4xbKOxNVMXmAcFdtKh12PcdmjN
Inxv2I4Xg6gaxWdPLRdt9yBXG+S19LIHLytb/8M4GAwCxp7U3NkVrsMWrWLCC8I9RWpHRTGjehaE
JN47pAgWqgRzkxiauQg2gaLhzYiripZoEewf2x/0Vw6fV70wcpxvZHFhJqtze47BJYvjBxwEuhfX
bZJypFUy1zJsnOrRxdlYX/r0l9DutQox45Me24GHWpXOK9QCJfhDkABVpYi0Hfp0q7byuhm6nV+a
aAgD6RFOlnIA84Jw26kvH5TgZCJxb2KziiWOAn3FO8Yd4svhpax3pbBGCS/J17gpiLavk0ONy02r
OyvFPWhZv0ZG9v4UH9fJ5GnGWfvftk7OQiHoqm7oDGZ4I+EWA4tsqYA035vQ70DjcGeZnn0lxhLM
V9e0je6pQrot8l9NJVmn9cJ+OnP9xzkehQpSfZSsjMkZ2+RyZSheYNrYLYr996RDwMX9niffLS3f
qma8vd9xtwQVFtzHeJMFF+RdrlQZ8Qzzh+ieHWWHjK9etrbhgdLO8pWYr2PcDaKNdfKDdm11Oyc5
eMiO6f1zhbleWXRrdCiVXmFoT9zv1w7kh/hTmW8i6WsvrQfHXccCuhovUfPZbD6FDgqD4UMoLCHR
5tIduK2CsiY1RhXOmhwQnhHqlpfHpt0gTzuk8btmvaNOudYvsIdd6zkzc3wm8IPwsU55RqHb0ZbI
MrMb2MdvmFxtu7pN3VzjG6KD2X113ABrn611UB+a8DSodreQy/+LAJvO/I/xJjuX5MEZGDFidodE
lbd2kk+G3K98vMNQtrb2YPJk9Rl45VqBQR4jZd1tDfG76BcvhfeQec5KWoRtjyFvPmlE6VFUAfVv
TBILleiJhR8ypVrG31YQ8rTSnwjG6foxch/yYGHt33K7mMKcxCCRsfclYzKJ1+sIyZZuatpat6tK
/dSgjqvH2B61Gx3Z2b5cVyVCFUC7T0gHlNiK3F9Dc3eGj/EnS7buMFPQWuLnVnZUhC8mXm/iQUSx
T/O8hSv4XLnqqrGT9ZqXWSKkbmbaqG4p5VZ70ga7t108AtaYkawGaEDp4X77ZseT+wkAfHKvlD6u
D5JA9bTedAqmdC+tYBGurXKDtP5qlJjVn2QlX4dLWdL5ZfTfmFML+kjJlEIBaGIrylbdt/j7GAwo
SXZqPGjzvGdvkvPnfjPnTmbqGlydYbmNEk3XzTS1IFcEs0W/ThM3VfJFpAiZhq/3g8zOFfItMjcc
Ls1T2AmceElNC9OwgyBe+/KD00YbpMgq7L0EdwFuNztu3GN56hDOFCfrwhN0uUxatiLNS3ClYy72
4SnEdc3Qd2HffQuLHC3cL/cbOHd+kXRGSwFYCTWkya0Dvd+aDD5BzRJheqyV0InY1xY02hTjO+nt
frTZMfsQbXLu51URBrnGNMEbZZXJP1T5V89N9X6Q2fszpyQgZ8ADY3r5emb0iGAnsuCxoQmfY0xS
I/1HUx7q9tV1v0TVQ4TVEQAB0WePPQeJHUsPGENB7UF+wPgRWOd+pHxgQbDqs22hZO+VW+0Lf5+Z
+6x9uP+tc90/FvbhaaI3TYbo+lNjDy3nsulMuw+PzjEu/cfQ+ZW7L4avbxK/WYg2u0w/hPv79w/P
JVcaqjwTGtOW3K2nbdN0H7/UOBXzmvHANkkv5dJuv9DAv/vjh4i1k9ZB1LNK+zDcItayJvnRRZcU
KL0btVs0eBdW0VLAybZgxJimBXSr7fu8SNxB+Ori/JLib+UbP4uw/dJypN4fxLmFS1qWmyZ1E7QD
JiG1WlbKgoecHWPJIBRYKT5gmKIDQUhXkvmlFv79ADN5HVqEAsoNGOx60kRCFkEbIiESOd/QL1yN
1z7JrDcRDkCesDBnZi7SV8EmS1Zymx5EKcGYO1vD/SFn5UNl4A7YlgvrdjYSwB8LtDE7+t97w4ep
4jaei/usZ2DTSUHIC3YqvgKlnq4lcSk1MQfyM8e9ASbfKBswvXqGqEGi80sahGqXHxzAsw3GQU9/
DptG+Bp2W+z8NuEbxlvVj1569Mt+DSdHro71Qelee32P58DC+2/mpOGLKBXz1uQ9/bcI/6H1IWkt
vUtiw8b4FFHP3xTdN1X6GweRFWnkha6e2wiuok22yDy0ikSIiRbjNasOb4X0oppo3H7LhPhgpE+K
m35WlPf762R2gNmPyYRz4FD1vZ639eDj2zpkvKWlYx+T7qx93C4dA3Mbv18qZI0/NrnVmmNt8f8H
mywS7Jz0xK9poejH8jqKqO9jNLnEcpttEo0Zle4oZSmTMxsDhQBnx5IcV/DVrNjP1B9l+S5jxXa/
6+Zao3NEU2NElIDMx3XXoeePQHlMnqUzX/3BNqtf939/bvaNIBGuOhYabVPBx8JonArYnWGbUrPS
cH1Wo5WVfEaIddVq3+/HmtmhwSOgBoIcyPjym+woudIGQSDKJDrU7SAXmB9+igYMpp5LcjnRwt78
t0A1nQcfo40t/7CuSA6iBhyRwElK86CkZzGV1mrwtRAOUvLdU3ahsy409hovOgWRt8kKaYu+77GL
ii16UGiJvXcldrHlwfQ+Gx3S5dbFaZ+xP2icNTpXOASuOv8U5kdJPIyo+qE8Qno6II1jNizgFxD3
sNNWiQAkMXkcPVKxg4tfcABbyf3mfs/OHERXPTv2/Ie2orTi+DCvDBuj6pe22pu6gH/vAET3BJa0
PVTSUv51bl4iky2OxDUqXeLk6GutqMC9lLGM8WlF6vpsCtnhfqPmlhhTEvo7uT6uxpMlZmEx1UOM
N+wwVdVVE8nW2lBgoYgxD+fMdY2FA++W/U5KEQ4KqVe8UDV9yiz0RvuoVnZI8o7qtqsYQ0v9FHoP
en0Qh0PThevWrkrUbI4iFf8BPTDgEZQq+xXmHPfbPrcs2Vg4qVjyQA4nbQ9VZfDantu5i08wdt+q
8wKJDS/EpwLPl/ux5t7l5GBgbowoR8hhk9mTS5icKT3vRi/6lhq7sqwPjY+UjrYztFXTPo9YveF3
FoWrOD10S+WxOQT0VfjJVTi0MJhiOvFsJW1JHiZ/8Lz9YDz09C0O4CDxOQjDTVivOCA7XInAJbvB
q9a+3u+H6XwjDcL9Y+QgjXR8ZBMni2hw8UlESPYky88xAIgCO9iDqC2UbWeijAHI5YFMoTYyaa2a
Idsnepr3KH3Ru+8A59T8VRRf/rkpIw1xrGGNKjrTzA5q3nqgdibiYMaDGu79tWScsMO6H2Q6R+kv
8y9FyhJJx6Nmed1fpuB5ed7U/iMmVDLCxNtceDD73+VSRne61VAQHu+6OugUHnbiVPCs9fo4ylxk
xqz+ETc3KVm4VY8Xgo8HBb8v88RnJ6OjgEBNcDxKlIeSYnj+Y1Bte6gywwOp8vtdNRdiRCrCoTDY
YqbVKgksqmX5PPLKrc750O+St/sBZvqIOsyISudKPmr8Xo+FhZmAl6iJ/5ggojeKciw04HasQX9a
CKxD0lNkLgzXv88tKqyLvvIfB2/Thd9fE3OTl6/dvxauGYpRvEiUJNBB403xOkylmtHAQRI8CtVa
dc+i+R2Bpfs9NTMU44bKSIxVJHb56xBWF1hKhNfBYxn5a+Fz3v1OzAXUxExnEWKsfKI1CEB3/PuH
0zgNsLYpgzx47NCPa45td+ROFdlBtfsfmmIxGhQg2FOmkGNdbuoIbHHwaKxCq95adb2OhwWU7Wx3
fYgxmViVqAa6jknxo+Iczfa7tKG+sjAiM3MXKq4CusmQJFREJyFSHIo6AxeyR13b+cbKFBfwF3NN
+PD7Uxi9kg0Fi4PfrwuwWltL37SLJY25GKrELXqUL6eiMf79w5DHThiI2KkHj55ody9SjPHPwgqc
iwBGEwkiHb4oKoXXEUprcGCfFOGjepScdfJtSW9xbhT+Um8gZf89OK5/v8Dtp9JcK3hM4kvhX0pv
+8+TdeSds/nBFsSlZdJD2OPifRY4fH//RipOew3e7ge4qSqxeXB8o7opjzs6Ei7XLUg7kmqulkeP
XLVxMSr2v3H5wR0ennv/ychWtbP543xfCHpznPOeATOpkHFENAl5leugUeJ6YW8Y3an6oh7bs7A2
1v6b+xae1afAFo7FW/qj/NG/3I86E3Qk5LFPjjwpJsR10CwuWU2JMpwA4sfbgbT0PlhCUd7MNxBY
uDCMihQM282JEgewOt28Hk7tUXzufy0ZGtzURxgoCyQFgFNO31GY/roNyLXIapw0w0k9Gl/yz9Sk
kx1A+C8m/r4H+cf9DrttjESODvIOE0OSeHpeByPlY+qBjnuLk5Ib/mNFx9p8vh9i3KWubhEGjHF+
G8VSjkduRNchUHPzpb7BUioQjr8RuMVFTuu3mbD/v4WZDH1VI48YuoTxhLWn72t5px6ywoaPqS80
6GZDGBsEKZCtRuWEmWr5t2KCzZ9qDSdl0zwUC4v1dgZf//iktzCWKt3B5Mcr4RimL5l3HvR1suTi
MXbGzZhwNZV0BKpJ+k3mmOwKXpf5OGgmxQMcEE04tXjpca9vd/dHZa453FfI4pEQZfcf+/LD9p9Y
Hq54wAhPvP6RKouDU5Bsk/Dz/SjjJWvaHA57Xg5kCpFRmlzCXCtErkApxJP7EEk2St96v0PtU9gk
e3epfjnXIoi9rM+R0c+Gfd0ixC8j7F1EHNLkY9/vK3Ht1HskEe636CYdiZMDtTWgL6S3wDdPyyBi
X5ZWpzvNKf3eHKLNy7Dvd1/FR+3r/Ti3rQHaCZmY2wVMJohR163xsrRpFT1uT9/Uw5OyUNq/nWVw
xbl3WzqINxbN5EaZZEGipWkHXIu0gY9416rT9r22bZYu4bdbzBgIDRdAQiBOprxlJ0IEfXDFFnzH
A65zPzloDhAO7nfV7SQjCNJ/8DPGHXqa2EnUeMhSjyDRoT2L+tq8lAchWCXHcuFmOXMCXEeaDEro
aUWZJgMuervC3+Vv8V7Zi48YLx60ADvHhXbdZDlIPV81bJwjH9ZooHS9Y+ATdlIu3lNTkeBv3uuN
dxR39UGCwPl+vx9nptxVuMlGPbC7ZUZHuH4dv0CDai/tYjJ/nFnXG8J1kyY350gewCCpxAieiidF
XAnbeocf+6444r21xAacWavX0SbbT11GemyYYwd+oVL82/kar5U/6oNvrsqFUt5NJm4yVtPiod/U
leWLUnuqo1Xur+OHBB/YYTOc5GRN47yVdxL25k5cbdCe9P4faV+22ziyRPlDQ4D78spdEmVb3sr2
C2GXq7jvO79+TvpibkspQom+g65udKMBBXOLjIyIc84Ha2cS53Y1r+SFCNwDmt9pJl0jLYqE43AG
osMq2dWfvgL9P0y54+QSwfelwSmPnQUClP7tXUP2/C3L1JnQoMYFHUlYljNHT71Y8fR1YZ2Eza2J
ewoMCxBV0H8W+uwk1FB8T6GaB29Y7mQPT7sD2KUhHn/fov0YLFS73OFRijoxmbSvIJFkXWWetOsC
54FkK7VhUzGJ+1ZK50MaADCux5abH+I7dKz63FE6qU9IVUve7RndcprIUiE4R5u1Bijw5bHXpFFs
BiOfD+GLbCG1Yxp38x4ifbetbE0p2poAk8Dljy5het2KUlfWtZwPqkekVkbT2Ksvt01cdZD9TN6Z
DcqBifVUlKuIkeSB6lR+5HQgor1rjsoe4Hx/3M977SH5Wl10yd9Lu9vGr4NBLBxoGRBIEUk2GiZe
8NC27yFffoBOsckUkWH9OuUrixyKVHKHX29twYQo8y7xej/zNKv25EfOLUDzdHs4V50iP3N5Nh7K
l81osA7nERa5J7d5rJ87J/qEYMMOqhS71U/2EDfbq7tmN3u5L76ld9p7eLccugeWo9vyNEh5kVZq
9Gwh2Lrcnbq6drVE5tVwk5f+Sd7rDgDxfhKADnA3sDAAV1wfP8M+M0fFqVKqZlVV1vOh+9v5xhOE
bBzJTRzhUPvTw/QW3+WfTxADZji1K6Q2bZY69gukzvHEqObD2PjAaKOdZgf4sVnauq3awr57ks21
NbMHxWks6TTuhb3O+gSSxKUdKxDPSA1oEJVAFvNyolUtUoW87+ZDoZqRKX2twfKpe63PmbGrHfnf
8LLq79TfS++4XTiI+7HuFOJnbn0AFSVWSQ2FX73HB5ymxizfAYDMy2M5Pmau8kflTWMizaC3t/nW
bXI+aMr3LZAN5pMaNiGXo4OUI3FAIPf/Z4LawPGKILLqYKJZPVLThyYG79w2ccW/8Z/t88/aUc5V
7oc5M9C+fCiWe0jU7DtL/QY2sIO6KlrVEvNzqFnnciuywpYkdDQa9ibdJsKHzdSFXTMfstdpjzZq
V9zVfujXVutl7u3hbV5QuKGALUIKFFWOy52JYyHzSz7NhxVMQ5ZxF7q6D3GBhhGPbp/9MzuUywu7
NebBBItDKNr3EtSNwT38Nt2tv8BNqwbafvpWByv8XdkoVZeRdXuQ18k5cvP/1zoy45ejhHxwEoOK
bj7wp/ConjpLcwwLzG+2bgLGum9NkbExr8qKP7vmzCLl66oESdlVGLGEoSM1tgBv11i78dAeptRE
c2rpB3VhJ88G46rcfGicD5XarlGISgynwdWgcxTN3dVf0I3qu+hPJppibulPgGuWpsKwSlaPdi/o
agJnIWoneCNSLnZqJ6S3BHFG4AgtbWsoHa521AbqPAhdQbrKWM+tGxuswgiNkSLEU5E69mndCSCn
h7l6x1ksUbEtt3X+49TKzbGSZtWAH8/8wlffOMZ7fTMKPf99aoFIXDxDU2s+iMfCPM33s53XZnNK
P4VT9Nxbf/EfjDO+9dYF0zdBvAP0AEg1NaRGkWtg7yXxMJTe0rmNF79271BwSUBX8q1+MddnaxNe
GKTG2Pc8lFxDGMS714wKB0QSmZl/qk9ZYkqf0UMk2UNoVqxxknWntiHY6UADDcUyDJcmspDrTAPb
ryYeoGo5xjZkAY9qMMouP5jCneIZr8NDy2II3Nj6yIWAmQ59UiC3pWNTqa1ivW854SB0++W1R7+L
bEKHPlD7fdIxXhMbj2BSvAeCCbSo4BmhiX7XFqRDK/7/YdAs7WlcXIG3Rmk3jX4O/A3ah9N/HziQ
hhRUNngMEDlGaiVHTlCHvtaVA0jNo0e9NWvwJ0MEGRwdi9kUVvvxt/j3xxs9rQBPIesLDBzw/5fe
WkmAQpyKRT/w8kE0XpeYMY3Xdx4UMAGvRT0IaTnkly9/H+CbVuZ6Xj/MEDIPv8fTcC+tXl+7imzf
vniuNwcs/aTk8Z5Hnxt174BbTynmgdMPRvUeliY0V4bIzhfHgnL7xGpBvnZcqMcgvwjHCAIDZEsu
h4Uaw9r2YodwOnms1b0IKbGUda1dB7JISeBwYccDj39VNxEnXl1KZB4QLrQBes56yY9z08uewXHf
M3pVNiYP4HFUG38KgxCquBxPNE9T1o2wpYAcsaq9QXNAh2MN31POsLSxIS4sUS9AAcQjTdzCUivY
S+HMLkp38neD9yALJHC1RkT+mBQ04G6xx2lPvAylMDaZGAcJv4sTJ8psCAjf3nNXlyNlgpo2rjH4
MpuWOFD3pds+3v7x6+9HnZmEpHg28uSqulyTOO4rPFyTJDDioAZ6AciphoXqIR944cXBMQImXwnQ
BORNeFotQuiScOKGvAqKRymE3NXb1IHBamIE2VtWVFFCyzOiFgTalJMRsrATsraqgs6c9RO0beLY
18bd7ekiG+dyKGAOQEsX+r3ha6C6ezldahgS9EtaBMBDRvwR1IHly6TveIPhZ2g7KGeJuA/wuCSP
his680lShmnh1QJEYqbmI6SeBUuDpBPrLf1T5DkfEBrUAGvFLYflAQiZlgtP2p6DKKlRBI0zOII7
Bv1OdoRnw632Bf7KTsl+PYyH3tecBxS+wcWo+q0X72tkhf76xVNrpqbuj15ll07hJi4rTfzj5G58
II0IW1UATUQuLAJVA/eXw1vc/eAgdermu/hB34876bEaSStfl0Oy/W4FZp3VUXJ1S1OTRLfy1YBl
JG3EFUFvv01ObGWOObyBO92/vbl+Ki70WA0Z9TgsPekYpW6XSe0boyn1EgcFjKC7+6g1w1cAF/6A
L90C7NqERLkjImH26z2yWiuzwaEObtLEjVzy75lt2KETOre/6noroskCFxDSq0gpAVRxueV1sSlT
bZmqoDcInJyrvVF1lWeepYtI+2xQH13YoQafNHpXhjzsTCet3zdWraAn1grfMlYtkr6Gfgz9zC8w
f0hXU4bSoeXkUJ+rYNEsUPiDGiPWzQhvx6h3ZtG9PXsbewfDUlH5QgiLxxTtYIvIGLlwMuD87pJD
Y3Gayb1kD8OTWJgr6yWytVQyogW0+vKIX+nueyAX61DiNEzh/h684yb5W3IN860yXTE1+339mbyx
MgFXyU8yn9gbKgIwsO4jar7cIEKGlpJWS5qAGIv8fhf5kd/uJriTqDNDr9zVO30fHfpd5stW6Lfx
McoD3gbPYxCzWv5+HNblGfohkUBEjeIs+rTIHJ1VI4xI62VOrZvgoJEZeO2D0VbM1q18Bf/98YWM
sBnbgK25//krs/6M1mottuCEZmQpFlpCrdlZcJ54k1Xbpe8oTBUE1Ilkkkz6B+gOglSbxHoc1w7d
gqbooQJVmAUr/X11jtDEju52sG2h1YK0wF1OQCh3wwyYZhzEsVMqDp+ZmuGGrpx/RDXDYV3tN8oU
FTxU4lAMyCHEaBM1o/pJfIu+w3Gv9+btM7RphnQkoo0aCTSaMHfs+lZTOCEOKs2uOhfP+KPGPXCM
+IEOs3A4ceeSTk68Mwmh/+W86VgbMe/WJABRu80x4oZrN0D9OrUtEeXHpTqSX2/N9RcI+v3fups7
qslYkqvs5s8wCAs5OIcQcdH+ZhVlAGMjtO7GDxyOHPA39VN+WGzEdqBRAesWS3DoCgNHLJKDphLa
X0JofTlxWVt2bdPxSSCeVNUUDoCIyy+Rg24iJzsUHwoE1XNzek4/tX0ambsmdVXGK+bKo+MLoA0M
olD05sABUldUH2aCGqZGEgD4w8EFRc4a6A9N4bIk3K+jEWIJGBWkV8Fwjhzy5Vg53ci7GcnHYHHm
J/m1POmokA2P0Wl6VHeyq/mrl9tZMJ7axIq+IDV4+yRclT7IXJ/bp0aa6NpqcBLs55WJ56Ct/J4f
ZhtM+ickKpIPEOodDIdzwNwxhneoLB/KHWg9Xm5/xdZ5xN4CxRm4KlHQpvaykUyoWmdpGiz7xE+f
BhGTzqwqb7kxAEiAIyMvelTsLme6qqM27ADzDhZrxUP7BOXz8il9A5p68gBbidzknreM9+qJe+fe
J1b8fZVh+5loUNgjONZAgUCnFDRxENYIeOZAPc27JLPDV9D2N2/hQ2g25dv37Qnd3L8kXY/ZJHIM
1IRqnYiinTGipfhT84eXzKqgS24BbGXftrPphbBu/zVEJv3sclTFgauSEn3Fvf13lq1nkAcH6914
B2ao25aI57+4hck+RWsZBCaQ+MGWvTQ0CjM6jwuMCMC4YM+iUL+6Rqlfp1x1ya1TWJP2aHf+kjw0
R37d/vrtY3b2+dSCVGWSolwDA6O7OOFn74J/Xth1r9ybgXJjtEeKBA/M5Xf4rn3IgomHoJsrpth4
t7/jKu36swtRzSSN7Igc6G6DejBSXo7wHZNVOMvJcKN9F3yvFt6DTrcLGd5lcxueWaMWrQJbMNjE
fqzVgWjJqM2PfxXr7+1BbS7emRVq8aRBixa9ndOg8PWHxZYPrGfUVamGnjUqLAHTc1nGEiwMn0j6
m8MRpT4HWua2hGpb7w327C2PGZOGiHikqz1/NjBq0yhcO4ICY0kDaKmY6WgWJxn8pnYTaJml1A/t
xEhyXRXB6HFSp5lLY/gocppXO9q/A+FmKYf+V2KFh/aUPDUOi7XuB4V8a4RkA525j7UoAaeKMULZ
E6Cg+yGj5t7ZnZkhdM72htOh1PG82LH9i/N4X3qPrcarfP6AQMBXbOiuW4vLSipKZL/QHwVVAwAl
AOiCp6YuiiRPBinkgTSw+SN3z+1kS9pJgK7kEDc21+fEz5DGl/zyk3OEvXrQIlM7xQ6aQf6oKPri
6nyOfksW/8AHaBO8Y6Wmf4QBbn0e9dpcxQUfXuDzBqe0J39++xbcGLMW30+f0j3v9F/rL8jP7hVP
8MP7Gp4kPQIaCb0YH6p+LzppZvIKPF9un8LNQ3I+bdRhn5chNbolTAPjKcMDaXEkf3AKLzcri7NG
B4X3t3LPEkXa3LLnVqmj2a2FwlUZrEp4jL025I9mva8ITfd/MtZtR4Zwa+qpwHQRkxpNhjA2urIF
ARy8h3+XZoFMSu4BPM0yt+XYzsdGnf+B41M504k5HIn4Hkh05MZid3Eje0auRjJT75XhSzcv9HOb
lAsYpqmJpxW7i/eSx9UfrOQk24Xb2P0HY7+QfXprMqmzL4ViEuUzLHH3rSs6tQ16LTNx4k+SgZLd
29a2bqKzYV1hrBQhhP4UpnJylACYDtPwUmcy49NtM5sO7dwO5TvwqKnlLMGgNBdSTJMHzM2+8cbv
3MuD+Sk6lIGBt0uHfrguqL3+b/UGxYdnyemdYTfY9V30u/ZYj5nNF9z5R1EnUwdPdiOnGDy/hwa9
KXnum2ACpux8soLsjShNB7kFKQOig/KqICOgqwD6zVMSyJPdq59Z+BWy/AzZ9NS2QboctWrMJbLL
Cj3DcdtxRP0wEHrIJh/dQUN9wYUq3u2V3DSDpwJqqZBYvHqXQQKgrwZBTwIF0syl0yV7nRASvkwh
45STA3U1njNDlDvnZHWRuhIPMBgSoheobohSkDpLfyi920NiWaK2gVp14tT0KjIGwg59bLzVSFa9
opcgrBmWtrYBwFOQ2cCLFik8yonISz8lqpChS9A4ZtmfFnplt4eyaQBNciLRhECCgJq0tmuWflQb
kFJJs4UpY1vYCAJQ+AEgCyi2H7I6LNs/kcntr93w4xDsQ1cF0qiErJX62k7T6mKJsZcgTBc+vGXa
ayj5t01sbNcLE9TaSpHRFyDDTwKOs5PVUQ7N+FxIdsy6AllDIdP2z7T8Hx4t9so0aEmgozxd2GNo
h+G+YZX3t638wDyxwFeomybW4mwElVQAuO3cWaglZk7DQids7CGyHhqy20D2IL95ORSUJ7Qlh85H
MNVWVz907xML8bltAT3sPPwI0hvUosR6k611GqVBHU92HY82k5lvc6KgzYI3PuDi0BG+HMNQDbxQ
SEichC+QUH9Inlkk/lvxAGbpHwvkC84WXB1yLa14ZE3UfWE4eQjWDQuaPcOwT35zoK1xb+/jDR91
YY5aFI0bq7xBKgjBrZCYUJHQIz/+mnrHSF9vW9o84GcDo3xUtaa6EWuYuvjBHBgAe9ayUKFNmUtS
3TcYRQjhp9bTZy/pjrz4cnsEm2f+nxFoVOoQDydJXAtYEXIXzZKD7sATyuAPZGXlGcOh2TqAZu7F
ELiPoEJeUoam4fp+eySbBwW4bvTzoCiIQsPlJuu4qKzKucQzkPdyHREK6IwaVo5nc8HxqkNwAmbO
Ky+cTOOUcgMScGhRQpNZzMj2b+7cs5+nDrvRhGFRVfj5rnBAHI0iYKVaVQEZFKdmPdS35gucQ6Cq
RSEfugNUDJQq0NzRtApY+PU7jZ5nVnFhI1qGpIoKdSLU4PACJxvi7NDPo6SAOGXB9fq3fR8yE9qx
jyvnqKHNyn9vzdq5Jeq8x4Je1BpPAsYX2FEnU//m38P0Pvsf8ocYEpKvBDFMWjouh6QnHZlKIQnu
26dhNzGa4K4XBDoqRP8cJGUiaZS+/PUV3aZdnSI7WbyqOarMpiR6t4/I9RkkaHq0BIFEABCeqzpB
IU7qunZpkBovgnLMgEdymM0bW8MgJBEIepCjRsHzchhVJOlhR7KDJfI9uVdOL6Bjvz2OjTw4AaNC
I5OUdhFcU3uraRZhUUA/EkSvETDIsgXurLo2+V0t7vneQRatZLHbXMH1EHpd2KR2mZrXU9N2fRpk
r3/QnL9vbSX4Ct9jt3419pAD3asPxZP2zBLg2kiJwC4B6KHrDoRNNPJWhUTqWgiwC63wyrwfVS+2
5YfmZebNUTX7x0aHnIYZZ+b0a/m6Pc9b+wVWIVMEBTMUHailhBbAGqeDiGzMPWa3vJdKh9UTd+1Q
AVACHxcUFkCCptJM9g1wuBnXJ1mg/RKQzf73ZWdUTUHgpENoB2UbukirqBVoKxL8/PBXQr1mNpfJ
vINAIousYmvTn9mhUwN8p2XJosdZIDrvvGndXoaN/BQ4dgTSg46jCwInKvZvI7VWE2kmtCImugXx
7raMX8Kz9iv7w/8uvgXNBt6/Y1Kmkbv/8lUJs1h/2MYS8fTa6GMqN5wsZcGCcm2gfUVQxf09fvLm
UNlQ0f1fBqkCjYpuWbz66IzpMrQDsGpDBvcHgHlx6v3Vqn3J+QZTtM3ZOhJWty1ehz4Y3plBala7
pVPKuoVBzfxCTcHa5wx3K15fgZcWKI++cE0Rph0szATzp6DrBHQGXmJGHzi4ptsF+8lO7F+RMzo4
3Hazi+5H5+XPyuyWur4hLz+EurjyaFCWmQx1Qr1Bt8sd6NKeY1a6Y+sQGAqg+xriI9TZqOhlaYvS
wJWfB0J3muu9rO+MjpHw2zABGRpQWhHBWwQV1Ixq3ZrnTTWhUcdRfgFWOzOO2saeAIkK6QfFDQ9U
FOXkcasMdVLNORpnPbmxRr8ZjzhbIosZZnMcwC4gXiBYWjq5Eem5Prepinxe63TlfkodjpVGZJmg
3g9xZHB8PsDEJHhKd4QJjcU4sdF4AFZMvOsQsEDLHm7i8q4v1baWig4B0atg884MbKmIhLZmqWZr
hfav6oFHAurVMFk8Sz9+m3JNF4apAGBO9EpWVhgW7MFs7oa94EI0yJLgGSsLnKQ7wc/uane1tYNq
N5Zw99Ht212MIoIn2Shi27wtu5WLNu8nvjJFNz9BGsSKfQAk8bESmhYTIHJZaccrfRPEEBefTW2v
JBpKrhnw2VxsGtB/N5dDdDcG/MvqKihx5Icvwe9t8Cw5iTvYw1Nq5X5jVy+DV9rSYXFlv3VGUjNA
ofVpcWvWCd7I8l5+IPWgXTO153LygaGnHEI3dSHFiP7Oxf9+YQVUZG/QS4hEFvoK4OvB4EjNRW2E
SyPKMeIadI36C6u9e+skIzAEUxGYl4BYoLYmYKEpJ0p4StUPMzZlZGWTn0lmX3/evkU2YiR0+CAF
hNhFIc1Nl0dA4uZmySYFdrIgVnZoAUOzr87q/NiaLELUgJ51NGNckbBnS5GFUaOhihMYX9L/shQS
fDaiabTOgBLrcgxKngli1fDIYiFAemKpAGytBEB06LogJGKgJ7j89bEoxkXMGtyzi5u1n5ocQKUW
KTubCQjbcnnnlqi1mEY0CnMiFkLszB0UJtDU9e8XW8bDBq88VA9Euo1TzTl+4IcqC+rOCcG7H+21
0ltHRgl9axgKWvkBhwInGfipLiesFeqatNDhth4DofGk1RHUh38/kHMT1ExlaxWidA0TbezI89EI
LUM+ZaJz28rWrkWyGnlFZEdF9ItQA2nldE7TAekMR3NYZaKNmAa8yAg2gIdDKw8N34oTVZ3UFEcC
qsRQuwg5UxIco3PTBUrW3u2BkOmgfRUK+UCnAZdApAkuB5Lq69DqAta9ac1hskPw0Sn7niUNujVd
YMgHbS7eQiBDp45hPHcl0vw4KCvYtK3h+fYYtl4R8IfwHugdI7g3as3XngtXZSWbd3UR0b/pR+hy
Rpa4+i2YybNHxechp8MPnvLCsEzWmZ4+DWKT5G7BK4+mAy75aZTraMTADFMY72LJbvZt6ajcflC9
/s03GEPdOkDIDUBBAul//KEmEtynVY+XSxb0gznHHvIcLDrdrQ2BdzG2BAFJXvV2ZnVCStxaFujC
vvmEPqGQO6z3yaYNQiYJZjIk/+kYsRpUVe6zArHuB/I1wx16RDIw1t9em62pMkB1Ql736MD7ecKc
ZenktYT2j4GnJZBvSDE37VFLXm+b2DioYPQEJyEyZniG0Iz4U8VL+RBxWP3qHRkMEEMoyGjzUC2w
/962tDEYcF9gfxMRSwAIqZA34qsG4jh9HgCqATYIcNLGI+MBsrEoJKMAAxB3A9aKMjEDF8vNC97E
/WCV33V/iAw/YjWkbDgCHBV4ArSYIndBxxTqVC9yVlZ5IKGfVjInljDr1jyd/z4Veikp6utRjt8v
tEP9BQJwFjpna5Yg8oHXNRFBQAP7pb9U1VCIZaP8ed6sw16p9mW+R/3t3y83Yi8gd3/o+WkpZU6T
0zZawYUKE1At4GBiOt02sT2Qf0xQA8k0g4t4vQXdakku/GKyoGlmSIxDuGUFsSqmClzN6Lal/FU9
9nql5FIeyA4qPRkS2JKVaIyhbC06oc8mXfEQ4aKfzrlQtX0EMEGwYvOOrx2PHA4jg71R6AOJIiSY
UKmE5B4w5JfrHkdaIsrQgSYRXhjtFzQ3npQXVTQXNDstdstSutlIsABX/R9dDyjd0PusWeQyHnSM
aXxT/+ZPJUJvHzx+Xfvrf7hSCFcgsm9EwhRR7OXI5qmtRwPa3agpho311er27Y22tTrnv0/5lboc
Ob0t8iLgtcNQBQgro5ER822ZgKIs8fPAVCIIuByC2khpNPNFQdIzyAbkyVGbGXESywQ1S2oeh0ar
wwQ3eAiOwaYpV4zcP8sEFYr1iaKUi4GFgAmtIibG+X8xgfcQGk9wZeEiuZyoOk/UVNEagDv5D0wU
Gnb+t4nSAW4nYkFAIJNRnl27eYgs2lIoBfErRLcUvktj5cq27l3AkkjsAKwfdu2ljaRcDa3jpB8b
nGjKjRk/6c9jfJz+NZMQ8hp4AyMHRAoF4DumttYkKrkMoWyY+guWvTXoRBDqPoDleAnN/ENl0YST
BaDiSTzAoMZAsmcC9DYvRwZWv6aKBekHb9Jyh2aXvY9/6pThlbcqL8AqkRcrQOiIIqkJDKcsKuUB
GQrxpL1p0BNeze4DtIjZi34/foZv/ecMZW70/8Hl3PYG8kYEcGGauneENK/FqEBfCWR2vTHgfEDz
Sjvc1Q+VNXllCnovIKdIysgsABnMnPeXX60l7V9GR/GjB1QD0Kq707zSypCKy3aZ/YqamJV6+W78
c/tbf3Ki9Gpg5fEqQsoXrKpkLGd7Wa2TSOAE1C2r1ZpAvGTikuyOkZlUJphm/hqzLXykJuTEl+fu
WWckbDduAHKZQYQdCHewAlF+E0V+RR/EKAsM0dZ7d/3sczMareS3DnuM621r2wFPphNAGVhRaIGL
VBWzOgU/PXAP1asQ5E81oj/Gym8cWoJZ+68NajxdNq1F1MPGrDjifIobR/qs4mDQzYFZ3yH7l164
M1t0OViu4jUDXgV9pqL9MUxmDX1MK11NMUWTIrOtdWP2kAEg8piYPkIFeLlN1nlOuYJH8LEgQauZ
fzSP1Ve2dWAvTFCnZoqSelEg5xzU6mNiJlZlZ8/ZjjfD+yqordFV9hx411mNDhs3Evjn4PRI7wkY
bCirEqdmU5TiSVBLZvc+Qvo2dW4fsU0LKjwraTsBpwd1wsZ1KeOixWtzrQHnUwzH8P//DJAPODvC
Q1Pn0I+AAbA7jxVh+an//bsJgdo/Q6BuCF2qow4IaDyYF+vL6N3wULD2M2uWqGs7XIdmiCC7HYTi
e1yb7fi5snbY1h5Gr6hIEL+ECZWaJ7VeYmNJ8FqO0DE61GbYHLNwN+mn79vrseH+IbiJiw0QQ1J6
pW4ePVSMSptFpOcEWwNTnvR6+/c3WszBD0N6U/F0AomPTu3ZOlyrqhZ1LMcR/C0B7+tHye5d5TD6
oq2cMgC71Kfk2N+vX0hr2+iuABad8yIXkjXo5Nc83lRZDb9bCaqLj6K2OYoFfdjJ2CPcfeFzKOAU
+9AVfoU+H4hB6g275On2NGw4W9CxI5tOsNVEqeFy2xek/RhKuqjPjk9iYyWVg+2f+dGu7h9vW9ra
OAggAKgmhMsY5aUlDXibZFXRWlvABeWviZ3uYkbWmGGCbtYAJXHfz8REvNN3CspXVnuCNuztcWyd
sbNx0JR4kw51pjZH624JlOOv4f72r2/19UBl67/TREsMrAIftc2AvnwZwQ6pwgmvvZcdh3tuMrV7
Vi/71ik7t0Yt/xqPiGVVJQlcJt6duDPqar0YCOXuxLitFqHBPFVmbRv4RwDoXeSL7x34difPuCtV
cwqY0lIb0dCFWcoFNtoMRu8SZlsbb4q30c92kSVYrPIra3TUbub4uo9BEZQE4Nc7gon9aN/eBxvw
NPF8HCrVlWrwLe5TAytjgBTjEH/HlvKmoBo5I/TKnXAvBYJbFBBTAVdHf5g9GfiKB/lQvM9OdR/+
Lu77u8zNzPnFQDTI+LifpMKNtaUx4GO88mEcYfRwUA5S2XAcToTcrLOAxD0y9X39bvQmOlANa9kl
u5m7m75R0AXSxNd2tyfqR+7n1rdQflwAr2s06vgWG6IvovUXjJ/vqZ3dic5zdJheksb8A9Jh0c0e
xMMCpk4vextfcp+lXnfFNokH4MWCUa5bUuOujcjB7b+XO86anzIvRzS0mKJVP025mfhtfTdVx4X1
FGScYZrmIVGg36Fw2Cm847D4XBkela5Ql3I4VQpZaHW1QBm7goSF9XL+aRm9sYB0//VQo3OsJj5o
cXK7MLOD5KUAgH7Idh/wf7pT+bAehDfJTYEgLSzUsoG8EuaXHlAigeHbt4r/eEZBiRTdOyjX6VTU
ocnLFPIhxhsec3sFbQTvSoEeYCcnYLZi5Yo2fdWZNeo9UOVqynfEWvE32RdeDYJu7kXmgWi/fUZY
dqitmWuDUUsrgDMtfAkowgpTctA3VPxaDuG/fyBeTCDlfvVFmlUgzuAX0cCGl/ZOA2RDc2+PZyto
QS8oag9470JLmxpPPOJ5hQAD4wF9zgx309amE4kP88SYuM3tj/IzqGcgy6z8OOmzR0GVoMKqz2iy
dTUUV2dPFJ1UNiNWXnprPGjhRX4IGSIIllO+fhT6pUliNGr0tuoYaHuB+3BYOB2WEWprr+XYFEUN
I4Oj7NoHYoJ459sr81P+pw/z+VCoLT1Ga6urJaxI9w1wyzMi6tCq3+U9JAyqO3kHBpj97ElPijW5
i514eWnKTvmVuuvdYs93cYAWXvBEgzPtK/ZLi0WfvEEgQQTV/plq6rZYOxmkpxPpibGrOwP9EXdG
ZwWynR3Eh/axAfP3ALh+5gr78D3atdCD53/dnqLNCO/8E6jdO3eR+h+Eg2hBd9pMLQ04Wt0udqKp
s/zZVrB6bosKwvop1bOIyDouluYaTgZ4feW1h9TNXmQ3u5fe09PKytxt3oTnRikfEMm9NPJEr/I4
fz9ku9mElLIzmhLo8o7azrgvGDHzVix2bo/s/LNTKvO1nhgj7K0QM75b9xm29u01E1mHh3jYMxPJ
EFfjQuZRPM3B4qv72JuO0cf0qE3mcCpO6g43xBfwmSskFsrT4lZ4LA5PzWBCGdCGTJR5+4MY60pT
u3VFsopTmCPh6KAJXrJYOrNbZazzc/Lzej4bcF6gZ0UlKJ98p9iyl+17E5yHiJpYgfQGlcrFiaR9
bJwv0gTMD0FVx1768BXarcN5qyUEv4sH1ntny6GfbZUfzoqzYWltX2gt97OOpfsHvI0mi9R8qyH0
YubI0p2ZUCCpDV8OEBYq8IiF63vExNVedFRbea3veah9WOOxvJtfKwx0+P7UWOdvKx40wOWL2gCa
tHB5XX4AaEObuZtLtMqLKHBCSrmyb2++H+5cyskrP1LN0L5FU5tMOXkRFYk+U9DUREA6EN58D70Q
shY+pJuf6mcI3w+efhJihzNMvrFAuq7EDs8/lGFh+aUZvTOp+IlB+oOgySgQTiqge2hW/HkduRL1
9iw4kj79t+Pa2svqlIk9PfRdZnYx+cOYhA2vQ3Qg/5/NnxN0ts6RxE3CXAFXoaKftvgET6UnvBW+
5sa/e970nivkkZ0lULz4UbEkyWyc7C7dZYhs7/N/X627+BTqapdKA/CRAcMvTNCTop+JdWVtbCkY
AOU5KW4BgUEZqFpOUrOYYEis2J3BsAAFCwEhnpuAaMwAQ0kXmsmSMKZ4w8mh5ATDBliKwbtLWeXQ
Nj4mGWluSJCYd8v5Q+4ZBeGNyBglZ9ASa6BAFq+a6RV9khutQrtMX50acw5tIQWRfRUQdC6DC2/D
9QC6jFraD3ASz9LLYzlVXdnEQl0EbWMjzZaBRfUX3+/RNXV7Y26htAiVGLwqFCJIZ/qloSSXw7EN
UYHuUr9MTPFv/RDiLRVbOqRoHiMs3q/Vm/+qCThq/Ty1Z8acbgwUMCOUAiD4iJBZpRxgKKoNN8lL
EUyLt/LQjqs/psVWV8buYJmhQhu1RNGtmWEGQFFUAwu0ppQW5Ix5Fj6LZYj8/7ODznfjUoQVDKHc
DkwHAQdDPKpCrpRxjDc8ysXEUQuXqRCYHEMY+qgqyyjMKDVzFk/+hg0iYIoeCDTBQKqFslFzrTo3
glEEUZOa6HWuuv3QHplJ0i0z6A8W0LcHdhHQ0F7OWR0JdZmCOy9ohGM1nSTNxj5n8mNsPdfRHCgS
FhPCK0vz6mp9rMS6jmoXPISY2uonBzZuyD7xpg50AYjgOLPMvQYUm7fP2EY4eGGXOstLv4YRH/JZ
0MWoRSO9pAJP0e1YvT0bbvfCjHg5i6AkzNM4ElCT2rusDo/t3waDIpDJEJ6gZX8rY+7QAL1kARCB
YsDqFdqKH/Hp//w8dWgKo8vbvED5pjOBOLBnk/BXyWbusJDPW7X3C0tU9F916iiEOSzlu+VF9oo/
xd6w8ifwOt+3zr7irMUxdr3Fan8lO5gKObDj0NELnmpcTXStgSv5XogytI+Hx660OaLTnHU24Kj6
HWuIm0t1ZoraBpEYczgD6OUFjCnrPW6ybu/mraIxWhdAZIhbA1zYNHQTsrldWIYo32qSZQSP9SHb
c472VXmd+VtqALDlfdlN7NtWN273C6PUGdJLSA+MGoy2IH1+7Blj2nBARNsWPbdIBIGpn5qzUIsF
IU7RcasBPJTM5leDUyoX7u0xXFuBOIMo/bQWoUuVFpmQxUQd9BIRyigYYPKGaqmU2qyq1vXyo6JE
+p8VME1C1I46Snor1tDza4FiS7714hgujIW4dmb4fYhlgJ8H0Bd0kl56mVWeqgJ6YWi1Hc0k2sFZ
Co+d3VvN9Of2bF1fpJeGyEDPLtK0WOZh7f8vad/Z4zaydP2LCDCHr0xKpKTJtr8QY4+HOWf++vf0
3Ae7UotQv/bCe4Hdu1gVu7u6usKpUxCUoGU8mtHTGtsL616yhFDex5BwGE6koD2ymX4PsqV6mNDd
9maGqOT+ar4C02sLgOWgTZK4pwCw0dMz+lSPcgGDOpFQ00CzCzpcM9+DzCevLMKMxqEJsHRzD+9R
8lo5jRljuWiCPcWusCnel1fxZ/5TcASkfVhXa00tL76MHoKolxiHbuT4stbhQKsnWKwQc3WT/106
TXAwIH+VTgRIW+0EG1U9kPjxjETyzRhUxFaX20u3gqRV2SRtCRmNJ85me6gP6Xv0S/psJ7T+NU7l
DpaCIUmP3JOOBkFWHfYrg3LndGlIF8dr2VRKEF/uVfNFBo0mWuj2Z8Optr8bM7MCszdbp7E+CthI
y9ItVChqB3OSOcZGrF5PDVpmkBlNQC9f35o+T6Wk54CMBi2lrcBp94StutPi7X11XtMZmH+AJDFx
Bp18lDkuu0SOU1H/6pUtaoJXV4QdrzAq9Ct+wdc0nn/EUHaZhHRBG2mAxf/qfyCKLDdVja5Z4XF5
ZaI/VzKtEIYFoU0anTdoV7jeuhKo8mUQ0hzJXn42My96FsEaMPwMMfV4tAdW6+jti0bEoeUGjyh2
kUYXi3otlyFBF+fZFh78TGBK9w9pTQJcDkytQNWItH1dL6gqMmC9JSH35nRfymbD7+K/eNEuJVBb
1vVFhxqOmHtR65epMzRWHuyKkBHprNgPzEFAx40EZm10xlDhQZgpkyJxiEKA/e0bax58HWXb2itY
UydWtBrNXkB7w0KTaIS6PFqlpEK7cDgSYa8UJhIzIgYAsg6eJYV62ERxzrkkgBQ4aGiRSMr9oNvM
nsiVTcOsPUA8cfykmZA6/HCSm8iokIQpsz0/mZz0TmBw2rlnPGwrqwGGDxg7tC/AsaU7/UJ5iXW5
alLvW2dsxvpYqd9mVh1mxacBvhP2BvgutHjSL1TBV0onqnD+5k21Zbh+a/uEbksQW6qgbcEUretL
oghDu3QBAoKu3SNkB4OvcWj0w+f9q7i2SwqoM4GZQhYU0ymupUhTkwf1kIIm4RF9VrNsis2elRtf
W4kio8sKoGJkjei6IJdWjTgHkCF80/Sf9aPWv9Shh279+0tZEWOAugDNKoRZEa7m9VKKzBjaqQ+Q
MC5sjIiQwLVl58Yfe5kYNUg6lXA0IEugISNcJi6L2ECrxE2M8c8heL8FK/t9fyW3QRmEkG5EzFgh
2SfqiuRBNvFJGKGLCFCQheRQuPeEcwh92LPMSgKwhFF6ljd6qQNAnHkBiAsWc0G6YTSDzELapgFE
PWScEvn2a4cEpBzofUdMo+La0K1ecpirmH9ZF57NtdufQrq7v3WrP4+cHSoHoP8AIPJaCQZjBJoT
Q8NJOzSIsdB98xd9K1gBacaAaYGjQTOLqBnwtW0oFN5cOoZMRAzF+/1V3N5K3HdEZAb6+AkzP/V8
xWq+yFGlFR7uJCf7SAe2uQ+CkftSbq3XtRTq+eoFrlrCXi08wfzOyvmsnIMIMCYuuw6IAxAB1+ew
cG2q9nxSeFO3GZ44Yf9w/9tXdgjgFiR8QN4H80UfQiv2S6mSlhhX/JS/fWf8+trXo2sDtMUiYIU3
ffu5Cjahukux/4Nitr8TvscA0z/XVPRUoukFVJ2k5YK6dwmabGe08hWkwNYZbjw+dcmvv9ikCxGU
GvFqgsaXvCiIf4KUbyH7FcDzf6GsVwuh1MjoeilHr2DhVaHdjZtYPi7Ni85YyvqJ/LNbdKimJJyk
jSNZivgAK2UI+2Vx7u/W7fuBLAs5CxCkkQEg1IFkYYI5mAYOZOI9AVRVaMkBwdIPOXi+L2dNdcns
LFSiQDF44zRIY7loVd0U3qJvq+SUHfrFTVOGkJX9whh4uNdIH2EtdMt5o6pLrY3Ii8ZDZ4q7AG0g
CaMRYFUEbBMmDCPjBn6L6ysuzX2PARF4b1tTC2wZXiPDA1oRAIdXxhAg3A+grWj1DadK70MDya9o
YyQntd0VwesfnwVEIGeIiiDajug5MmkvNkU/xnhp+Y2ao8n8vXvhWfzFK3b2Sgj59xcJo6wto2Is
E5LHGM7c539bAdHqix/ni86ICg7P94KJoaK/bAewQEiMQGf1JJAfRN0PHhYU61qIGqJGP4s4Cbvg
j8JwLtWX+6tY3SLS0opyDpqa6abcSCy5IVOR50z5bWqp/eZvfh7BBkg5gYP7gvpcbFKP4c1LNuGY
a6C2tv/ttymz0Uf9ZKRCCA8aZsnvn+7/+trOozOekPcJ8JloSmch6sYoV1r4zgDjxMf8OWW1eq9t
ParTKHGCjlBCU9f12RbpLAdVg4wJP1pIQbFgveQ/p/w9hF8oTqO8AH5IGhbLK/BlYzksvch4aQJz
yXcJhqSMW4mVzFvZKbgC2CO0+xqImKh1TAniTVFKMZ93sfAMablpjH+M0EJbLNwa4pOBDJd2Oqow
T9S8aEqAUfazuM9/tFVlMu7zyjIwMwFATTj/aOuhX6FUCZKi1JLGk+DBasvLMLw0nPPHSnUlg9oq
NI+LrZSkDaa8SdamBrReSBkW41arUFHCPf4qK2H0L2Xz2kRTu1kaSpBcCbPZsQ6b9fNkFy8utFyr
cRj1+PnRaa2e4ZmtJNzgNBlI24LjBjNpb6rL05hPKt5prxksHaE9hpG8DDX4tMENGxe+8KdTn9Ht
+pV6B5UPoW6XKRMiDHoRhIE2eCmgDpk7Vu6oWEvocyrjRSUv5uVlhHlVFULLqQPwS8i1r7etSvgA
DEiFeghftcpxMRPIGfzh+33tom88hCB5KOCy4anAWFpKuzgt7Xux1PRDiiE4oe1zzeO2YxFt3KwE
7dxwzwkDEmnopvvUc0meFiVROMx+auuXAYPFt7xgcckmYNKZEtjy1aZBFEwjbv7XREI6lKlaABp0
OCKEKbxz62NtFj/nxt7nJxZbzE0FEyTbhJEc3Wrw2RBdUucjA3SSxyOaxaPAFOSdEKJ5eMfLZn42
9gLGKL23H0Fgu8FD8VtIGXgX4q5Ry4RsRJy4s8gF0eAotQiiVpDRQ9znNhdYbektD6VgGslmGs2a
UQ24SaDjzIi/Rag+NMIrTjb94gLrQRyKiYZ+aPTyorWk9jOztiIVPVas9+3mNhNRuGCEwBzAJQSk
16ISZE6bsQlj2IrJC/aq9ajKoHjiUMVisYvd7iF5gRA1QvkB9qIJ8lJlbhOubTGpYnFix80VTP1t
HozfMmOiwA3alKzpUhBlMdRkbuOygCBxUz9K33gniUyz0dyH+meGnOqZCaQleZNr7cB1hgsOAyKA
iYJO29QYxFhpORCn2kk4qa/6h2qjkYbfNlaIP/cNyA3ymqwOuUhYXpCna6BsuD6xflT4sGgX0kig
PyRndR+iJvmYPw7PgleDjrQELfi87Vk6SWpD9BoR8CMnBXZDJKela7FaQnj0SR8LOtTUGRjo8Zyh
Sa3dSQ4LwEu/X2SFl6Lo57Hhxa4j3V6tozis3MsNnoj+dep1rJZkEjIOvz5aBhlK3ZpviGSBfO4s
lizaXYEozHWCa2dg2AGJaK/3bFa6Cs4dj6JUZkmOWDAZs2+tL9BdIGpExznh5TSotZRt1mMkAECh
emoWH7Vuq7/17xUy4XZUOiym3bWdI5x6BFuN7C6IE6+Xk+V9My+jgOUQqhDP6E1+U5z04l20+48h
Nec/bWfB/l0JpB7Lik8aeUiJwGcRfWPcC/C+jsRwaG5eZAhBRw6MH1xXMsLhelUV6KryyUARWPWr
yAPj7AegBPpPxq1dOakrKcQ4Xpj0JNHLWh1Q4dVVM3f04jF1MWhQe11+h6kF0pD74hhronHL6NBZ
4lCDtKnd/Eje0++AMgaP92WsmdnLJX09LRdLWspQiBROJrxkh0XLttOPEBCs0ekwyyO1hvQQJ25b
2X29T12G6BULoaJMRmDKX7kPajeXNJxTeYxzWPjB5fejwzuYUtKZZ9AU7ibQwSg2QyLRbcr8XUqk
i1kR+kIW/C9Hp7OEgYaL/TPfT+ZvtGWEVuEoGDHIGml4KxHutQqULybPEg5w6m7LvZF1XF+Cnmm2
hM7R+uNSHdWegVi+vdTI7iCXi6AQkTQsO3XHIr0UCswtGLzhlyw+yNZO0MxwVzyWgwkKZjDsMK4b
uU5XG/klDxcOIRDS+DScU89LNa11YYBqWuVvsNeapV319sIae3ZzBSg55D270M4wjKN64CHHX36d
I1vY//lDTEkgXsGFBKmXEzEwIKHM7Po1t+Rd/Ntw0EPjxNbLJ2+n7st9JbzRCCIQAxJQvIFHgSLL
tUCMtArbsRYHb/lVxuDxLkXbuS/hhpsCT8iVCGrX+BLRSa1IgxfFj0lrx80ZI0e6rRcMZpWZw2v4
NmGOr/LBsW70jX2kBFNvfgk/NM/J2tIIo9Jy24gs+VuF6bZ292gUm0BkWEjmSqnrVSl1uGQhVqqc
RAMzVdCrGNXW2+hK/FbZf2/e0W76F5tLxtcjkEAuXfkyqBcKE0kC19ZyNHrBtKuqXTk5dXSU3sdn
QCOO/OElPoEI/Q+LNeRAL2VS+9pGwLYlYTx6IobQ7dQDC4ZGtom+zsAXSxLUksSclItTxYWYZwV+
P5gs0YSL0zD83TV7gU4DQCKRiCZEtLTS9+moJ+UIwzt/GqY5fb6zTODNa0L26EIEtYaoyAJxQBba
m4UfvOQZiitYjRmZnxkgX/IPHApjTeR5ut20f9dEHUo0pFPXaESgVWH6cWxpPzvNXNBFvaDKbN9X
u5UNBF6JjCkCEIeEDNcbmJXJGMdSOSE4GZ5bgOUFp6qtFmNicoZpv41bDcCWDPihoNpBdwqd1+Ii
OB1KPExeh2mZoCoIyg3PbSfVXADQ35XMod8rNv5KHnWHx0BQx1HpJ3RIDm5rJafyRTvWdoCWPwGB
Q2R+5EDqslikmMukPMZmmkZjlrrJE5ujgOFrlmZYw5HP/ag1OUxvZoReK6tEmEcaIBCe4wpQN2Cp
mzTrixG7atd+Zb7vWep468khhriUQF2AOQRRYyXj3ABddSWAHLufnrKfv3UYLR5Y5dt9hVwxGZD2
1TaAGjiqidcKGSD7VisAI3vPZ4uFa7ohmoC9u/px6mp1jdzl8ogfH63oPG6GHS4z5vcqmxYJPdkG
hcmh3TRO6R2XCTrKHZRdbpfux/0lrty5q6+gFHPO+CYNB3xFtqueRyf43nsVAPb3hazrBa40qWGC
yYI6tUZN9KYaZ5yaO3Lmbt9vWQiutUcS6/hXBLWb3CQOYxpNRPVEK8FOCi6Q43b0PmQgzsPk8oRh
GVlrojYOhchh7gzoes9v2skGuWprmB1IiZksIETLKBsMQkVBRREBxvHGD5XmSGyWXpg85YnbPgeI
HMBIcK5tYxcz9H19Fy9EURdYzOMsqieIQheb4D4HNtqEN0cHZnGTHT0WKfWaebpaGaUXRR0XCXzv
yeMEdMhawmKrHvfJ5Xb1UFjR5r4S3mo6UPHABCBhgxgasJ/ry1y21SSFpTB73zK3cyx0yjMctRse
IvT7gvsUHaJIu6LpmC7yiXwn8/MszeRREa3uZwhumO38KmHUVLzXQGUW71r3d+NoqlnD/bCN8/jz
iTUXfHWZFx9B6WUw84AZh/gI6Rsa6qbEQvb+3J8S1oiSdTm6AjArKOvAYXy9nQbozCelwXaKKgLL
xpIPnB0w7tgNK97XjgIxi5mYyHeA/fdaCCdkcdXx2uxNII/Snc7tSPe/Oe51az6ai6U4wJyCOKRx
CvQ3pOCsUc19Ye4b9Bho+BzWEa8smlSUkFoEkzp/05o0C7ksVW2N/DNYXJ8DdEQeAkxONc73VfWm
iwzBLWqGQH0AdQWUPQ3n1EZx0dIiXcAGyJmnYte5vFM6C8wa5/zuXSmyZk9gN6+R+3Ztaa7FUmca
pio3Fl2+eN0v/WVUraTccpq77ayGEA1OZsxhOAXj1gi3sSKEIpwnlWX4SHRYv2SLWM1dtoAmr3S6
yC6jbQWv1gmeokdjH1hP/VPxEP1OWbZuVS7kocEA04jA/HytW5Um5aVWlQtKF4OrOn5zStE4gj87
2QzMDwzeYDKV3arPV2foPyLJv78Iq/ReAt3KWC0ebwkH2db2GE+EcU73leeGVOZLeS4WRl2aRgtT
UKJBSu8UJ9F6XszIWranx5+D+T20BavYSFa2KdH/I1kMb+IrsKc1COhgTEtBrQaYesrIFo0SoNUS
sicXYfHrsp3MatttM1tzT4Up7QVMIlPdYq+AE/6NZeFXDDBg1hfSKX9tDPt24BJIV/dI/Vs1CLoi
N/abrYZEx2ThA6zAamzZT3xuJx9AjGwyPOCbPiGy+RLqmHi2QLoPfb4+4hzED2XY1rhCLtqdTpOr
O6Gr2K1T7dA3JNjqaCGAgqsgokBsFkh2OvePf02tgahE8UoAnAsQ3esP6JdME8t8WMC+oHjdIfcy
ZhfDmpm4FEGpsaZkeiHz/QIu7NqcN+KmAYPTtAs+B699wCMu2xVI0ULr/XtlvSowxL31MZuJ87I5
vrzooAE2rMfMfA+t75tnzIXCRHC0p7WW8+6F4Mrxjs1RdBWr2zy9jAf1kWXDbxgJ/ndE/+4QdUSp
Is3tEGGHylfMDEkfm+fiLL5rg10cxzfx0FmSNeA9KQ7jidUHSjb/+noY6AJAAgJNBqiL0bYuw2DP
QI4U3etk6wz+Cq/Ys/gBVt4OFH/J8FaoAPwcmkM1Fls508Yk8PSX+pV3IpD/tFbmThbvijswH5hO
hMbnkWFOV24+xAKUAHCTAM5lGkaoRPxQtGITeG4VOctbXpu74af8DFOetdamMued/DZ3Jh/YoHji
ziyahxWrB/mAogNuj0lKSPFc6z2Xh9LY513gHYwMw4DFV+6Y/ig+0E6+M34Y/miXz/W52yTbdgsC
lDN/ZLV6fs1DpQ4XmDpgu0jBk0eZ9foLhK4SjFLRAgR0GB56it/B0eYaJ3EzOoobP7Zm5qYbFc3n
ixmbz4+qHZrn45tqvh0FKz+PO5Cs2aI7gMk3MRdHxL25bxlu67GAJyPFBugT+nYxhIB68WK+yoJu
4gxP3nCu8q3dlC+VA0jMGyBdx/Kp2AjniOUmrvj410IpYwHmjwAdz2HgtY/dYdlANxzCgV9YLNTF
mgaC2gFoH7SiYYISzQYflN3YodGa8/LZDPzoPOykAzrv/Yo35R2/C7bREQQ4L/IhPAVHzmNhIYjZ
uDx+ZPwQWmAwLxEP8gfK8E5zWDWgmgv95vmkJ3bsq7sUmo7F/mSc47okpNVJkZu/4W6pAJgvqojD
EpDo9kDo6WZ2YjcHuL8g9sQLi45UE82+J+PcbhmyaQv2tUq0MCLHCU3S6YF7mTA1mDiAVYKtDs7p
Kdj3fvqCVhN5h1YwLzlmx35X+TFvspJLN3abiAaayyDDHwiijnrdAaEswCpUhb5iCo2f/Kregu/V
CUNHLOBr9ovkglWJ86SX2eV2LETIF7sPfbqXwkXqco91P+sVhNdO7+QOJoKe8neUD63Ujz0lwtiH
9/kwOPzTkTsPnDmy8Jf0s47FI28CFJuExCXCIurRkooR9MW9HPrt57BfLAbM76a/mPw8BsSj3x4m
FL4wpbwRYO5w2zCKJNnpm8rV94ud71tf2fqco36g+RID6faGvfjVQwL2/gCu43aLGAgBWeYbSEXc
V7MbTw7fQwbFGUC3gegJM1mut7vJI60Oyyn2I8wns0Dv9NYBKwIwR2TGMtCnyJtWjnyaHHhyn/OB
tzE7uTwErcXQ9y+46dW5I5pHPhr1RtCwwmRSNlNQxLpKs3ryc7OEn4I581YLfhUREHDVWr7h//7x
8/x9tlN85GK+NSgDRcBnTA742RGgquZvzhrMtwVFMKQot71p2CPsu2XzMIKH0K7glYL6xmTa3Rta
NDzDxAPF8FBeQ/s9jdjtO27MjCia/dn64R8Ge2t9a+zlV++EW/jmooUR22+x+QMUt+Y32TFPbmFv
1J0C5oDT8wljAU1z9+N592swI/ttQKnw6eFBMu29N1jfP3NzP7qyqZrn3OrwgGXWlmRUjsIGf9vY
n4P1/tk7KSZsZ2CV/FRPaEh0JfzjB8GJ7UercZ90c7J0M91l5hFOonJCOLLxpM3baH8vzBcvM52e
kU748n3pw7zcEuoSF0MQYIBMOPvua4GV+t9OJcpph9T0DSz7GSUby0JZ9JvrPnbQMG/jnPcb7+kN
HfWHlwd81gfLGf1qAbv3SbTbMpRjL2v4pIP/w+ctsIS/lubO//ix2zz6tn/aNQ7+8pz9/n3j/W42
37YMr+DGoFNqQim4OstyqC34gBSccN80MAfdv8pfLSr3Vkhd5TyeknwUIED90dmNp1q7Hyf3t+ue
HRt7XZlPzmBuVHNjOlvn6FmvW88xzbO5Nzfvts7M4NzwZOBaAD8AtBOZIkQwkteWReO0ZFS4JfO/
ceZg290uPIAw55idJrvQTWULsm6rtoVNs9V30IFuo4dmgEtiN0gH1O5n4ncvxcSI2YkTdL1HZNQv
vovHqFHwslFaUGsGIABG0vpqCgz3s4H+TTB66abKIku88QEBRwVmXFExZQED25F0uV5+rRZaNRlV
5yMknWEFQie1dDuwcz/f4VG1Qpdly9dEoooMKwqpmAdETwRSqiUSNa7s/fwdGbOqQ3ZFceCUzR+K
P7qByW+NxIwENzIYu0qrNgoCwB+ADgdtYJjeQWPOlCjNprET0ZslW21/ktDgNDuN6KoNI+pnCaJU
XMAkuo4bIGjA49k5TW/26rbJtl3PuEw33jRawZB2VOFdYgoJXkbqtvIz8OC1pC5+b/XOCJJHZOR2
AthcTjljTbSTSSQR/CsZeAy+DzoFmStlrsVDyPuSOdnTjjvGlu7yW1ZVnvZraDHytT7OhgamaY7D
gvaTnW5TMKcxnvCbw/laiEGQSZgHBJf5WkIWJJM0818LGR3QDnqizeomv8Em/28V/8qgvLMxU/Q2
J5vV2SNyIoqr2/IvU8SQFtYbtr5f/0iiX/XIkOKkXCAp3Ua2YYnen7KzU0vRKC+7DIO8H5KEh9sQ
HhJwf2sP4pZDCuf+s3BTaqLlUIbIiLWc5+QYW7Yz3ASxsG629q/wbO1Byux93JfG0AFamcOqjeJY
jHhfxKir6iABN85a0E09l14Qpck1byztOEKG9tSVZl5bZMrC4+RhdW/BCfOwcVyjHZ+jQ3QcfxkP
AVAuGBvnaqAxvb/aVStBoDv/p/Ia9ZxwWSsXTYFPQaeivdgRMqHirngfNixluYnJ6EVT9giQ17FS
BkgKHowvgvV0K5jhQ/pSHYyjuJOs2hXfAh5eL6tzhCmaMroL6C7qfIKiLq7h5tNW+hmcU6sA1xXB
xDSWejTOcmsZvR0yhdPvNb1syqZ0SijW+QjZLQjyycEa+9hm5mvIFbj0Cr6kkBgIOUMEIDScQhSD
uS30lAcupHdmJ91q28AuttFWckqbSdTKkkY5Ro2ctrUUZrw/wA7HTg6VGe3JAVYqtJmFZrqmTS+N
viwF+J2UCMI6G/Nb95kt7mpb2+jg9WPpKFH2e7tIXYYCSYylTSBq97h9+JuLBuQrck5IO4IH5/pt
kbmBWyKp5n3ydrVmYAMgtS9QtGJp+6rC/SMIs+2uBQUV12NsWEUEEYUTd2B+tVg7tfrkXwihTH8V
8GIWzhDSYlKCbJH3Rdt3Fgs5wRJDWf4+U7MiSLFpPS5PBt8THozVPfCP/+lwUPO/3jNDGnKOKyAH
s5dQgQLHyyE9V37AXNC6vb3YOEqbh6KfS12BpMEedtMusYHq+rQwqPa/LonSZSHJJb4mSxqdYdea
wAj5PVr2m03J8P6YS6IMuzENhgDKXGyeW5o1Mh/GEVkYS96yIF0rT7OARlxQ8MDIqUhOX59SpQ/A
FhhY0oR3KoEuzF7+dl8TVi7PlQhKESojVcCC3xCFa9GexuNZGrcsrV5zaK6kUEoQ8tkcL3HL+zWB
6FodErMC0rLFNrZmEUEOgWjeX9cNGg5W9EokpQ592oCfosfCpJP6QMw2ZxXbLDN7m7f3n3+jE1fi
KJ1YElkJe/1L+1ozsREdm2R4J9N9WXkcQIFuID5F0Ia4mFIJIejCpBw08jgAfowuoQmap73HdsZ0
p9dP7UIWpRt53jaGFH7JIhY8s1v/fwapdge/sSIEWvcP7aZM8XVoFxIpPRmNJNWq7ktifhwGK3xE
Q6PdIs0GBIsnPgUnwSo/QI6+5w/BI+shWQtVSI1CId2ppBGWerLA5yZkyaBjc2NThi+MNCrSXhIQ
PJnFiiFvsuZkrYhWgbIF1RZicFpjJoUrpDER8KJwJ8MA5ilGTmfxxiMMmCe+kvlsmxFTqe3g1L0T
zE7LyGzfwEvoT6BcNSGq4xTjwwWYTNHKbAz6+ylW5vidTA+pLB2FIOBGf/L83xyzQkCwBNAM14B6
TLk2C6MuTQU/Am6/s/3Gk/edF29dVzhuJit6Fyzhc8HGs3oSbyAIXyu+kExdn0EQMWViBtV5v1dO
VWRHz/Fj/EiMq+a0oICdSzNGVvexOJJsNdMOkp+n/C0yhQJVUOTtQXpHie8WTKbJ+F6AUeow1ai1
OKSIMZ01M4EaZ/osN11BX6u9EEddYEObApkLWrLPg50fDTeCEzYh0gpMbl8xTnXVXFwujrq8TZ8b
waI3RJvIOKkABj7fD5CXnwNsJuA1u/vmYv00L9ZH2Xg9FOOwUSGx33dfkVyABOVwGjcYAmtzvmC1
5xpes2FzzDjypoRA7y11fadOmrle6yAbd2fYJbppuIvd2ZwZOiAj2gZm7XIPClzRytJsYxvaGeIg
5hawNIqK9BDktSo3Q6N6p6rMdCt95SVae7YVtIo8sVDzN8UwetmUyeDVYQ6lGMsuI0uF0NHSnsh+
G3hdWxC4I8mD7JtgSocJo0NJ+BdsQe+nmsGv4BfGndcuO9y9wTfQH0XZ7YSLo45boOfGVjnpD409
PvT7xRUB7ojsjAeZQftrtodNhZrTAPUnSsFQRRJk3LnZdO5JayRllIjy/5AO/7tlJMOF6t/2vqCb
HD21VjoHpQKFbOTkwPWHYF8fscuOZKrH8K0D6r/CxT4h7j4hnbs1LPTlDfvsVUVty+qcejC1fW9n
KEOHVvX/E5STG35vEyjzJihjKfIzzgH77yjb1o/g7Qdb4qKgqwgVPZbDwLJwdPIK0aeG8WVE/aF1
JBEAeLalPRbb2caYVZY/fpOupzefMnFjECd9KWOBk53ZEUxc6QdncbdYIDXxOTzf3DPzhq95fBdm
lU5Y5fWoG8oAmaXz2oIKJrDPG+WBTKO7r1mr3g+afjAqQTYwZ+cLw3OBwExUKYiLYsTpWfC5rOIU
P5DHCQ3BJ5Z3vu78XMiiNKXh+lFt44E4P4MtPE0uafIYIDVCUBCeO1MDqJ7oTYKXQ2PmqFajg8u1
Ui8jrqswFeiCR/xLsoDDc2APxDigDi2aMjsAWj/Ef/eWUpwKTPcJWuAEX0Ujq/ZlIYY9kZZsWQn3
tYjucmnUo6gtZR/HIba23xuoySO5CgOcsNjB16465rmA/xIlQxV/B1NwoSyZlCGBMAtESmcnwGIv
QPKHDg5vN8DI6C6LYXc1NoDLCIorDaSnkHktMR818DyOnAAYxvw52eKr1O2eSTWy9rjZiStzW/ml
G/klokluo7B8ZbJttG37Gk8B+BQqkbS7jtNL6n4A/VxjBw/lccCrpxwwAe9TQ0+y9Js3O1QI/+JG
XsqkHvd+DgwjryLRN6AxOm4F6VOP4UnBLWclNdZyDZeyqIddjPOplRPIAvuJ274PzxrKvQGm0nWf
zXtxrF3w5UPu/MhY49rDeSmXOta61/msU7Gv8wYpCN+wJuALAP1kBlxr9wKkTehoVFSEHPTDKahl
F9dLh83ckuJg/LvdDRumH7B20S+lUPcihlHTFRRWcdGJMxY6xLBMmEEg+DUjdUN25kYjLxZE2bBO
HEVtyUbxqwqZYaIW5hpNOCjWmlhyKNtVFkuLVgAsCWRCHonGyTXHklgauKoJF+uhDFeac3UphFhP
Y0/2eIydCCn2aAs32v4bnbuQRPnu0hAIXRtBEilJ8oh8c2vZz3YDBDxD0qrVuJBE3eASHfHo94ek
fk/emXQrv89H4hd3qOj18NKXcmN8MISydJC6ys1ciVpeDEQxhlP7QLSwRF5v2MhvMYMucNVpuNR3
6voGQSCkjdJjgRhgMpzKfQjgirRZJpM/sPIzDEWkSScGBT1VaQ1Z5NEmrgLCjo0CJ/v+/rHEkO29
eNqUph2DsPxaUoqi0rAfbdEMHNW5L2atSIdmCAz0QWM36LRoLqaWw+Q9XllE//CtOotOekDbOJBy
wJABBAI6ksTJ3WzDUg6i25TVuJIqX6+u7fRBVNBX5GumL9jhoXJPu7NTHdvzy/aDcaXXguQrYdSV
1vKljzJ5FlFbHo/pFmAJT7J/dahnA8kWmO8v2FunfnoK7YcHhuw1F+9KNnXJO62WKnGCbPRiWGKK
8DzAjWu9/DwdVXhd0vP981xzUK4EUnfdmKa4kxvs7LfarL7zFgesw7Lb/Sao4+/fRbe0v4gVAoAb
70teUdgrwdR9TxZ0cMkJVto7MjJZMVKliYk+Ysa9WEvwgCkc/EroJSDUfdRdV9pUKoSqhRzrK2EI
lHNiEreExNYohNoG91dRyaVQmkUvBgxHQFMKsaD/q4KkfnXojqRsziwqr7gImN6lo4cRvYWkqf36
bshCJRadRm7kT/+nZJNOhM3mjFTgtHlCTyzrcVg7t0txlK8QYBweOgoFEdjGYJ8efqZO6PA+eY0G
E3OS7NGOthi0PgKRwVKZVeNzKZsyA0oqFzKupugLp+Ahf+wB+uQdyX4ezK+O0dcMPLzdUXLG7Z/r
6qVcyiLIjahNqMqQ4wSvqZmg76ZHPoZlw5nro27/IPY8BhhJ4hcmPT2i3wEjALgj6JAw33AiE81U
V8JQKFwThh1Yy6pfaRFlB/q8T3MhwdbKmwHpQBSLkYfaPaZIwYgu8iA2j9fk/q6uxdNXMqmrCTqm
Uq4KqNJsqRvQWtXm6UdmY6B7jPdEhbVtSFx7GM2P/6hJOl1+jzpJGwQMIkLrwYwTxWD13el5cybB
+zsGqiPz88BKH6xaIlDxod8YXRZoLaFOdxLmro9qRfSjCJlm138Ov85V/Mb/UvaczWqfuekbQ95H
vJRHWVit4eK6LCCvdrLSTNAWe3JPsfkbDeuNowqkX+/z/omua9HFEqkTNQZwzZXB/22rbMkg2ywt
yCNHmYGT8rMHkShDJjE4tG9wsUyaBkDqBCmJQ8hEcRHV+nJfI33Q7ZtHdVtZrOrTqrEV0BUmYLIQ
WCcp69e24SKrsSr6VW9NojmnpvyhG2SUbsXSUZYoKlLiEEfXHQdRxbcQw3oHu3oDmLKWHJVF2bdq
0i8WRZvVOMwULdJI+BfnZutj1Ew1m1JozVvxv8qiTGnal6Mh1ViVJJg52ikUhOsxrMuv/iNmkfSQ
C3WrGf8eFnXheLVpGrHQRT9Gs6r3OFZodGEoHzmEGxHgDkD3J1qEAey6fnzVdiyMXE8kv61RBVVr
Mw+tOjZ5V8cfJApP49vfKTwap3gNrT1gEKGPix+zSkgjyR9nJ9+OMJQy3r/2Vw0eOBEhu/GdJXJV
QWQDUwbA/YaZDNTj0CZ1I/dJKvlGbeuZyct2oZjxx/ycvEwsBvFVWaB0BtMynCRMjLre0YADc17Y
lZJfNqb+KrwFnBnHJvcghJbwF7GZCJKCf2RRt5mPDTQCJZXkc0/pY4ooMCjM8hlcoiXjqVuLOK8k
UZe5jFsdREqQ1H+Gj/l22HJH6Ti9ps+pK2vmfaUkp3GjkxerovSDCzEqQhsLydd1SwE51a/p8/+R
9l3LsSNJlr/S1u/YgRZrM222ASAliUwmxSXvC4zqAghoLb5+T3DGtjMjsYmpnq6ubqPdKjpCeXi4
Hz+nKEkir26bWVoo7iSHIGUp/ARmsFB+RcRiZaD8fKSnaicc/2emuP3Xd+2k9RZM9egUzIn0pCsk
eAq+cmeRLJV99a3J4y7NWK10OWaTJxDxPvqNt4IO356iAhcfx031XH8Y2x6s5s+3RzhTomQybwzZ
zjjzoO54ue0VAI0aUCCi2dId16OdugQFIYeugnXgSo7g1o7poOZOqnWKYAxNc2t9BYLC1bP0ZS6R
0l07NSbWDD0O6E2iSU7nvkU1ukBPaiPxxLX22a4nNHlTd8g2yv3kWprdQrimcMelbTtTGEczM2vu
gEbcT3rhcgqmsQhGsdALj24n0LlDTQhXBCq0nS2+WvflHd382WS2cDQhant79mee/Jem2V4/y540
Q9CoYOMtPGEj2sqKruJneRuth73lxondUEQUE9KhoVv99PaBNBf4EtPNf6n1wuGdidouPoX3f0Yd
F70ZYhai92mVHT8Euz+q6LRzTay7vEfsnzwbzpKDmtt/TMsQfMRo08Tic2430BVoBtGo9LpV8tQ8
TUgHSIQeBLd0OjCbCC424n2INggfxAPvIwkeQ9fcpKts3X4Ej9a2WvAuM3hF3GxnH8T55kkRU0D8
8EFgyQZCAgRqaCIMDvJCTWimDA/KI2x3dITiGYCGksult6DiKlVlAx3KLejuwbAbb0RXdbX9QMBe
oW8mNzkV9nMPMPNzstjjPlOcvTTP7TxV69OqrWBe3mVPwmsEtL2AMqmzBjTzDuhpSvK3pSQTuwAu
fRxsyqwt2NCgycKrGWiBVppNPJSetZF39HMsif+mO5Vbg4LI3+sfgZN+3D5gs7v6zCSfEAHMQY3y
eiy9cKt9Kq8Y7gsa3D+yfbQdI2Lt6IkV34A8eFowfJ2fZ4xWjKGcMa3BmV0ur5bVoRkjgPFANIUm
39UxQWZkt9T1OT8+HTBuTQVoXOaVcxPoWwrKCDVTwBrWACevBBcQjhByDXcKysHtXvlipJB/6BLX
8EzGEAM8s8wNsEqzETLhsKyh4bHC41k7JXv1MNnvltPujYX5vIotNAVaUDgoUGwAhbLIbVcpUmOq
9mPljS8qtDzt6liqbmstHP6rpw9OPkhqmZyjhqIp/8oCHZtWq03ReuYIbyy6Jl3TdN1NxPzLjX6c
JS4uKzJRr2kLS9MKPT5KRgK8WVFOD//6iHC1o3mREcVck6nUZRBMQFZ2XuasWLacEnXh1mYzf3Go
Qap2ZoF/Brd6adFQgwWESKsSPAbR1lw9LEXM1zkbqB2LEmgLsAGggckr1XRAf4pF2o04yJlMlNf4
RJ/aF7A0Hms7BRlKQoJjdDRR5pgg0CCTr6UKxFWAhg9gEiXgNNAhKaWyA392VUdp1GaiUE7eq3O0
bzuLK5ICUFtf/G7uEhwrQ4A4D373aH+kawqgjLlVt9lmWtevtfNeb0bwrOge7jxwGKCk7uab219w
nQHkvoC79fom08WmrtgXTMBKK/vikSHzGPwxc8f9SKIjsjZ0PT0uGGZD47bPxdC5g6DKFH21FYZu
EXX90e0bZBw1+yEGTd+CpavbB701P4JKaA/4Ife6XEBBzcpeT6nmDd3a2PV3HjjhyPO79/jl3Lb0
I4h+OSa0XmsixJs0PM4hHnJpyShAixH3iuo1T/FAXOCiT5Z9dwrI6rdFVp/riCCJvcWPhic4tuve
7X653+T97v35sd2D7eErJLvNo7u+e9tsHjab16c/D49o5nf2TuC97tEUtH8YF2bn5+699c2cgw18
sSiawVC9/WsOtiG8BNB8MDk5kdcJuOVKgpobBO1NYMuPAZGbXX2HRTIcbTHb/kOwxH8KpNnQgIwO
ezDqcVui1oNwzIxE91Iy7lLy+mqRj8MHGkdIdff6sXrams53aqOZHnjJ42f/mqEPvCBwbqDjXr0z
0ox49bDP3Xb/0i6qIihz2+j869ifn/mB0QoycALg61bbrWBvQYr3rTsq+TRcw/72ne9jhK5/cGOh
E508boxt8voCAjUynr6W3m4/LoebKHgOppWgKozjkfuUtvDDVkpF3RtWKUGJ0iAvdP0CQKfLOm2Q
s7MPAfk23PXpeHw7ms6JjKuM3AFf6Ng9UtybP8t0IT+o7KuPAnUp0zIFF4zJ+bJGEas2AheLV+/G
HTB4LbpVGnyfBprUFhQh1eseZAy7VwWcL9hqT985an/4eCiDMGGa3D59b0HqFm91vD0iW0VS3rD9
ENg6Fdwh8Za+QBSK/OrsekVEgrrdw5KnkK+DDdNgvf4QcjegBcpj+4LE1KoySg3vlaV2K2z/lwhF
lwT9XngEo0KRADKKAj44a0xgel9lQHjBBbBJNfe2J1HZVucnE1JwYGrHAwnxFvdIqPq2qAWqGF5r
d6sBf2m4AEawguFc4tEA/P0p2w4OpA2x4Aes9kBikBh1LqOJScgxWH8HLrmL7FomISCuu4eH1rYW
xKeUax9uYhOC1AaBBnKRIufvwikpkjG1DIQABkm2MegwpBUrb4AVJdhIDkv+d+QzIXf5tkA5m0H5
esT8mh0SfM/CnF1f1PgaBRVJ0HvjdcXPGaiJoIOR4WsqzEtOXpFDcQxsv5QoBAuGJIeF15Zu46tO
/l3gfn+a5POTcdCUmDgQ+oqfbIeNoIl9iJ0MxCFobViqnl4//yAhBw4BEbp40CKTfjIDZ24EuKvC
14PcxNkFIyvYJUN72AiQdBnI0SS/MnwBa6oAAZmHR6+z1FBzxWCDeQFBiKiC2AL9poBAXroxXeig
MVpT0yuY7NmWbkVweNRglAtAwCXAuz5ZmLxQxuTlZEJl7iOAKIZ+d4TEIkMjPL/7JN3ePaNIltjg
WMZZRDoO5DzPX7fXc/Y0MpJDPHJE00Qu+PJL+6rPcDvpmsdKvybq2hBr2RRHZYX0FPmtgiVBR3UU
2TnyxHhXO/JU25PhiI2bLbY2z+x0vOhMC+E0xEvRi8R9i0KtJhVzw0teG9H5mAKi+Hi6AtJ5Cl6S
37dHfo1ex5mHJiPGBtoRQAm4i5CpXKVt4xve/atGnAlOVF6D4cggr7/vP6jzkWNXv+J/AwJ3abOT
peKvtZ7Y3fPtT7lOF+BTIB8NnhANK4Fvuhy4ZUZKIJklupzKjd5EG6F0df+UjKeckshaK6Wd0T8+
mr/Q+fatog8rXjjWMntPcq6QPWAgoMOIjCG/cfkFZpt0Qt41pidHiP9BvtKm06Oah26TPFLlIPv3
cuAG9LNJ/2jKE+234+cU1ERDIx59E6PRHgoiKTWpZI2UfU0k+at5Sx8HY8FnX9cisT9EdnfAI4qs
o/vyQ1tVCLqgrE3Pt1417NUUqKgqdcysutfG1DZVoGvoPm1A1q9YYC/0N+PkVE3vSNHC02wmVAHW
WAJFI7KpaIzl4oMukNKo6CXT66eJGICJ/lVZAwwOBhj8Ay9mwLL449BGdelnqulZ2ZNmffQ6ZCiU
hRfsdQmDM8ItfBgoeaHXmuk15rplzUFC8yBp97S24/Kh0FVS1vto6X1+nd5gVqHAgt5G9DfqfOso
dklXmLlgeoFIEc+lYFJSU7XENZ8/ZziTdhcOdDUgUiSGMdCNWVfVvUhb80E3BJ1IhVUunICZqASE
4YylEZ+FPAV3y9ZymaVSg9Vs0KxVrv2joO0Ty1bS0+2zfp0EMcG5Dl5GA9zDqDVzR71uSqqWMRY1
TmsihoUjx/u23mSoNsPfhf3T/8wcFy9aQly00whztLWbNCdmsZIqhcila9zRzrltbCY2uBgbt2FH
KR/9ulJMz4zuG/m9iO61aCl8nHNU7FKHbjmjQRQ5G6bcJHGr5paXgr4xlp6UFuGE8AqRqYUNcd3P
gz16bok7GSoYU6B8mVleLRe/Eu0UjQnJKnVd+yujr/e5RYzyvW4JbsNmMf83O0wkN+GOQVIK8dFL
NyflSm21UQlylrU6reP4mKBw5Le2Ih9iySJFudXaU2PtCuUJor+UPitxDJzd7fWc+wjm4JDgAk4K
igyXH6GOqhLVWm150OywmzawJy1Dsi6wa3OhpWHu9EGjE8ESxBFRqeBOX5bLUUMnwfJ8OXO04G5M
W6hYb6Xowexfbg9qbpOem+IGldGGDlYX+F4q7mofzdWqbdQmuW1kJuMDvwb+XtzniANRz7+cuhzd
WaNAsXmi5LHUnCyxtfZVqsH3Gt0H/TYxiRRt+/S3IQC+ULoWmjTbNUQOG2FjLDwgrlcRLVQgBhPx
f7hJfm7Us1g46Y2k6XScmKQQ33KpfMWTpyWC0a8SpV4S2PzxX5eBBPI/KEAwVCZTAGRfc2ZNLCUg
T3sJKymBGxyNh9V6MjaagY0TgWszWYHlt1gICq6XFDahEiUi0IZZPiboYyQWh4b6XtOUJGhWrRza
S2L08wM7M8KF9HUjj2Jkhr5XJ38oPVmrDEyn60nfVtOnoIhONnULm4jtEX4qkXew0GWEjBeeM5dT
iTTbKPo63GmonCAM+JZHulcFQPKFX0l2VwsLDm9uFn+wtEh6yHA5nLlOLULkG6jlicmuGSfoXool
XSpSXRVuwOp+boQ76LVioC1bCS1P1dCaq0DpcFMbYNlv5HVGHwbrl+5/jULxsnAcr18WMPujSQmV
dEbNdzmVGe7jOp5wBvrMy2W6AwjLUbqIVNu2zZmScx92a4hWO725cAHPxPaXprlptdK8sUyhsrwq
Ruovfn4AwEwC/DxsiU/XmWN+WehFNruVkbvCIgB0fuBMHBN3CKJ7zg8ZaoTQPmTzLWUtyfpv2q7q
e0XeZBNuM2j5oDAeBM/1pC7sprnNi0oPENqMUQJtGZczTstU6aAqbXn6s9ajmBTYsu524FuW5Dd1
KcH+o4fNH5Vza9z66lrRVBGzBraM01NoS8h0fRq2DniFYDMmd0Bz3ID8ngh+xDN2XZ2ccc84fjPA
4ezYXN3ecDMJCLxiUYxFqRsSwCjJXg4/iOo2180Gh8mEWleEB1GkrUvxtfetVVWB3rBa+SqclWTa
FTovgQIelHtjmGKSauhdjxyx/RKrlZEgERZ85vXaiI63P5EtwNWU4SjiIYUGRkvkFgi84XGghxOI
NnT9GAphQKoqON22cX2tYxaYPiVK/qjW8ji6XEqaGoTYlmehbFqXgOQPpxo6sOW2i+SFDTd35aKh
jmUO0McCNg8uXkN7S24GgYaDVit2LG3xIgx69HeYIIRGtwPqgUQRDmK8jgRotstgNdbXeTE9hEPs
1qZBVPMpAHX17RmYnWX0+IEnR4aOO5/sjKQ8Lawat4bexe9mCKjn0NTPt20wD3K1kmc25Mu91spV
PZUigiehVe/rKNtYobxT8VikCy/eJUPcDKtJFapG5ONuR4YPHaedb0sA1NRL8htLdritGVWhJtEK
AxoHV4NaW7oOw8UezNkLXT2bNs5nqHgWxVMBK5Nv+5BuV9cB9s3zpwGWy/Y4Gksugc3O1TKZBu5z
dOyi0Motk2ZQMZHG1PdiIjyKSJOGT2gdtmvyhPJ+g9SSsdZRnrszdl6HstntPcIGwxtHhZeVMtBP
D3z+5R5p6lESOqjeeE2/NtTfZfpQaguYm7nDfm6Ce2om6qAGpYbxGVpIMoSXbYTS+y+RJce7BVtz
twvCPdAUMweG/P3lcKLah8BkA1vh8GiAKJZKpB32vrKVlJ2+tHLXNXjE8eBhBk4WWQvA/C+N6WUm
hcVUI1WcincITmwjMRwhFL71KHMrU76T+8+qX3gRLRnlzkATNVGhj4XvtWNGpDLc6Na+EvHyszLS
TAmKd9AIDeVwKeictQuCayRFddzcPODAx5HI46rykbkGEVKBw0em0fYlMD5pS+/LmSc2ZvbMGLdl
FKUxrBxiNJ7uD4euuVepQUQzINFwH+SnAvlPcR/r0t3Qp6tKDjf/wpk4s85tolbNipSKWNcg+1PE
T6b6VS6KYczFu+cj5PZO6teBoFKMUNNrku5kkMQD9jeMv2l8Tyc3DzRye1AzqTU2p8B/QewPzXE/
Cb+zB1ie6sU0prBoUkqJpLtj+lFI70rwYBWPUrqxGoWICkniXTwqTna6bX7WCZxZ5+Z0mmgy9kXj
e2BHIKWYu9pgbIwevOWIDuzbtubuVjB24b/QTUCcxTlwWqlZLAV49iWhQw1nSaZs9iToeCsARwg1
VI3bnKC8trRWg8uMEM3ZRlM7Q6QZdt75665zh9cmt/EvrW+PaSa/jeVjvxrKl5gSjXPUkGO3zCKV
cCSixs6BvVFJDMXjyUkK2CtfGxPCTXYU/I4aKLTR3C7LX620pJF93dWEbzj/DG7wIqowsd7jM+JW
IXkKovTHqUBP4AjR28EpoYeGkpAsIDvsDMLCHppz7gZKxEhWQP7b1NjCnO3g2oyCIY/g3Ee6aeI3
NC4QpYZafEVqUO5pS5ItsyfmByUK8RBGIcK5WhoaGe1FLDTwJvagp8+dui0tW/WhG5PdNU1kiwqe
imLsFoZGRECH2oXrbO52xhsfISLoRKAXxE7V2YhNuWt7TYKz16fnvidBdd8E4YJjmJ3VMxvsz89s
ZMVIRWFiNjTIGtKVVawLfe+XjizfmcXC7TXr2c9HxK2hmUxjkArwrYgF/ArMrvLvRGm9SvoV+akt
9cEmDQuRtP20KjInG5KlczQXbWHzYD4ZQ4rCAyX8VqmTMDV8jyJ3CWGBKSgdDc+rnPULpfumW7XJ
h1ncZxHgstHKEF5uH+Q573Fun3OEFHkICSgbKFhVblLj9Tskp9IexVWhdY8iHv+LfVGzZ9ZUUZ7H
HjIB7eFcxyhSCnUDC+em19dp7Gny51T9qvy9mCdrX4XcWWc4AL5LzUcZUBesh/c62qRvj3umoATv
hf+gZAXwDBhjL/eZ3IhNIQ4phAiCwbXGx7DdmuVERrNDaq6w8wHUXzXI1xTqgZLiccH6zLSDiRTI
JrQbAM6oc3eCbPZlDZ8uePSOIe0HsOIKSLdgAUob1Lhrcxu5QurK/Sqzy81S3X/uTQE+RRDhMnk7
vHu5VQ/bvq5iWRXYttcTaAxFq1Q9dW58sIDbcH35uDDemfgCBgHtB04Unosf7+AbaRInsuDVhmg3
peBKHWnH+w7FJdNfG8Uf0eptZfF0MffPPScuzLIX3JkzkVJJLbB6gpcnj4N0lFsgCg1QjlVESvSV
AEYWr62dKoyWdtfseKEMDckLNNwiSOUMh1GoTEWLO1+OkFMhaY9+Q7cxWc9ms2/RKaenC2HGzGsU
bfjooECPHEr0PJYkwlEbzAomR6EkFnDfYYIuSm3f5uH29mrOuGhIUusqXhuAwZo8cV+Tg4mMCrh0
u9zcmshSmNE+Tc2NqUfokvtl9ItlirnjAhFsC1KQQKooPI1CQYe6HFUZblpAGQSFpRHaGz4Z9G1k
gojGf5Clzh6FxIVaKmmNyjZ69MYig4Ow1qHyaxY8ysGzshQBzESRAIaB+wAehCE9mXM/216aFEAi
tg0Fz/ChIVbXGek1Ty9I2WnQGVsU22Gnkt/N5+a4ACAMtEhWMoqW/CR8wxnSMvx9RxW4SbwwpYzU
Y7sO6rWcQjUkLxf29OyqA9IH9WxwKaP583KwUVLJvVkWGOywoiHFtk7bzahECDPilCQFqC2kxTz8
TOwM/CwQeEwGEQkz7gBnTSu0WE8BeA90ashy62QHq1nl/iHzC5K3FjFr5M1AgVfne7k8ZOk+Hxau
yNmB64BysB5b1Mi4+0qJ+6QVokzwBn1tls3KKCHOgLI0TnOlfMkoGd0+XjNRFpCREAVnukpIFXIx
ba1PQjIg4+MVsS46VoECTiRImdMZ+ZL27uxFgGZyHb12poEEBbelmkH0gzioYQu5Chu7ayOE4rDt
gDlCr21+H1hCQOIk13Z9Ho52KOlLF/Hs7KLWgacLCrhXSoTCGCZjG4qC5+PgWAmyBiFKVvvWQtd0
8xYmv25P7tyRhbEfGT4mHsXO2NmRjUVRbxUJi5lWRJ8KyP61HRmSj0Uaq7kb4NwQ5xsmqx8HP4Wh
Ot37NHbqP6pua412yEpiaDHBO1tcqmrOzSX0uAA5R3CMFWVu9GxwfdV1jaBZglfp/ltW5qsiUdHo
NJHkd01ttQkWSrZzpxPFcFTe8fbEZcedzjiKRD9na9cPEKFt0bT3rzidcwuc08ljSW7TGBZaw6ZN
tAZV61pqZVssn4Z0c3trzF2g57bY7J7NXgkem6wpRsF7CRvZhTBjJLgCXQKGzF1lAEvgukCCE5k6
7sTpld5IqYXQSy/1+8HcBMOT6W+LEkptUgmX7oYP/8KwgEIDxtREge0Hyn42LE3Nac1AC142WQ4V
LLvxOy9RxLW41GY0601QUUczI/IcCiKEyxnUFQHZAB2rpWCDi8leMiaieKK/QdKz+g5+TZAyuz24
OV95bpGLswazSfypQ4BnyX+S9o9pHYru7X9mgtvkZSuB4ihF6FpoL71+lxmvof/ntom5Zyj8/T8n
jtvmJRgw9Aqpb89P1r3v1i+TuTGgpOdvM5DYR8q39W0u1f7mDi9YawFiBZ4Mfd/c1Fll30RgkgwO
RtKLzqRoEBjNsiUg9lxdmcW/aNxDqo/1QV7uiTTy5aAqCoBznJKA1gcI3YgYbuG+PRdo0RA3Sxbn
jvG5Qf4Y137hSwogLWVmrVPJ7ayProIijGQtHKzrtku8HQHJVyBoB/AMBng5NC0PrUkIDYCf0u82
uPd3zWtlPSPwt2k+kC51xZUAge7cG8AoC2m1zBXauylexJrOHYKz7+ADFLMIG9OMdNSwoU4V6/Eq
mt7LHfDJWQ+d3WIXV/chmNZxCY34Bmiq6/QtnU639/DctOsWENEsNmQAxcvJSCDAq/fy4HvgHgId
DSCa9L6cLNLFzcKZn0uEIUH0T1PcCuvBZKaJOQHiMgauid4Q4BJ2mU43tNQOvdUhVXSKM5EMpnSv
qaeqXeBdmTs5aB9j7Rh4/1zR6ta0qLUsw/sH6iyjEJJwWHA5bK64QB8Hk6HMgDEDEwLncjrdyA1z
yoJDbVEbhP3wpbhf498hFLqVejEInFk6iz3j4LIBvbiWNCykOmiVJDykf1QoNQuHZGvuUje+H055
RPzHAL1WoKH4yxQe6OBlXXgADiHuA1LycseU45T1TW6EBynK7ivrdygnRBgPVv0CBmWnynYVPd7e
o1d3L2eRC/6CMaFK2cFigvq24jCcAygU1IZo0V1hrMp+IT66WkfYM5Dcw/gs6JaonINopSbIe18N
Dl2duGWmbqp+ncQPpaU++0sMrVeLyGyB6RmoKCC98Xi4nE1zSNuAxmZwaP1j2SvEx7uoSWVSxk+3
J3HJEBfYpmXxX4MC3AuYnHWZAwNpCOtFtMysIbAMgQKE4ZD5SMlEhqrCiyE4DJ3i0NgHaP5IJ2ub
yx+3RzS3LVChNVVcTyIycuxDziIkEQmyvB3i8AC8wODHW6Hb1ToamNXUiWv0SyepIwXft21eOzG2
XmdGeX9JxSDM+jA86KlX9dSV6OggseKoab4blGifJMDTofFGF2ycAzH//S8tJATgDfDWI0UF1Nnl
sA2lqBPFSsODiMdlk72qfWnr/naxuDi3jng3ow0WgD2cBS4q7Go/b7WhCA9qshGD7wY5vzx+Cq3T
7RmdO2znZrh4hpZBF+oNzHTB6BZRS7QYfXJxbdclequWTsF1rIv1w7OVJbB1pLJ/9DvPNk1RFlqK
VxjMNaMtwaO80agnfugFZudqz6PwGlPJuT3E66Q1Mwr2DLwdWE8xf9Nn41g2yQhPnbvqWtj0D/Qu
3Ia1p6z1pdIau0Qv7iBmimktgW4B8lkGN51l0XRDKPXhQVDRpHIXYFPe+9GzIK/DpbMwu3Jsaygo
5rGWvcuNmOQFXhRNFx4CTz02pNqoZFpKM/xQA1+N58wId9sEgmZ2IzOyf/1tkNo9HCQCXfqvFch8
V2iqAjshObknNGST04k6q28QJKJqCR2tp2/3+PT76P36bkCZeIdOvJ1nv3nucbK90P368/BibR/2
o70x0Nq6Q2Pt2+bx4QtNvw/244Pt7hY2ATsutwbCOfoYZE1Klw+YrYAi9tFbHeFmsBQUXMWUbPnR
9AKsMt6OBk/9jjYTIMGECs5hJznZ+wK+9pr4l/v13CBqtJFWcdDi7tfAcZW/d2pEwhjYvvFTEHeT
GtlyOqw7ED2hgbnfNBMEWIPRFuOnSj9lbWH3Qk66XnGAKlvfPmSz8wu9KzyXVXjGq0esMCQRlabw
EGd7PU5IWCw4qjkDUDADFwcL8JCrv9zubR+rXZ9bOFmJhtulhKsKx6pc2CZzU8w4MhAKQEoSxFbc
BRP7ERJujYmozqD2FKbEzCTXaA7I6EPp5rswnkzJ0aMXIU28JiaD6oB2MS62ovQnhOif/9/Acs7c
BBefxAfueQzIvc8+6USOjOb0L6/cxa/nLrSuaUEtNGJiuy5VD2ahSVvF7xf6MWf8IkoQKERg9iB8
Z3LTStO+B0GZgDGUe7MQHQr4WCtWSF3+yhNwGVlL5Fgz3vHCIDdpcRrUYqr62I+kOYaW79Ti3vJD
R8gXRvaTruM8y4Ulbv56c2pA7AhLSnwnmuBRQI/lhPQoKyiViQ7w9706UicxWmK05l5SwvUAmgVp
L5hfjZTb2vhRyG9h8NQP6MRcd9RptYTQMLJxUOFjFqL5HyTije/lMWA94MyJ5GO9p08gp8mT6Tx9
HCDaHIM8+BWiYuii7kiz+3X35g62+2XaO/K+UYYFfzEXCZxPG09eFnZZF6HqifAxDtGxhg7zTUht
qjwoMfgMkAwYFyp9M/EqDKroBkY/LvAn3I5Q+lqOwjaODqP4VnaAZGaOIqFHvHZSRbcN7U2bXm+f
rOuaPYrRiDgYMZKC1ie+dUXVq4xWeRIdlOpVMuF7pQY0QqG8lgUwN/jWVgB+3BKGrR49q4IAlr7j
JAMY1C+RYc84T7R5gfpWZEUhjP7SedbQXa3zAGMfDAlCZdII4v+0WOLBmz1zZ1a4Q95k4pg1dRAd
OvpbXVNt3YYvTebW1ePteZ1zJlA2xOQquGuQ0bgcja/7kZAKIz1AYOUBDaigfgta6MRpNqhFbpua
2zTnprhnW9Ti/dO0MNVMaCjz8mDnd1lM6u4jS0NiobXVxhPrts254QFqi948yUQhi68P6OUY4Sma
04PU2N24ShoXSM1SPfrNvbCYFpp1B5qMPAb68lCW5S+8rusky28bWEtFV4CWWUdZbbB/Eoq1H0j3
UVfaZUcq/UEIVyUwFhU6o6zoaaCYh773yu67F5TP9EO9q2u7Gt5lk5TRrxaFxgHhCa23ob4xpLuo
2VL5N4jIFq6vuU0HkCDmC1E3ng7csY70qZ0EWtJDNDVrFMIAZNPTu1Qq7Wapgj93inSkrkAXhz56
vK65fddEcSJYCT3I0Rdy83QpoT232XRGfwSvztJk3E1Sl9GoWTGWwkJgKnTTlk73ZXJXhiYBJrFv
wDvTVAvTNxOxIhUHImRkQZCU48WuqFG3fj519JDpaBlSOkLpDunZhS09O7J/WuHfKhhPpktWSw9i
/mdI7zXLkbIX0dyEekzM/I0uNUbPrtSZPe7ZouIFhhpUj5XSqUXSxvxCUSV2b5/TuZ0HopQfOAcj
2eCWqxm0GuqrmDrZeBS12pUM3NqHyKhXmboQls6FgGem+Dtb6pURgSlMSYETxneJCJVetSNCNi1s
h9kxoQqFUI2lUBVu4kAyOkQQuMRpaipH7k5WiwKsYFvVCxW+b0/f3LMc2rQQP4auBrqUeESbGFtG
rsd4zciBdkzHbGNWIkFC58GPRzf2J0fRiDbZpvAcRUtA6plxwjYj3kFMcL12ejAIFnLs4aE1QU5c
ABOq0ztlgGLDpJ9idXt7qDPLd26NXz41UftEkDHSTjkVxQZE3CouLX1928p10YiRVWA4KmrZaE7j
Oa1GOVITZNajQ0tlyFbHSemIiQHKoyJrXUijJ67W99N6kEoQ5BSGvzfqiN6HuuGv0FoF5mIhz1/G
Hm/DxmijhS084wIAV4dXg4/+AXhdOk8wk0k+ImWEX1awrkFCgbT6V6OmZEjRCq74jlQ3v6F4+X57
Umb8G5iMgFfELT4DI9cFahTqgMu0H4qnOE4fM0MkirL03JgLZ5GDUVnPCiAhIEG/HJ4m10FDjTg5
ALUIMujUKkk70YpogScARCA3AQK+nGQp8r5oTRAWfNF1LRT6TiqrIeEcYQvw6cJ4Mgyhsdrk0I+k
HEHYpAok89KSUGhj1L/kRZnEmYm9MMj+/CyTB8UTJS3TLjlUNCPxYOtvU5/8dW8EG+iwBWgacZ7B
3PyZDSpmke+jH+ZQVWbsYrOI9zVosAGZy8JXQ6rLY6CmS5zWvGtAehLoQ3TUgtgbISZ/V4W66KcR
qDUOvdwBx7s2Ak8DLKzUjTVVFjI6V/lsZgztOGApAikJoKVcSKEIoT41CowF4lvRgs9KEkDUnSDC
ymzzYBlOJ721YKVLIeViSHasLxTl+FVk9jXIgukqw5hKCneHDbpvDVnlJwfFTwiy2QMgKbH2rxhh
xU0sIzo3ebX7FFUWKwZi/FBpNdG1X0PVEAEsyX/tpP8M5Z9WeJqlYAKLmhhH6WFEWQXM83bOuDvG
eiGUuXrUMTv4G9BzvD1Q5OCuyEHta9o3UnKArvyqNgeBhNkzOoxUiNnvDGktatlWSs2VKjTgjas9
E0/NYGGsV+2wPx8BtgfgChmxF8/oJEmV0LUmphQAStNpfAgYKnZjA/0OwfXHr68/6aEHBuL2DM+d
DFD7gswKZUdwyXKbBWXVIDUTbJa8CU/itEMqEvvTX0mJm4tLiJ/ZowFWZowNehkgE+Ty20Ysh6JS
sSFOh7otnA4xD5J+rEieIHtUx8M2sgZS4k0ylcmmCP+kYL3/F0YMqjKcULDiqXzOQEsyv6z8MD2I
uENss8e1GiA8ApE+eo/9ovZJkg/R5rbRqy4hLC6495gaBK4UJJI51womiMkHn3x60MDGIvi/82kj
D/lbIttWD24PfZdAm0c6KdaHqKUOGcF1b6DErWj/mdr6t8/hfwff+fE/k0L1P/4dP3/mxVhFQdhw
P/7j/7R1U70n0Xv2N9JW3+/t3/I/f3ts3hs0/kaf9b+zX/b//uV/XP6I3/Vftpz35v3iBzdDj+P4
0H5X4+m7bpPm9p/+51fho9kvOuZR1jzlV7/iv/UP/Yz2//uL/vb9811PY/H9H3//zNusYd8XRHn2
9//6o+3Xf/ydXb7/dvWLfgZz6xckmLSm/cJvFmTtf4GF4/8ydy67CcNAFP0VxAdYJQkUFmVDF12x
KSprC6ImUkgkJ1XF3/fYTsAmgSJ5Ey+JmfEdP+b6NeasIZ3IpumkqMrv9jvrGiJhSksoRh25j60k
o9Ax5j0b9Eo1YKfHeTwE8njKy3eqWuWHxjUB201LmuUzVriR4VohEnN2qQkQRnS6FqZrhSQRrNcR
pomBCE0jgh9HnAkMhZ/MBNsY+BBiKJjE4pIHfyGIpc4hMH29aVz4mSBS2LDaj+ciYSkSp8xpHZNu
4K8EUUgJ+ZBA+8YGn3ujwfgjwYFj/QBVCx/u51X/K/jNoy7M/EkjbASsToZaYbYSnOjlBUx9UWWg
FcSxoI/w+J6+/DSuVsCyhQ6lH9gLXgQvnXIZRsdDdauf7oF34BrhIursMjL43Hy3bdLyiYtr7jvC
+y4gXoglh+45EErYxLaVu1bABegHjXQ4yZFagcWy4KEQOpAsuHzGUphFCbN2rRAxVOinppgEP98J
nnCXF8a0yfLiaAgVr9E7rOzfDB2X6Avw+ZKXT9MrK/lKt9ZeGzG+3vnY+X6jpv17i6+v2dPVgep+
/MhTJdUhO5sP57aUW3mCljlcd0P8ykYWk12qVN5U6uyRH+P9rsV7m3qFd4aER9q26e/ks/ppssle
FmntKzD+JVhDpZosVeU9FGb4DlVCa0nLupDl0UNg+WGocGufS724GtrRN1TDTtYnWebSE23ZXajo
LzhzpW5E20EzVPQ+rRtdscOWsUPSYx1DvedCsft96maSdi8DvVoLPhSpVOs/AAAA//8=</cx:binary>
              </cx:geoCache>
            </cx:geography>
          </cx:layoutPr>
          <cx:valueColors>
            <cx:minColor>
              <a:schemeClr val="tx1">
                <a:lumMod val="95000"/>
                <a:lumOff val="5000"/>
              </a:schemeClr>
            </cx:minColor>
            <cx:midColor>
              <a:schemeClr val="accent2">
                <a:lumMod val="50000"/>
              </a:schemeClr>
            </cx:midColor>
            <cx:maxColor>
              <a:srgbClr val="FF0000"/>
            </cx:maxColor>
          </cx:valueColors>
          <cx:valueColorPositions count="3"/>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xml"/><Relationship Id="rId18" Type="http://schemas.microsoft.com/office/2014/relationships/chartEx" Target="../charts/chartEx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https://businessprocedures.rdb.rw/procedure/18/48/step/751?l=en" TargetMode="Externa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microsoft.com/office/2007/relationships/hdphoto" Target="../media/hdphoto1.wdp"/><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image" Target="../media/image10.png"/><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63501</xdr:colOff>
      <xdr:row>0</xdr:row>
      <xdr:rowOff>1</xdr:rowOff>
    </xdr:from>
    <xdr:to>
      <xdr:col>2</xdr:col>
      <xdr:colOff>336550</xdr:colOff>
      <xdr:row>3</xdr:row>
      <xdr:rowOff>152400</xdr:rowOff>
    </xdr:to>
    <xdr:pic>
      <xdr:nvPicPr>
        <xdr:cNvPr id="3" name="Picture 2">
          <a:extLst>
            <a:ext uri="{FF2B5EF4-FFF2-40B4-BE49-F238E27FC236}">
              <a16:creationId xmlns:a16="http://schemas.microsoft.com/office/drawing/2014/main" id="{31BDC350-7323-DE4C-5C76-79EBF4D57FED}"/>
            </a:ext>
          </a:extLst>
        </xdr:cNvPr>
        <xdr:cNvPicPr>
          <a:picLocks noChangeAspect="1"/>
        </xdr:cNvPicPr>
      </xdr:nvPicPr>
      <xdr:blipFill>
        <a:blip xmlns:r="http://schemas.openxmlformats.org/officeDocument/2006/relationships" r:embed="rId1"/>
        <a:stretch>
          <a:fillRect/>
        </a:stretch>
      </xdr:blipFill>
      <xdr:spPr>
        <a:xfrm>
          <a:off x="63501" y="1"/>
          <a:ext cx="1593849" cy="685799"/>
        </a:xfrm>
        <a:prstGeom prst="rect">
          <a:avLst/>
        </a:prstGeom>
      </xdr:spPr>
    </xdr:pic>
    <xdr:clientData/>
  </xdr:twoCellAnchor>
  <xdr:twoCellAnchor>
    <xdr:from>
      <xdr:col>2</xdr:col>
      <xdr:colOff>501650</xdr:colOff>
      <xdr:row>0</xdr:row>
      <xdr:rowOff>57150</xdr:rowOff>
    </xdr:from>
    <xdr:to>
      <xdr:col>7</xdr:col>
      <xdr:colOff>546100</xdr:colOff>
      <xdr:row>3</xdr:row>
      <xdr:rowOff>0</xdr:rowOff>
    </xdr:to>
    <xdr:sp macro="" textlink="">
      <xdr:nvSpPr>
        <xdr:cNvPr id="4" name="TextBox 3">
          <a:extLst>
            <a:ext uri="{FF2B5EF4-FFF2-40B4-BE49-F238E27FC236}">
              <a16:creationId xmlns:a16="http://schemas.microsoft.com/office/drawing/2014/main" id="{779250AC-A583-3CE9-7467-98A52EE607B9}"/>
            </a:ext>
          </a:extLst>
        </xdr:cNvPr>
        <xdr:cNvSpPr txBox="1"/>
      </xdr:nvSpPr>
      <xdr:spPr>
        <a:xfrm>
          <a:off x="1822450" y="57150"/>
          <a:ext cx="3346450" cy="4762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3200" b="1">
              <a:solidFill>
                <a:schemeClr val="bg1"/>
              </a:solidFill>
            </a:rPr>
            <a:t>Sales</a:t>
          </a:r>
          <a:r>
            <a:rPr lang="en-AU" sz="3200">
              <a:solidFill>
                <a:schemeClr val="bg1"/>
              </a:solidFill>
            </a:rPr>
            <a:t> </a:t>
          </a:r>
          <a:r>
            <a:rPr lang="en-AU" sz="3200" b="1">
              <a:solidFill>
                <a:schemeClr val="bg1"/>
              </a:solidFill>
            </a:rPr>
            <a:t>Dashboard</a:t>
          </a:r>
          <a:endParaRPr lang="en-AU" sz="1100" b="1">
            <a:solidFill>
              <a:schemeClr val="bg1"/>
            </a:solidFill>
          </a:endParaRPr>
        </a:p>
      </xdr:txBody>
    </xdr:sp>
    <xdr:clientData/>
  </xdr:twoCellAnchor>
  <xdr:twoCellAnchor>
    <xdr:from>
      <xdr:col>8</xdr:col>
      <xdr:colOff>133350</xdr:colOff>
      <xdr:row>0</xdr:row>
      <xdr:rowOff>146050</xdr:rowOff>
    </xdr:from>
    <xdr:to>
      <xdr:col>8</xdr:col>
      <xdr:colOff>387350</xdr:colOff>
      <xdr:row>2</xdr:row>
      <xdr:rowOff>6350</xdr:rowOff>
    </xdr:to>
    <xdr:sp macro="" textlink="">
      <xdr:nvSpPr>
        <xdr:cNvPr id="5" name="Oval 4">
          <a:extLst>
            <a:ext uri="{FF2B5EF4-FFF2-40B4-BE49-F238E27FC236}">
              <a16:creationId xmlns:a16="http://schemas.microsoft.com/office/drawing/2014/main" id="{8081436A-E0C8-2502-F545-3DB91DBD098F}"/>
            </a:ext>
          </a:extLst>
        </xdr:cNvPr>
        <xdr:cNvSpPr/>
      </xdr:nvSpPr>
      <xdr:spPr>
        <a:xfrm>
          <a:off x="5416550" y="146050"/>
          <a:ext cx="254000" cy="2159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10</xdr:col>
      <xdr:colOff>368300</xdr:colOff>
      <xdr:row>0</xdr:row>
      <xdr:rowOff>165100</xdr:rowOff>
    </xdr:from>
    <xdr:to>
      <xdr:col>10</xdr:col>
      <xdr:colOff>622300</xdr:colOff>
      <xdr:row>2</xdr:row>
      <xdr:rowOff>25400</xdr:rowOff>
    </xdr:to>
    <xdr:sp macro="" textlink="">
      <xdr:nvSpPr>
        <xdr:cNvPr id="6" name="Oval 5">
          <a:extLst>
            <a:ext uri="{FF2B5EF4-FFF2-40B4-BE49-F238E27FC236}">
              <a16:creationId xmlns:a16="http://schemas.microsoft.com/office/drawing/2014/main" id="{4C4A727E-FBD4-46C3-BC8E-6C563BAB2E8A}"/>
            </a:ext>
          </a:extLst>
        </xdr:cNvPr>
        <xdr:cNvSpPr/>
      </xdr:nvSpPr>
      <xdr:spPr>
        <a:xfrm>
          <a:off x="6972300" y="165100"/>
          <a:ext cx="254000" cy="21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425450</xdr:colOff>
      <xdr:row>0</xdr:row>
      <xdr:rowOff>63500</xdr:rowOff>
    </xdr:from>
    <xdr:to>
      <xdr:col>10</xdr:col>
      <xdr:colOff>304800</xdr:colOff>
      <xdr:row>2</xdr:row>
      <xdr:rowOff>146050</xdr:rowOff>
    </xdr:to>
    <xdr:sp macro="" textlink="">
      <xdr:nvSpPr>
        <xdr:cNvPr id="7" name="TextBox 6">
          <a:extLst>
            <a:ext uri="{FF2B5EF4-FFF2-40B4-BE49-F238E27FC236}">
              <a16:creationId xmlns:a16="http://schemas.microsoft.com/office/drawing/2014/main" id="{69FBA227-EBE4-4F2E-0C64-8EAE9EE088CE}"/>
            </a:ext>
          </a:extLst>
        </xdr:cNvPr>
        <xdr:cNvSpPr txBox="1"/>
      </xdr:nvSpPr>
      <xdr:spPr>
        <a:xfrm>
          <a:off x="5708650" y="63500"/>
          <a:ext cx="12001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Target PickUp/Delivery</a:t>
          </a:r>
        </a:p>
      </xdr:txBody>
    </xdr:sp>
    <xdr:clientData/>
  </xdr:twoCellAnchor>
  <xdr:twoCellAnchor>
    <xdr:from>
      <xdr:col>10</xdr:col>
      <xdr:colOff>654050</xdr:colOff>
      <xdr:row>0</xdr:row>
      <xdr:rowOff>69850</xdr:rowOff>
    </xdr:from>
    <xdr:to>
      <xdr:col>12</xdr:col>
      <xdr:colOff>552450</xdr:colOff>
      <xdr:row>2</xdr:row>
      <xdr:rowOff>146050</xdr:rowOff>
    </xdr:to>
    <xdr:sp macro="" textlink="">
      <xdr:nvSpPr>
        <xdr:cNvPr id="10" name="TextBox 9">
          <a:extLst>
            <a:ext uri="{FF2B5EF4-FFF2-40B4-BE49-F238E27FC236}">
              <a16:creationId xmlns:a16="http://schemas.microsoft.com/office/drawing/2014/main" id="{2D09AA44-4F3E-F350-F871-B5B51120A9B7}"/>
            </a:ext>
          </a:extLst>
        </xdr:cNvPr>
        <xdr:cNvSpPr txBox="1"/>
      </xdr:nvSpPr>
      <xdr:spPr>
        <a:xfrm>
          <a:off x="7258050" y="69850"/>
          <a:ext cx="12192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Target BnM Stores</a:t>
          </a:r>
        </a:p>
      </xdr:txBody>
    </xdr:sp>
    <xdr:clientData/>
  </xdr:twoCellAnchor>
  <xdr:twoCellAnchor>
    <xdr:from>
      <xdr:col>2</xdr:col>
      <xdr:colOff>412750</xdr:colOff>
      <xdr:row>4</xdr:row>
      <xdr:rowOff>6350</xdr:rowOff>
    </xdr:from>
    <xdr:to>
      <xdr:col>5</xdr:col>
      <xdr:colOff>400050</xdr:colOff>
      <xdr:row>7</xdr:row>
      <xdr:rowOff>44450</xdr:rowOff>
    </xdr:to>
    <xdr:grpSp>
      <xdr:nvGrpSpPr>
        <xdr:cNvPr id="16" name="Group 15">
          <a:extLst>
            <a:ext uri="{FF2B5EF4-FFF2-40B4-BE49-F238E27FC236}">
              <a16:creationId xmlns:a16="http://schemas.microsoft.com/office/drawing/2014/main" id="{1331E9FA-D9EA-9D78-0E84-4F4FA5A990A2}"/>
            </a:ext>
          </a:extLst>
        </xdr:cNvPr>
        <xdr:cNvGrpSpPr/>
      </xdr:nvGrpSpPr>
      <xdr:grpSpPr>
        <a:xfrm>
          <a:off x="1733550" y="717550"/>
          <a:ext cx="1968500" cy="571500"/>
          <a:chOff x="1739900" y="698500"/>
          <a:chExt cx="1968500" cy="571500"/>
        </a:xfrm>
      </xdr:grpSpPr>
      <xdr:sp macro="" textlink="">
        <xdr:nvSpPr>
          <xdr:cNvPr id="11" name="Rectangle: Rounded Corners 10">
            <a:extLst>
              <a:ext uri="{FF2B5EF4-FFF2-40B4-BE49-F238E27FC236}">
                <a16:creationId xmlns:a16="http://schemas.microsoft.com/office/drawing/2014/main" id="{58A68921-B2A6-08ED-9A19-3A27EC07FED2}"/>
              </a:ext>
            </a:extLst>
          </xdr:cNvPr>
          <xdr:cNvSpPr/>
        </xdr:nvSpPr>
        <xdr:spPr>
          <a:xfrm>
            <a:off x="1739900" y="698500"/>
            <a:ext cx="1943100" cy="57150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a:solidFill>
              <a:schemeClr val="tx1">
                <a:lumMod val="95000"/>
                <a:lumOff val="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pic>
        <xdr:nvPicPr>
          <xdr:cNvPr id="13" name="Graphic 12" descr="Money with solid fill">
            <a:extLst>
              <a:ext uri="{FF2B5EF4-FFF2-40B4-BE49-F238E27FC236}">
                <a16:creationId xmlns:a16="http://schemas.microsoft.com/office/drawing/2014/main" id="{302E6ACD-C890-1A2B-DF1D-585D637859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71650" y="742950"/>
            <a:ext cx="590550" cy="527050"/>
          </a:xfrm>
          <a:prstGeom prst="rect">
            <a:avLst/>
          </a:prstGeom>
        </xdr:spPr>
      </xdr:pic>
      <xdr:sp macro="" textlink="">
        <xdr:nvSpPr>
          <xdr:cNvPr id="14" name="TextBox 13">
            <a:extLst>
              <a:ext uri="{FF2B5EF4-FFF2-40B4-BE49-F238E27FC236}">
                <a16:creationId xmlns:a16="http://schemas.microsoft.com/office/drawing/2014/main" id="{41E56991-0133-F199-D4AA-7C2AF31C3771}"/>
              </a:ext>
            </a:extLst>
          </xdr:cNvPr>
          <xdr:cNvSpPr txBox="1"/>
        </xdr:nvSpPr>
        <xdr:spPr>
          <a:xfrm>
            <a:off x="2470150" y="723900"/>
            <a:ext cx="11747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Total Sales</a:t>
            </a:r>
          </a:p>
        </xdr:txBody>
      </xdr:sp>
      <xdr:sp macro="" textlink="'Total Sales Overtime'!K4">
        <xdr:nvSpPr>
          <xdr:cNvPr id="15" name="TextBox 14">
            <a:extLst>
              <a:ext uri="{FF2B5EF4-FFF2-40B4-BE49-F238E27FC236}">
                <a16:creationId xmlns:a16="http://schemas.microsoft.com/office/drawing/2014/main" id="{D582BF59-A371-B34C-5622-B5761ED56B36}"/>
              </a:ext>
            </a:extLst>
          </xdr:cNvPr>
          <xdr:cNvSpPr txBox="1"/>
        </xdr:nvSpPr>
        <xdr:spPr>
          <a:xfrm>
            <a:off x="2374900" y="971550"/>
            <a:ext cx="1333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809247-7C65-4639-98C2-2C36083448BD}" type="TxLink">
              <a:rPr lang="en-US" sz="1600" b="1" i="0" u="none" strike="noStrike">
                <a:solidFill>
                  <a:srgbClr val="000000"/>
                </a:solidFill>
                <a:latin typeface="Cambria"/>
                <a:ea typeface="Cambria"/>
              </a:rPr>
              <a:pPr algn="ctr"/>
              <a:t>$1,855,896</a:t>
            </a:fld>
            <a:endParaRPr lang="en-AU" sz="1600" b="1" i="0"/>
          </a:p>
        </xdr:txBody>
      </xdr:sp>
    </xdr:grpSp>
    <xdr:clientData/>
  </xdr:twoCellAnchor>
  <xdr:twoCellAnchor>
    <xdr:from>
      <xdr:col>5</xdr:col>
      <xdr:colOff>476250</xdr:colOff>
      <xdr:row>3</xdr:row>
      <xdr:rowOff>152400</xdr:rowOff>
    </xdr:from>
    <xdr:to>
      <xdr:col>8</xdr:col>
      <xdr:colOff>438150</xdr:colOff>
      <xdr:row>7</xdr:row>
      <xdr:rowOff>38100</xdr:rowOff>
    </xdr:to>
    <xdr:grpSp>
      <xdr:nvGrpSpPr>
        <xdr:cNvPr id="28" name="Group 27">
          <a:extLst>
            <a:ext uri="{FF2B5EF4-FFF2-40B4-BE49-F238E27FC236}">
              <a16:creationId xmlns:a16="http://schemas.microsoft.com/office/drawing/2014/main" id="{59C1C6BD-C8B1-8EAD-E852-800CB458D1FB}"/>
            </a:ext>
          </a:extLst>
        </xdr:cNvPr>
        <xdr:cNvGrpSpPr/>
      </xdr:nvGrpSpPr>
      <xdr:grpSpPr>
        <a:xfrm>
          <a:off x="3778250" y="685800"/>
          <a:ext cx="1943100" cy="596900"/>
          <a:chOff x="3949700" y="666750"/>
          <a:chExt cx="1943100" cy="596900"/>
        </a:xfrm>
      </xdr:grpSpPr>
      <xdr:sp macro="" textlink="">
        <xdr:nvSpPr>
          <xdr:cNvPr id="18" name="Rectangle: Rounded Corners 17">
            <a:extLst>
              <a:ext uri="{FF2B5EF4-FFF2-40B4-BE49-F238E27FC236}">
                <a16:creationId xmlns:a16="http://schemas.microsoft.com/office/drawing/2014/main" id="{D9523C13-F348-D476-7871-E7220F8E9B59}"/>
              </a:ext>
            </a:extLst>
          </xdr:cNvPr>
          <xdr:cNvSpPr/>
        </xdr:nvSpPr>
        <xdr:spPr>
          <a:xfrm>
            <a:off x="3949700" y="692150"/>
            <a:ext cx="1943100" cy="571500"/>
          </a:xfrm>
          <a:prstGeom prst="roundRect">
            <a:avLst/>
          </a:prstGeom>
          <a:gradFill flip="none" rotWithShape="1">
            <a:gsLst>
              <a:gs pos="1500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sp macro="" textlink="">
        <xdr:nvSpPr>
          <xdr:cNvPr id="20" name="TextBox 19">
            <a:extLst>
              <a:ext uri="{FF2B5EF4-FFF2-40B4-BE49-F238E27FC236}">
                <a16:creationId xmlns:a16="http://schemas.microsoft.com/office/drawing/2014/main" id="{1F044A5C-41A7-D173-A3A0-FEC7C5965D18}"/>
              </a:ext>
            </a:extLst>
          </xdr:cNvPr>
          <xdr:cNvSpPr txBox="1"/>
        </xdr:nvSpPr>
        <xdr:spPr>
          <a:xfrm>
            <a:off x="4546600" y="66675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Average Sales </a:t>
            </a:r>
          </a:p>
        </xdr:txBody>
      </xdr:sp>
      <xdr:sp macro="" textlink="'Total Sales Overtime'!K5">
        <xdr:nvSpPr>
          <xdr:cNvPr id="21" name="TextBox 20">
            <a:extLst>
              <a:ext uri="{FF2B5EF4-FFF2-40B4-BE49-F238E27FC236}">
                <a16:creationId xmlns:a16="http://schemas.microsoft.com/office/drawing/2014/main" id="{46EA7236-317F-335E-AE38-D1613C16A1D2}"/>
              </a:ext>
            </a:extLst>
          </xdr:cNvPr>
          <xdr:cNvSpPr txBox="1"/>
        </xdr:nvSpPr>
        <xdr:spPr>
          <a:xfrm>
            <a:off x="4578350" y="971550"/>
            <a:ext cx="1130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2D180B-0281-431F-A006-6D2658F39805}" type="TxLink">
              <a:rPr lang="en-US" sz="1600" b="1" i="0" u="none" strike="noStrike">
                <a:solidFill>
                  <a:srgbClr val="000000"/>
                </a:solidFill>
                <a:latin typeface="Cambria"/>
                <a:ea typeface="Cambria"/>
              </a:rPr>
              <a:pPr algn="ctr"/>
              <a:t>$412</a:t>
            </a:fld>
            <a:endParaRPr lang="en-AU" sz="2400" b="1" i="0"/>
          </a:p>
        </xdr:txBody>
      </xdr:sp>
      <xdr:pic>
        <xdr:nvPicPr>
          <xdr:cNvPr id="23" name="Graphic 22" descr="Shopping cart with solid fill">
            <a:extLst>
              <a:ext uri="{FF2B5EF4-FFF2-40B4-BE49-F238E27FC236}">
                <a16:creationId xmlns:a16="http://schemas.microsoft.com/office/drawing/2014/main" id="{DC157A38-CA83-5A11-213B-1674D7A25B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62400" y="692150"/>
            <a:ext cx="520700" cy="565150"/>
          </a:xfrm>
          <a:prstGeom prst="rect">
            <a:avLst/>
          </a:prstGeom>
        </xdr:spPr>
      </xdr:pic>
    </xdr:grpSp>
    <xdr:clientData/>
  </xdr:twoCellAnchor>
  <xdr:twoCellAnchor>
    <xdr:from>
      <xdr:col>8</xdr:col>
      <xdr:colOff>533399</xdr:colOff>
      <xdr:row>3</xdr:row>
      <xdr:rowOff>158750</xdr:rowOff>
    </xdr:from>
    <xdr:to>
      <xdr:col>11</xdr:col>
      <xdr:colOff>495300</xdr:colOff>
      <xdr:row>7</xdr:row>
      <xdr:rowOff>50800</xdr:rowOff>
    </xdr:to>
    <xdr:grpSp>
      <xdr:nvGrpSpPr>
        <xdr:cNvPr id="32" name="Group 31">
          <a:extLst>
            <a:ext uri="{FF2B5EF4-FFF2-40B4-BE49-F238E27FC236}">
              <a16:creationId xmlns:a16="http://schemas.microsoft.com/office/drawing/2014/main" id="{427064D3-39C9-E064-751D-76A1FAF452B2}"/>
            </a:ext>
          </a:extLst>
        </xdr:cNvPr>
        <xdr:cNvGrpSpPr/>
      </xdr:nvGrpSpPr>
      <xdr:grpSpPr>
        <a:xfrm>
          <a:off x="5816599" y="692150"/>
          <a:ext cx="1943101" cy="603250"/>
          <a:chOff x="5943599" y="679450"/>
          <a:chExt cx="1943101" cy="603250"/>
        </a:xfrm>
      </xdr:grpSpPr>
      <xdr:sp macro="" textlink="">
        <xdr:nvSpPr>
          <xdr:cNvPr id="24" name="Rectangle: Rounded Corners 23">
            <a:extLst>
              <a:ext uri="{FF2B5EF4-FFF2-40B4-BE49-F238E27FC236}">
                <a16:creationId xmlns:a16="http://schemas.microsoft.com/office/drawing/2014/main" id="{83419724-2866-4A7E-A1FA-DE7175CB98D8}"/>
              </a:ext>
            </a:extLst>
          </xdr:cNvPr>
          <xdr:cNvSpPr/>
        </xdr:nvSpPr>
        <xdr:spPr>
          <a:xfrm>
            <a:off x="5943600" y="711200"/>
            <a:ext cx="1943100" cy="57150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pic>
        <xdr:nvPicPr>
          <xdr:cNvPr id="26" name="Graphic 25" descr="City with solid fill">
            <a:extLst>
              <a:ext uri="{FF2B5EF4-FFF2-40B4-BE49-F238E27FC236}">
                <a16:creationId xmlns:a16="http://schemas.microsoft.com/office/drawing/2014/main" id="{D009A4C6-F0F1-D71C-46D0-FB279C031EA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43599" y="698500"/>
            <a:ext cx="466249" cy="565150"/>
          </a:xfrm>
          <a:prstGeom prst="rect">
            <a:avLst/>
          </a:prstGeom>
        </xdr:spPr>
      </xdr:pic>
      <xdr:sp macro="" textlink="">
        <xdr:nvSpPr>
          <xdr:cNvPr id="30" name="TextBox 29">
            <a:extLst>
              <a:ext uri="{FF2B5EF4-FFF2-40B4-BE49-F238E27FC236}">
                <a16:creationId xmlns:a16="http://schemas.microsoft.com/office/drawing/2014/main" id="{FEB5AB46-E2D5-4C4F-A55D-21B43BA5C628}"/>
              </a:ext>
            </a:extLst>
          </xdr:cNvPr>
          <xdr:cNvSpPr txBox="1"/>
        </xdr:nvSpPr>
        <xdr:spPr>
          <a:xfrm>
            <a:off x="6375400" y="679450"/>
            <a:ext cx="1466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Top Suburb </a:t>
            </a:r>
          </a:p>
        </xdr:txBody>
      </xdr:sp>
      <xdr:sp macro="" textlink="' Sales by Suburb '!F14">
        <xdr:nvSpPr>
          <xdr:cNvPr id="31" name="TextBox 30">
            <a:extLst>
              <a:ext uri="{FF2B5EF4-FFF2-40B4-BE49-F238E27FC236}">
                <a16:creationId xmlns:a16="http://schemas.microsoft.com/office/drawing/2014/main" id="{E7644EE3-FD7E-4789-A303-17D5FA24B0FB}"/>
              </a:ext>
            </a:extLst>
          </xdr:cNvPr>
          <xdr:cNvSpPr txBox="1"/>
        </xdr:nvSpPr>
        <xdr:spPr>
          <a:xfrm>
            <a:off x="6356350" y="946150"/>
            <a:ext cx="1435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E1B047-706A-4268-B7F7-C3E2AF8A79D7}" type="TxLink">
              <a:rPr lang="en-US" sz="1400" b="1" i="0" u="none" strike="noStrike">
                <a:solidFill>
                  <a:srgbClr val="000000"/>
                </a:solidFill>
                <a:latin typeface="Cambria"/>
                <a:ea typeface="Cambria"/>
                <a:cs typeface="+mn-cs"/>
              </a:rPr>
              <a:pPr marL="0" indent="0" algn="ctr"/>
              <a:t>Campbelltown</a:t>
            </a:fld>
            <a:endParaRPr lang="en-AU" sz="1400" b="1" i="0" u="none" strike="noStrike">
              <a:solidFill>
                <a:srgbClr val="000000"/>
              </a:solidFill>
              <a:latin typeface="Cambria"/>
              <a:ea typeface="Cambria"/>
              <a:cs typeface="+mn-cs"/>
            </a:endParaRPr>
          </a:p>
        </xdr:txBody>
      </xdr:sp>
    </xdr:grpSp>
    <xdr:clientData/>
  </xdr:twoCellAnchor>
  <xdr:twoCellAnchor>
    <xdr:from>
      <xdr:col>11</xdr:col>
      <xdr:colOff>581800</xdr:colOff>
      <xdr:row>3</xdr:row>
      <xdr:rowOff>158750</xdr:rowOff>
    </xdr:from>
    <xdr:to>
      <xdr:col>14</xdr:col>
      <xdr:colOff>552450</xdr:colOff>
      <xdr:row>7</xdr:row>
      <xdr:rowOff>57150</xdr:rowOff>
    </xdr:to>
    <xdr:grpSp>
      <xdr:nvGrpSpPr>
        <xdr:cNvPr id="42" name="Group 41">
          <a:extLst>
            <a:ext uri="{FF2B5EF4-FFF2-40B4-BE49-F238E27FC236}">
              <a16:creationId xmlns:a16="http://schemas.microsoft.com/office/drawing/2014/main" id="{7623204E-2FCE-C5A5-6628-CB2D19A58C43}"/>
            </a:ext>
          </a:extLst>
        </xdr:cNvPr>
        <xdr:cNvGrpSpPr/>
      </xdr:nvGrpSpPr>
      <xdr:grpSpPr>
        <a:xfrm>
          <a:off x="7846200" y="692150"/>
          <a:ext cx="1996300" cy="609600"/>
          <a:chOff x="7985900" y="692150"/>
          <a:chExt cx="1951850" cy="609600"/>
        </a:xfrm>
      </xdr:grpSpPr>
      <xdr:grpSp>
        <xdr:nvGrpSpPr>
          <xdr:cNvPr id="33" name="Group 32">
            <a:extLst>
              <a:ext uri="{FF2B5EF4-FFF2-40B4-BE49-F238E27FC236}">
                <a16:creationId xmlns:a16="http://schemas.microsoft.com/office/drawing/2014/main" id="{E11737C3-0A69-464D-A518-B1444C00FECA}"/>
              </a:ext>
            </a:extLst>
          </xdr:cNvPr>
          <xdr:cNvGrpSpPr/>
        </xdr:nvGrpSpPr>
        <xdr:grpSpPr>
          <a:xfrm>
            <a:off x="7994650" y="692150"/>
            <a:ext cx="1943100" cy="603250"/>
            <a:chOff x="5943600" y="679450"/>
            <a:chExt cx="1943100" cy="603250"/>
          </a:xfrm>
        </xdr:grpSpPr>
        <xdr:sp macro="" textlink="">
          <xdr:nvSpPr>
            <xdr:cNvPr id="34" name="Rectangle: Rounded Corners 33">
              <a:extLst>
                <a:ext uri="{FF2B5EF4-FFF2-40B4-BE49-F238E27FC236}">
                  <a16:creationId xmlns:a16="http://schemas.microsoft.com/office/drawing/2014/main" id="{6CCCBF64-C022-D2FC-0116-3EE2ED0B58B6}"/>
                </a:ext>
              </a:extLst>
            </xdr:cNvPr>
            <xdr:cNvSpPr/>
          </xdr:nvSpPr>
          <xdr:spPr>
            <a:xfrm>
              <a:off x="5943600" y="711200"/>
              <a:ext cx="1943100" cy="57150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sp macro="" textlink="">
          <xdr:nvSpPr>
            <xdr:cNvPr id="36" name="TextBox 35">
              <a:extLst>
                <a:ext uri="{FF2B5EF4-FFF2-40B4-BE49-F238E27FC236}">
                  <a16:creationId xmlns:a16="http://schemas.microsoft.com/office/drawing/2014/main" id="{84F9E99B-83F9-864D-F1E0-0445880A10F0}"/>
                </a:ext>
              </a:extLst>
            </xdr:cNvPr>
            <xdr:cNvSpPr txBox="1"/>
          </xdr:nvSpPr>
          <xdr:spPr>
            <a:xfrm>
              <a:off x="6375400" y="679450"/>
              <a:ext cx="1466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Top Buyer </a:t>
              </a:r>
            </a:p>
          </xdr:txBody>
        </xdr:sp>
        <xdr:sp macro="" textlink="top10Buyers!K3">
          <xdr:nvSpPr>
            <xdr:cNvPr id="37" name="TextBox 36">
              <a:extLst>
                <a:ext uri="{FF2B5EF4-FFF2-40B4-BE49-F238E27FC236}">
                  <a16:creationId xmlns:a16="http://schemas.microsoft.com/office/drawing/2014/main" id="{603A3FD6-3DD0-803A-11A6-AF6183858ECF}"/>
                </a:ext>
              </a:extLst>
            </xdr:cNvPr>
            <xdr:cNvSpPr txBox="1"/>
          </xdr:nvSpPr>
          <xdr:spPr>
            <a:xfrm>
              <a:off x="6356350" y="946150"/>
              <a:ext cx="1435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CF304A-1B71-4048-B592-359DD284F434}" type="TxLink">
                <a:rPr lang="en-US" sz="1400" b="1" i="0" u="none" strike="noStrike">
                  <a:solidFill>
                    <a:srgbClr val="000000"/>
                  </a:solidFill>
                  <a:latin typeface="Cambria"/>
                  <a:ea typeface="Cambria"/>
                  <a:cs typeface="+mn-cs"/>
                </a:rPr>
                <a:pPr marL="0" indent="0" algn="ctr"/>
                <a:t>Ibrahim Khalil</a:t>
              </a:fld>
              <a:endParaRPr lang="en-AU" sz="1800" b="1" i="0" u="none" strike="noStrike">
                <a:solidFill>
                  <a:srgbClr val="000000"/>
                </a:solidFill>
                <a:latin typeface="Cambria"/>
                <a:ea typeface="Cambria"/>
                <a:cs typeface="+mn-cs"/>
              </a:endParaRPr>
            </a:p>
          </xdr:txBody>
        </xdr:sp>
      </xdr:grpSp>
      <xdr:pic>
        <xdr:nvPicPr>
          <xdr:cNvPr id="41" name="Graphic 40" descr="Users with solid fill">
            <a:extLst>
              <a:ext uri="{FF2B5EF4-FFF2-40B4-BE49-F238E27FC236}">
                <a16:creationId xmlns:a16="http://schemas.microsoft.com/office/drawing/2014/main" id="{6E277E61-B5C9-09B7-5770-0A26C2903B4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85900" y="727850"/>
            <a:ext cx="427850" cy="573900"/>
          </a:xfrm>
          <a:prstGeom prst="rect">
            <a:avLst/>
          </a:prstGeom>
        </xdr:spPr>
      </xdr:pic>
    </xdr:grpSp>
    <xdr:clientData/>
  </xdr:twoCellAnchor>
  <xdr:twoCellAnchor>
    <xdr:from>
      <xdr:col>14</xdr:col>
      <xdr:colOff>656450</xdr:colOff>
      <xdr:row>3</xdr:row>
      <xdr:rowOff>171450</xdr:rowOff>
    </xdr:from>
    <xdr:to>
      <xdr:col>17</xdr:col>
      <xdr:colOff>535800</xdr:colOff>
      <xdr:row>7</xdr:row>
      <xdr:rowOff>50800</xdr:rowOff>
    </xdr:to>
    <xdr:grpSp>
      <xdr:nvGrpSpPr>
        <xdr:cNvPr id="17" name="Group 16">
          <a:extLst>
            <a:ext uri="{FF2B5EF4-FFF2-40B4-BE49-F238E27FC236}">
              <a16:creationId xmlns:a16="http://schemas.microsoft.com/office/drawing/2014/main" id="{7235D8FD-487D-9911-D798-5803C025AB2E}"/>
            </a:ext>
          </a:extLst>
        </xdr:cNvPr>
        <xdr:cNvGrpSpPr/>
      </xdr:nvGrpSpPr>
      <xdr:grpSpPr>
        <a:xfrm>
          <a:off x="9946500" y="704850"/>
          <a:ext cx="2038350" cy="590550"/>
          <a:chOff x="9946500" y="704850"/>
          <a:chExt cx="2038350" cy="590550"/>
        </a:xfrm>
      </xdr:grpSpPr>
      <xdr:grpSp>
        <xdr:nvGrpSpPr>
          <xdr:cNvPr id="44" name="Group 43">
            <a:extLst>
              <a:ext uri="{FF2B5EF4-FFF2-40B4-BE49-F238E27FC236}">
                <a16:creationId xmlns:a16="http://schemas.microsoft.com/office/drawing/2014/main" id="{3BE864C8-5BA1-C511-2439-F9D6121CBFD3}"/>
              </a:ext>
            </a:extLst>
          </xdr:cNvPr>
          <xdr:cNvGrpSpPr/>
        </xdr:nvGrpSpPr>
        <xdr:grpSpPr>
          <a:xfrm>
            <a:off x="9946500" y="704850"/>
            <a:ext cx="2038350" cy="590550"/>
            <a:chOff x="5919387" y="679450"/>
            <a:chExt cx="1943100" cy="590550"/>
          </a:xfrm>
        </xdr:grpSpPr>
        <xdr:sp macro="" textlink="">
          <xdr:nvSpPr>
            <xdr:cNvPr id="46" name="Rectangle: Rounded Corners 45">
              <a:extLst>
                <a:ext uri="{FF2B5EF4-FFF2-40B4-BE49-F238E27FC236}">
                  <a16:creationId xmlns:a16="http://schemas.microsoft.com/office/drawing/2014/main" id="{1E30342A-B92D-63DC-2B90-2C5CDAA7748C}"/>
                </a:ext>
              </a:extLst>
            </xdr:cNvPr>
            <xdr:cNvSpPr/>
          </xdr:nvSpPr>
          <xdr:spPr>
            <a:xfrm>
              <a:off x="5919387" y="698500"/>
              <a:ext cx="1943100" cy="571500"/>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sp macro="" textlink="">
          <xdr:nvSpPr>
            <xdr:cNvPr id="47" name="TextBox 46">
              <a:extLst>
                <a:ext uri="{FF2B5EF4-FFF2-40B4-BE49-F238E27FC236}">
                  <a16:creationId xmlns:a16="http://schemas.microsoft.com/office/drawing/2014/main" id="{A38D358A-D967-96CD-5182-3E8F61E16F4C}"/>
                </a:ext>
              </a:extLst>
            </xdr:cNvPr>
            <xdr:cNvSpPr txBox="1"/>
          </xdr:nvSpPr>
          <xdr:spPr>
            <a:xfrm>
              <a:off x="6375400" y="679450"/>
              <a:ext cx="1466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Top StoreManager </a:t>
              </a:r>
            </a:p>
          </xdr:txBody>
        </xdr:sp>
        <xdr:sp macro="" textlink="SalesByManager!K3">
          <xdr:nvSpPr>
            <xdr:cNvPr id="48" name="TextBox 47">
              <a:extLst>
                <a:ext uri="{FF2B5EF4-FFF2-40B4-BE49-F238E27FC236}">
                  <a16:creationId xmlns:a16="http://schemas.microsoft.com/office/drawing/2014/main" id="{8438C368-8C9A-904B-C183-2BEC0463BCCD}"/>
                </a:ext>
              </a:extLst>
            </xdr:cNvPr>
            <xdr:cNvSpPr txBox="1"/>
          </xdr:nvSpPr>
          <xdr:spPr>
            <a:xfrm>
              <a:off x="6461893" y="946150"/>
              <a:ext cx="132955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A64575-6182-48B8-82DF-33793F38AF22}" type="TxLink">
                <a:rPr lang="en-US" sz="1400" b="1" i="0" u="none" strike="noStrike">
                  <a:solidFill>
                    <a:srgbClr val="000000"/>
                  </a:solidFill>
                  <a:latin typeface="Cambria"/>
                  <a:ea typeface="Cambria"/>
                  <a:cs typeface="+mn-cs"/>
                </a:rPr>
                <a:t>Fatima Saleh</a:t>
              </a:fld>
              <a:endParaRPr lang="en-AU" sz="2400" b="1" i="0" u="none" strike="noStrike">
                <a:solidFill>
                  <a:srgbClr val="000000"/>
                </a:solidFill>
                <a:latin typeface="Cambria"/>
                <a:ea typeface="Cambria"/>
                <a:cs typeface="+mn-cs"/>
              </a:endParaRPr>
            </a:p>
          </xdr:txBody>
        </xdr:sp>
      </xdr:grpSp>
      <xdr:pic>
        <xdr:nvPicPr>
          <xdr:cNvPr id="51" name="Picture 50">
            <a:extLst>
              <a:ext uri="{FF2B5EF4-FFF2-40B4-BE49-F238E27FC236}">
                <a16:creationId xmlns:a16="http://schemas.microsoft.com/office/drawing/2014/main" id="{D17C8B17-0C20-C678-0A36-9C6C46752BC9}"/>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rightnessContrast bright="-2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2"/>
              </a:ext>
            </a:extLst>
          </a:blip>
          <a:srcRect l="12143" r="12143"/>
          <a:stretch/>
        </xdr:blipFill>
        <xdr:spPr>
          <a:xfrm>
            <a:off x="10001250" y="793750"/>
            <a:ext cx="350974" cy="463550"/>
          </a:xfrm>
          <a:prstGeom prst="rect">
            <a:avLst/>
          </a:prstGeom>
          <a:noFill/>
        </xdr:spPr>
      </xdr:pic>
    </xdr:grpSp>
    <xdr:clientData/>
  </xdr:twoCellAnchor>
  <xdr:oneCellAnchor>
    <xdr:from>
      <xdr:col>14</xdr:col>
      <xdr:colOff>392175</xdr:colOff>
      <xdr:row>7</xdr:row>
      <xdr:rowOff>12699</xdr:rowOff>
    </xdr:from>
    <xdr:ext cx="1000000" cy="227626"/>
    <xdr:sp macro="" textlink="">
      <xdr:nvSpPr>
        <xdr:cNvPr id="52" name="TextBox 51">
          <a:extLst>
            <a:ext uri="{FF2B5EF4-FFF2-40B4-BE49-F238E27FC236}">
              <a16:creationId xmlns:a16="http://schemas.microsoft.com/office/drawing/2014/main" id="{620DFD2E-FA1C-9A8D-3C78-737CA6E68FBF}"/>
            </a:ext>
          </a:extLst>
        </xdr:cNvPr>
        <xdr:cNvSpPr txBox="1"/>
      </xdr:nvSpPr>
      <xdr:spPr>
        <a:xfrm>
          <a:off x="9637775" y="1257299"/>
          <a:ext cx="1000000" cy="227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AU" sz="900"/>
        </a:p>
      </xdr:txBody>
    </xdr:sp>
    <xdr:clientData/>
  </xdr:oneCellAnchor>
  <xdr:twoCellAnchor>
    <xdr:from>
      <xdr:col>3</xdr:col>
      <xdr:colOff>218723</xdr:colOff>
      <xdr:row>7</xdr:row>
      <xdr:rowOff>127705</xdr:rowOff>
    </xdr:from>
    <xdr:to>
      <xdr:col>7</xdr:col>
      <xdr:colOff>557390</xdr:colOff>
      <xdr:row>20</xdr:row>
      <xdr:rowOff>141111</xdr:rowOff>
    </xdr:to>
    <xdr:graphicFrame macro="">
      <xdr:nvGraphicFramePr>
        <xdr:cNvPr id="53" name="Chart 52">
          <a:extLst>
            <a:ext uri="{FF2B5EF4-FFF2-40B4-BE49-F238E27FC236}">
              <a16:creationId xmlns:a16="http://schemas.microsoft.com/office/drawing/2014/main" id="{D6AFDCB7-BC29-412F-9A08-A6078B20D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228600</xdr:colOff>
      <xdr:row>21</xdr:row>
      <xdr:rowOff>114300</xdr:rowOff>
    </xdr:from>
    <xdr:to>
      <xdr:col>7</xdr:col>
      <xdr:colOff>463550</xdr:colOff>
      <xdr:row>34</xdr:row>
      <xdr:rowOff>165100</xdr:rowOff>
    </xdr:to>
    <xdr:graphicFrame macro="">
      <xdr:nvGraphicFramePr>
        <xdr:cNvPr id="54" name="Chart 53">
          <a:extLst>
            <a:ext uri="{FF2B5EF4-FFF2-40B4-BE49-F238E27FC236}">
              <a16:creationId xmlns:a16="http://schemas.microsoft.com/office/drawing/2014/main" id="{6BDD8517-4D12-4B98-90A6-BBB61557E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552450</xdr:colOff>
      <xdr:row>7</xdr:row>
      <xdr:rowOff>127000</xdr:rowOff>
    </xdr:from>
    <xdr:to>
      <xdr:col>11</xdr:col>
      <xdr:colOff>635000</xdr:colOff>
      <xdr:row>20</xdr:row>
      <xdr:rowOff>139700</xdr:rowOff>
    </xdr:to>
    <xdr:graphicFrame macro="">
      <xdr:nvGraphicFramePr>
        <xdr:cNvPr id="55" name="Chart 54">
          <a:extLst>
            <a:ext uri="{FF2B5EF4-FFF2-40B4-BE49-F238E27FC236}">
              <a16:creationId xmlns:a16="http://schemas.microsoft.com/office/drawing/2014/main" id="{362E84AF-A0FF-47E3-9C96-79EEA62EF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463550</xdr:colOff>
      <xdr:row>21</xdr:row>
      <xdr:rowOff>114300</xdr:rowOff>
    </xdr:from>
    <xdr:to>
      <xdr:col>11</xdr:col>
      <xdr:colOff>635000</xdr:colOff>
      <xdr:row>34</xdr:row>
      <xdr:rowOff>171450</xdr:rowOff>
    </xdr:to>
    <xdr:graphicFrame macro="">
      <xdr:nvGraphicFramePr>
        <xdr:cNvPr id="57" name="Chart 56">
          <a:extLst>
            <a:ext uri="{FF2B5EF4-FFF2-40B4-BE49-F238E27FC236}">
              <a16:creationId xmlns:a16="http://schemas.microsoft.com/office/drawing/2014/main" id="{2611998E-8612-4919-901C-2B639A13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647700</xdr:colOff>
      <xdr:row>7</xdr:row>
      <xdr:rowOff>120650</xdr:rowOff>
    </xdr:from>
    <xdr:to>
      <xdr:col>16</xdr:col>
      <xdr:colOff>742950</xdr:colOff>
      <xdr:row>15</xdr:row>
      <xdr:rowOff>133350</xdr:rowOff>
    </xdr:to>
    <xdr:graphicFrame macro="">
      <xdr:nvGraphicFramePr>
        <xdr:cNvPr id="58" name="Chart 57">
          <a:extLst>
            <a:ext uri="{FF2B5EF4-FFF2-40B4-BE49-F238E27FC236}">
              <a16:creationId xmlns:a16="http://schemas.microsoft.com/office/drawing/2014/main" id="{8C36E760-B887-469D-A46E-F6319C07C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635000</xdr:colOff>
      <xdr:row>27</xdr:row>
      <xdr:rowOff>31750</xdr:rowOff>
    </xdr:from>
    <xdr:to>
      <xdr:col>16</xdr:col>
      <xdr:colOff>749300</xdr:colOff>
      <xdr:row>34</xdr:row>
      <xdr:rowOff>171450</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C4468080-4750-4504-ABB5-F89BE7E4B2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7899400" y="4845050"/>
              <a:ext cx="3454400" cy="13843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7</xdr:row>
      <xdr:rowOff>114300</xdr:rowOff>
    </xdr:from>
    <xdr:to>
      <xdr:col>22</xdr:col>
      <xdr:colOff>107950</xdr:colOff>
      <xdr:row>20</xdr:row>
      <xdr:rowOff>146050</xdr:rowOff>
    </xdr:to>
    <xdr:graphicFrame macro="">
      <xdr:nvGraphicFramePr>
        <xdr:cNvPr id="60" name="Chart 59">
          <a:extLst>
            <a:ext uri="{FF2B5EF4-FFF2-40B4-BE49-F238E27FC236}">
              <a16:creationId xmlns:a16="http://schemas.microsoft.com/office/drawing/2014/main" id="{CB687E25-ADE9-4CFF-A952-D0767D03B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6350</xdr:colOff>
      <xdr:row>21</xdr:row>
      <xdr:rowOff>107950</xdr:rowOff>
    </xdr:from>
    <xdr:to>
      <xdr:col>22</xdr:col>
      <xdr:colOff>120650</xdr:colOff>
      <xdr:row>35</xdr:row>
      <xdr:rowOff>6350</xdr:rowOff>
    </xdr:to>
    <xdr:graphicFrame macro="">
      <xdr:nvGraphicFramePr>
        <xdr:cNvPr id="62" name="Chart 61">
          <a:extLst>
            <a:ext uri="{FF2B5EF4-FFF2-40B4-BE49-F238E27FC236}">
              <a16:creationId xmlns:a16="http://schemas.microsoft.com/office/drawing/2014/main" id="{90EF8003-46F6-492E-8575-3BBB341C7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44450</xdr:colOff>
      <xdr:row>7</xdr:row>
      <xdr:rowOff>107951</xdr:rowOff>
    </xdr:from>
    <xdr:to>
      <xdr:col>3</xdr:col>
      <xdr:colOff>146050</xdr:colOff>
      <xdr:row>12</xdr:row>
      <xdr:rowOff>114300</xdr:rowOff>
    </xdr:to>
    <mc:AlternateContent xmlns:mc="http://schemas.openxmlformats.org/markup-compatibility/2006">
      <mc:Choice xmlns:a14="http://schemas.microsoft.com/office/drawing/2010/main" Requires="a14">
        <xdr:graphicFrame macro="">
          <xdr:nvGraphicFramePr>
            <xdr:cNvPr id="19" name="Type">
              <a:extLst>
                <a:ext uri="{FF2B5EF4-FFF2-40B4-BE49-F238E27FC236}">
                  <a16:creationId xmlns:a16="http://schemas.microsoft.com/office/drawing/2014/main" id="{06EBC98A-0B19-332A-423B-8A4165DF32D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4450" y="1352551"/>
              <a:ext cx="2082800" cy="89534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12</xdr:row>
      <xdr:rowOff>139701</xdr:rowOff>
    </xdr:from>
    <xdr:to>
      <xdr:col>3</xdr:col>
      <xdr:colOff>152400</xdr:colOff>
      <xdr:row>19</xdr:row>
      <xdr:rowOff>63501</xdr:rowOff>
    </xdr:to>
    <mc:AlternateContent xmlns:mc="http://schemas.openxmlformats.org/markup-compatibility/2006">
      <mc:Choice xmlns:a14="http://schemas.microsoft.com/office/drawing/2010/main" Requires="a14">
        <xdr:graphicFrame macro="">
          <xdr:nvGraphicFramePr>
            <xdr:cNvPr id="22" name="Financial Year">
              <a:extLst>
                <a:ext uri="{FF2B5EF4-FFF2-40B4-BE49-F238E27FC236}">
                  <a16:creationId xmlns:a16="http://schemas.microsoft.com/office/drawing/2014/main" id="{59659CF0-ABC4-2373-D06F-2FE620DC6AEA}"/>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50800" y="2273301"/>
              <a:ext cx="2082800" cy="12128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19</xdr:row>
      <xdr:rowOff>101601</xdr:rowOff>
    </xdr:from>
    <xdr:to>
      <xdr:col>3</xdr:col>
      <xdr:colOff>139700</xdr:colOff>
      <xdr:row>27</xdr:row>
      <xdr:rowOff>38100</xdr:rowOff>
    </xdr:to>
    <mc:AlternateContent xmlns:mc="http://schemas.openxmlformats.org/markup-compatibility/2006">
      <mc:Choice xmlns:a14="http://schemas.microsoft.com/office/drawing/2010/main" Requires="a14">
        <xdr:graphicFrame macro="">
          <xdr:nvGraphicFramePr>
            <xdr:cNvPr id="25" name="State">
              <a:extLst>
                <a:ext uri="{FF2B5EF4-FFF2-40B4-BE49-F238E27FC236}">
                  <a16:creationId xmlns:a16="http://schemas.microsoft.com/office/drawing/2014/main" id="{513892B2-2628-476B-09DE-D4873405810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4450" y="3524251"/>
              <a:ext cx="2076450" cy="135889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27</xdr:row>
      <xdr:rowOff>82551</xdr:rowOff>
    </xdr:from>
    <xdr:to>
      <xdr:col>3</xdr:col>
      <xdr:colOff>133350</xdr:colOff>
      <xdr:row>34</xdr:row>
      <xdr:rowOff>158751</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4D26F51E-2284-BCE3-F757-5EE58E4A76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 y="4927601"/>
              <a:ext cx="2063750" cy="13208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155575</xdr:colOff>
      <xdr:row>1</xdr:row>
      <xdr:rowOff>63500</xdr:rowOff>
    </xdr:from>
    <xdr:to>
      <xdr:col>9</xdr:col>
      <xdr:colOff>355600</xdr:colOff>
      <xdr:row>15</xdr:row>
      <xdr:rowOff>139700</xdr:rowOff>
    </xdr:to>
    <xdr:graphicFrame macro="">
      <xdr:nvGraphicFramePr>
        <xdr:cNvPr id="3" name="Chart 2">
          <a:extLst>
            <a:ext uri="{FF2B5EF4-FFF2-40B4-BE49-F238E27FC236}">
              <a16:creationId xmlns:a16="http://schemas.microsoft.com/office/drawing/2014/main" id="{93DD97B3-B208-695C-E8AC-30E22ACF9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177800</xdr:colOff>
      <xdr:row>1</xdr:row>
      <xdr:rowOff>57150</xdr:rowOff>
    </xdr:from>
    <xdr:to>
      <xdr:col>8</xdr:col>
      <xdr:colOff>546100</xdr:colOff>
      <xdr:row>11</xdr:row>
      <xdr:rowOff>171450</xdr:rowOff>
    </xdr:to>
    <xdr:graphicFrame macro="">
      <xdr:nvGraphicFramePr>
        <xdr:cNvPr id="3" name="Chart 2">
          <a:extLst>
            <a:ext uri="{FF2B5EF4-FFF2-40B4-BE49-F238E27FC236}">
              <a16:creationId xmlns:a16="http://schemas.microsoft.com/office/drawing/2014/main" id="{47953E2F-30ED-2EF2-5263-A73A01158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279400</xdr:colOff>
      <xdr:row>13</xdr:row>
      <xdr:rowOff>63500</xdr:rowOff>
    </xdr:from>
    <xdr:to>
      <xdr:col>10</xdr:col>
      <xdr:colOff>330199</xdr:colOff>
      <xdr:row>25</xdr:row>
      <xdr:rowOff>120650</xdr:rowOff>
    </xdr:to>
    <xdr:graphicFrame macro="">
      <xdr:nvGraphicFramePr>
        <xdr:cNvPr id="5" name="Chart 4">
          <a:extLst>
            <a:ext uri="{FF2B5EF4-FFF2-40B4-BE49-F238E27FC236}">
              <a16:creationId xmlns:a16="http://schemas.microsoft.com/office/drawing/2014/main" id="{FB6482AF-B66F-4969-B15E-D57091FEE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254000</xdr:colOff>
      <xdr:row>0</xdr:row>
      <xdr:rowOff>107950</xdr:rowOff>
    </xdr:from>
    <xdr:to>
      <xdr:col>8</xdr:col>
      <xdr:colOff>412750</xdr:colOff>
      <xdr:row>13</xdr:row>
      <xdr:rowOff>38100</xdr:rowOff>
    </xdr:to>
    <xdr:graphicFrame macro="">
      <xdr:nvGraphicFramePr>
        <xdr:cNvPr id="3" name="Chart 2">
          <a:extLst>
            <a:ext uri="{FF2B5EF4-FFF2-40B4-BE49-F238E27FC236}">
              <a16:creationId xmlns:a16="http://schemas.microsoft.com/office/drawing/2014/main" id="{68E05FEA-E910-11F5-8142-D004D8E83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222250</xdr:colOff>
      <xdr:row>0</xdr:row>
      <xdr:rowOff>127000</xdr:rowOff>
    </xdr:from>
    <xdr:to>
      <xdr:col>9</xdr:col>
      <xdr:colOff>44450</xdr:colOff>
      <xdr:row>11</xdr:row>
      <xdr:rowOff>0</xdr:rowOff>
    </xdr:to>
    <xdr:graphicFrame macro="">
      <xdr:nvGraphicFramePr>
        <xdr:cNvPr id="3" name="Chart 2">
          <a:extLst>
            <a:ext uri="{FF2B5EF4-FFF2-40B4-BE49-F238E27FC236}">
              <a16:creationId xmlns:a16="http://schemas.microsoft.com/office/drawing/2014/main" id="{B56E80EB-CD25-B9F3-1148-8498CF387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330200</xdr:colOff>
      <xdr:row>0</xdr:row>
      <xdr:rowOff>114300</xdr:rowOff>
    </xdr:from>
    <xdr:to>
      <xdr:col>5</xdr:col>
      <xdr:colOff>6350</xdr:colOff>
      <xdr:row>13</xdr:row>
      <xdr:rowOff>76200</xdr:rowOff>
    </xdr:to>
    <xdr:graphicFrame macro="">
      <xdr:nvGraphicFramePr>
        <xdr:cNvPr id="3" name="Chart 2">
          <a:extLst>
            <a:ext uri="{FF2B5EF4-FFF2-40B4-BE49-F238E27FC236}">
              <a16:creationId xmlns:a16="http://schemas.microsoft.com/office/drawing/2014/main" id="{D22E14B8-9B59-CD85-E8C4-4F57DF059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228600</xdr:colOff>
      <xdr:row>11</xdr:row>
      <xdr:rowOff>22225</xdr:rowOff>
    </xdr:from>
    <xdr:to>
      <xdr:col>7</xdr:col>
      <xdr:colOff>488950</xdr:colOff>
      <xdr:row>21</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6DDF07A-249B-FAC8-2B2F-72C92C37F9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70350" y="1978025"/>
              <a:ext cx="2857500" cy="192722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120650</xdr:colOff>
      <xdr:row>0</xdr:row>
      <xdr:rowOff>165100</xdr:rowOff>
    </xdr:from>
    <xdr:to>
      <xdr:col>8</xdr:col>
      <xdr:colOff>552450</xdr:colOff>
      <xdr:row>13</xdr:row>
      <xdr:rowOff>127000</xdr:rowOff>
    </xdr:to>
    <xdr:graphicFrame macro="">
      <xdr:nvGraphicFramePr>
        <xdr:cNvPr id="3" name="Chart 2">
          <a:extLst>
            <a:ext uri="{FF2B5EF4-FFF2-40B4-BE49-F238E27FC236}">
              <a16:creationId xmlns:a16="http://schemas.microsoft.com/office/drawing/2014/main" id="{13B0601C-E194-3186-51D8-35FF3BB69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177800</xdr:colOff>
      <xdr:row>0</xdr:row>
      <xdr:rowOff>158750</xdr:rowOff>
    </xdr:from>
    <xdr:to>
      <xdr:col>9</xdr:col>
      <xdr:colOff>133350</xdr:colOff>
      <xdr:row>13</xdr:row>
      <xdr:rowOff>76200</xdr:rowOff>
    </xdr:to>
    <xdr:graphicFrame macro="">
      <xdr:nvGraphicFramePr>
        <xdr:cNvPr id="3" name="Chart 2">
          <a:extLst>
            <a:ext uri="{FF2B5EF4-FFF2-40B4-BE49-F238E27FC236}">
              <a16:creationId xmlns:a16="http://schemas.microsoft.com/office/drawing/2014/main" id="{C8271F92-3E61-FAE9-B04A-1D3A4CF7F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a Padhi" refreshedDate="46199.425826388891" createdVersion="8" refreshedVersion="8" minRefreshableVersion="3" recordCount="4505" xr:uid="{61109249-4066-42DD-A611-F782669D1E0D}">
  <cacheSource type="worksheet">
    <worksheetSource name="Data"/>
  </cacheSource>
  <cacheFields count="16">
    <cacheField name="Date" numFmtId="14">
      <sharedItems containsSemiMixedTypes="0" containsNonDate="0" containsDate="1" containsString="0" minDate="2024-01-02T00:00:00" maxDate="2026-01-01T00:00:00" count="727">
        <d v="2024-07-04T00:00:00"/>
        <d v="2024-12-04T00:00:00"/>
        <d v="2024-05-05T00:00:00"/>
        <d v="2025-05-25T00:00:00"/>
        <d v="2024-09-02T00:00:00"/>
        <d v="2024-10-10T00:00:00"/>
        <d v="2024-02-12T00:00:00"/>
        <d v="2024-10-30T00:00:00"/>
        <d v="2025-01-05T00:00:00"/>
        <d v="2025-05-03T00:00:00"/>
        <d v="2025-01-17T00:00:00"/>
        <d v="2024-10-14T00:00:00"/>
        <d v="2024-11-11T00:00:00"/>
        <d v="2024-10-02T00:00:00"/>
        <d v="2024-11-26T00:00:00"/>
        <d v="2024-12-09T00:00:00"/>
        <d v="2024-01-27T00:00:00"/>
        <d v="2024-10-04T00:00:00"/>
        <d v="2024-10-22T00:00:00"/>
        <d v="2024-08-01T00:00:00"/>
        <d v="2024-08-25T00:00:00"/>
        <d v="2024-05-23T00:00:00"/>
        <d v="2024-06-17T00:00:00"/>
        <d v="2025-11-14T00:00:00"/>
        <d v="2025-05-02T00:00:00"/>
        <d v="2024-03-19T00:00:00"/>
        <d v="2024-05-08T00:00:00"/>
        <d v="2024-07-16T00:00:00"/>
        <d v="2025-11-02T00:00:00"/>
        <d v="2025-04-22T00:00:00"/>
        <d v="2024-01-12T00:00:00"/>
        <d v="2024-02-16T00:00:00"/>
        <d v="2024-10-03T00:00:00"/>
        <d v="2025-08-27T00:00:00"/>
        <d v="2025-12-29T00:00:00"/>
        <d v="2024-10-19T00:00:00"/>
        <d v="2025-08-23T00:00:00"/>
        <d v="2025-12-04T00:00:00"/>
        <d v="2025-03-10T00:00:00"/>
        <d v="2025-05-04T00:00:00"/>
        <d v="2024-11-03T00:00:00"/>
        <d v="2024-02-11T00:00:00"/>
        <d v="2025-05-12T00:00:00"/>
        <d v="2024-06-21T00:00:00"/>
        <d v="2025-01-27T00:00:00"/>
        <d v="2025-02-06T00:00:00"/>
        <d v="2025-10-24T00:00:00"/>
        <d v="2025-09-02T00:00:00"/>
        <d v="2024-08-02T00:00:00"/>
        <d v="2025-10-11T00:00:00"/>
        <d v="2025-02-23T00:00:00"/>
        <d v="2024-10-05T00:00:00"/>
        <d v="2025-10-16T00:00:00"/>
        <d v="2024-12-08T00:00:00"/>
        <d v="2024-08-27T00:00:00"/>
        <d v="2024-10-27T00:00:00"/>
        <d v="2025-12-10T00:00:00"/>
        <d v="2024-09-11T00:00:00"/>
        <d v="2025-07-19T00:00:00"/>
        <d v="2024-12-16T00:00:00"/>
        <d v="2024-11-24T00:00:00"/>
        <d v="2024-06-26T00:00:00"/>
        <d v="2025-06-21T00:00:00"/>
        <d v="2024-03-13T00:00:00"/>
        <d v="2024-01-10T00:00:00"/>
        <d v="2025-07-05T00:00:00"/>
        <d v="2024-02-27T00:00:00"/>
        <d v="2025-10-22T00:00:00"/>
        <d v="2025-08-02T00:00:00"/>
        <d v="2024-09-01T00:00:00"/>
        <d v="2025-06-14T00:00:00"/>
        <d v="2025-04-16T00:00:00"/>
        <d v="2025-10-19T00:00:00"/>
        <d v="2024-04-28T00:00:00"/>
        <d v="2025-10-13T00:00:00"/>
        <d v="2025-11-25T00:00:00"/>
        <d v="2025-10-10T00:00:00"/>
        <d v="2024-01-26T00:00:00"/>
        <d v="2025-03-13T00:00:00"/>
        <d v="2024-09-04T00:00:00"/>
        <d v="2024-05-30T00:00:00"/>
        <d v="2025-03-23T00:00:00"/>
        <d v="2025-08-20T00:00:00"/>
        <d v="2024-01-13T00:00:00"/>
        <d v="2025-10-18T00:00:00"/>
        <d v="2025-11-06T00:00:00"/>
        <d v="2024-03-09T00:00:00"/>
        <d v="2025-02-28T00:00:00"/>
        <d v="2025-06-18T00:00:00"/>
        <d v="2025-05-05T00:00:00"/>
        <d v="2025-10-25T00:00:00"/>
        <d v="2025-03-14T00:00:00"/>
        <d v="2025-01-10T00:00:00"/>
        <d v="2025-11-20T00:00:00"/>
        <d v="2025-03-30T00:00:00"/>
        <d v="2024-02-15T00:00:00"/>
        <d v="2025-01-23T00:00:00"/>
        <d v="2025-01-30T00:00:00"/>
        <d v="2025-07-28T00:00:00"/>
        <d v="2024-10-09T00:00:00"/>
        <d v="2024-09-15T00:00:00"/>
        <d v="2025-11-21T00:00:00"/>
        <d v="2025-01-11T00:00:00"/>
        <d v="2024-03-02T00:00:00"/>
        <d v="2024-11-04T00:00:00"/>
        <d v="2025-03-17T00:00:00"/>
        <d v="2025-01-19T00:00:00"/>
        <d v="2024-05-07T00:00:00"/>
        <d v="2024-03-31T00:00:00"/>
        <d v="2025-02-11T00:00:00"/>
        <d v="2025-08-12T00:00:00"/>
        <d v="2024-08-05T00:00:00"/>
        <d v="2025-05-09T00:00:00"/>
        <d v="2025-10-28T00:00:00"/>
        <d v="2025-02-20T00:00:00"/>
        <d v="2024-11-15T00:00:00"/>
        <d v="2025-10-05T00:00:00"/>
        <d v="2025-08-03T00:00:00"/>
        <d v="2024-04-03T00:00:00"/>
        <d v="2024-12-06T00:00:00"/>
        <d v="2025-12-12T00:00:00"/>
        <d v="2024-09-19T00:00:00"/>
        <d v="2024-04-15T00:00:00"/>
        <d v="2025-10-29T00:00:00"/>
        <d v="2025-12-31T00:00:00"/>
        <d v="2025-10-20T00:00:00"/>
        <d v="2024-12-25T00:00:00"/>
        <d v="2024-01-25T00:00:00"/>
        <d v="2025-07-18T00:00:00"/>
        <d v="2024-12-26T00:00:00"/>
        <d v="2024-05-29T00:00:00"/>
        <d v="2024-02-10T00:00:00"/>
        <d v="2024-09-16T00:00:00"/>
        <d v="2024-01-19T00:00:00"/>
        <d v="2025-04-05T00:00:00"/>
        <d v="2024-09-06T00:00:00"/>
        <d v="2025-06-04T00:00:00"/>
        <d v="2025-07-14T00:00:00"/>
        <d v="2025-07-11T00:00:00"/>
        <d v="2025-12-19T00:00:00"/>
        <d v="2025-04-04T00:00:00"/>
        <d v="2025-05-16T00:00:00"/>
        <d v="2024-04-27T00:00:00"/>
        <d v="2025-11-04T00:00:00"/>
        <d v="2024-05-04T00:00:00"/>
        <d v="2024-11-13T00:00:00"/>
        <d v="2025-12-03T00:00:00"/>
        <d v="2024-11-29T00:00:00"/>
        <d v="2024-02-04T00:00:00"/>
        <d v="2025-09-17T00:00:00"/>
        <d v="2024-07-26T00:00:00"/>
        <d v="2025-11-24T00:00:00"/>
        <d v="2024-11-19T00:00:00"/>
        <d v="2024-01-23T00:00:00"/>
        <d v="2024-02-03T00:00:00"/>
        <d v="2025-12-15T00:00:00"/>
        <d v="2025-12-27T00:00:00"/>
        <d v="2025-07-07T00:00:00"/>
        <d v="2024-07-20T00:00:00"/>
        <d v="2024-09-08T00:00:00"/>
        <d v="2025-06-02T00:00:00"/>
        <d v="2024-08-21T00:00:00"/>
        <d v="2024-04-18T00:00:00"/>
        <d v="2025-04-25T00:00:00"/>
        <d v="2024-01-07T00:00:00"/>
        <d v="2025-06-26T00:00:00"/>
        <d v="2025-06-11T00:00:00"/>
        <d v="2025-09-19T00:00:00"/>
        <d v="2024-07-30T00:00:00"/>
        <d v="2025-03-03T00:00:00"/>
        <d v="2025-01-20T00:00:00"/>
        <d v="2024-05-16T00:00:00"/>
        <d v="2024-01-20T00:00:00"/>
        <d v="2024-08-11T00:00:00"/>
        <d v="2025-06-09T00:00:00"/>
        <d v="2024-04-07T00:00:00"/>
        <d v="2025-07-09T00:00:00"/>
        <d v="2024-02-08T00:00:00"/>
        <d v="2025-06-22T00:00:00"/>
        <d v="2025-06-01T00:00:00"/>
        <d v="2024-06-04T00:00:00"/>
        <d v="2025-05-14T00:00:00"/>
        <d v="2024-04-23T00:00:00"/>
        <d v="2024-09-18T00:00:00"/>
        <d v="2025-12-01T00:00:00"/>
        <d v="2025-01-02T00:00:00"/>
        <d v="2025-07-15T00:00:00"/>
        <d v="2024-05-12T00:00:00"/>
        <d v="2025-05-29T00:00:00"/>
        <d v="2025-08-31T00:00:00"/>
        <d v="2024-02-20T00:00:00"/>
        <d v="2024-09-22T00:00:00"/>
        <d v="2024-03-24T00:00:00"/>
        <d v="2025-12-20T00:00:00"/>
        <d v="2025-11-22T00:00:00"/>
        <d v="2024-12-10T00:00:00"/>
        <d v="2025-04-21T00:00:00"/>
        <d v="2024-08-29T00:00:00"/>
        <d v="2025-08-22T00:00:00"/>
        <d v="2025-01-28T00:00:00"/>
        <d v="2025-08-19T00:00:00"/>
        <d v="2024-02-23T00:00:00"/>
        <d v="2025-07-21T00:00:00"/>
        <d v="2024-11-23T00:00:00"/>
        <d v="2024-10-26T00:00:00"/>
        <d v="2024-08-13T00:00:00"/>
        <d v="2025-10-01T00:00:00"/>
        <d v="2025-02-04T00:00:00"/>
        <d v="2024-08-19T00:00:00"/>
        <d v="2025-09-23T00:00:00"/>
        <d v="2024-07-02T00:00:00"/>
        <d v="2025-12-30T00:00:00"/>
        <d v="2024-11-02T00:00:00"/>
        <d v="2024-01-11T00:00:00"/>
        <d v="2025-12-08T00:00:00"/>
        <d v="2025-11-01T00:00:00"/>
        <d v="2024-08-18T00:00:00"/>
        <d v="2025-04-02T00:00:00"/>
        <d v="2024-03-12T00:00:00"/>
        <d v="2024-03-26T00:00:00"/>
        <d v="2024-09-26T00:00:00"/>
        <d v="2024-08-15T00:00:00"/>
        <d v="2025-10-30T00:00:00"/>
        <d v="2024-01-09T00:00:00"/>
        <d v="2024-06-02T00:00:00"/>
        <d v="2024-08-22T00:00:00"/>
        <d v="2024-12-31T00:00:00"/>
        <d v="2024-10-25T00:00:00"/>
        <d v="2025-05-22T00:00:00"/>
        <d v="2024-03-03T00:00:00"/>
        <d v="2024-04-17T00:00:00"/>
        <d v="2024-07-12T00:00:00"/>
        <d v="2024-01-04T00:00:00"/>
        <d v="2024-04-13T00:00:00"/>
        <d v="2025-08-11T00:00:00"/>
        <d v="2024-03-20T00:00:00"/>
        <d v="2024-10-08T00:00:00"/>
        <d v="2025-02-24T00:00:00"/>
        <d v="2025-08-28T00:00:00"/>
        <d v="2024-10-16T00:00:00"/>
        <d v="2025-01-01T00:00:00"/>
        <d v="2025-02-12T00:00:00"/>
        <d v="2024-04-09T00:00:00"/>
        <d v="2025-10-12T00:00:00"/>
        <d v="2025-06-29T00:00:00"/>
        <d v="2024-08-30T00:00:00"/>
        <d v="2025-10-03T00:00:00"/>
        <d v="2025-12-24T00:00:00"/>
        <d v="2024-12-18T00:00:00"/>
        <d v="2024-03-21T00:00:00"/>
        <d v="2025-01-31T00:00:00"/>
        <d v="2025-12-05T00:00:00"/>
        <d v="2024-04-20T00:00:00"/>
        <d v="2025-04-28T00:00:00"/>
        <d v="2025-10-27T00:00:00"/>
        <d v="2024-08-09T00:00:00"/>
        <d v="2024-12-24T00:00:00"/>
        <d v="2024-04-29T00:00:00"/>
        <d v="2024-08-24T00:00:00"/>
        <d v="2025-07-20T00:00:00"/>
        <d v="2024-04-26T00:00:00"/>
        <d v="2024-02-26T00:00:00"/>
        <d v="2025-07-31T00:00:00"/>
        <d v="2024-12-12T00:00:00"/>
        <d v="2024-07-11T00:00:00"/>
        <d v="2024-03-14T00:00:00"/>
        <d v="2024-05-06T00:00:00"/>
        <d v="2025-09-25T00:00:00"/>
        <d v="2024-08-28T00:00:00"/>
        <d v="2024-05-19T00:00:00"/>
        <d v="2025-05-07T00:00:00"/>
        <d v="2024-06-28T00:00:00"/>
        <d v="2024-04-06T00:00:00"/>
        <d v="2024-04-10T00:00:00"/>
        <d v="2025-06-15T00:00:00"/>
        <d v="2025-09-12T00:00:00"/>
        <d v="2024-11-25T00:00:00"/>
        <d v="2025-12-22T00:00:00"/>
        <d v="2025-04-12T00:00:00"/>
        <d v="2025-09-14T00:00:00"/>
        <d v="2025-09-04T00:00:00"/>
        <d v="2025-01-07T00:00:00"/>
        <d v="2025-09-05T00:00:00"/>
        <d v="2024-07-06T00:00:00"/>
        <d v="2025-09-11T00:00:00"/>
        <d v="2024-03-06T00:00:00"/>
        <d v="2025-06-17T00:00:00"/>
        <d v="2025-01-26T00:00:00"/>
        <d v="2024-02-29T00:00:00"/>
        <d v="2024-06-30T00:00:00"/>
        <d v="2025-02-14T00:00:00"/>
        <d v="2025-07-04T00:00:00"/>
        <d v="2025-04-19T00:00:00"/>
        <d v="2024-10-17T00:00:00"/>
        <d v="2024-01-22T00:00:00"/>
        <d v="2024-11-07T00:00:00"/>
        <d v="2024-12-28T00:00:00"/>
        <d v="2025-10-31T00:00:00"/>
        <d v="2024-05-25T00:00:00"/>
        <d v="2024-02-14T00:00:00"/>
        <d v="2025-12-11T00:00:00"/>
        <d v="2024-03-05T00:00:00"/>
        <d v="2025-06-19T00:00:00"/>
        <d v="2024-05-02T00:00:00"/>
        <d v="2024-04-21T00:00:00"/>
        <d v="2025-02-25T00:00:00"/>
        <d v="2025-08-04T00:00:00"/>
        <d v="2025-01-13T00:00:00"/>
        <d v="2024-06-01T00:00:00"/>
        <d v="2024-08-17T00:00:00"/>
        <d v="2025-04-17T00:00:00"/>
        <d v="2025-04-14T00:00:00"/>
        <d v="2024-03-16T00:00:00"/>
        <d v="2024-07-24T00:00:00"/>
        <d v="2024-09-13T00:00:00"/>
        <d v="2024-08-06T00:00:00"/>
        <d v="2024-07-07T00:00:00"/>
        <d v="2025-06-10T00:00:00"/>
        <d v="2024-11-09T00:00:00"/>
        <d v="2025-05-18T00:00:00"/>
        <d v="2025-08-06T00:00:00"/>
        <d v="2025-05-01T00:00:00"/>
        <d v="2025-06-06T00:00:00"/>
        <d v="2025-03-29T00:00:00"/>
        <d v="2025-05-15T00:00:00"/>
        <d v="2024-06-16T00:00:00"/>
        <d v="2025-03-04T00:00:00"/>
        <d v="2025-05-10T00:00:00"/>
        <d v="2025-07-23T00:00:00"/>
        <d v="2025-03-28T00:00:00"/>
        <d v="2025-02-16T00:00:00"/>
        <d v="2025-06-03T00:00:00"/>
        <d v="2025-05-20T00:00:00"/>
        <d v="2024-01-02T00:00:00"/>
        <d v="2025-10-26T00:00:00"/>
        <d v="2024-02-06T00:00:00"/>
        <d v="2024-11-18T00:00:00"/>
        <d v="2024-10-11T00:00:00"/>
        <d v="2025-02-27T00:00:00"/>
        <d v="2025-08-25T00:00:00"/>
        <d v="2025-08-29T00:00:00"/>
        <d v="2024-06-06T00:00:00"/>
        <d v="2025-04-08T00:00:00"/>
        <d v="2025-05-31T00:00:00"/>
        <d v="2024-03-17T00:00:00"/>
        <d v="2024-04-11T00:00:00"/>
        <d v="2024-12-14T00:00:00"/>
        <d v="2024-12-03T00:00:00"/>
        <d v="2024-04-14T00:00:00"/>
        <d v="2024-06-22T00:00:00"/>
        <d v="2024-03-29T00:00:00"/>
        <d v="2025-05-27T00:00:00"/>
        <d v="2025-03-02T00:00:00"/>
        <d v="2024-01-17T00:00:00"/>
        <d v="2024-06-08T00:00:00"/>
        <d v="2024-12-13T00:00:00"/>
        <d v="2025-01-09T00:00:00"/>
        <d v="2025-04-24T00:00:00"/>
        <d v="2024-05-01T00:00:00"/>
        <d v="2025-03-24T00:00:00"/>
        <d v="2025-10-17T00:00:00"/>
        <d v="2025-07-30T00:00:00"/>
        <d v="2024-07-28T00:00:00"/>
        <d v="2025-11-16T00:00:00"/>
        <d v="2025-10-23T00:00:00"/>
        <d v="2025-04-03T00:00:00"/>
        <d v="2024-02-17T00:00:00"/>
        <d v="2024-11-22T00:00:00"/>
        <d v="2025-09-20T00:00:00"/>
        <d v="2025-05-30T00:00:00"/>
        <d v="2025-08-17T00:00:00"/>
        <d v="2025-11-27T00:00:00"/>
        <d v="2024-10-21T00:00:00"/>
        <d v="2025-02-18T00:00:00"/>
        <d v="2024-05-13T00:00:00"/>
        <d v="2025-01-22T00:00:00"/>
        <d v="2024-02-19T00:00:00"/>
        <d v="2025-04-26T00:00:00"/>
        <d v="2024-05-27T00:00:00"/>
        <d v="2025-10-06T00:00:00"/>
        <d v="2025-04-13T00:00:00"/>
        <d v="2024-09-29T00:00:00"/>
        <d v="2024-04-12T00:00:00"/>
        <d v="2025-01-06T00:00:00"/>
        <d v="2024-02-09T00:00:00"/>
        <d v="2024-01-15T00:00:00"/>
        <d v="2024-01-03T00:00:00"/>
        <d v="2025-07-13T00:00:00"/>
        <d v="2024-10-12T00:00:00"/>
        <d v="2025-09-13T00:00:00"/>
        <d v="2025-02-08T00:00:00"/>
        <d v="2025-08-10T00:00:00"/>
        <d v="2025-08-05T00:00:00"/>
        <d v="2024-08-03T00:00:00"/>
        <d v="2025-05-11T00:00:00"/>
        <d v="2024-06-29T00:00:00"/>
        <d v="2025-03-19T00:00:00"/>
        <d v="2024-08-08T00:00:00"/>
        <d v="2025-01-24T00:00:00"/>
        <d v="2025-02-09T00:00:00"/>
        <d v="2025-03-09T00:00:00"/>
        <d v="2025-09-16T00:00:00"/>
        <d v="2025-01-15T00:00:00"/>
        <d v="2025-06-24T00:00:00"/>
        <d v="2024-01-08T00:00:00"/>
        <d v="2025-09-28T00:00:00"/>
        <d v="2025-11-17T00:00:00"/>
        <d v="2024-05-10T00:00:00"/>
        <d v="2024-02-05T00:00:00"/>
        <d v="2024-07-15T00:00:00"/>
        <d v="2024-02-24T00:00:00"/>
        <d v="2024-06-23T00:00:00"/>
        <d v="2025-03-05T00:00:00"/>
        <d v="2025-12-16T00:00:00"/>
        <d v="2025-02-07T00:00:00"/>
        <d v="2025-12-26T00:00:00"/>
        <d v="2025-01-18T00:00:00"/>
        <d v="2025-09-22T00:00:00"/>
        <d v="2025-11-11T00:00:00"/>
        <d v="2025-07-29T00:00:00"/>
        <d v="2024-03-10T00:00:00"/>
        <d v="2025-03-31T00:00:00"/>
        <d v="2025-06-05T00:00:00"/>
        <d v="2024-05-03T00:00:00"/>
        <d v="2024-08-14T00:00:00"/>
        <d v="2025-09-21T00:00:00"/>
        <d v="2025-11-26T00:00:00"/>
        <d v="2024-11-21T00:00:00"/>
        <d v="2025-05-26T00:00:00"/>
        <d v="2024-06-25T00:00:00"/>
        <d v="2024-12-29T00:00:00"/>
        <d v="2024-12-05T00:00:00"/>
        <d v="2024-10-28T00:00:00"/>
        <d v="2024-12-07T00:00:00"/>
        <d v="2025-03-20T00:00:00"/>
        <d v="2024-10-29T00:00:00"/>
        <d v="2025-09-18T00:00:00"/>
        <d v="2024-06-24T00:00:00"/>
        <d v="2024-03-25T00:00:00"/>
        <d v="2024-11-30T00:00:00"/>
        <d v="2025-06-27T00:00:00"/>
        <d v="2024-12-21T00:00:00"/>
        <d v="2024-01-21T00:00:00"/>
        <d v="2024-04-04T00:00:00"/>
        <d v="2025-02-22T00:00:00"/>
        <d v="2024-12-27T00:00:00"/>
        <d v="2025-07-03T00:00:00"/>
        <d v="2024-08-16T00:00:00"/>
        <d v="2024-08-20T00:00:00"/>
        <d v="2025-05-23T00:00:00"/>
        <d v="2024-06-19T00:00:00"/>
        <d v="2025-09-30T00:00:00"/>
        <d v="2024-07-10T00:00:00"/>
        <d v="2024-11-20T00:00:00"/>
        <d v="2025-04-20T00:00:00"/>
        <d v="2025-03-11T00:00:00"/>
        <d v="2025-02-10T00:00:00"/>
        <d v="2024-05-15T00:00:00"/>
        <d v="2025-07-24T00:00:00"/>
        <d v="2024-10-20T00:00:00"/>
        <d v="2024-04-08T00:00:00"/>
        <d v="2025-10-04T00:00:00"/>
        <d v="2024-05-11T00:00:00"/>
        <d v="2024-12-01T00:00:00"/>
        <d v="2025-09-08T00:00:00"/>
        <d v="2024-06-10T00:00:00"/>
        <d v="2025-09-24T00:00:00"/>
        <d v="2024-11-10T00:00:00"/>
        <d v="2025-12-23T00:00:00"/>
        <d v="2024-05-24T00:00:00"/>
        <d v="2025-04-27T00:00:00"/>
        <d v="2025-09-27T00:00:00"/>
        <d v="2025-04-01T00:00:00"/>
        <d v="2024-05-20T00:00:00"/>
        <d v="2025-02-17T00:00:00"/>
        <d v="2024-12-30T00:00:00"/>
        <d v="2024-02-22T00:00:00"/>
        <d v="2024-03-04T00:00:00"/>
        <d v="2025-08-01T00:00:00"/>
        <d v="2025-10-08T00:00:00"/>
        <d v="2025-04-06T00:00:00"/>
        <d v="2025-11-03T00:00:00"/>
        <d v="2025-07-08T00:00:00"/>
        <d v="2025-04-15T00:00:00"/>
        <d v="2024-09-20T00:00:00"/>
        <d v="2025-07-26T00:00:00"/>
        <d v="2024-03-11T00:00:00"/>
        <d v="2024-12-20T00:00:00"/>
        <d v="2025-07-12T00:00:00"/>
        <d v="2025-03-01T00:00:00"/>
        <d v="2024-10-15T00:00:00"/>
        <d v="2025-05-17T00:00:00"/>
        <d v="2024-06-14T00:00:00"/>
        <d v="2024-02-01T00:00:00"/>
        <d v="2025-11-18T00:00:00"/>
        <d v="2025-12-06T00:00:00"/>
        <d v="2025-12-14T00:00:00"/>
        <d v="2024-12-02T00:00:00"/>
        <d v="2024-12-17T00:00:00"/>
        <d v="2025-06-13T00:00:00"/>
        <d v="2024-03-22T00:00:00"/>
        <d v="2024-03-23T00:00:00"/>
        <d v="2024-09-03T00:00:00"/>
        <d v="2024-09-10T00:00:00"/>
        <d v="2025-12-21T00:00:00"/>
        <d v="2024-04-22T00:00:00"/>
        <d v="2024-08-12T00:00:00"/>
        <d v="2025-03-08T00:00:00"/>
        <d v="2025-04-09T00:00:00"/>
        <d v="2024-11-17T00:00:00"/>
        <d v="2024-05-22T00:00:00"/>
        <d v="2025-08-09T00:00:00"/>
        <d v="2024-12-15T00:00:00"/>
        <d v="2025-11-08T00:00:00"/>
        <d v="2024-04-01T00:00:00"/>
        <d v="2025-03-18T00:00:00"/>
        <d v="2025-08-26T00:00:00"/>
        <d v="2024-01-31T00:00:00"/>
        <d v="2025-06-25T00:00:00"/>
        <d v="2025-10-14T00:00:00"/>
        <d v="2024-08-31T00:00:00"/>
        <d v="2024-08-23T00:00:00"/>
        <d v="2024-09-14T00:00:00"/>
        <d v="2024-02-18T00:00:00"/>
        <d v="2024-07-17T00:00:00"/>
        <d v="2025-11-30T00:00:00"/>
        <d v="2025-09-06T00:00:00"/>
        <d v="2024-03-08T00:00:00"/>
        <d v="2024-02-25T00:00:00"/>
        <d v="2025-03-06T00:00:00"/>
        <d v="2024-06-13T00:00:00"/>
        <d v="2024-11-16T00:00:00"/>
        <d v="2024-01-29T00:00:00"/>
        <d v="2024-04-24T00:00:00"/>
        <d v="2025-01-03T00:00:00"/>
        <d v="2024-06-09T00:00:00"/>
        <d v="2024-02-07T00:00:00"/>
        <d v="2024-01-16T00:00:00"/>
        <d v="2025-07-27T00:00:00"/>
        <d v="2025-08-24T00:00:00"/>
        <d v="2025-11-19T00:00:00"/>
        <d v="2024-08-07T00:00:00"/>
        <d v="2025-11-23T00:00:00"/>
        <d v="2024-11-12T00:00:00"/>
        <d v="2024-11-08T00:00:00"/>
        <d v="2025-07-06T00:00:00"/>
        <d v="2025-09-09T00:00:00"/>
        <d v="2025-01-14T00:00:00"/>
        <d v="2024-02-02T00:00:00"/>
        <d v="2024-04-30T00:00:00"/>
        <d v="2025-03-22T00:00:00"/>
        <d v="2024-09-27T00:00:00"/>
        <d v="2025-08-13T00:00:00"/>
        <d v="2025-08-18T00:00:00"/>
        <d v="2024-11-01T00:00:00"/>
        <d v="2025-07-22T00:00:00"/>
        <d v="2024-07-22T00:00:00"/>
        <d v="2025-06-08T00:00:00"/>
        <d v="2024-11-28T00:00:00"/>
        <d v="2024-07-05T00:00:00"/>
        <d v="2024-10-18T00:00:00"/>
        <d v="2024-01-18T00:00:00"/>
        <d v="2024-12-19T00:00:00"/>
        <d v="2025-02-21T00:00:00"/>
        <d v="2024-06-07T00:00:00"/>
        <d v="2025-06-28T00:00:00"/>
        <d v="2025-05-08T00:00:00"/>
        <d v="2025-12-17T00:00:00"/>
        <d v="2024-04-25T00:00:00"/>
        <d v="2024-07-09T00:00:00"/>
        <d v="2024-04-16T00:00:00"/>
        <d v="2024-07-27T00:00:00"/>
        <d v="2024-03-27T00:00:00"/>
        <d v="2025-12-09T00:00:00"/>
        <d v="2024-11-14T00:00:00"/>
        <d v="2024-10-01T00:00:00"/>
        <d v="2025-05-13T00:00:00"/>
        <d v="2025-07-10T00:00:00"/>
        <d v="2024-10-06T00:00:00"/>
        <d v="2024-10-07T00:00:00"/>
        <d v="2025-01-12T00:00:00"/>
        <d v="2025-03-07T00:00:00"/>
        <d v="2025-11-29T00:00:00"/>
        <d v="2024-03-30T00:00:00"/>
        <d v="2024-08-04T00:00:00"/>
        <d v="2024-12-11T00:00:00"/>
        <d v="2025-06-07T00:00:00"/>
        <d v="2025-01-16T00:00:00"/>
        <d v="2024-07-08T00:00:00"/>
        <d v="2025-06-20T00:00:00"/>
        <d v="2025-08-16T00:00:00"/>
        <d v="2024-05-31T00:00:00"/>
        <d v="2024-09-28T00:00:00"/>
        <d v="2024-02-28T00:00:00"/>
        <d v="2025-03-16T00:00:00"/>
        <d v="2025-01-25T00:00:00"/>
        <d v="2025-02-01T00:00:00"/>
        <d v="2024-01-28T00:00:00"/>
        <d v="2025-07-17T00:00:00"/>
        <d v="2024-07-21T00:00:00"/>
        <d v="2025-06-16T00:00:00"/>
        <d v="2025-02-26T00:00:00"/>
        <d v="2025-11-05T00:00:00"/>
        <d v="2025-08-15T00:00:00"/>
        <d v="2025-02-13T00:00:00"/>
        <d v="2024-09-30T00:00:00"/>
        <d v="2025-03-25T00:00:00"/>
        <d v="2025-11-13T00:00:00"/>
        <d v="2024-07-31T00:00:00"/>
        <d v="2025-02-05T00:00:00"/>
        <d v="2025-03-12T00:00:00"/>
        <d v="2025-04-18T00:00:00"/>
        <d v="2025-10-09T00:00:00"/>
        <d v="2024-05-26T00:00:00"/>
        <d v="2024-06-20T00:00:00"/>
        <d v="2024-12-22T00:00:00"/>
        <d v="2025-12-02T00:00:00"/>
        <d v="2024-06-27T00:00:00"/>
        <d v="2025-02-02T00:00:00"/>
        <d v="2024-05-17T00:00:00"/>
        <d v="2024-10-24T00:00:00"/>
        <d v="2024-09-24T00:00:00"/>
        <d v="2024-05-14T00:00:00"/>
        <d v="2025-07-16T00:00:00"/>
        <d v="2025-04-30T00:00:00"/>
        <d v="2025-07-02T00:00:00"/>
        <d v="2025-12-13T00:00:00"/>
        <d v="2025-07-01T00:00:00"/>
        <d v="2024-02-21T00:00:00"/>
        <d v="2024-10-31T00:00:00"/>
        <d v="2025-11-07T00:00:00"/>
        <d v="2025-09-29T00:00:00"/>
        <d v="2024-04-19T00:00:00"/>
        <d v="2024-07-01T00:00:00"/>
        <d v="2025-04-07T00:00:00"/>
        <d v="2024-12-23T00:00:00"/>
        <d v="2024-06-03T00:00:00"/>
        <d v="2025-03-21T00:00:00"/>
        <d v="2024-02-13T00:00:00"/>
        <d v="2025-04-11T00:00:00"/>
        <d v="2024-09-21T00:00:00"/>
        <d v="2025-09-01T00:00:00"/>
        <d v="2025-01-29T00:00:00"/>
        <d v="2025-05-24T00:00:00"/>
        <d v="2025-04-10T00:00:00"/>
        <d v="2024-07-18T00:00:00"/>
        <d v="2024-07-14T00:00:00"/>
        <d v="2024-05-09T00:00:00"/>
        <d v="2024-01-06T00:00:00"/>
        <d v="2025-01-04T00:00:00"/>
        <d v="2025-05-28T00:00:00"/>
        <d v="2025-09-15T00:00:00"/>
        <d v="2025-04-23T00:00:00"/>
        <d v="2025-09-03T00:00:00"/>
        <d v="2025-02-19T00:00:00"/>
        <d v="2024-06-15T00:00:00"/>
        <d v="2024-08-10T00:00:00"/>
        <d v="2025-09-07T00:00:00"/>
        <d v="2025-08-14T00:00:00"/>
        <d v="2025-05-06T00:00:00"/>
        <d v="2024-09-12T00:00:00"/>
        <d v="2025-11-28T00:00:00"/>
        <d v="2024-07-19T00:00:00"/>
        <d v="2025-01-08T00:00:00"/>
        <d v="2024-07-25T00:00:00"/>
        <d v="2025-09-26T00:00:00"/>
        <d v="2025-01-21T00:00:00"/>
        <d v="2025-10-21T00:00:00"/>
        <d v="2024-06-12T00:00:00"/>
        <d v="2025-06-23T00:00:00"/>
        <d v="2024-05-21T00:00:00"/>
        <d v="2024-11-27T00:00:00"/>
        <d v="2025-11-15T00:00:00"/>
        <d v="2025-10-07T00:00:00"/>
        <d v="2025-12-07T00:00:00"/>
        <d v="2024-06-11T00:00:00"/>
        <d v="2024-11-05T00:00:00"/>
        <d v="2024-05-28T00:00:00"/>
        <d v="2024-07-03T00:00:00"/>
        <d v="2024-08-26T00:00:00"/>
        <d v="2025-12-28T00:00:00"/>
        <d v="2024-01-24T00:00:00"/>
        <d v="2025-03-26T00:00:00"/>
        <d v="2025-08-08T00:00:00"/>
        <d v="2025-03-15T00:00:00"/>
        <d v="2024-01-14T00:00:00"/>
        <d v="2024-09-07T00:00:00"/>
        <d v="2025-02-15T00:00:00"/>
        <d v="2024-04-02T00:00:00"/>
        <d v="2024-03-15T00:00:00"/>
        <d v="2025-08-07T00:00:00"/>
        <d v="2025-03-27T00:00:00"/>
        <d v="2024-10-23T00:00:00"/>
        <d v="2025-12-25T00:00:00"/>
        <d v="2025-05-21T00:00:00"/>
        <d v="2024-03-07T00:00:00"/>
        <d v="2024-06-18T00:00:00"/>
        <d v="2025-11-12T00:00:00"/>
        <d v="2025-12-18T00:00:00"/>
        <d v="2025-07-25T00:00:00"/>
        <d v="2025-10-02T00:00:00"/>
        <d v="2024-09-05T00:00:00"/>
        <d v="2024-11-06T00:00:00"/>
        <d v="2025-02-03T00:00:00"/>
        <d v="2025-06-30T00:00:00"/>
        <d v="2024-03-28T00:00:00"/>
        <d v="2024-05-18T00:00:00"/>
        <d v="2024-03-18T00:00:00"/>
        <d v="2024-07-13T00:00:00"/>
        <d v="2024-01-30T00:00:00"/>
        <d v="2025-09-10T00:00:00"/>
        <d v="2024-09-23T00:00:00"/>
        <d v="2025-08-30T00:00:00"/>
        <d v="2024-07-23T00:00:00"/>
        <d v="2025-08-21T00:00:00"/>
        <d v="2024-10-13T00:00:00"/>
        <d v="2025-10-15T00:00:00"/>
        <d v="2024-09-25T00:00:00"/>
        <d v="2025-06-12T00:00:00"/>
        <d v="2024-09-09T00:00:00"/>
        <d v="2024-07-29T00:00:00"/>
        <d v="2025-05-19T00:00:00"/>
        <d v="2024-06-05T00:00:00"/>
        <d v="2024-09-17T00:00:00"/>
        <d v="2024-04-05T00:00:00"/>
        <d v="2025-11-10T00:00:00"/>
        <d v="2025-11-09T00:00:00"/>
      </sharedItems>
      <fieldGroup par="15"/>
    </cacheField>
    <cacheField name="Financial Year" numFmtId="1">
      <sharedItems containsSemiMixedTypes="0" containsString="0" containsNumber="1" containsInteger="1" minValue="2024" maxValue="2026" count="3">
        <n v="2025"/>
        <n v="2024"/>
        <n v="2026"/>
      </sharedItems>
    </cacheField>
    <cacheField name="Financial Year2" numFmtId="0">
      <sharedItems/>
    </cacheField>
    <cacheField name="Type" numFmtId="0">
      <sharedItems count="2">
        <s v="TARGET BnM STORE"/>
        <s v="TARGET PICK UP/ DELIVERY"/>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Dragan Novak"/>
        <s v="Waru Saunders"/>
        <s v="Anika Villanueva"/>
        <s v="Kavindi Perera"/>
        <s v="Clementine Walsh"/>
        <s v="Moana Tui"/>
        <s v="Fatima Saleh"/>
        <s v="Alistair Taylor"/>
        <s v="Lucas Le"/>
        <s v="Veer Malhotra"/>
        <s v="Giannis Katsaros"/>
        <s v="Jedda Kramer"/>
        <s v="Tiffany Tan"/>
        <s v="Mustafa Ali"/>
        <s v="Phoebe Murphy"/>
        <s v="Viliame Mata"/>
        <s v="Emre Yilmaz"/>
        <s v="Harrison Quinn"/>
        <s v="Marcus Zheng"/>
        <s v="Deepa Thapa"/>
        <s v="Isabella Ricci"/>
      </sharedItems>
    </cacheField>
    <cacheField name="Category" numFmtId="0">
      <sharedItems count="10">
        <s v="Clothing, Shoes &amp; Accessories"/>
        <s v="Home, Kitchen &amp; Household Essentials"/>
        <s v="Outdoor Living &amp; Garden"/>
        <s v="Furniture"/>
        <s v="Grocery"/>
        <s v="Beauty, Health &amp; Personal Care"/>
        <s v="Toys, Sports &amp; Outdoors"/>
        <s v="Electronics"/>
        <s v="Movie, Music &amp; Books"/>
        <s v="School &amp; Office Supplies"/>
      </sharedItems>
    </cacheField>
    <cacheField name="Buyer" numFmtId="0">
      <sharedItems count="10">
        <s v="Caterina Russo"/>
        <s v="Iluka Langton"/>
        <s v="Zanele Mbeki"/>
        <s v="Ibrahim Khalil"/>
        <s v="Amara Okafor"/>
        <s v="Marco Lombardi"/>
        <s v="Lani To’o"/>
        <s v="Selam Tesfaye"/>
        <s v="Anastasia Vlahos"/>
        <s v="Emmanuel Tutu"/>
      </sharedItems>
    </cacheField>
    <cacheField name="Sales" numFmtId="164">
      <sharedItems containsSemiMixedTypes="0" containsString="0" containsNumber="1" containsInteger="1" minValue="20" maxValue="800"/>
    </cacheField>
    <cacheField name="Months (Date)" numFmtId="0" databaseField="0">
      <fieldGroup base="0">
        <rangePr groupBy="months" startDate="2024-01-02T00:00:00" endDate="2026-01-01T00:00:00"/>
        <groupItems count="14">
          <s v="&lt;2/01/2024"/>
          <s v="Jan"/>
          <s v="Feb"/>
          <s v="Mar"/>
          <s v="Apr"/>
          <s v="May"/>
          <s v="Jun"/>
          <s v="Jul"/>
          <s v="Aug"/>
          <s v="Sep"/>
          <s v="Oct"/>
          <s v="Nov"/>
          <s v="Dec"/>
          <s v="&gt;1/01/2026"/>
        </groupItems>
      </fieldGroup>
    </cacheField>
    <cacheField name="Quarters (Date)" numFmtId="0" databaseField="0">
      <fieldGroup base="0">
        <rangePr groupBy="quarters" startDate="2024-01-02T00:00:00" endDate="2026-01-01T00:00:00"/>
        <groupItems count="6">
          <s v="&lt;2/01/2024"/>
          <s v="Qtr1"/>
          <s v="Qtr2"/>
          <s v="Qtr3"/>
          <s v="Qtr4"/>
          <s v="&gt;1/01/2026"/>
        </groupItems>
      </fieldGroup>
    </cacheField>
    <cacheField name="Years (Date)" numFmtId="0" databaseField="0">
      <fieldGroup base="0">
        <rangePr groupBy="years" startDate="2024-01-02T00:00:00" endDate="2026-01-01T00:00:00"/>
        <groupItems count="5">
          <s v="&lt;2/01/2024"/>
          <s v="2024"/>
          <s v="2025"/>
          <s v="2026"/>
          <s v="&gt;1/01/2026"/>
        </groupItems>
      </fieldGroup>
    </cacheField>
  </cacheFields>
  <extLst>
    <ext xmlns:x14="http://schemas.microsoft.com/office/spreadsheetml/2009/9/main" uri="{725AE2AE-9491-48be-B2B4-4EB974FC3084}">
      <x14:pivotCacheDefinition pivotCacheId="822085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4-2025"/>
    <x v="0"/>
    <x v="0"/>
    <x v="0"/>
    <x v="0"/>
    <n v="6021"/>
    <x v="0"/>
    <x v="0"/>
    <x v="0"/>
    <x v="0"/>
    <n v="48"/>
  </r>
  <r>
    <x v="1"/>
    <x v="0"/>
    <s v="2024-2025"/>
    <x v="0"/>
    <x v="1"/>
    <x v="1"/>
    <x v="1"/>
    <n v="2478"/>
    <x v="0"/>
    <x v="1"/>
    <x v="1"/>
    <x v="1"/>
    <n v="351"/>
  </r>
  <r>
    <x v="2"/>
    <x v="1"/>
    <s v="2023-2024"/>
    <x v="1"/>
    <x v="2"/>
    <x v="2"/>
    <x v="2"/>
    <n v="2617"/>
    <x v="0"/>
    <x v="2"/>
    <x v="1"/>
    <x v="1"/>
    <n v="566"/>
  </r>
  <r>
    <x v="3"/>
    <x v="0"/>
    <s v="2024-2025"/>
    <x v="0"/>
    <x v="3"/>
    <x v="3"/>
    <x v="3"/>
    <n v="4220"/>
    <x v="0"/>
    <x v="3"/>
    <x v="2"/>
    <x v="2"/>
    <n v="244"/>
  </r>
  <r>
    <x v="4"/>
    <x v="0"/>
    <s v="2024-2025"/>
    <x v="0"/>
    <x v="4"/>
    <x v="1"/>
    <x v="1"/>
    <n v="2154"/>
    <x v="0"/>
    <x v="4"/>
    <x v="3"/>
    <x v="3"/>
    <n v="484"/>
  </r>
  <r>
    <x v="5"/>
    <x v="0"/>
    <s v="2024-2025"/>
    <x v="0"/>
    <x v="5"/>
    <x v="1"/>
    <x v="1"/>
    <n v="2067"/>
    <x v="0"/>
    <x v="5"/>
    <x v="0"/>
    <x v="0"/>
    <n v="613"/>
  </r>
  <r>
    <x v="6"/>
    <x v="1"/>
    <s v="2023-2024"/>
    <x v="0"/>
    <x v="6"/>
    <x v="0"/>
    <x v="0"/>
    <n v="6010"/>
    <x v="0"/>
    <x v="0"/>
    <x v="4"/>
    <x v="4"/>
    <n v="339"/>
  </r>
  <r>
    <x v="7"/>
    <x v="0"/>
    <s v="2024-2025"/>
    <x v="0"/>
    <x v="7"/>
    <x v="4"/>
    <x v="4"/>
    <n v="3175"/>
    <x v="0"/>
    <x v="6"/>
    <x v="1"/>
    <x v="1"/>
    <n v="559"/>
  </r>
  <r>
    <x v="8"/>
    <x v="0"/>
    <s v="2024-2025"/>
    <x v="0"/>
    <x v="8"/>
    <x v="1"/>
    <x v="1"/>
    <n v="2158"/>
    <x v="0"/>
    <x v="4"/>
    <x v="3"/>
    <x v="3"/>
    <n v="174"/>
  </r>
  <r>
    <x v="9"/>
    <x v="0"/>
    <s v="2024-2025"/>
    <x v="0"/>
    <x v="9"/>
    <x v="4"/>
    <x v="4"/>
    <n v="3076"/>
    <x v="0"/>
    <x v="7"/>
    <x v="5"/>
    <x v="5"/>
    <n v="795"/>
  </r>
  <r>
    <x v="10"/>
    <x v="0"/>
    <s v="2024-2025"/>
    <x v="0"/>
    <x v="9"/>
    <x v="4"/>
    <x v="4"/>
    <n v="3076"/>
    <x v="0"/>
    <x v="7"/>
    <x v="0"/>
    <x v="0"/>
    <n v="473"/>
  </r>
  <r>
    <x v="11"/>
    <x v="0"/>
    <s v="2024-2025"/>
    <x v="0"/>
    <x v="10"/>
    <x v="4"/>
    <x v="4"/>
    <n v="3551"/>
    <x v="0"/>
    <x v="8"/>
    <x v="6"/>
    <x v="6"/>
    <n v="743"/>
  </r>
  <r>
    <x v="12"/>
    <x v="0"/>
    <s v="2024-2025"/>
    <x v="0"/>
    <x v="11"/>
    <x v="5"/>
    <x v="5"/>
    <n v="7010"/>
    <x v="0"/>
    <x v="9"/>
    <x v="0"/>
    <x v="0"/>
    <n v="189"/>
  </r>
  <r>
    <x v="13"/>
    <x v="0"/>
    <s v="2024-2025"/>
    <x v="0"/>
    <x v="12"/>
    <x v="3"/>
    <x v="3"/>
    <n v="4068"/>
    <x v="0"/>
    <x v="10"/>
    <x v="1"/>
    <x v="1"/>
    <n v="411"/>
  </r>
  <r>
    <x v="14"/>
    <x v="0"/>
    <s v="2024-2025"/>
    <x v="0"/>
    <x v="13"/>
    <x v="1"/>
    <x v="1"/>
    <n v="2480"/>
    <x v="0"/>
    <x v="1"/>
    <x v="1"/>
    <x v="1"/>
    <n v="394"/>
  </r>
  <r>
    <x v="15"/>
    <x v="0"/>
    <s v="2024-2025"/>
    <x v="0"/>
    <x v="14"/>
    <x v="1"/>
    <x v="1"/>
    <n v="2790"/>
    <x v="0"/>
    <x v="11"/>
    <x v="1"/>
    <x v="1"/>
    <n v="366"/>
  </r>
  <r>
    <x v="16"/>
    <x v="1"/>
    <s v="2023-2024"/>
    <x v="0"/>
    <x v="15"/>
    <x v="1"/>
    <x v="1"/>
    <n v="2020"/>
    <x v="0"/>
    <x v="5"/>
    <x v="5"/>
    <x v="5"/>
    <n v="722"/>
  </r>
  <r>
    <x v="17"/>
    <x v="0"/>
    <s v="2024-2025"/>
    <x v="1"/>
    <x v="16"/>
    <x v="0"/>
    <x v="0"/>
    <n v="6030"/>
    <x v="0"/>
    <x v="0"/>
    <x v="3"/>
    <x v="3"/>
    <n v="598"/>
  </r>
  <r>
    <x v="18"/>
    <x v="0"/>
    <s v="2024-2025"/>
    <x v="1"/>
    <x v="16"/>
    <x v="0"/>
    <x v="0"/>
    <n v="6030"/>
    <x v="0"/>
    <x v="0"/>
    <x v="3"/>
    <x v="3"/>
    <n v="700"/>
  </r>
  <r>
    <x v="19"/>
    <x v="0"/>
    <s v="2024-2025"/>
    <x v="0"/>
    <x v="17"/>
    <x v="3"/>
    <x v="3"/>
    <n v="4825"/>
    <x v="0"/>
    <x v="12"/>
    <x v="7"/>
    <x v="7"/>
    <n v="197"/>
  </r>
  <r>
    <x v="20"/>
    <x v="0"/>
    <s v="2024-2025"/>
    <x v="0"/>
    <x v="18"/>
    <x v="6"/>
    <x v="6"/>
    <n v="5168"/>
    <x v="0"/>
    <x v="13"/>
    <x v="3"/>
    <x v="3"/>
    <n v="608"/>
  </r>
  <r>
    <x v="21"/>
    <x v="1"/>
    <s v="2023-2024"/>
    <x v="0"/>
    <x v="19"/>
    <x v="1"/>
    <x v="1"/>
    <n v="2800"/>
    <x v="0"/>
    <x v="11"/>
    <x v="5"/>
    <x v="5"/>
    <n v="277"/>
  </r>
  <r>
    <x v="22"/>
    <x v="1"/>
    <s v="2023-2024"/>
    <x v="0"/>
    <x v="20"/>
    <x v="4"/>
    <x v="4"/>
    <n v="3429"/>
    <x v="0"/>
    <x v="8"/>
    <x v="3"/>
    <x v="3"/>
    <n v="232"/>
  </r>
  <r>
    <x v="23"/>
    <x v="2"/>
    <s v="2025-2026"/>
    <x v="0"/>
    <x v="21"/>
    <x v="3"/>
    <x v="3"/>
    <n v="4012"/>
    <x v="0"/>
    <x v="10"/>
    <x v="3"/>
    <x v="3"/>
    <n v="36"/>
  </r>
  <r>
    <x v="24"/>
    <x v="0"/>
    <s v="2024-2025"/>
    <x v="0"/>
    <x v="22"/>
    <x v="1"/>
    <x v="1"/>
    <n v="2539"/>
    <x v="0"/>
    <x v="2"/>
    <x v="4"/>
    <x v="4"/>
    <n v="65"/>
  </r>
  <r>
    <x v="25"/>
    <x v="1"/>
    <s v="2023-2024"/>
    <x v="1"/>
    <x v="23"/>
    <x v="1"/>
    <x v="1"/>
    <n v="2650"/>
    <x v="0"/>
    <x v="11"/>
    <x v="4"/>
    <x v="4"/>
    <n v="338"/>
  </r>
  <r>
    <x v="26"/>
    <x v="1"/>
    <s v="2023-2024"/>
    <x v="0"/>
    <x v="24"/>
    <x v="1"/>
    <x v="1"/>
    <n v="2120"/>
    <x v="0"/>
    <x v="4"/>
    <x v="6"/>
    <x v="6"/>
    <n v="439"/>
  </r>
  <r>
    <x v="27"/>
    <x v="0"/>
    <s v="2024-2025"/>
    <x v="0"/>
    <x v="25"/>
    <x v="4"/>
    <x v="4"/>
    <n v="3550"/>
    <x v="0"/>
    <x v="8"/>
    <x v="3"/>
    <x v="3"/>
    <n v="221"/>
  </r>
  <r>
    <x v="28"/>
    <x v="2"/>
    <s v="2025-2026"/>
    <x v="0"/>
    <x v="26"/>
    <x v="0"/>
    <x v="0"/>
    <n v="6280"/>
    <x v="0"/>
    <x v="14"/>
    <x v="1"/>
    <x v="1"/>
    <n v="420"/>
  </r>
  <r>
    <x v="29"/>
    <x v="0"/>
    <s v="2024-2025"/>
    <x v="0"/>
    <x v="27"/>
    <x v="4"/>
    <x v="4"/>
    <n v="3066"/>
    <x v="0"/>
    <x v="7"/>
    <x v="0"/>
    <x v="0"/>
    <n v="252"/>
  </r>
  <r>
    <x v="30"/>
    <x v="1"/>
    <s v="2023-2024"/>
    <x v="0"/>
    <x v="28"/>
    <x v="1"/>
    <x v="1"/>
    <n v="2830"/>
    <x v="0"/>
    <x v="11"/>
    <x v="0"/>
    <x v="0"/>
    <n v="637"/>
  </r>
  <r>
    <x v="31"/>
    <x v="1"/>
    <s v="2023-2024"/>
    <x v="0"/>
    <x v="12"/>
    <x v="3"/>
    <x v="3"/>
    <n v="4068"/>
    <x v="0"/>
    <x v="10"/>
    <x v="3"/>
    <x v="3"/>
    <n v="124"/>
  </r>
  <r>
    <x v="32"/>
    <x v="0"/>
    <s v="2024-2025"/>
    <x v="0"/>
    <x v="29"/>
    <x v="4"/>
    <x v="4"/>
    <n v="3500"/>
    <x v="0"/>
    <x v="8"/>
    <x v="0"/>
    <x v="0"/>
    <n v="741"/>
  </r>
  <r>
    <x v="33"/>
    <x v="2"/>
    <s v="2025-2026"/>
    <x v="0"/>
    <x v="30"/>
    <x v="4"/>
    <x v="4"/>
    <n v="3131"/>
    <x v="0"/>
    <x v="6"/>
    <x v="3"/>
    <x v="3"/>
    <n v="358"/>
  </r>
  <r>
    <x v="34"/>
    <x v="2"/>
    <s v="2025-2026"/>
    <x v="0"/>
    <x v="31"/>
    <x v="1"/>
    <x v="1"/>
    <n v="2116"/>
    <x v="0"/>
    <x v="4"/>
    <x v="1"/>
    <x v="1"/>
    <n v="492"/>
  </r>
  <r>
    <x v="35"/>
    <x v="0"/>
    <s v="2024-2025"/>
    <x v="0"/>
    <x v="32"/>
    <x v="6"/>
    <x v="6"/>
    <n v="5169"/>
    <x v="0"/>
    <x v="13"/>
    <x v="3"/>
    <x v="3"/>
    <n v="726"/>
  </r>
  <r>
    <x v="36"/>
    <x v="2"/>
    <s v="2025-2026"/>
    <x v="0"/>
    <x v="33"/>
    <x v="4"/>
    <x v="4"/>
    <n v="3280"/>
    <x v="0"/>
    <x v="8"/>
    <x v="1"/>
    <x v="1"/>
    <n v="92"/>
  </r>
  <r>
    <x v="37"/>
    <x v="2"/>
    <s v="2025-2026"/>
    <x v="0"/>
    <x v="34"/>
    <x v="4"/>
    <x v="4"/>
    <n v="3018"/>
    <x v="0"/>
    <x v="7"/>
    <x v="3"/>
    <x v="3"/>
    <n v="264"/>
  </r>
  <r>
    <x v="38"/>
    <x v="0"/>
    <s v="2024-2025"/>
    <x v="0"/>
    <x v="35"/>
    <x v="3"/>
    <x v="3"/>
    <n v="4558"/>
    <x v="0"/>
    <x v="15"/>
    <x v="1"/>
    <x v="1"/>
    <n v="550"/>
  </r>
  <r>
    <x v="39"/>
    <x v="0"/>
    <s v="2024-2025"/>
    <x v="0"/>
    <x v="36"/>
    <x v="4"/>
    <x v="4"/>
    <n v="3148"/>
    <x v="0"/>
    <x v="6"/>
    <x v="0"/>
    <x v="0"/>
    <n v="283"/>
  </r>
  <r>
    <x v="40"/>
    <x v="0"/>
    <s v="2024-2025"/>
    <x v="1"/>
    <x v="10"/>
    <x v="4"/>
    <x v="4"/>
    <n v="3551"/>
    <x v="0"/>
    <x v="8"/>
    <x v="1"/>
    <x v="1"/>
    <n v="418"/>
  </r>
  <r>
    <x v="41"/>
    <x v="1"/>
    <s v="2023-2024"/>
    <x v="0"/>
    <x v="20"/>
    <x v="4"/>
    <x v="4"/>
    <n v="3429"/>
    <x v="0"/>
    <x v="8"/>
    <x v="3"/>
    <x v="3"/>
    <n v="384"/>
  </r>
  <r>
    <x v="42"/>
    <x v="0"/>
    <s v="2024-2025"/>
    <x v="1"/>
    <x v="23"/>
    <x v="1"/>
    <x v="1"/>
    <n v="2650"/>
    <x v="0"/>
    <x v="11"/>
    <x v="1"/>
    <x v="1"/>
    <n v="566"/>
  </r>
  <r>
    <x v="43"/>
    <x v="1"/>
    <s v="2023-2024"/>
    <x v="0"/>
    <x v="15"/>
    <x v="1"/>
    <x v="1"/>
    <n v="2020"/>
    <x v="0"/>
    <x v="5"/>
    <x v="8"/>
    <x v="8"/>
    <n v="310"/>
  </r>
  <r>
    <x v="44"/>
    <x v="0"/>
    <s v="2024-2025"/>
    <x v="0"/>
    <x v="19"/>
    <x v="1"/>
    <x v="1"/>
    <n v="2800"/>
    <x v="0"/>
    <x v="11"/>
    <x v="6"/>
    <x v="6"/>
    <n v="314"/>
  </r>
  <r>
    <x v="45"/>
    <x v="0"/>
    <s v="2024-2025"/>
    <x v="0"/>
    <x v="36"/>
    <x v="4"/>
    <x v="4"/>
    <n v="3148"/>
    <x v="0"/>
    <x v="6"/>
    <x v="1"/>
    <x v="1"/>
    <n v="63"/>
  </r>
  <r>
    <x v="46"/>
    <x v="2"/>
    <s v="2025-2026"/>
    <x v="0"/>
    <x v="18"/>
    <x v="6"/>
    <x v="6"/>
    <n v="5168"/>
    <x v="0"/>
    <x v="13"/>
    <x v="5"/>
    <x v="5"/>
    <n v="637"/>
  </r>
  <r>
    <x v="47"/>
    <x v="2"/>
    <s v="2025-2026"/>
    <x v="0"/>
    <x v="37"/>
    <x v="1"/>
    <x v="1"/>
    <n v="2750"/>
    <x v="0"/>
    <x v="11"/>
    <x v="2"/>
    <x v="2"/>
    <n v="432"/>
  </r>
  <r>
    <x v="16"/>
    <x v="1"/>
    <s v="2023-2024"/>
    <x v="0"/>
    <x v="38"/>
    <x v="3"/>
    <x v="3"/>
    <n v="4802"/>
    <x v="0"/>
    <x v="12"/>
    <x v="4"/>
    <x v="4"/>
    <n v="124"/>
  </r>
  <r>
    <x v="48"/>
    <x v="0"/>
    <s v="2024-2025"/>
    <x v="0"/>
    <x v="39"/>
    <x v="0"/>
    <x v="0"/>
    <n v="6330"/>
    <x v="0"/>
    <x v="14"/>
    <x v="3"/>
    <x v="3"/>
    <n v="403"/>
  </r>
  <r>
    <x v="35"/>
    <x v="0"/>
    <s v="2024-2025"/>
    <x v="0"/>
    <x v="40"/>
    <x v="4"/>
    <x v="4"/>
    <n v="3353"/>
    <x v="0"/>
    <x v="8"/>
    <x v="3"/>
    <x v="3"/>
    <n v="352"/>
  </r>
  <r>
    <x v="49"/>
    <x v="2"/>
    <s v="2025-2026"/>
    <x v="0"/>
    <x v="3"/>
    <x v="3"/>
    <x v="3"/>
    <n v="4220"/>
    <x v="0"/>
    <x v="3"/>
    <x v="4"/>
    <x v="4"/>
    <n v="748"/>
  </r>
  <r>
    <x v="50"/>
    <x v="0"/>
    <s v="2024-2025"/>
    <x v="0"/>
    <x v="41"/>
    <x v="5"/>
    <x v="5"/>
    <n v="7320"/>
    <x v="0"/>
    <x v="9"/>
    <x v="1"/>
    <x v="1"/>
    <n v="627"/>
  </r>
  <r>
    <x v="51"/>
    <x v="0"/>
    <s v="2024-2025"/>
    <x v="0"/>
    <x v="42"/>
    <x v="3"/>
    <x v="3"/>
    <n v="4870"/>
    <x v="0"/>
    <x v="12"/>
    <x v="0"/>
    <x v="0"/>
    <n v="769"/>
  </r>
  <r>
    <x v="52"/>
    <x v="2"/>
    <s v="2025-2026"/>
    <x v="0"/>
    <x v="43"/>
    <x v="1"/>
    <x v="1"/>
    <n v="2560"/>
    <x v="0"/>
    <x v="2"/>
    <x v="0"/>
    <x v="0"/>
    <n v="574"/>
  </r>
  <r>
    <x v="53"/>
    <x v="0"/>
    <s v="2024-2025"/>
    <x v="0"/>
    <x v="36"/>
    <x v="4"/>
    <x v="4"/>
    <n v="3148"/>
    <x v="0"/>
    <x v="6"/>
    <x v="0"/>
    <x v="0"/>
    <n v="379"/>
  </r>
  <r>
    <x v="54"/>
    <x v="0"/>
    <s v="2024-2025"/>
    <x v="0"/>
    <x v="5"/>
    <x v="1"/>
    <x v="1"/>
    <n v="2067"/>
    <x v="0"/>
    <x v="5"/>
    <x v="3"/>
    <x v="3"/>
    <n v="744"/>
  </r>
  <r>
    <x v="55"/>
    <x v="0"/>
    <s v="2024-2025"/>
    <x v="1"/>
    <x v="44"/>
    <x v="4"/>
    <x v="4"/>
    <n v="3977"/>
    <x v="0"/>
    <x v="16"/>
    <x v="2"/>
    <x v="2"/>
    <n v="353"/>
  </r>
  <r>
    <x v="56"/>
    <x v="2"/>
    <s v="2025-2026"/>
    <x v="0"/>
    <x v="28"/>
    <x v="1"/>
    <x v="1"/>
    <n v="2830"/>
    <x v="0"/>
    <x v="11"/>
    <x v="9"/>
    <x v="9"/>
    <n v="479"/>
  </r>
  <r>
    <x v="57"/>
    <x v="0"/>
    <s v="2024-2025"/>
    <x v="0"/>
    <x v="28"/>
    <x v="1"/>
    <x v="1"/>
    <n v="2830"/>
    <x v="0"/>
    <x v="11"/>
    <x v="1"/>
    <x v="1"/>
    <n v="656"/>
  </r>
  <r>
    <x v="58"/>
    <x v="2"/>
    <s v="2025-2026"/>
    <x v="0"/>
    <x v="28"/>
    <x v="1"/>
    <x v="1"/>
    <n v="2830"/>
    <x v="0"/>
    <x v="11"/>
    <x v="1"/>
    <x v="1"/>
    <n v="584"/>
  </r>
  <r>
    <x v="59"/>
    <x v="0"/>
    <s v="2024-2025"/>
    <x v="1"/>
    <x v="10"/>
    <x v="4"/>
    <x v="4"/>
    <n v="3551"/>
    <x v="0"/>
    <x v="8"/>
    <x v="5"/>
    <x v="5"/>
    <n v="395"/>
  </r>
  <r>
    <x v="60"/>
    <x v="0"/>
    <s v="2024-2025"/>
    <x v="0"/>
    <x v="45"/>
    <x v="3"/>
    <x v="3"/>
    <n v="4570"/>
    <x v="0"/>
    <x v="15"/>
    <x v="3"/>
    <x v="3"/>
    <n v="548"/>
  </r>
  <r>
    <x v="61"/>
    <x v="1"/>
    <s v="2023-2024"/>
    <x v="0"/>
    <x v="46"/>
    <x v="3"/>
    <x v="3"/>
    <n v="4740"/>
    <x v="0"/>
    <x v="17"/>
    <x v="3"/>
    <x v="3"/>
    <n v="724"/>
  </r>
  <r>
    <x v="62"/>
    <x v="0"/>
    <s v="2024-2025"/>
    <x v="0"/>
    <x v="47"/>
    <x v="1"/>
    <x v="1"/>
    <n v="2101"/>
    <x v="0"/>
    <x v="4"/>
    <x v="4"/>
    <x v="4"/>
    <n v="686"/>
  </r>
  <r>
    <x v="37"/>
    <x v="2"/>
    <s v="2025-2026"/>
    <x v="0"/>
    <x v="47"/>
    <x v="1"/>
    <x v="1"/>
    <n v="2101"/>
    <x v="0"/>
    <x v="4"/>
    <x v="5"/>
    <x v="5"/>
    <n v="371"/>
  </r>
  <r>
    <x v="63"/>
    <x v="1"/>
    <s v="2023-2024"/>
    <x v="0"/>
    <x v="48"/>
    <x v="3"/>
    <x v="3"/>
    <n v="4566"/>
    <x v="0"/>
    <x v="15"/>
    <x v="2"/>
    <x v="2"/>
    <n v="177"/>
  </r>
  <r>
    <x v="64"/>
    <x v="1"/>
    <s v="2023-2024"/>
    <x v="0"/>
    <x v="49"/>
    <x v="4"/>
    <x v="4"/>
    <n v="3134"/>
    <x v="0"/>
    <x v="6"/>
    <x v="4"/>
    <x v="4"/>
    <n v="281"/>
  </r>
  <r>
    <x v="65"/>
    <x v="2"/>
    <s v="2025-2026"/>
    <x v="0"/>
    <x v="31"/>
    <x v="1"/>
    <x v="1"/>
    <n v="2116"/>
    <x v="0"/>
    <x v="4"/>
    <x v="3"/>
    <x v="3"/>
    <n v="214"/>
  </r>
  <r>
    <x v="66"/>
    <x v="1"/>
    <s v="2023-2024"/>
    <x v="0"/>
    <x v="31"/>
    <x v="1"/>
    <x v="1"/>
    <n v="2116"/>
    <x v="0"/>
    <x v="4"/>
    <x v="4"/>
    <x v="4"/>
    <n v="179"/>
  </r>
  <r>
    <x v="67"/>
    <x v="2"/>
    <s v="2025-2026"/>
    <x v="0"/>
    <x v="50"/>
    <x v="4"/>
    <x v="4"/>
    <n v="3179"/>
    <x v="0"/>
    <x v="6"/>
    <x v="4"/>
    <x v="4"/>
    <n v="338"/>
  </r>
  <r>
    <x v="68"/>
    <x v="2"/>
    <s v="2025-2026"/>
    <x v="0"/>
    <x v="51"/>
    <x v="4"/>
    <x v="4"/>
    <n v="3630"/>
    <x v="0"/>
    <x v="16"/>
    <x v="9"/>
    <x v="9"/>
    <n v="721"/>
  </r>
  <r>
    <x v="69"/>
    <x v="0"/>
    <s v="2024-2025"/>
    <x v="0"/>
    <x v="52"/>
    <x v="3"/>
    <x v="3"/>
    <n v="4053"/>
    <x v="0"/>
    <x v="10"/>
    <x v="1"/>
    <x v="1"/>
    <n v="138"/>
  </r>
  <r>
    <x v="70"/>
    <x v="0"/>
    <s v="2024-2025"/>
    <x v="0"/>
    <x v="53"/>
    <x v="3"/>
    <x v="3"/>
    <n v="4119"/>
    <x v="0"/>
    <x v="10"/>
    <x v="4"/>
    <x v="4"/>
    <n v="260"/>
  </r>
  <r>
    <x v="71"/>
    <x v="0"/>
    <s v="2024-2025"/>
    <x v="0"/>
    <x v="54"/>
    <x v="4"/>
    <x v="4"/>
    <n v="3030"/>
    <x v="0"/>
    <x v="7"/>
    <x v="2"/>
    <x v="2"/>
    <n v="669"/>
  </r>
  <r>
    <x v="72"/>
    <x v="2"/>
    <s v="2025-2026"/>
    <x v="0"/>
    <x v="55"/>
    <x v="3"/>
    <x v="3"/>
    <n v="4703"/>
    <x v="0"/>
    <x v="17"/>
    <x v="3"/>
    <x v="3"/>
    <n v="88"/>
  </r>
  <r>
    <x v="73"/>
    <x v="1"/>
    <s v="2023-2024"/>
    <x v="0"/>
    <x v="10"/>
    <x v="4"/>
    <x v="4"/>
    <n v="3551"/>
    <x v="0"/>
    <x v="8"/>
    <x v="1"/>
    <x v="1"/>
    <n v="554"/>
  </r>
  <r>
    <x v="74"/>
    <x v="2"/>
    <s v="2025-2026"/>
    <x v="0"/>
    <x v="9"/>
    <x v="4"/>
    <x v="4"/>
    <n v="3076"/>
    <x v="0"/>
    <x v="7"/>
    <x v="2"/>
    <x v="2"/>
    <n v="502"/>
  </r>
  <r>
    <x v="75"/>
    <x v="2"/>
    <s v="2025-2026"/>
    <x v="0"/>
    <x v="56"/>
    <x v="1"/>
    <x v="1"/>
    <n v="2795"/>
    <x v="0"/>
    <x v="11"/>
    <x v="0"/>
    <x v="0"/>
    <n v="32"/>
  </r>
  <r>
    <x v="76"/>
    <x v="2"/>
    <s v="2025-2026"/>
    <x v="1"/>
    <x v="10"/>
    <x v="4"/>
    <x v="4"/>
    <n v="3551"/>
    <x v="0"/>
    <x v="8"/>
    <x v="0"/>
    <x v="0"/>
    <n v="600"/>
  </r>
  <r>
    <x v="77"/>
    <x v="1"/>
    <s v="2023-2024"/>
    <x v="0"/>
    <x v="47"/>
    <x v="1"/>
    <x v="1"/>
    <n v="2101"/>
    <x v="0"/>
    <x v="4"/>
    <x v="6"/>
    <x v="6"/>
    <n v="29"/>
  </r>
  <r>
    <x v="78"/>
    <x v="0"/>
    <s v="2024-2025"/>
    <x v="1"/>
    <x v="2"/>
    <x v="2"/>
    <x v="2"/>
    <n v="2617"/>
    <x v="0"/>
    <x v="2"/>
    <x v="1"/>
    <x v="1"/>
    <n v="775"/>
  </r>
  <r>
    <x v="79"/>
    <x v="0"/>
    <s v="2024-2025"/>
    <x v="0"/>
    <x v="39"/>
    <x v="0"/>
    <x v="0"/>
    <n v="6330"/>
    <x v="0"/>
    <x v="14"/>
    <x v="5"/>
    <x v="5"/>
    <n v="703"/>
  </r>
  <r>
    <x v="80"/>
    <x v="1"/>
    <s v="2023-2024"/>
    <x v="0"/>
    <x v="18"/>
    <x v="6"/>
    <x v="6"/>
    <n v="5168"/>
    <x v="0"/>
    <x v="13"/>
    <x v="0"/>
    <x v="0"/>
    <n v="40"/>
  </r>
  <r>
    <x v="81"/>
    <x v="0"/>
    <s v="2024-2025"/>
    <x v="0"/>
    <x v="57"/>
    <x v="6"/>
    <x v="6"/>
    <n v="5082"/>
    <x v="0"/>
    <x v="13"/>
    <x v="0"/>
    <x v="0"/>
    <n v="193"/>
  </r>
  <r>
    <x v="82"/>
    <x v="2"/>
    <s v="2025-2026"/>
    <x v="0"/>
    <x v="10"/>
    <x v="4"/>
    <x v="4"/>
    <n v="3551"/>
    <x v="0"/>
    <x v="8"/>
    <x v="1"/>
    <x v="1"/>
    <n v="467"/>
  </r>
  <r>
    <x v="83"/>
    <x v="1"/>
    <s v="2023-2024"/>
    <x v="0"/>
    <x v="4"/>
    <x v="1"/>
    <x v="1"/>
    <n v="2154"/>
    <x v="0"/>
    <x v="4"/>
    <x v="3"/>
    <x v="3"/>
    <n v="185"/>
  </r>
  <r>
    <x v="84"/>
    <x v="2"/>
    <s v="2025-2026"/>
    <x v="0"/>
    <x v="52"/>
    <x v="3"/>
    <x v="3"/>
    <n v="4053"/>
    <x v="0"/>
    <x v="10"/>
    <x v="7"/>
    <x v="7"/>
    <n v="360"/>
  </r>
  <r>
    <x v="85"/>
    <x v="2"/>
    <s v="2025-2026"/>
    <x v="0"/>
    <x v="34"/>
    <x v="4"/>
    <x v="4"/>
    <n v="3018"/>
    <x v="0"/>
    <x v="7"/>
    <x v="3"/>
    <x v="3"/>
    <n v="685"/>
  </r>
  <r>
    <x v="69"/>
    <x v="0"/>
    <s v="2024-2025"/>
    <x v="0"/>
    <x v="58"/>
    <x v="0"/>
    <x v="0"/>
    <n v="6027"/>
    <x v="0"/>
    <x v="0"/>
    <x v="7"/>
    <x v="7"/>
    <n v="284"/>
  </r>
  <r>
    <x v="86"/>
    <x v="1"/>
    <s v="2023-2024"/>
    <x v="1"/>
    <x v="5"/>
    <x v="1"/>
    <x v="1"/>
    <n v="2067"/>
    <x v="0"/>
    <x v="5"/>
    <x v="1"/>
    <x v="1"/>
    <n v="381"/>
  </r>
  <r>
    <x v="87"/>
    <x v="0"/>
    <s v="2024-2025"/>
    <x v="0"/>
    <x v="13"/>
    <x v="1"/>
    <x v="1"/>
    <n v="2480"/>
    <x v="0"/>
    <x v="1"/>
    <x v="7"/>
    <x v="7"/>
    <n v="693"/>
  </r>
  <r>
    <x v="88"/>
    <x v="0"/>
    <s v="2024-2025"/>
    <x v="1"/>
    <x v="59"/>
    <x v="3"/>
    <x v="3"/>
    <n v="4509"/>
    <x v="0"/>
    <x v="3"/>
    <x v="8"/>
    <x v="8"/>
    <n v="70"/>
  </r>
  <r>
    <x v="89"/>
    <x v="0"/>
    <s v="2024-2025"/>
    <x v="0"/>
    <x v="60"/>
    <x v="1"/>
    <x v="1"/>
    <n v="2541"/>
    <x v="0"/>
    <x v="2"/>
    <x v="8"/>
    <x v="8"/>
    <n v="122"/>
  </r>
  <r>
    <x v="90"/>
    <x v="2"/>
    <s v="2025-2026"/>
    <x v="0"/>
    <x v="61"/>
    <x v="6"/>
    <x v="6"/>
    <n v="5343"/>
    <x v="0"/>
    <x v="18"/>
    <x v="6"/>
    <x v="6"/>
    <n v="659"/>
  </r>
  <r>
    <x v="91"/>
    <x v="0"/>
    <s v="2024-2025"/>
    <x v="0"/>
    <x v="4"/>
    <x v="1"/>
    <x v="1"/>
    <n v="2154"/>
    <x v="0"/>
    <x v="4"/>
    <x v="1"/>
    <x v="1"/>
    <n v="241"/>
  </r>
  <r>
    <x v="92"/>
    <x v="0"/>
    <s v="2024-2025"/>
    <x v="0"/>
    <x v="7"/>
    <x v="4"/>
    <x v="4"/>
    <n v="3175"/>
    <x v="0"/>
    <x v="6"/>
    <x v="5"/>
    <x v="5"/>
    <n v="535"/>
  </r>
  <r>
    <x v="93"/>
    <x v="2"/>
    <s v="2025-2026"/>
    <x v="0"/>
    <x v="28"/>
    <x v="1"/>
    <x v="1"/>
    <n v="2830"/>
    <x v="0"/>
    <x v="11"/>
    <x v="2"/>
    <x v="2"/>
    <n v="733"/>
  </r>
  <r>
    <x v="94"/>
    <x v="0"/>
    <s v="2024-2025"/>
    <x v="0"/>
    <x v="9"/>
    <x v="4"/>
    <x v="4"/>
    <n v="3076"/>
    <x v="0"/>
    <x v="7"/>
    <x v="5"/>
    <x v="5"/>
    <n v="525"/>
  </r>
  <r>
    <x v="95"/>
    <x v="1"/>
    <s v="2023-2024"/>
    <x v="0"/>
    <x v="62"/>
    <x v="0"/>
    <x v="0"/>
    <n v="6112"/>
    <x v="0"/>
    <x v="14"/>
    <x v="5"/>
    <x v="5"/>
    <n v="375"/>
  </r>
  <r>
    <x v="96"/>
    <x v="0"/>
    <s v="2024-2025"/>
    <x v="0"/>
    <x v="47"/>
    <x v="1"/>
    <x v="1"/>
    <n v="2101"/>
    <x v="0"/>
    <x v="4"/>
    <x v="3"/>
    <x v="3"/>
    <n v="724"/>
  </r>
  <r>
    <x v="97"/>
    <x v="0"/>
    <s v="2024-2025"/>
    <x v="0"/>
    <x v="39"/>
    <x v="0"/>
    <x v="0"/>
    <n v="6330"/>
    <x v="0"/>
    <x v="14"/>
    <x v="4"/>
    <x v="4"/>
    <n v="329"/>
  </r>
  <r>
    <x v="98"/>
    <x v="2"/>
    <s v="2025-2026"/>
    <x v="0"/>
    <x v="63"/>
    <x v="1"/>
    <x v="1"/>
    <n v="2015"/>
    <x v="0"/>
    <x v="5"/>
    <x v="0"/>
    <x v="0"/>
    <n v="462"/>
  </r>
  <r>
    <x v="99"/>
    <x v="0"/>
    <s v="2024-2025"/>
    <x v="0"/>
    <x v="63"/>
    <x v="1"/>
    <x v="1"/>
    <n v="2015"/>
    <x v="0"/>
    <x v="5"/>
    <x v="4"/>
    <x v="4"/>
    <n v="251"/>
  </r>
  <r>
    <x v="100"/>
    <x v="0"/>
    <s v="2024-2025"/>
    <x v="0"/>
    <x v="63"/>
    <x v="1"/>
    <x v="1"/>
    <n v="2015"/>
    <x v="0"/>
    <x v="5"/>
    <x v="5"/>
    <x v="5"/>
    <n v="463"/>
  </r>
  <r>
    <x v="101"/>
    <x v="2"/>
    <s v="2025-2026"/>
    <x v="0"/>
    <x v="64"/>
    <x v="1"/>
    <x v="1"/>
    <n v="2350"/>
    <x v="0"/>
    <x v="1"/>
    <x v="4"/>
    <x v="4"/>
    <n v="475"/>
  </r>
  <r>
    <x v="102"/>
    <x v="0"/>
    <s v="2024-2025"/>
    <x v="0"/>
    <x v="65"/>
    <x v="1"/>
    <x v="1"/>
    <n v="2131"/>
    <x v="0"/>
    <x v="4"/>
    <x v="0"/>
    <x v="0"/>
    <n v="198"/>
  </r>
  <r>
    <x v="103"/>
    <x v="1"/>
    <s v="2023-2024"/>
    <x v="0"/>
    <x v="65"/>
    <x v="1"/>
    <x v="1"/>
    <n v="2131"/>
    <x v="0"/>
    <x v="4"/>
    <x v="3"/>
    <x v="3"/>
    <n v="207"/>
  </r>
  <r>
    <x v="104"/>
    <x v="0"/>
    <s v="2024-2025"/>
    <x v="0"/>
    <x v="65"/>
    <x v="1"/>
    <x v="1"/>
    <n v="2131"/>
    <x v="0"/>
    <x v="4"/>
    <x v="1"/>
    <x v="1"/>
    <n v="289"/>
  </r>
  <r>
    <x v="105"/>
    <x v="0"/>
    <s v="2024-2025"/>
    <x v="0"/>
    <x v="65"/>
    <x v="1"/>
    <x v="1"/>
    <n v="2131"/>
    <x v="0"/>
    <x v="4"/>
    <x v="4"/>
    <x v="4"/>
    <n v="741"/>
  </r>
  <r>
    <x v="106"/>
    <x v="0"/>
    <s v="2024-2025"/>
    <x v="0"/>
    <x v="66"/>
    <x v="3"/>
    <x v="3"/>
    <n v="4883"/>
    <x v="0"/>
    <x v="12"/>
    <x v="1"/>
    <x v="1"/>
    <n v="426"/>
  </r>
  <r>
    <x v="107"/>
    <x v="1"/>
    <s v="2023-2024"/>
    <x v="0"/>
    <x v="3"/>
    <x v="3"/>
    <x v="3"/>
    <n v="4220"/>
    <x v="0"/>
    <x v="3"/>
    <x v="2"/>
    <x v="2"/>
    <n v="579"/>
  </r>
  <r>
    <x v="108"/>
    <x v="1"/>
    <s v="2023-2024"/>
    <x v="0"/>
    <x v="26"/>
    <x v="0"/>
    <x v="0"/>
    <n v="6280"/>
    <x v="0"/>
    <x v="14"/>
    <x v="3"/>
    <x v="3"/>
    <n v="468"/>
  </r>
  <r>
    <x v="109"/>
    <x v="0"/>
    <s v="2024-2025"/>
    <x v="0"/>
    <x v="42"/>
    <x v="3"/>
    <x v="3"/>
    <n v="4870"/>
    <x v="0"/>
    <x v="12"/>
    <x v="6"/>
    <x v="6"/>
    <n v="162"/>
  </r>
  <r>
    <x v="110"/>
    <x v="2"/>
    <s v="2025-2026"/>
    <x v="0"/>
    <x v="67"/>
    <x v="3"/>
    <x v="3"/>
    <n v="4551"/>
    <x v="0"/>
    <x v="15"/>
    <x v="3"/>
    <x v="3"/>
    <n v="491"/>
  </r>
  <r>
    <x v="111"/>
    <x v="0"/>
    <s v="2024-2025"/>
    <x v="0"/>
    <x v="68"/>
    <x v="7"/>
    <x v="7"/>
    <n v="800"/>
    <x v="0"/>
    <x v="19"/>
    <x v="3"/>
    <x v="3"/>
    <n v="468"/>
  </r>
  <r>
    <x v="112"/>
    <x v="0"/>
    <s v="2024-2025"/>
    <x v="0"/>
    <x v="68"/>
    <x v="7"/>
    <x v="7"/>
    <n v="800"/>
    <x v="0"/>
    <x v="19"/>
    <x v="4"/>
    <x v="4"/>
    <n v="43"/>
  </r>
  <r>
    <x v="113"/>
    <x v="2"/>
    <s v="2025-2026"/>
    <x v="0"/>
    <x v="28"/>
    <x v="1"/>
    <x v="1"/>
    <n v="2830"/>
    <x v="0"/>
    <x v="11"/>
    <x v="3"/>
    <x v="3"/>
    <n v="393"/>
  </r>
  <r>
    <x v="114"/>
    <x v="0"/>
    <s v="2024-2025"/>
    <x v="0"/>
    <x v="8"/>
    <x v="1"/>
    <x v="1"/>
    <n v="2158"/>
    <x v="0"/>
    <x v="4"/>
    <x v="3"/>
    <x v="3"/>
    <n v="536"/>
  </r>
  <r>
    <x v="115"/>
    <x v="0"/>
    <s v="2024-2025"/>
    <x v="1"/>
    <x v="10"/>
    <x v="4"/>
    <x v="4"/>
    <n v="3551"/>
    <x v="0"/>
    <x v="8"/>
    <x v="0"/>
    <x v="0"/>
    <n v="25"/>
  </r>
  <r>
    <x v="116"/>
    <x v="2"/>
    <s v="2025-2026"/>
    <x v="0"/>
    <x v="69"/>
    <x v="4"/>
    <x v="4"/>
    <n v="3199"/>
    <x v="0"/>
    <x v="6"/>
    <x v="3"/>
    <x v="3"/>
    <n v="623"/>
  </r>
  <r>
    <x v="117"/>
    <x v="2"/>
    <s v="2025-2026"/>
    <x v="0"/>
    <x v="69"/>
    <x v="4"/>
    <x v="4"/>
    <n v="3199"/>
    <x v="0"/>
    <x v="6"/>
    <x v="4"/>
    <x v="4"/>
    <n v="99"/>
  </r>
  <r>
    <x v="118"/>
    <x v="1"/>
    <s v="2023-2024"/>
    <x v="0"/>
    <x v="70"/>
    <x v="4"/>
    <x v="4"/>
    <n v="3400"/>
    <x v="0"/>
    <x v="8"/>
    <x v="2"/>
    <x v="2"/>
    <n v="752"/>
  </r>
  <r>
    <x v="119"/>
    <x v="0"/>
    <s v="2024-2025"/>
    <x v="0"/>
    <x v="12"/>
    <x v="3"/>
    <x v="3"/>
    <n v="4068"/>
    <x v="0"/>
    <x v="10"/>
    <x v="0"/>
    <x v="0"/>
    <n v="264"/>
  </r>
  <r>
    <x v="120"/>
    <x v="2"/>
    <s v="2025-2026"/>
    <x v="0"/>
    <x v="58"/>
    <x v="0"/>
    <x v="0"/>
    <n v="6027"/>
    <x v="0"/>
    <x v="0"/>
    <x v="3"/>
    <x v="3"/>
    <n v="743"/>
  </r>
  <r>
    <x v="121"/>
    <x v="0"/>
    <s v="2024-2025"/>
    <x v="0"/>
    <x v="46"/>
    <x v="3"/>
    <x v="3"/>
    <n v="4740"/>
    <x v="0"/>
    <x v="17"/>
    <x v="1"/>
    <x v="1"/>
    <n v="696"/>
  </r>
  <r>
    <x v="122"/>
    <x v="1"/>
    <s v="2023-2024"/>
    <x v="0"/>
    <x v="71"/>
    <x v="6"/>
    <x v="6"/>
    <n v="5043"/>
    <x v="0"/>
    <x v="13"/>
    <x v="4"/>
    <x v="4"/>
    <n v="546"/>
  </r>
  <r>
    <x v="123"/>
    <x v="2"/>
    <s v="2025-2026"/>
    <x v="0"/>
    <x v="16"/>
    <x v="0"/>
    <x v="0"/>
    <n v="6030"/>
    <x v="0"/>
    <x v="0"/>
    <x v="0"/>
    <x v="0"/>
    <n v="218"/>
  </r>
  <r>
    <x v="124"/>
    <x v="2"/>
    <s v="2025-2026"/>
    <x v="1"/>
    <x v="16"/>
    <x v="0"/>
    <x v="0"/>
    <n v="6030"/>
    <x v="0"/>
    <x v="0"/>
    <x v="2"/>
    <x v="2"/>
    <n v="555"/>
  </r>
  <r>
    <x v="125"/>
    <x v="2"/>
    <s v="2025-2026"/>
    <x v="0"/>
    <x v="72"/>
    <x v="4"/>
    <x v="4"/>
    <n v="3931"/>
    <x v="0"/>
    <x v="16"/>
    <x v="3"/>
    <x v="3"/>
    <n v="442"/>
  </r>
  <r>
    <x v="126"/>
    <x v="0"/>
    <s v="2024-2025"/>
    <x v="0"/>
    <x v="72"/>
    <x v="4"/>
    <x v="4"/>
    <n v="3931"/>
    <x v="0"/>
    <x v="16"/>
    <x v="1"/>
    <x v="1"/>
    <n v="252"/>
  </r>
  <r>
    <x v="127"/>
    <x v="1"/>
    <s v="2023-2024"/>
    <x v="0"/>
    <x v="17"/>
    <x v="3"/>
    <x v="3"/>
    <n v="4825"/>
    <x v="0"/>
    <x v="12"/>
    <x v="5"/>
    <x v="5"/>
    <n v="327"/>
  </r>
  <r>
    <x v="128"/>
    <x v="2"/>
    <s v="2025-2026"/>
    <x v="0"/>
    <x v="17"/>
    <x v="3"/>
    <x v="3"/>
    <n v="4825"/>
    <x v="0"/>
    <x v="12"/>
    <x v="3"/>
    <x v="3"/>
    <n v="315"/>
  </r>
  <r>
    <x v="66"/>
    <x v="1"/>
    <s v="2023-2024"/>
    <x v="1"/>
    <x v="59"/>
    <x v="3"/>
    <x v="3"/>
    <n v="4509"/>
    <x v="0"/>
    <x v="3"/>
    <x v="0"/>
    <x v="0"/>
    <n v="344"/>
  </r>
  <r>
    <x v="129"/>
    <x v="0"/>
    <s v="2024-2025"/>
    <x v="0"/>
    <x v="37"/>
    <x v="1"/>
    <x v="1"/>
    <n v="2750"/>
    <x v="0"/>
    <x v="11"/>
    <x v="3"/>
    <x v="3"/>
    <n v="525"/>
  </r>
  <r>
    <x v="130"/>
    <x v="1"/>
    <s v="2023-2024"/>
    <x v="1"/>
    <x v="73"/>
    <x v="6"/>
    <x v="6"/>
    <n v="5607"/>
    <x v="0"/>
    <x v="18"/>
    <x v="7"/>
    <x v="7"/>
    <n v="291"/>
  </r>
  <r>
    <x v="16"/>
    <x v="1"/>
    <s v="2023-2024"/>
    <x v="0"/>
    <x v="49"/>
    <x v="4"/>
    <x v="4"/>
    <n v="3134"/>
    <x v="0"/>
    <x v="6"/>
    <x v="3"/>
    <x v="3"/>
    <n v="743"/>
  </r>
  <r>
    <x v="131"/>
    <x v="1"/>
    <s v="2023-2024"/>
    <x v="0"/>
    <x v="52"/>
    <x v="3"/>
    <x v="3"/>
    <n v="4053"/>
    <x v="0"/>
    <x v="10"/>
    <x v="4"/>
    <x v="4"/>
    <n v="120"/>
  </r>
  <r>
    <x v="132"/>
    <x v="0"/>
    <s v="2024-2025"/>
    <x v="0"/>
    <x v="20"/>
    <x v="4"/>
    <x v="4"/>
    <n v="3429"/>
    <x v="0"/>
    <x v="8"/>
    <x v="3"/>
    <x v="3"/>
    <n v="739"/>
  </r>
  <r>
    <x v="133"/>
    <x v="1"/>
    <s v="2023-2024"/>
    <x v="0"/>
    <x v="24"/>
    <x v="1"/>
    <x v="1"/>
    <n v="2120"/>
    <x v="0"/>
    <x v="4"/>
    <x v="3"/>
    <x v="3"/>
    <n v="103"/>
  </r>
  <r>
    <x v="134"/>
    <x v="0"/>
    <s v="2024-2025"/>
    <x v="0"/>
    <x v="21"/>
    <x v="3"/>
    <x v="3"/>
    <n v="4012"/>
    <x v="0"/>
    <x v="10"/>
    <x v="5"/>
    <x v="5"/>
    <n v="91"/>
  </r>
  <r>
    <x v="135"/>
    <x v="0"/>
    <s v="2024-2025"/>
    <x v="0"/>
    <x v="74"/>
    <x v="1"/>
    <x v="1"/>
    <n v="2485"/>
    <x v="0"/>
    <x v="1"/>
    <x v="4"/>
    <x v="4"/>
    <n v="348"/>
  </r>
  <r>
    <x v="136"/>
    <x v="0"/>
    <s v="2024-2025"/>
    <x v="0"/>
    <x v="74"/>
    <x v="1"/>
    <x v="1"/>
    <n v="2485"/>
    <x v="0"/>
    <x v="1"/>
    <x v="2"/>
    <x v="2"/>
    <n v="595"/>
  </r>
  <r>
    <x v="137"/>
    <x v="2"/>
    <s v="2025-2026"/>
    <x v="0"/>
    <x v="5"/>
    <x v="1"/>
    <x v="1"/>
    <n v="2067"/>
    <x v="0"/>
    <x v="5"/>
    <x v="1"/>
    <x v="1"/>
    <n v="100"/>
  </r>
  <r>
    <x v="138"/>
    <x v="2"/>
    <s v="2025-2026"/>
    <x v="0"/>
    <x v="0"/>
    <x v="0"/>
    <x v="0"/>
    <n v="6021"/>
    <x v="0"/>
    <x v="0"/>
    <x v="0"/>
    <x v="0"/>
    <n v="218"/>
  </r>
  <r>
    <x v="139"/>
    <x v="2"/>
    <s v="2025-2026"/>
    <x v="0"/>
    <x v="4"/>
    <x v="1"/>
    <x v="1"/>
    <n v="2154"/>
    <x v="0"/>
    <x v="4"/>
    <x v="1"/>
    <x v="1"/>
    <n v="348"/>
  </r>
  <r>
    <x v="140"/>
    <x v="0"/>
    <s v="2024-2025"/>
    <x v="0"/>
    <x v="11"/>
    <x v="5"/>
    <x v="5"/>
    <n v="7010"/>
    <x v="0"/>
    <x v="9"/>
    <x v="1"/>
    <x v="1"/>
    <n v="364"/>
  </r>
  <r>
    <x v="77"/>
    <x v="1"/>
    <s v="2023-2024"/>
    <x v="1"/>
    <x v="23"/>
    <x v="1"/>
    <x v="1"/>
    <n v="2650"/>
    <x v="0"/>
    <x v="11"/>
    <x v="3"/>
    <x v="3"/>
    <n v="455"/>
  </r>
  <r>
    <x v="141"/>
    <x v="0"/>
    <s v="2024-2025"/>
    <x v="0"/>
    <x v="10"/>
    <x v="4"/>
    <x v="4"/>
    <n v="3551"/>
    <x v="0"/>
    <x v="8"/>
    <x v="4"/>
    <x v="4"/>
    <n v="298"/>
  </r>
  <r>
    <x v="142"/>
    <x v="1"/>
    <s v="2023-2024"/>
    <x v="0"/>
    <x v="75"/>
    <x v="0"/>
    <x v="0"/>
    <n v="6450"/>
    <x v="0"/>
    <x v="20"/>
    <x v="6"/>
    <x v="6"/>
    <n v="753"/>
  </r>
  <r>
    <x v="143"/>
    <x v="2"/>
    <s v="2025-2026"/>
    <x v="0"/>
    <x v="0"/>
    <x v="0"/>
    <x v="0"/>
    <n v="6021"/>
    <x v="0"/>
    <x v="0"/>
    <x v="1"/>
    <x v="1"/>
    <n v="179"/>
  </r>
  <r>
    <x v="144"/>
    <x v="1"/>
    <s v="2023-2024"/>
    <x v="1"/>
    <x v="76"/>
    <x v="1"/>
    <x v="1"/>
    <n v="2031"/>
    <x v="0"/>
    <x v="5"/>
    <x v="1"/>
    <x v="1"/>
    <n v="781"/>
  </r>
  <r>
    <x v="145"/>
    <x v="0"/>
    <s v="2024-2025"/>
    <x v="1"/>
    <x v="23"/>
    <x v="1"/>
    <x v="1"/>
    <n v="2650"/>
    <x v="0"/>
    <x v="11"/>
    <x v="4"/>
    <x v="4"/>
    <n v="346"/>
  </r>
  <r>
    <x v="8"/>
    <x v="0"/>
    <s v="2024-2025"/>
    <x v="0"/>
    <x v="63"/>
    <x v="1"/>
    <x v="1"/>
    <n v="2015"/>
    <x v="0"/>
    <x v="5"/>
    <x v="4"/>
    <x v="4"/>
    <n v="256"/>
  </r>
  <r>
    <x v="146"/>
    <x v="2"/>
    <s v="2025-2026"/>
    <x v="0"/>
    <x v="37"/>
    <x v="1"/>
    <x v="1"/>
    <n v="2750"/>
    <x v="0"/>
    <x v="11"/>
    <x v="6"/>
    <x v="6"/>
    <n v="69"/>
  </r>
  <r>
    <x v="147"/>
    <x v="0"/>
    <s v="2024-2025"/>
    <x v="0"/>
    <x v="42"/>
    <x v="3"/>
    <x v="3"/>
    <n v="4870"/>
    <x v="0"/>
    <x v="12"/>
    <x v="7"/>
    <x v="7"/>
    <n v="117"/>
  </r>
  <r>
    <x v="70"/>
    <x v="0"/>
    <s v="2024-2025"/>
    <x v="0"/>
    <x v="77"/>
    <x v="5"/>
    <x v="5"/>
    <n v="7018"/>
    <x v="0"/>
    <x v="9"/>
    <x v="5"/>
    <x v="5"/>
    <n v="112"/>
  </r>
  <r>
    <x v="9"/>
    <x v="0"/>
    <s v="2024-2025"/>
    <x v="0"/>
    <x v="63"/>
    <x v="1"/>
    <x v="1"/>
    <n v="2015"/>
    <x v="0"/>
    <x v="5"/>
    <x v="6"/>
    <x v="6"/>
    <n v="537"/>
  </r>
  <r>
    <x v="148"/>
    <x v="1"/>
    <s v="2023-2024"/>
    <x v="0"/>
    <x v="63"/>
    <x v="1"/>
    <x v="1"/>
    <n v="2015"/>
    <x v="0"/>
    <x v="5"/>
    <x v="2"/>
    <x v="2"/>
    <n v="119"/>
  </r>
  <r>
    <x v="149"/>
    <x v="2"/>
    <s v="2025-2026"/>
    <x v="0"/>
    <x v="1"/>
    <x v="1"/>
    <x v="1"/>
    <n v="2478"/>
    <x v="0"/>
    <x v="1"/>
    <x v="1"/>
    <x v="1"/>
    <n v="115"/>
  </r>
  <r>
    <x v="150"/>
    <x v="0"/>
    <s v="2024-2025"/>
    <x v="0"/>
    <x v="61"/>
    <x v="6"/>
    <x v="6"/>
    <n v="5343"/>
    <x v="0"/>
    <x v="18"/>
    <x v="5"/>
    <x v="5"/>
    <n v="454"/>
  </r>
  <r>
    <x v="151"/>
    <x v="2"/>
    <s v="2025-2026"/>
    <x v="0"/>
    <x v="36"/>
    <x v="4"/>
    <x v="4"/>
    <n v="3148"/>
    <x v="0"/>
    <x v="6"/>
    <x v="0"/>
    <x v="0"/>
    <n v="668"/>
  </r>
  <r>
    <x v="51"/>
    <x v="0"/>
    <s v="2024-2025"/>
    <x v="1"/>
    <x v="5"/>
    <x v="1"/>
    <x v="1"/>
    <n v="2067"/>
    <x v="0"/>
    <x v="5"/>
    <x v="0"/>
    <x v="0"/>
    <n v="620"/>
  </r>
  <r>
    <x v="152"/>
    <x v="0"/>
    <s v="2024-2025"/>
    <x v="0"/>
    <x v="68"/>
    <x v="7"/>
    <x v="7"/>
    <n v="800"/>
    <x v="0"/>
    <x v="19"/>
    <x v="8"/>
    <x v="8"/>
    <n v="167"/>
  </r>
  <r>
    <x v="47"/>
    <x v="2"/>
    <s v="2025-2026"/>
    <x v="0"/>
    <x v="78"/>
    <x v="1"/>
    <x v="1"/>
    <n v="2141"/>
    <x v="0"/>
    <x v="4"/>
    <x v="5"/>
    <x v="5"/>
    <n v="562"/>
  </r>
  <r>
    <x v="153"/>
    <x v="1"/>
    <s v="2023-2024"/>
    <x v="0"/>
    <x v="15"/>
    <x v="1"/>
    <x v="1"/>
    <n v="2020"/>
    <x v="0"/>
    <x v="5"/>
    <x v="6"/>
    <x v="6"/>
    <n v="165"/>
  </r>
  <r>
    <x v="154"/>
    <x v="1"/>
    <s v="2023-2024"/>
    <x v="1"/>
    <x v="79"/>
    <x v="6"/>
    <x v="6"/>
    <n v="5290"/>
    <x v="0"/>
    <x v="18"/>
    <x v="6"/>
    <x v="6"/>
    <n v="602"/>
  </r>
  <r>
    <x v="155"/>
    <x v="2"/>
    <s v="2025-2026"/>
    <x v="0"/>
    <x v="17"/>
    <x v="3"/>
    <x v="3"/>
    <n v="4825"/>
    <x v="0"/>
    <x v="12"/>
    <x v="5"/>
    <x v="5"/>
    <n v="676"/>
  </r>
  <r>
    <x v="45"/>
    <x v="0"/>
    <s v="2024-2025"/>
    <x v="0"/>
    <x v="60"/>
    <x v="1"/>
    <x v="1"/>
    <n v="2541"/>
    <x v="0"/>
    <x v="2"/>
    <x v="1"/>
    <x v="1"/>
    <n v="222"/>
  </r>
  <r>
    <x v="156"/>
    <x v="2"/>
    <s v="2025-2026"/>
    <x v="0"/>
    <x v="38"/>
    <x v="3"/>
    <x v="3"/>
    <n v="4802"/>
    <x v="0"/>
    <x v="12"/>
    <x v="1"/>
    <x v="1"/>
    <n v="399"/>
  </r>
  <r>
    <x v="157"/>
    <x v="2"/>
    <s v="2025-2026"/>
    <x v="0"/>
    <x v="39"/>
    <x v="0"/>
    <x v="0"/>
    <n v="6330"/>
    <x v="0"/>
    <x v="14"/>
    <x v="6"/>
    <x v="6"/>
    <n v="102"/>
  </r>
  <r>
    <x v="0"/>
    <x v="0"/>
    <s v="2024-2025"/>
    <x v="0"/>
    <x v="39"/>
    <x v="0"/>
    <x v="0"/>
    <n v="6330"/>
    <x v="0"/>
    <x v="14"/>
    <x v="4"/>
    <x v="4"/>
    <n v="86"/>
  </r>
  <r>
    <x v="158"/>
    <x v="0"/>
    <s v="2024-2025"/>
    <x v="0"/>
    <x v="39"/>
    <x v="0"/>
    <x v="0"/>
    <n v="6330"/>
    <x v="0"/>
    <x v="14"/>
    <x v="9"/>
    <x v="9"/>
    <n v="87"/>
  </r>
  <r>
    <x v="81"/>
    <x v="0"/>
    <s v="2024-2025"/>
    <x v="0"/>
    <x v="65"/>
    <x v="1"/>
    <x v="1"/>
    <n v="2131"/>
    <x v="0"/>
    <x v="4"/>
    <x v="2"/>
    <x v="2"/>
    <n v="522"/>
  </r>
  <r>
    <x v="159"/>
    <x v="0"/>
    <s v="2024-2025"/>
    <x v="0"/>
    <x v="40"/>
    <x v="4"/>
    <x v="4"/>
    <n v="3353"/>
    <x v="0"/>
    <x v="8"/>
    <x v="1"/>
    <x v="1"/>
    <n v="142"/>
  </r>
  <r>
    <x v="160"/>
    <x v="0"/>
    <s v="2024-2025"/>
    <x v="0"/>
    <x v="61"/>
    <x v="6"/>
    <x v="6"/>
    <n v="5343"/>
    <x v="0"/>
    <x v="18"/>
    <x v="3"/>
    <x v="3"/>
    <n v="369"/>
  </r>
  <r>
    <x v="39"/>
    <x v="0"/>
    <s v="2024-2025"/>
    <x v="0"/>
    <x v="7"/>
    <x v="4"/>
    <x v="4"/>
    <n v="3175"/>
    <x v="0"/>
    <x v="6"/>
    <x v="1"/>
    <x v="1"/>
    <n v="313"/>
  </r>
  <r>
    <x v="161"/>
    <x v="0"/>
    <s v="2024-2025"/>
    <x v="0"/>
    <x v="9"/>
    <x v="4"/>
    <x v="4"/>
    <n v="3076"/>
    <x v="0"/>
    <x v="7"/>
    <x v="5"/>
    <x v="5"/>
    <n v="26"/>
  </r>
  <r>
    <x v="162"/>
    <x v="1"/>
    <s v="2023-2024"/>
    <x v="1"/>
    <x v="10"/>
    <x v="4"/>
    <x v="4"/>
    <n v="3551"/>
    <x v="0"/>
    <x v="8"/>
    <x v="2"/>
    <x v="2"/>
    <n v="736"/>
  </r>
  <r>
    <x v="163"/>
    <x v="0"/>
    <s v="2024-2025"/>
    <x v="0"/>
    <x v="47"/>
    <x v="1"/>
    <x v="1"/>
    <n v="2101"/>
    <x v="0"/>
    <x v="4"/>
    <x v="0"/>
    <x v="0"/>
    <n v="594"/>
  </r>
  <r>
    <x v="164"/>
    <x v="1"/>
    <s v="2023-2024"/>
    <x v="0"/>
    <x v="21"/>
    <x v="3"/>
    <x v="3"/>
    <n v="4012"/>
    <x v="0"/>
    <x v="10"/>
    <x v="3"/>
    <x v="3"/>
    <n v="100"/>
  </r>
  <r>
    <x v="165"/>
    <x v="0"/>
    <s v="2024-2025"/>
    <x v="0"/>
    <x v="69"/>
    <x v="4"/>
    <x v="4"/>
    <n v="3199"/>
    <x v="0"/>
    <x v="6"/>
    <x v="1"/>
    <x v="1"/>
    <n v="267"/>
  </r>
  <r>
    <x v="166"/>
    <x v="0"/>
    <s v="2024-2025"/>
    <x v="0"/>
    <x v="34"/>
    <x v="4"/>
    <x v="4"/>
    <n v="3018"/>
    <x v="0"/>
    <x v="7"/>
    <x v="1"/>
    <x v="1"/>
    <n v="205"/>
  </r>
  <r>
    <x v="167"/>
    <x v="2"/>
    <s v="2025-2026"/>
    <x v="0"/>
    <x v="66"/>
    <x v="3"/>
    <x v="3"/>
    <n v="4883"/>
    <x v="0"/>
    <x v="12"/>
    <x v="6"/>
    <x v="6"/>
    <n v="597"/>
  </r>
  <r>
    <x v="4"/>
    <x v="0"/>
    <s v="2024-2025"/>
    <x v="0"/>
    <x v="80"/>
    <x v="0"/>
    <x v="0"/>
    <n v="6109"/>
    <x v="0"/>
    <x v="14"/>
    <x v="3"/>
    <x v="3"/>
    <n v="559"/>
  </r>
  <r>
    <x v="9"/>
    <x v="0"/>
    <s v="2024-2025"/>
    <x v="0"/>
    <x v="6"/>
    <x v="0"/>
    <x v="0"/>
    <n v="6010"/>
    <x v="0"/>
    <x v="0"/>
    <x v="0"/>
    <x v="0"/>
    <n v="516"/>
  </r>
  <r>
    <x v="168"/>
    <x v="0"/>
    <s v="2024-2025"/>
    <x v="0"/>
    <x v="81"/>
    <x v="3"/>
    <x v="3"/>
    <n v="4680"/>
    <x v="0"/>
    <x v="17"/>
    <x v="1"/>
    <x v="1"/>
    <n v="253"/>
  </r>
  <r>
    <x v="137"/>
    <x v="2"/>
    <s v="2025-2026"/>
    <x v="0"/>
    <x v="82"/>
    <x v="3"/>
    <x v="3"/>
    <n v="4655"/>
    <x v="0"/>
    <x v="17"/>
    <x v="0"/>
    <x v="0"/>
    <n v="795"/>
  </r>
  <r>
    <x v="169"/>
    <x v="0"/>
    <s v="2024-2025"/>
    <x v="0"/>
    <x v="83"/>
    <x v="0"/>
    <x v="0"/>
    <n v="6052"/>
    <x v="0"/>
    <x v="0"/>
    <x v="3"/>
    <x v="3"/>
    <n v="176"/>
  </r>
  <r>
    <x v="20"/>
    <x v="0"/>
    <s v="2024-2025"/>
    <x v="0"/>
    <x v="57"/>
    <x v="6"/>
    <x v="6"/>
    <n v="5082"/>
    <x v="0"/>
    <x v="13"/>
    <x v="1"/>
    <x v="1"/>
    <n v="260"/>
  </r>
  <r>
    <x v="170"/>
    <x v="0"/>
    <s v="2024-2025"/>
    <x v="0"/>
    <x v="20"/>
    <x v="4"/>
    <x v="4"/>
    <n v="3429"/>
    <x v="0"/>
    <x v="8"/>
    <x v="7"/>
    <x v="7"/>
    <n v="34"/>
  </r>
  <r>
    <x v="171"/>
    <x v="1"/>
    <s v="2023-2024"/>
    <x v="0"/>
    <x v="24"/>
    <x v="1"/>
    <x v="1"/>
    <n v="2120"/>
    <x v="0"/>
    <x v="4"/>
    <x v="3"/>
    <x v="3"/>
    <n v="527"/>
  </r>
  <r>
    <x v="172"/>
    <x v="1"/>
    <s v="2023-2024"/>
    <x v="0"/>
    <x v="54"/>
    <x v="4"/>
    <x v="4"/>
    <n v="3030"/>
    <x v="0"/>
    <x v="7"/>
    <x v="3"/>
    <x v="3"/>
    <n v="243"/>
  </r>
  <r>
    <x v="173"/>
    <x v="0"/>
    <s v="2024-2025"/>
    <x v="0"/>
    <x v="67"/>
    <x v="3"/>
    <x v="3"/>
    <n v="4551"/>
    <x v="0"/>
    <x v="15"/>
    <x v="2"/>
    <x v="2"/>
    <n v="370"/>
  </r>
  <r>
    <x v="143"/>
    <x v="2"/>
    <s v="2025-2026"/>
    <x v="0"/>
    <x v="9"/>
    <x v="4"/>
    <x v="4"/>
    <n v="3076"/>
    <x v="0"/>
    <x v="7"/>
    <x v="3"/>
    <x v="3"/>
    <n v="100"/>
  </r>
  <r>
    <x v="174"/>
    <x v="0"/>
    <s v="2024-2025"/>
    <x v="0"/>
    <x v="13"/>
    <x v="1"/>
    <x v="1"/>
    <n v="2480"/>
    <x v="0"/>
    <x v="1"/>
    <x v="3"/>
    <x v="3"/>
    <n v="161"/>
  </r>
  <r>
    <x v="175"/>
    <x v="1"/>
    <s v="2023-2024"/>
    <x v="0"/>
    <x v="63"/>
    <x v="1"/>
    <x v="1"/>
    <n v="2015"/>
    <x v="0"/>
    <x v="5"/>
    <x v="1"/>
    <x v="1"/>
    <n v="88"/>
  </r>
  <r>
    <x v="176"/>
    <x v="2"/>
    <s v="2025-2026"/>
    <x v="0"/>
    <x v="66"/>
    <x v="3"/>
    <x v="3"/>
    <n v="4883"/>
    <x v="0"/>
    <x v="12"/>
    <x v="6"/>
    <x v="6"/>
    <n v="228"/>
  </r>
  <r>
    <x v="155"/>
    <x v="2"/>
    <s v="2025-2026"/>
    <x v="0"/>
    <x v="52"/>
    <x v="3"/>
    <x v="3"/>
    <n v="4053"/>
    <x v="0"/>
    <x v="10"/>
    <x v="3"/>
    <x v="3"/>
    <n v="481"/>
  </r>
  <r>
    <x v="177"/>
    <x v="1"/>
    <s v="2023-2024"/>
    <x v="0"/>
    <x v="27"/>
    <x v="4"/>
    <x v="4"/>
    <n v="3066"/>
    <x v="0"/>
    <x v="7"/>
    <x v="2"/>
    <x v="2"/>
    <n v="428"/>
  </r>
  <r>
    <x v="178"/>
    <x v="0"/>
    <s v="2024-2025"/>
    <x v="0"/>
    <x v="69"/>
    <x v="4"/>
    <x v="4"/>
    <n v="3199"/>
    <x v="0"/>
    <x v="6"/>
    <x v="1"/>
    <x v="1"/>
    <n v="480"/>
  </r>
  <r>
    <x v="179"/>
    <x v="0"/>
    <s v="2024-2025"/>
    <x v="0"/>
    <x v="0"/>
    <x v="0"/>
    <x v="0"/>
    <n v="6021"/>
    <x v="0"/>
    <x v="0"/>
    <x v="7"/>
    <x v="7"/>
    <n v="518"/>
  </r>
  <r>
    <x v="180"/>
    <x v="1"/>
    <s v="2023-2024"/>
    <x v="0"/>
    <x v="26"/>
    <x v="0"/>
    <x v="0"/>
    <n v="6280"/>
    <x v="0"/>
    <x v="14"/>
    <x v="5"/>
    <x v="5"/>
    <n v="142"/>
  </r>
  <r>
    <x v="28"/>
    <x v="2"/>
    <s v="2025-2026"/>
    <x v="0"/>
    <x v="6"/>
    <x v="0"/>
    <x v="0"/>
    <n v="6010"/>
    <x v="0"/>
    <x v="0"/>
    <x v="5"/>
    <x v="5"/>
    <n v="496"/>
  </r>
  <r>
    <x v="181"/>
    <x v="0"/>
    <s v="2024-2025"/>
    <x v="0"/>
    <x v="44"/>
    <x v="4"/>
    <x v="4"/>
    <n v="3977"/>
    <x v="0"/>
    <x v="16"/>
    <x v="7"/>
    <x v="7"/>
    <n v="81"/>
  </r>
  <r>
    <x v="182"/>
    <x v="1"/>
    <s v="2023-2024"/>
    <x v="0"/>
    <x v="28"/>
    <x v="1"/>
    <x v="1"/>
    <n v="2830"/>
    <x v="0"/>
    <x v="11"/>
    <x v="5"/>
    <x v="5"/>
    <n v="411"/>
  </r>
  <r>
    <x v="183"/>
    <x v="0"/>
    <s v="2024-2025"/>
    <x v="0"/>
    <x v="8"/>
    <x v="1"/>
    <x v="1"/>
    <n v="2158"/>
    <x v="0"/>
    <x v="4"/>
    <x v="5"/>
    <x v="5"/>
    <n v="79"/>
  </r>
  <r>
    <x v="88"/>
    <x v="0"/>
    <s v="2024-2025"/>
    <x v="0"/>
    <x v="8"/>
    <x v="1"/>
    <x v="1"/>
    <n v="2158"/>
    <x v="0"/>
    <x v="4"/>
    <x v="4"/>
    <x v="4"/>
    <n v="538"/>
  </r>
  <r>
    <x v="19"/>
    <x v="0"/>
    <s v="2024-2025"/>
    <x v="0"/>
    <x v="82"/>
    <x v="3"/>
    <x v="3"/>
    <n v="4655"/>
    <x v="0"/>
    <x v="17"/>
    <x v="5"/>
    <x v="5"/>
    <n v="670"/>
  </r>
  <r>
    <x v="86"/>
    <x v="1"/>
    <s v="2023-2024"/>
    <x v="0"/>
    <x v="35"/>
    <x v="3"/>
    <x v="3"/>
    <n v="4558"/>
    <x v="0"/>
    <x v="15"/>
    <x v="4"/>
    <x v="4"/>
    <n v="354"/>
  </r>
  <r>
    <x v="184"/>
    <x v="2"/>
    <s v="2025-2026"/>
    <x v="1"/>
    <x v="84"/>
    <x v="3"/>
    <x v="3"/>
    <n v="4215"/>
    <x v="0"/>
    <x v="3"/>
    <x v="4"/>
    <x v="4"/>
    <n v="649"/>
  </r>
  <r>
    <x v="12"/>
    <x v="0"/>
    <s v="2024-2025"/>
    <x v="0"/>
    <x v="52"/>
    <x v="3"/>
    <x v="3"/>
    <n v="4053"/>
    <x v="0"/>
    <x v="10"/>
    <x v="4"/>
    <x v="4"/>
    <n v="655"/>
  </r>
  <r>
    <x v="185"/>
    <x v="0"/>
    <s v="2024-2025"/>
    <x v="0"/>
    <x v="38"/>
    <x v="3"/>
    <x v="3"/>
    <n v="4802"/>
    <x v="0"/>
    <x v="12"/>
    <x v="5"/>
    <x v="5"/>
    <n v="771"/>
  </r>
  <r>
    <x v="186"/>
    <x v="2"/>
    <s v="2025-2026"/>
    <x v="1"/>
    <x v="67"/>
    <x v="3"/>
    <x v="3"/>
    <n v="4551"/>
    <x v="0"/>
    <x v="15"/>
    <x v="9"/>
    <x v="9"/>
    <n v="106"/>
  </r>
  <r>
    <x v="61"/>
    <x v="1"/>
    <s v="2023-2024"/>
    <x v="0"/>
    <x v="43"/>
    <x v="1"/>
    <x v="1"/>
    <n v="2560"/>
    <x v="0"/>
    <x v="2"/>
    <x v="0"/>
    <x v="0"/>
    <n v="714"/>
  </r>
  <r>
    <x v="187"/>
    <x v="1"/>
    <s v="2023-2024"/>
    <x v="0"/>
    <x v="8"/>
    <x v="1"/>
    <x v="1"/>
    <n v="2158"/>
    <x v="0"/>
    <x v="4"/>
    <x v="0"/>
    <x v="0"/>
    <n v="789"/>
  </r>
  <r>
    <x v="188"/>
    <x v="0"/>
    <s v="2024-2025"/>
    <x v="0"/>
    <x v="70"/>
    <x v="4"/>
    <x v="4"/>
    <n v="3400"/>
    <x v="0"/>
    <x v="8"/>
    <x v="2"/>
    <x v="2"/>
    <n v="685"/>
  </r>
  <r>
    <x v="189"/>
    <x v="2"/>
    <s v="2025-2026"/>
    <x v="0"/>
    <x v="12"/>
    <x v="3"/>
    <x v="3"/>
    <n v="4068"/>
    <x v="0"/>
    <x v="10"/>
    <x v="0"/>
    <x v="0"/>
    <n v="266"/>
  </r>
  <r>
    <x v="190"/>
    <x v="1"/>
    <s v="2023-2024"/>
    <x v="1"/>
    <x v="83"/>
    <x v="0"/>
    <x v="0"/>
    <n v="6052"/>
    <x v="0"/>
    <x v="0"/>
    <x v="3"/>
    <x v="3"/>
    <n v="120"/>
  </r>
  <r>
    <x v="136"/>
    <x v="0"/>
    <s v="2024-2025"/>
    <x v="0"/>
    <x v="46"/>
    <x v="3"/>
    <x v="3"/>
    <n v="4740"/>
    <x v="0"/>
    <x v="17"/>
    <x v="3"/>
    <x v="3"/>
    <n v="755"/>
  </r>
  <r>
    <x v="191"/>
    <x v="0"/>
    <s v="2024-2025"/>
    <x v="0"/>
    <x v="18"/>
    <x v="6"/>
    <x v="6"/>
    <n v="5168"/>
    <x v="0"/>
    <x v="13"/>
    <x v="0"/>
    <x v="0"/>
    <n v="251"/>
  </r>
  <r>
    <x v="192"/>
    <x v="1"/>
    <s v="2023-2024"/>
    <x v="0"/>
    <x v="60"/>
    <x v="1"/>
    <x v="1"/>
    <n v="2541"/>
    <x v="0"/>
    <x v="2"/>
    <x v="4"/>
    <x v="4"/>
    <n v="564"/>
  </r>
  <r>
    <x v="159"/>
    <x v="0"/>
    <s v="2024-2025"/>
    <x v="0"/>
    <x v="51"/>
    <x v="4"/>
    <x v="4"/>
    <n v="3630"/>
    <x v="0"/>
    <x v="16"/>
    <x v="3"/>
    <x v="3"/>
    <n v="291"/>
  </r>
  <r>
    <x v="193"/>
    <x v="2"/>
    <s v="2025-2026"/>
    <x v="0"/>
    <x v="33"/>
    <x v="4"/>
    <x v="4"/>
    <n v="3280"/>
    <x v="0"/>
    <x v="8"/>
    <x v="3"/>
    <x v="3"/>
    <n v="670"/>
  </r>
  <r>
    <x v="194"/>
    <x v="2"/>
    <s v="2025-2026"/>
    <x v="0"/>
    <x v="33"/>
    <x v="4"/>
    <x v="4"/>
    <n v="3280"/>
    <x v="0"/>
    <x v="8"/>
    <x v="3"/>
    <x v="3"/>
    <n v="199"/>
  </r>
  <r>
    <x v="104"/>
    <x v="0"/>
    <s v="2024-2025"/>
    <x v="0"/>
    <x v="63"/>
    <x v="1"/>
    <x v="1"/>
    <n v="2015"/>
    <x v="0"/>
    <x v="5"/>
    <x v="3"/>
    <x v="3"/>
    <n v="101"/>
  </r>
  <r>
    <x v="195"/>
    <x v="0"/>
    <s v="2024-2025"/>
    <x v="0"/>
    <x v="64"/>
    <x v="1"/>
    <x v="1"/>
    <n v="2350"/>
    <x v="0"/>
    <x v="1"/>
    <x v="0"/>
    <x v="0"/>
    <n v="123"/>
  </r>
  <r>
    <x v="196"/>
    <x v="0"/>
    <s v="2024-2025"/>
    <x v="0"/>
    <x v="68"/>
    <x v="7"/>
    <x v="7"/>
    <n v="800"/>
    <x v="0"/>
    <x v="19"/>
    <x v="0"/>
    <x v="0"/>
    <n v="159"/>
  </r>
  <r>
    <x v="9"/>
    <x v="0"/>
    <s v="2024-2025"/>
    <x v="1"/>
    <x v="2"/>
    <x v="2"/>
    <x v="2"/>
    <n v="2617"/>
    <x v="0"/>
    <x v="2"/>
    <x v="4"/>
    <x v="4"/>
    <n v="209"/>
  </r>
  <r>
    <x v="170"/>
    <x v="0"/>
    <s v="2024-2025"/>
    <x v="0"/>
    <x v="60"/>
    <x v="1"/>
    <x v="1"/>
    <n v="2541"/>
    <x v="0"/>
    <x v="2"/>
    <x v="1"/>
    <x v="1"/>
    <n v="541"/>
  </r>
  <r>
    <x v="197"/>
    <x v="0"/>
    <s v="2024-2025"/>
    <x v="0"/>
    <x v="85"/>
    <x v="0"/>
    <x v="0"/>
    <n v="6530"/>
    <x v="0"/>
    <x v="20"/>
    <x v="5"/>
    <x v="5"/>
    <n v="512"/>
  </r>
  <r>
    <x v="7"/>
    <x v="0"/>
    <s v="2024-2025"/>
    <x v="0"/>
    <x v="28"/>
    <x v="1"/>
    <x v="1"/>
    <n v="2830"/>
    <x v="0"/>
    <x v="11"/>
    <x v="0"/>
    <x v="0"/>
    <n v="106"/>
  </r>
  <r>
    <x v="198"/>
    <x v="2"/>
    <s v="2025-2026"/>
    <x v="0"/>
    <x v="86"/>
    <x v="0"/>
    <x v="0"/>
    <n v="6725"/>
    <x v="0"/>
    <x v="20"/>
    <x v="6"/>
    <x v="6"/>
    <n v="425"/>
  </r>
  <r>
    <x v="199"/>
    <x v="0"/>
    <s v="2024-2025"/>
    <x v="1"/>
    <x v="13"/>
    <x v="1"/>
    <x v="1"/>
    <n v="2480"/>
    <x v="0"/>
    <x v="1"/>
    <x v="4"/>
    <x v="4"/>
    <n v="82"/>
  </r>
  <r>
    <x v="146"/>
    <x v="2"/>
    <s v="2025-2026"/>
    <x v="0"/>
    <x v="19"/>
    <x v="1"/>
    <x v="1"/>
    <n v="2800"/>
    <x v="0"/>
    <x v="11"/>
    <x v="2"/>
    <x v="2"/>
    <n v="204"/>
  </r>
  <r>
    <x v="200"/>
    <x v="2"/>
    <s v="2025-2026"/>
    <x v="0"/>
    <x v="23"/>
    <x v="1"/>
    <x v="1"/>
    <n v="2650"/>
    <x v="0"/>
    <x v="11"/>
    <x v="0"/>
    <x v="0"/>
    <n v="306"/>
  </r>
  <r>
    <x v="201"/>
    <x v="1"/>
    <s v="2023-2024"/>
    <x v="0"/>
    <x v="61"/>
    <x v="6"/>
    <x v="6"/>
    <n v="5343"/>
    <x v="0"/>
    <x v="18"/>
    <x v="5"/>
    <x v="5"/>
    <n v="588"/>
  </r>
  <r>
    <x v="202"/>
    <x v="2"/>
    <s v="2025-2026"/>
    <x v="0"/>
    <x v="26"/>
    <x v="0"/>
    <x v="0"/>
    <n v="6280"/>
    <x v="0"/>
    <x v="14"/>
    <x v="5"/>
    <x v="5"/>
    <n v="249"/>
  </r>
  <r>
    <x v="203"/>
    <x v="0"/>
    <s v="2024-2025"/>
    <x v="1"/>
    <x v="5"/>
    <x v="1"/>
    <x v="1"/>
    <n v="2067"/>
    <x v="0"/>
    <x v="5"/>
    <x v="3"/>
    <x v="3"/>
    <n v="280"/>
  </r>
  <r>
    <x v="156"/>
    <x v="2"/>
    <s v="2025-2026"/>
    <x v="0"/>
    <x v="69"/>
    <x v="4"/>
    <x v="4"/>
    <n v="3199"/>
    <x v="0"/>
    <x v="6"/>
    <x v="5"/>
    <x v="5"/>
    <n v="66"/>
  </r>
  <r>
    <x v="204"/>
    <x v="0"/>
    <s v="2024-2025"/>
    <x v="0"/>
    <x v="87"/>
    <x v="2"/>
    <x v="2"/>
    <n v="2609"/>
    <x v="0"/>
    <x v="2"/>
    <x v="6"/>
    <x v="6"/>
    <n v="475"/>
  </r>
  <r>
    <x v="205"/>
    <x v="0"/>
    <s v="2024-2025"/>
    <x v="1"/>
    <x v="84"/>
    <x v="3"/>
    <x v="3"/>
    <n v="4215"/>
    <x v="0"/>
    <x v="3"/>
    <x v="5"/>
    <x v="5"/>
    <n v="778"/>
  </r>
  <r>
    <x v="14"/>
    <x v="0"/>
    <s v="2024-2025"/>
    <x v="0"/>
    <x v="88"/>
    <x v="6"/>
    <x v="6"/>
    <n v="5011"/>
    <x v="0"/>
    <x v="13"/>
    <x v="7"/>
    <x v="7"/>
    <n v="393"/>
  </r>
  <r>
    <x v="206"/>
    <x v="2"/>
    <s v="2025-2026"/>
    <x v="0"/>
    <x v="64"/>
    <x v="1"/>
    <x v="1"/>
    <n v="2350"/>
    <x v="0"/>
    <x v="1"/>
    <x v="3"/>
    <x v="3"/>
    <n v="278"/>
  </r>
  <r>
    <x v="207"/>
    <x v="0"/>
    <s v="2024-2025"/>
    <x v="0"/>
    <x v="66"/>
    <x v="3"/>
    <x v="3"/>
    <n v="4883"/>
    <x v="0"/>
    <x v="12"/>
    <x v="2"/>
    <x v="2"/>
    <n v="325"/>
  </r>
  <r>
    <x v="208"/>
    <x v="0"/>
    <s v="2024-2025"/>
    <x v="1"/>
    <x v="5"/>
    <x v="1"/>
    <x v="1"/>
    <n v="2067"/>
    <x v="0"/>
    <x v="5"/>
    <x v="9"/>
    <x v="9"/>
    <n v="382"/>
  </r>
  <r>
    <x v="209"/>
    <x v="2"/>
    <s v="2025-2026"/>
    <x v="1"/>
    <x v="5"/>
    <x v="1"/>
    <x v="1"/>
    <n v="2067"/>
    <x v="0"/>
    <x v="5"/>
    <x v="0"/>
    <x v="0"/>
    <n v="552"/>
  </r>
  <r>
    <x v="210"/>
    <x v="0"/>
    <s v="2024-2025"/>
    <x v="0"/>
    <x v="27"/>
    <x v="4"/>
    <x v="4"/>
    <n v="3066"/>
    <x v="0"/>
    <x v="7"/>
    <x v="9"/>
    <x v="9"/>
    <n v="624"/>
  </r>
  <r>
    <x v="211"/>
    <x v="2"/>
    <s v="2025-2026"/>
    <x v="0"/>
    <x v="89"/>
    <x v="4"/>
    <x v="4"/>
    <n v="3136"/>
    <x v="0"/>
    <x v="6"/>
    <x v="7"/>
    <x v="7"/>
    <n v="288"/>
  </r>
  <r>
    <x v="212"/>
    <x v="0"/>
    <s v="2024-2025"/>
    <x v="0"/>
    <x v="87"/>
    <x v="2"/>
    <x v="2"/>
    <n v="2609"/>
    <x v="0"/>
    <x v="2"/>
    <x v="0"/>
    <x v="0"/>
    <n v="449"/>
  </r>
  <r>
    <x v="213"/>
    <x v="1"/>
    <s v="2023-2024"/>
    <x v="0"/>
    <x v="14"/>
    <x v="1"/>
    <x v="1"/>
    <n v="2790"/>
    <x v="0"/>
    <x v="11"/>
    <x v="3"/>
    <x v="3"/>
    <n v="551"/>
  </r>
  <r>
    <x v="214"/>
    <x v="2"/>
    <s v="2025-2026"/>
    <x v="1"/>
    <x v="72"/>
    <x v="4"/>
    <x v="4"/>
    <n v="3931"/>
    <x v="0"/>
    <x v="16"/>
    <x v="2"/>
    <x v="2"/>
    <n v="425"/>
  </r>
  <r>
    <x v="215"/>
    <x v="2"/>
    <s v="2025-2026"/>
    <x v="0"/>
    <x v="18"/>
    <x v="6"/>
    <x v="6"/>
    <n v="5168"/>
    <x v="0"/>
    <x v="13"/>
    <x v="4"/>
    <x v="4"/>
    <n v="148"/>
  </r>
  <r>
    <x v="216"/>
    <x v="0"/>
    <s v="2024-2025"/>
    <x v="1"/>
    <x v="59"/>
    <x v="3"/>
    <x v="3"/>
    <n v="4509"/>
    <x v="0"/>
    <x v="3"/>
    <x v="2"/>
    <x v="2"/>
    <n v="635"/>
  </r>
  <r>
    <x v="182"/>
    <x v="1"/>
    <s v="2023-2024"/>
    <x v="1"/>
    <x v="60"/>
    <x v="1"/>
    <x v="1"/>
    <n v="2541"/>
    <x v="0"/>
    <x v="2"/>
    <x v="2"/>
    <x v="2"/>
    <n v="583"/>
  </r>
  <r>
    <x v="22"/>
    <x v="1"/>
    <s v="2023-2024"/>
    <x v="0"/>
    <x v="90"/>
    <x v="3"/>
    <x v="3"/>
    <n v="4700"/>
    <x v="0"/>
    <x v="17"/>
    <x v="6"/>
    <x v="6"/>
    <n v="61"/>
  </r>
  <r>
    <x v="217"/>
    <x v="0"/>
    <s v="2024-2025"/>
    <x v="0"/>
    <x v="50"/>
    <x v="4"/>
    <x v="4"/>
    <n v="3179"/>
    <x v="0"/>
    <x v="6"/>
    <x v="9"/>
    <x v="9"/>
    <n v="698"/>
  </r>
  <r>
    <x v="218"/>
    <x v="1"/>
    <s v="2023-2024"/>
    <x v="1"/>
    <x v="84"/>
    <x v="3"/>
    <x v="3"/>
    <n v="4215"/>
    <x v="0"/>
    <x v="3"/>
    <x v="2"/>
    <x v="2"/>
    <n v="334"/>
  </r>
  <r>
    <x v="219"/>
    <x v="1"/>
    <s v="2023-2024"/>
    <x v="0"/>
    <x v="52"/>
    <x v="3"/>
    <x v="3"/>
    <n v="4053"/>
    <x v="0"/>
    <x v="10"/>
    <x v="3"/>
    <x v="3"/>
    <n v="342"/>
  </r>
  <r>
    <x v="220"/>
    <x v="0"/>
    <s v="2024-2025"/>
    <x v="0"/>
    <x v="22"/>
    <x v="1"/>
    <x v="1"/>
    <n v="2539"/>
    <x v="0"/>
    <x v="2"/>
    <x v="9"/>
    <x v="9"/>
    <n v="133"/>
  </r>
  <r>
    <x v="191"/>
    <x v="0"/>
    <s v="2024-2025"/>
    <x v="1"/>
    <x v="23"/>
    <x v="1"/>
    <x v="1"/>
    <n v="2650"/>
    <x v="0"/>
    <x v="11"/>
    <x v="2"/>
    <x v="2"/>
    <n v="531"/>
  </r>
  <r>
    <x v="221"/>
    <x v="0"/>
    <s v="2024-2025"/>
    <x v="0"/>
    <x v="33"/>
    <x v="4"/>
    <x v="4"/>
    <n v="3280"/>
    <x v="0"/>
    <x v="8"/>
    <x v="1"/>
    <x v="1"/>
    <n v="570"/>
  </r>
  <r>
    <x v="222"/>
    <x v="2"/>
    <s v="2025-2026"/>
    <x v="0"/>
    <x v="54"/>
    <x v="4"/>
    <x v="4"/>
    <n v="3030"/>
    <x v="0"/>
    <x v="7"/>
    <x v="6"/>
    <x v="6"/>
    <n v="46"/>
  </r>
  <r>
    <x v="223"/>
    <x v="1"/>
    <s v="2023-2024"/>
    <x v="0"/>
    <x v="38"/>
    <x v="3"/>
    <x v="3"/>
    <n v="4802"/>
    <x v="0"/>
    <x v="12"/>
    <x v="3"/>
    <x v="3"/>
    <n v="404"/>
  </r>
  <r>
    <x v="224"/>
    <x v="1"/>
    <s v="2023-2024"/>
    <x v="0"/>
    <x v="39"/>
    <x v="0"/>
    <x v="0"/>
    <n v="6330"/>
    <x v="0"/>
    <x v="14"/>
    <x v="5"/>
    <x v="5"/>
    <n v="538"/>
  </r>
  <r>
    <x v="225"/>
    <x v="0"/>
    <s v="2024-2025"/>
    <x v="0"/>
    <x v="91"/>
    <x v="1"/>
    <x v="1"/>
    <n v="2064"/>
    <x v="0"/>
    <x v="5"/>
    <x v="4"/>
    <x v="4"/>
    <n v="388"/>
  </r>
  <r>
    <x v="134"/>
    <x v="0"/>
    <s v="2024-2025"/>
    <x v="0"/>
    <x v="67"/>
    <x v="3"/>
    <x v="3"/>
    <n v="4551"/>
    <x v="0"/>
    <x v="15"/>
    <x v="3"/>
    <x v="3"/>
    <n v="57"/>
  </r>
  <r>
    <x v="226"/>
    <x v="0"/>
    <s v="2024-2025"/>
    <x v="0"/>
    <x v="36"/>
    <x v="4"/>
    <x v="4"/>
    <n v="3148"/>
    <x v="0"/>
    <x v="6"/>
    <x v="3"/>
    <x v="3"/>
    <n v="243"/>
  </r>
  <r>
    <x v="137"/>
    <x v="2"/>
    <s v="2025-2026"/>
    <x v="1"/>
    <x v="36"/>
    <x v="4"/>
    <x v="4"/>
    <n v="3148"/>
    <x v="0"/>
    <x v="6"/>
    <x v="2"/>
    <x v="2"/>
    <n v="330"/>
  </r>
  <r>
    <x v="227"/>
    <x v="0"/>
    <s v="2024-2025"/>
    <x v="1"/>
    <x v="5"/>
    <x v="1"/>
    <x v="1"/>
    <n v="2067"/>
    <x v="0"/>
    <x v="5"/>
    <x v="1"/>
    <x v="1"/>
    <n v="320"/>
  </r>
  <r>
    <x v="228"/>
    <x v="0"/>
    <s v="2024-2025"/>
    <x v="1"/>
    <x v="5"/>
    <x v="1"/>
    <x v="1"/>
    <n v="2067"/>
    <x v="0"/>
    <x v="5"/>
    <x v="4"/>
    <x v="4"/>
    <n v="505"/>
  </r>
  <r>
    <x v="229"/>
    <x v="1"/>
    <s v="2023-2024"/>
    <x v="1"/>
    <x v="44"/>
    <x v="4"/>
    <x v="4"/>
    <n v="3977"/>
    <x v="0"/>
    <x v="16"/>
    <x v="7"/>
    <x v="7"/>
    <n v="475"/>
  </r>
  <r>
    <x v="230"/>
    <x v="1"/>
    <s v="2023-2024"/>
    <x v="0"/>
    <x v="87"/>
    <x v="2"/>
    <x v="2"/>
    <n v="2609"/>
    <x v="0"/>
    <x v="2"/>
    <x v="7"/>
    <x v="7"/>
    <n v="247"/>
  </r>
  <r>
    <x v="231"/>
    <x v="0"/>
    <s v="2024-2025"/>
    <x v="0"/>
    <x v="81"/>
    <x v="3"/>
    <x v="3"/>
    <n v="4680"/>
    <x v="0"/>
    <x v="17"/>
    <x v="4"/>
    <x v="4"/>
    <n v="152"/>
  </r>
  <r>
    <x v="136"/>
    <x v="0"/>
    <s v="2024-2025"/>
    <x v="0"/>
    <x v="92"/>
    <x v="3"/>
    <x v="3"/>
    <n v="4305"/>
    <x v="0"/>
    <x v="3"/>
    <x v="0"/>
    <x v="0"/>
    <n v="525"/>
  </r>
  <r>
    <x v="232"/>
    <x v="1"/>
    <s v="2023-2024"/>
    <x v="0"/>
    <x v="78"/>
    <x v="1"/>
    <x v="1"/>
    <n v="2141"/>
    <x v="0"/>
    <x v="4"/>
    <x v="2"/>
    <x v="2"/>
    <n v="253"/>
  </r>
  <r>
    <x v="233"/>
    <x v="1"/>
    <s v="2023-2024"/>
    <x v="0"/>
    <x v="60"/>
    <x v="1"/>
    <x v="1"/>
    <n v="2541"/>
    <x v="0"/>
    <x v="2"/>
    <x v="4"/>
    <x v="4"/>
    <n v="535"/>
  </r>
  <r>
    <x v="234"/>
    <x v="2"/>
    <s v="2025-2026"/>
    <x v="0"/>
    <x v="60"/>
    <x v="1"/>
    <x v="1"/>
    <n v="2541"/>
    <x v="0"/>
    <x v="2"/>
    <x v="4"/>
    <x v="4"/>
    <n v="346"/>
  </r>
  <r>
    <x v="235"/>
    <x v="1"/>
    <s v="2023-2024"/>
    <x v="0"/>
    <x v="37"/>
    <x v="1"/>
    <x v="1"/>
    <n v="2750"/>
    <x v="0"/>
    <x v="11"/>
    <x v="3"/>
    <x v="3"/>
    <n v="145"/>
  </r>
  <r>
    <x v="236"/>
    <x v="0"/>
    <s v="2024-2025"/>
    <x v="0"/>
    <x v="49"/>
    <x v="4"/>
    <x v="4"/>
    <n v="3134"/>
    <x v="0"/>
    <x v="6"/>
    <x v="5"/>
    <x v="5"/>
    <n v="475"/>
  </r>
  <r>
    <x v="237"/>
    <x v="0"/>
    <s v="2024-2025"/>
    <x v="0"/>
    <x v="31"/>
    <x v="1"/>
    <x v="1"/>
    <n v="2116"/>
    <x v="0"/>
    <x v="4"/>
    <x v="0"/>
    <x v="0"/>
    <n v="512"/>
  </r>
  <r>
    <x v="206"/>
    <x v="2"/>
    <s v="2025-2026"/>
    <x v="0"/>
    <x v="50"/>
    <x v="4"/>
    <x v="4"/>
    <n v="3179"/>
    <x v="0"/>
    <x v="6"/>
    <x v="3"/>
    <x v="3"/>
    <n v="134"/>
  </r>
  <r>
    <x v="238"/>
    <x v="2"/>
    <s v="2025-2026"/>
    <x v="0"/>
    <x v="22"/>
    <x v="1"/>
    <x v="1"/>
    <n v="2539"/>
    <x v="0"/>
    <x v="2"/>
    <x v="3"/>
    <x v="3"/>
    <n v="380"/>
  </r>
  <r>
    <x v="239"/>
    <x v="0"/>
    <s v="2024-2025"/>
    <x v="0"/>
    <x v="88"/>
    <x v="6"/>
    <x v="6"/>
    <n v="5011"/>
    <x v="0"/>
    <x v="13"/>
    <x v="3"/>
    <x v="3"/>
    <n v="454"/>
  </r>
  <r>
    <x v="42"/>
    <x v="0"/>
    <s v="2024-2025"/>
    <x v="0"/>
    <x v="66"/>
    <x v="3"/>
    <x v="3"/>
    <n v="4883"/>
    <x v="0"/>
    <x v="12"/>
    <x v="3"/>
    <x v="3"/>
    <n v="147"/>
  </r>
  <r>
    <x v="240"/>
    <x v="0"/>
    <s v="2024-2025"/>
    <x v="0"/>
    <x v="81"/>
    <x v="3"/>
    <x v="3"/>
    <n v="4680"/>
    <x v="0"/>
    <x v="17"/>
    <x v="1"/>
    <x v="1"/>
    <n v="212"/>
  </r>
  <r>
    <x v="241"/>
    <x v="0"/>
    <s v="2024-2025"/>
    <x v="0"/>
    <x v="17"/>
    <x v="3"/>
    <x v="3"/>
    <n v="4825"/>
    <x v="0"/>
    <x v="12"/>
    <x v="4"/>
    <x v="4"/>
    <n v="759"/>
  </r>
  <r>
    <x v="242"/>
    <x v="1"/>
    <s v="2023-2024"/>
    <x v="1"/>
    <x v="2"/>
    <x v="2"/>
    <x v="2"/>
    <n v="2617"/>
    <x v="0"/>
    <x v="2"/>
    <x v="0"/>
    <x v="0"/>
    <n v="317"/>
  </r>
  <r>
    <x v="243"/>
    <x v="2"/>
    <s v="2025-2026"/>
    <x v="0"/>
    <x v="27"/>
    <x v="4"/>
    <x v="4"/>
    <n v="3066"/>
    <x v="0"/>
    <x v="7"/>
    <x v="5"/>
    <x v="5"/>
    <n v="245"/>
  </r>
  <r>
    <x v="244"/>
    <x v="0"/>
    <s v="2024-2025"/>
    <x v="0"/>
    <x v="53"/>
    <x v="3"/>
    <x v="3"/>
    <n v="4119"/>
    <x v="0"/>
    <x v="10"/>
    <x v="3"/>
    <x v="3"/>
    <n v="742"/>
  </r>
  <r>
    <x v="245"/>
    <x v="0"/>
    <s v="2024-2025"/>
    <x v="0"/>
    <x v="84"/>
    <x v="3"/>
    <x v="3"/>
    <n v="4215"/>
    <x v="0"/>
    <x v="3"/>
    <x v="3"/>
    <x v="3"/>
    <n v="276"/>
  </r>
  <r>
    <x v="246"/>
    <x v="2"/>
    <s v="2025-2026"/>
    <x v="1"/>
    <x v="23"/>
    <x v="1"/>
    <x v="1"/>
    <n v="2650"/>
    <x v="0"/>
    <x v="11"/>
    <x v="6"/>
    <x v="6"/>
    <n v="785"/>
  </r>
  <r>
    <x v="247"/>
    <x v="2"/>
    <s v="2025-2026"/>
    <x v="0"/>
    <x v="35"/>
    <x v="3"/>
    <x v="3"/>
    <n v="4558"/>
    <x v="0"/>
    <x v="15"/>
    <x v="0"/>
    <x v="0"/>
    <n v="169"/>
  </r>
  <r>
    <x v="248"/>
    <x v="0"/>
    <s v="2024-2025"/>
    <x v="0"/>
    <x v="64"/>
    <x v="1"/>
    <x v="1"/>
    <n v="2350"/>
    <x v="0"/>
    <x v="1"/>
    <x v="5"/>
    <x v="5"/>
    <n v="345"/>
  </r>
  <r>
    <x v="249"/>
    <x v="1"/>
    <s v="2023-2024"/>
    <x v="0"/>
    <x v="39"/>
    <x v="0"/>
    <x v="0"/>
    <n v="6330"/>
    <x v="0"/>
    <x v="14"/>
    <x v="5"/>
    <x v="5"/>
    <n v="148"/>
  </r>
  <r>
    <x v="206"/>
    <x v="2"/>
    <s v="2025-2026"/>
    <x v="0"/>
    <x v="63"/>
    <x v="1"/>
    <x v="1"/>
    <n v="2015"/>
    <x v="0"/>
    <x v="5"/>
    <x v="2"/>
    <x v="2"/>
    <n v="546"/>
  </r>
  <r>
    <x v="228"/>
    <x v="0"/>
    <s v="2024-2025"/>
    <x v="0"/>
    <x v="34"/>
    <x v="4"/>
    <x v="4"/>
    <n v="3018"/>
    <x v="0"/>
    <x v="7"/>
    <x v="2"/>
    <x v="2"/>
    <n v="472"/>
  </r>
  <r>
    <x v="83"/>
    <x v="1"/>
    <s v="2023-2024"/>
    <x v="0"/>
    <x v="91"/>
    <x v="1"/>
    <x v="1"/>
    <n v="2064"/>
    <x v="0"/>
    <x v="5"/>
    <x v="1"/>
    <x v="1"/>
    <n v="737"/>
  </r>
  <r>
    <x v="250"/>
    <x v="0"/>
    <s v="2024-2025"/>
    <x v="0"/>
    <x v="1"/>
    <x v="1"/>
    <x v="1"/>
    <n v="2478"/>
    <x v="0"/>
    <x v="1"/>
    <x v="2"/>
    <x v="2"/>
    <n v="381"/>
  </r>
  <r>
    <x v="251"/>
    <x v="2"/>
    <s v="2025-2026"/>
    <x v="1"/>
    <x v="42"/>
    <x v="3"/>
    <x v="3"/>
    <n v="4870"/>
    <x v="0"/>
    <x v="12"/>
    <x v="4"/>
    <x v="4"/>
    <n v="50"/>
  </r>
  <r>
    <x v="252"/>
    <x v="1"/>
    <s v="2023-2024"/>
    <x v="0"/>
    <x v="43"/>
    <x v="1"/>
    <x v="1"/>
    <n v="2560"/>
    <x v="0"/>
    <x v="2"/>
    <x v="1"/>
    <x v="1"/>
    <n v="656"/>
  </r>
  <r>
    <x v="253"/>
    <x v="0"/>
    <s v="2024-2025"/>
    <x v="0"/>
    <x v="28"/>
    <x v="1"/>
    <x v="1"/>
    <n v="2830"/>
    <x v="0"/>
    <x v="11"/>
    <x v="2"/>
    <x v="2"/>
    <n v="563"/>
  </r>
  <r>
    <x v="254"/>
    <x v="2"/>
    <s v="2025-2026"/>
    <x v="1"/>
    <x v="13"/>
    <x v="1"/>
    <x v="1"/>
    <n v="2480"/>
    <x v="0"/>
    <x v="1"/>
    <x v="6"/>
    <x v="6"/>
    <n v="716"/>
  </r>
  <r>
    <x v="255"/>
    <x v="0"/>
    <s v="2024-2025"/>
    <x v="0"/>
    <x v="35"/>
    <x v="3"/>
    <x v="3"/>
    <n v="4558"/>
    <x v="0"/>
    <x v="15"/>
    <x v="3"/>
    <x v="3"/>
    <n v="678"/>
  </r>
  <r>
    <x v="256"/>
    <x v="0"/>
    <s v="2024-2025"/>
    <x v="1"/>
    <x v="72"/>
    <x v="4"/>
    <x v="4"/>
    <n v="3931"/>
    <x v="0"/>
    <x v="16"/>
    <x v="3"/>
    <x v="3"/>
    <n v="189"/>
  </r>
  <r>
    <x v="124"/>
    <x v="2"/>
    <s v="2025-2026"/>
    <x v="0"/>
    <x v="52"/>
    <x v="3"/>
    <x v="3"/>
    <n v="4053"/>
    <x v="0"/>
    <x v="10"/>
    <x v="9"/>
    <x v="9"/>
    <n v="795"/>
  </r>
  <r>
    <x v="81"/>
    <x v="0"/>
    <s v="2024-2025"/>
    <x v="0"/>
    <x v="91"/>
    <x v="1"/>
    <x v="1"/>
    <n v="2064"/>
    <x v="0"/>
    <x v="5"/>
    <x v="3"/>
    <x v="3"/>
    <n v="715"/>
  </r>
  <r>
    <x v="257"/>
    <x v="1"/>
    <s v="2023-2024"/>
    <x v="0"/>
    <x v="41"/>
    <x v="5"/>
    <x v="5"/>
    <n v="7320"/>
    <x v="0"/>
    <x v="9"/>
    <x v="4"/>
    <x v="4"/>
    <n v="506"/>
  </r>
  <r>
    <x v="258"/>
    <x v="0"/>
    <s v="2024-2025"/>
    <x v="0"/>
    <x v="43"/>
    <x v="1"/>
    <x v="1"/>
    <n v="2560"/>
    <x v="0"/>
    <x v="2"/>
    <x v="0"/>
    <x v="0"/>
    <n v="525"/>
  </r>
  <r>
    <x v="259"/>
    <x v="2"/>
    <s v="2025-2026"/>
    <x v="0"/>
    <x v="7"/>
    <x v="4"/>
    <x v="4"/>
    <n v="3175"/>
    <x v="0"/>
    <x v="6"/>
    <x v="3"/>
    <x v="3"/>
    <n v="192"/>
  </r>
  <r>
    <x v="260"/>
    <x v="1"/>
    <s v="2023-2024"/>
    <x v="0"/>
    <x v="93"/>
    <x v="4"/>
    <x v="4"/>
    <n v="3915"/>
    <x v="0"/>
    <x v="16"/>
    <x v="3"/>
    <x v="3"/>
    <n v="300"/>
  </r>
  <r>
    <x v="261"/>
    <x v="1"/>
    <s v="2023-2024"/>
    <x v="0"/>
    <x v="12"/>
    <x v="3"/>
    <x v="3"/>
    <n v="4068"/>
    <x v="0"/>
    <x v="10"/>
    <x v="4"/>
    <x v="4"/>
    <n v="663"/>
  </r>
  <r>
    <x v="262"/>
    <x v="2"/>
    <s v="2025-2026"/>
    <x v="1"/>
    <x v="94"/>
    <x v="5"/>
    <x v="5"/>
    <n v="7250"/>
    <x v="0"/>
    <x v="9"/>
    <x v="1"/>
    <x v="1"/>
    <n v="274"/>
  </r>
  <r>
    <x v="263"/>
    <x v="0"/>
    <s v="2024-2025"/>
    <x v="0"/>
    <x v="14"/>
    <x v="1"/>
    <x v="1"/>
    <n v="2790"/>
    <x v="0"/>
    <x v="11"/>
    <x v="4"/>
    <x v="4"/>
    <n v="43"/>
  </r>
  <r>
    <x v="101"/>
    <x v="2"/>
    <s v="2025-2026"/>
    <x v="0"/>
    <x v="72"/>
    <x v="4"/>
    <x v="4"/>
    <n v="3931"/>
    <x v="0"/>
    <x v="16"/>
    <x v="0"/>
    <x v="0"/>
    <n v="585"/>
  </r>
  <r>
    <x v="264"/>
    <x v="0"/>
    <s v="2024-2025"/>
    <x v="0"/>
    <x v="19"/>
    <x v="1"/>
    <x v="1"/>
    <n v="2800"/>
    <x v="0"/>
    <x v="11"/>
    <x v="0"/>
    <x v="0"/>
    <n v="444"/>
  </r>
  <r>
    <x v="265"/>
    <x v="1"/>
    <s v="2023-2024"/>
    <x v="0"/>
    <x v="32"/>
    <x v="6"/>
    <x v="6"/>
    <n v="5169"/>
    <x v="0"/>
    <x v="13"/>
    <x v="0"/>
    <x v="0"/>
    <n v="342"/>
  </r>
  <r>
    <x v="266"/>
    <x v="1"/>
    <s v="2023-2024"/>
    <x v="0"/>
    <x v="21"/>
    <x v="3"/>
    <x v="3"/>
    <n v="4012"/>
    <x v="0"/>
    <x v="10"/>
    <x v="0"/>
    <x v="0"/>
    <n v="181"/>
  </r>
  <r>
    <x v="267"/>
    <x v="2"/>
    <s v="2025-2026"/>
    <x v="0"/>
    <x v="21"/>
    <x v="3"/>
    <x v="3"/>
    <n v="4012"/>
    <x v="0"/>
    <x v="10"/>
    <x v="3"/>
    <x v="3"/>
    <n v="668"/>
  </r>
  <r>
    <x v="268"/>
    <x v="0"/>
    <s v="2024-2025"/>
    <x v="0"/>
    <x v="53"/>
    <x v="3"/>
    <x v="3"/>
    <n v="4119"/>
    <x v="0"/>
    <x v="10"/>
    <x v="0"/>
    <x v="0"/>
    <n v="512"/>
  </r>
  <r>
    <x v="269"/>
    <x v="1"/>
    <s v="2023-2024"/>
    <x v="0"/>
    <x v="36"/>
    <x v="4"/>
    <x v="4"/>
    <n v="3148"/>
    <x v="0"/>
    <x v="6"/>
    <x v="1"/>
    <x v="1"/>
    <n v="798"/>
  </r>
  <r>
    <x v="270"/>
    <x v="0"/>
    <s v="2024-2025"/>
    <x v="0"/>
    <x v="2"/>
    <x v="2"/>
    <x v="2"/>
    <n v="2617"/>
    <x v="0"/>
    <x v="2"/>
    <x v="1"/>
    <x v="1"/>
    <n v="386"/>
  </r>
  <r>
    <x v="271"/>
    <x v="1"/>
    <s v="2023-2024"/>
    <x v="0"/>
    <x v="93"/>
    <x v="4"/>
    <x v="4"/>
    <n v="3915"/>
    <x v="0"/>
    <x v="16"/>
    <x v="3"/>
    <x v="3"/>
    <n v="772"/>
  </r>
  <r>
    <x v="62"/>
    <x v="0"/>
    <s v="2024-2025"/>
    <x v="0"/>
    <x v="90"/>
    <x v="3"/>
    <x v="3"/>
    <n v="4700"/>
    <x v="0"/>
    <x v="17"/>
    <x v="1"/>
    <x v="1"/>
    <n v="566"/>
  </r>
  <r>
    <x v="272"/>
    <x v="1"/>
    <s v="2023-2024"/>
    <x v="1"/>
    <x v="44"/>
    <x v="4"/>
    <x v="4"/>
    <n v="3977"/>
    <x v="0"/>
    <x v="16"/>
    <x v="3"/>
    <x v="3"/>
    <n v="85"/>
  </r>
  <r>
    <x v="273"/>
    <x v="1"/>
    <s v="2023-2024"/>
    <x v="0"/>
    <x v="82"/>
    <x v="3"/>
    <x v="3"/>
    <n v="4655"/>
    <x v="0"/>
    <x v="17"/>
    <x v="3"/>
    <x v="3"/>
    <n v="466"/>
  </r>
  <r>
    <x v="274"/>
    <x v="0"/>
    <s v="2024-2025"/>
    <x v="1"/>
    <x v="84"/>
    <x v="3"/>
    <x v="3"/>
    <n v="4215"/>
    <x v="0"/>
    <x v="3"/>
    <x v="1"/>
    <x v="1"/>
    <n v="189"/>
  </r>
  <r>
    <x v="84"/>
    <x v="2"/>
    <s v="2025-2026"/>
    <x v="1"/>
    <x v="84"/>
    <x v="3"/>
    <x v="3"/>
    <n v="4215"/>
    <x v="0"/>
    <x v="3"/>
    <x v="1"/>
    <x v="1"/>
    <n v="439"/>
  </r>
  <r>
    <x v="178"/>
    <x v="0"/>
    <s v="2024-2025"/>
    <x v="0"/>
    <x v="33"/>
    <x v="4"/>
    <x v="4"/>
    <n v="3280"/>
    <x v="0"/>
    <x v="8"/>
    <x v="6"/>
    <x v="6"/>
    <n v="53"/>
  </r>
  <r>
    <x v="275"/>
    <x v="2"/>
    <s v="2025-2026"/>
    <x v="0"/>
    <x v="64"/>
    <x v="1"/>
    <x v="1"/>
    <n v="2350"/>
    <x v="0"/>
    <x v="1"/>
    <x v="5"/>
    <x v="5"/>
    <n v="277"/>
  </r>
  <r>
    <x v="276"/>
    <x v="0"/>
    <s v="2024-2025"/>
    <x v="0"/>
    <x v="40"/>
    <x v="4"/>
    <x v="4"/>
    <n v="3353"/>
    <x v="0"/>
    <x v="8"/>
    <x v="6"/>
    <x v="6"/>
    <n v="427"/>
  </r>
  <r>
    <x v="277"/>
    <x v="2"/>
    <s v="2025-2026"/>
    <x v="1"/>
    <x v="26"/>
    <x v="0"/>
    <x v="0"/>
    <n v="6280"/>
    <x v="0"/>
    <x v="14"/>
    <x v="6"/>
    <x v="6"/>
    <n v="167"/>
  </r>
  <r>
    <x v="278"/>
    <x v="0"/>
    <s v="2024-2025"/>
    <x v="0"/>
    <x v="36"/>
    <x v="4"/>
    <x v="4"/>
    <n v="3148"/>
    <x v="0"/>
    <x v="6"/>
    <x v="5"/>
    <x v="5"/>
    <n v="733"/>
  </r>
  <r>
    <x v="279"/>
    <x v="2"/>
    <s v="2025-2026"/>
    <x v="0"/>
    <x v="69"/>
    <x v="4"/>
    <x v="4"/>
    <n v="3199"/>
    <x v="0"/>
    <x v="6"/>
    <x v="6"/>
    <x v="6"/>
    <n v="139"/>
  </r>
  <r>
    <x v="280"/>
    <x v="2"/>
    <s v="2025-2026"/>
    <x v="0"/>
    <x v="11"/>
    <x v="5"/>
    <x v="5"/>
    <n v="7010"/>
    <x v="0"/>
    <x v="9"/>
    <x v="5"/>
    <x v="5"/>
    <n v="419"/>
  </r>
  <r>
    <x v="111"/>
    <x v="0"/>
    <s v="2024-2025"/>
    <x v="0"/>
    <x v="58"/>
    <x v="0"/>
    <x v="0"/>
    <n v="6027"/>
    <x v="0"/>
    <x v="0"/>
    <x v="5"/>
    <x v="5"/>
    <n v="760"/>
  </r>
  <r>
    <x v="281"/>
    <x v="0"/>
    <s v="2024-2025"/>
    <x v="1"/>
    <x v="60"/>
    <x v="1"/>
    <x v="1"/>
    <n v="2541"/>
    <x v="0"/>
    <x v="2"/>
    <x v="4"/>
    <x v="4"/>
    <n v="191"/>
  </r>
  <r>
    <x v="282"/>
    <x v="2"/>
    <s v="2025-2026"/>
    <x v="0"/>
    <x v="30"/>
    <x v="4"/>
    <x v="4"/>
    <n v="3131"/>
    <x v="0"/>
    <x v="6"/>
    <x v="5"/>
    <x v="5"/>
    <n v="671"/>
  </r>
  <r>
    <x v="283"/>
    <x v="0"/>
    <s v="2024-2025"/>
    <x v="1"/>
    <x v="73"/>
    <x v="6"/>
    <x v="6"/>
    <n v="5607"/>
    <x v="0"/>
    <x v="18"/>
    <x v="5"/>
    <x v="5"/>
    <n v="722"/>
  </r>
  <r>
    <x v="188"/>
    <x v="0"/>
    <s v="2024-2025"/>
    <x v="0"/>
    <x v="24"/>
    <x v="1"/>
    <x v="1"/>
    <n v="2120"/>
    <x v="0"/>
    <x v="4"/>
    <x v="5"/>
    <x v="5"/>
    <n v="646"/>
  </r>
  <r>
    <x v="284"/>
    <x v="2"/>
    <s v="2025-2026"/>
    <x v="0"/>
    <x v="22"/>
    <x v="1"/>
    <x v="1"/>
    <n v="2539"/>
    <x v="0"/>
    <x v="2"/>
    <x v="5"/>
    <x v="5"/>
    <n v="217"/>
  </r>
  <r>
    <x v="285"/>
    <x v="1"/>
    <s v="2023-2024"/>
    <x v="1"/>
    <x v="53"/>
    <x v="3"/>
    <x v="3"/>
    <n v="4119"/>
    <x v="0"/>
    <x v="10"/>
    <x v="3"/>
    <x v="3"/>
    <n v="208"/>
  </r>
  <r>
    <x v="286"/>
    <x v="0"/>
    <s v="2024-2025"/>
    <x v="0"/>
    <x v="39"/>
    <x v="0"/>
    <x v="0"/>
    <n v="6330"/>
    <x v="0"/>
    <x v="14"/>
    <x v="3"/>
    <x v="3"/>
    <n v="621"/>
  </r>
  <r>
    <x v="287"/>
    <x v="0"/>
    <s v="2024-2025"/>
    <x v="0"/>
    <x v="34"/>
    <x v="4"/>
    <x v="4"/>
    <n v="3018"/>
    <x v="0"/>
    <x v="7"/>
    <x v="3"/>
    <x v="3"/>
    <n v="326"/>
  </r>
  <r>
    <x v="288"/>
    <x v="1"/>
    <s v="2023-2024"/>
    <x v="0"/>
    <x v="25"/>
    <x v="4"/>
    <x v="4"/>
    <n v="3550"/>
    <x v="0"/>
    <x v="8"/>
    <x v="3"/>
    <x v="3"/>
    <n v="205"/>
  </r>
  <r>
    <x v="273"/>
    <x v="1"/>
    <s v="2023-2024"/>
    <x v="0"/>
    <x v="41"/>
    <x v="5"/>
    <x v="5"/>
    <n v="7320"/>
    <x v="0"/>
    <x v="9"/>
    <x v="5"/>
    <x v="5"/>
    <n v="751"/>
  </r>
  <r>
    <x v="289"/>
    <x v="1"/>
    <s v="2023-2024"/>
    <x v="0"/>
    <x v="44"/>
    <x v="4"/>
    <x v="4"/>
    <n v="3977"/>
    <x v="0"/>
    <x v="16"/>
    <x v="2"/>
    <x v="2"/>
    <n v="716"/>
  </r>
  <r>
    <x v="36"/>
    <x v="2"/>
    <s v="2025-2026"/>
    <x v="0"/>
    <x v="7"/>
    <x v="4"/>
    <x v="4"/>
    <n v="3175"/>
    <x v="0"/>
    <x v="6"/>
    <x v="9"/>
    <x v="9"/>
    <n v="103"/>
  </r>
  <r>
    <x v="290"/>
    <x v="0"/>
    <s v="2024-2025"/>
    <x v="0"/>
    <x v="70"/>
    <x v="4"/>
    <x v="4"/>
    <n v="3400"/>
    <x v="0"/>
    <x v="8"/>
    <x v="4"/>
    <x v="4"/>
    <n v="124"/>
  </r>
  <r>
    <x v="291"/>
    <x v="2"/>
    <s v="2025-2026"/>
    <x v="1"/>
    <x v="13"/>
    <x v="1"/>
    <x v="1"/>
    <n v="2480"/>
    <x v="0"/>
    <x v="1"/>
    <x v="3"/>
    <x v="3"/>
    <n v="796"/>
  </r>
  <r>
    <x v="292"/>
    <x v="0"/>
    <s v="2024-2025"/>
    <x v="0"/>
    <x v="29"/>
    <x v="4"/>
    <x v="4"/>
    <n v="3500"/>
    <x v="0"/>
    <x v="8"/>
    <x v="7"/>
    <x v="7"/>
    <n v="459"/>
  </r>
  <r>
    <x v="218"/>
    <x v="1"/>
    <s v="2023-2024"/>
    <x v="0"/>
    <x v="47"/>
    <x v="1"/>
    <x v="1"/>
    <n v="2101"/>
    <x v="0"/>
    <x v="4"/>
    <x v="0"/>
    <x v="0"/>
    <n v="666"/>
  </r>
  <r>
    <x v="293"/>
    <x v="0"/>
    <s v="2024-2025"/>
    <x v="1"/>
    <x v="47"/>
    <x v="1"/>
    <x v="1"/>
    <n v="2101"/>
    <x v="0"/>
    <x v="4"/>
    <x v="9"/>
    <x v="9"/>
    <n v="633"/>
  </r>
  <r>
    <x v="222"/>
    <x v="2"/>
    <s v="2025-2026"/>
    <x v="0"/>
    <x v="90"/>
    <x v="3"/>
    <x v="3"/>
    <n v="4700"/>
    <x v="0"/>
    <x v="17"/>
    <x v="6"/>
    <x v="6"/>
    <n v="236"/>
  </r>
  <r>
    <x v="294"/>
    <x v="1"/>
    <s v="2023-2024"/>
    <x v="0"/>
    <x v="32"/>
    <x v="6"/>
    <x v="6"/>
    <n v="5169"/>
    <x v="0"/>
    <x v="13"/>
    <x v="7"/>
    <x v="7"/>
    <n v="549"/>
  </r>
  <r>
    <x v="295"/>
    <x v="0"/>
    <s v="2024-2025"/>
    <x v="1"/>
    <x v="84"/>
    <x v="3"/>
    <x v="3"/>
    <n v="4215"/>
    <x v="0"/>
    <x v="3"/>
    <x v="0"/>
    <x v="0"/>
    <n v="312"/>
  </r>
  <r>
    <x v="49"/>
    <x v="2"/>
    <s v="2025-2026"/>
    <x v="0"/>
    <x v="22"/>
    <x v="1"/>
    <x v="1"/>
    <n v="2539"/>
    <x v="0"/>
    <x v="2"/>
    <x v="0"/>
    <x v="0"/>
    <n v="440"/>
  </r>
  <r>
    <x v="296"/>
    <x v="0"/>
    <s v="2024-2025"/>
    <x v="0"/>
    <x v="45"/>
    <x v="3"/>
    <x v="3"/>
    <n v="4570"/>
    <x v="0"/>
    <x v="15"/>
    <x v="0"/>
    <x v="0"/>
    <n v="301"/>
  </r>
  <r>
    <x v="297"/>
    <x v="2"/>
    <s v="2025-2026"/>
    <x v="0"/>
    <x v="92"/>
    <x v="3"/>
    <x v="3"/>
    <n v="4305"/>
    <x v="0"/>
    <x v="3"/>
    <x v="0"/>
    <x v="0"/>
    <n v="487"/>
  </r>
  <r>
    <x v="298"/>
    <x v="1"/>
    <s v="2023-2024"/>
    <x v="0"/>
    <x v="14"/>
    <x v="1"/>
    <x v="1"/>
    <n v="2790"/>
    <x v="0"/>
    <x v="11"/>
    <x v="3"/>
    <x v="3"/>
    <n v="455"/>
  </r>
  <r>
    <x v="299"/>
    <x v="1"/>
    <s v="2023-2024"/>
    <x v="0"/>
    <x v="80"/>
    <x v="0"/>
    <x v="0"/>
    <n v="6109"/>
    <x v="0"/>
    <x v="14"/>
    <x v="3"/>
    <x v="3"/>
    <n v="30"/>
  </r>
  <r>
    <x v="113"/>
    <x v="2"/>
    <s v="2025-2026"/>
    <x v="1"/>
    <x v="16"/>
    <x v="0"/>
    <x v="0"/>
    <n v="6030"/>
    <x v="0"/>
    <x v="0"/>
    <x v="1"/>
    <x v="1"/>
    <n v="565"/>
  </r>
  <r>
    <x v="202"/>
    <x v="2"/>
    <s v="2025-2026"/>
    <x v="1"/>
    <x v="76"/>
    <x v="1"/>
    <x v="1"/>
    <n v="2031"/>
    <x v="0"/>
    <x v="5"/>
    <x v="4"/>
    <x v="4"/>
    <n v="216"/>
  </r>
  <r>
    <x v="300"/>
    <x v="2"/>
    <s v="2025-2026"/>
    <x v="1"/>
    <x v="53"/>
    <x v="3"/>
    <x v="3"/>
    <n v="4119"/>
    <x v="0"/>
    <x v="10"/>
    <x v="2"/>
    <x v="2"/>
    <n v="374"/>
  </r>
  <r>
    <x v="301"/>
    <x v="1"/>
    <s v="2023-2024"/>
    <x v="0"/>
    <x v="36"/>
    <x v="4"/>
    <x v="4"/>
    <n v="3148"/>
    <x v="0"/>
    <x v="6"/>
    <x v="3"/>
    <x v="3"/>
    <n v="388"/>
  </r>
  <r>
    <x v="19"/>
    <x v="0"/>
    <s v="2024-2025"/>
    <x v="0"/>
    <x v="10"/>
    <x v="4"/>
    <x v="4"/>
    <n v="3551"/>
    <x v="0"/>
    <x v="8"/>
    <x v="5"/>
    <x v="5"/>
    <n v="138"/>
  </r>
  <r>
    <x v="302"/>
    <x v="0"/>
    <s v="2024-2025"/>
    <x v="0"/>
    <x v="31"/>
    <x v="1"/>
    <x v="1"/>
    <n v="2116"/>
    <x v="0"/>
    <x v="4"/>
    <x v="9"/>
    <x v="9"/>
    <n v="560"/>
  </r>
  <r>
    <x v="94"/>
    <x v="0"/>
    <s v="2024-2025"/>
    <x v="0"/>
    <x v="31"/>
    <x v="1"/>
    <x v="1"/>
    <n v="2116"/>
    <x v="0"/>
    <x v="4"/>
    <x v="8"/>
    <x v="8"/>
    <n v="542"/>
  </r>
  <r>
    <x v="303"/>
    <x v="1"/>
    <s v="2023-2024"/>
    <x v="0"/>
    <x v="31"/>
    <x v="1"/>
    <x v="1"/>
    <n v="2116"/>
    <x v="0"/>
    <x v="4"/>
    <x v="4"/>
    <x v="4"/>
    <n v="62"/>
  </r>
  <r>
    <x v="304"/>
    <x v="1"/>
    <s v="2023-2024"/>
    <x v="0"/>
    <x v="75"/>
    <x v="0"/>
    <x v="0"/>
    <n v="6450"/>
    <x v="0"/>
    <x v="20"/>
    <x v="3"/>
    <x v="3"/>
    <n v="697"/>
  </r>
  <r>
    <x v="5"/>
    <x v="0"/>
    <s v="2024-2025"/>
    <x v="0"/>
    <x v="80"/>
    <x v="0"/>
    <x v="0"/>
    <n v="6109"/>
    <x v="0"/>
    <x v="14"/>
    <x v="3"/>
    <x v="3"/>
    <n v="62"/>
  </r>
  <r>
    <x v="305"/>
    <x v="0"/>
    <s v="2024-2025"/>
    <x v="0"/>
    <x v="76"/>
    <x v="1"/>
    <x v="1"/>
    <n v="2031"/>
    <x v="0"/>
    <x v="5"/>
    <x v="3"/>
    <x v="3"/>
    <n v="29"/>
  </r>
  <r>
    <x v="282"/>
    <x v="2"/>
    <s v="2025-2026"/>
    <x v="1"/>
    <x v="67"/>
    <x v="3"/>
    <x v="3"/>
    <n v="4551"/>
    <x v="0"/>
    <x v="15"/>
    <x v="2"/>
    <x v="2"/>
    <n v="796"/>
  </r>
  <r>
    <x v="4"/>
    <x v="0"/>
    <s v="2024-2025"/>
    <x v="0"/>
    <x v="64"/>
    <x v="1"/>
    <x v="1"/>
    <n v="2350"/>
    <x v="0"/>
    <x v="1"/>
    <x v="3"/>
    <x v="3"/>
    <n v="209"/>
  </r>
  <r>
    <x v="306"/>
    <x v="2"/>
    <s v="2025-2026"/>
    <x v="1"/>
    <x v="56"/>
    <x v="1"/>
    <x v="1"/>
    <n v="2795"/>
    <x v="0"/>
    <x v="11"/>
    <x v="1"/>
    <x v="1"/>
    <n v="360"/>
  </r>
  <r>
    <x v="307"/>
    <x v="0"/>
    <s v="2024-2025"/>
    <x v="0"/>
    <x v="24"/>
    <x v="1"/>
    <x v="1"/>
    <n v="2120"/>
    <x v="0"/>
    <x v="4"/>
    <x v="1"/>
    <x v="1"/>
    <n v="120"/>
  </r>
  <r>
    <x v="308"/>
    <x v="1"/>
    <s v="2023-2024"/>
    <x v="0"/>
    <x v="27"/>
    <x v="4"/>
    <x v="4"/>
    <n v="3066"/>
    <x v="0"/>
    <x v="7"/>
    <x v="3"/>
    <x v="3"/>
    <n v="651"/>
  </r>
  <r>
    <x v="309"/>
    <x v="0"/>
    <s v="2024-2025"/>
    <x v="0"/>
    <x v="68"/>
    <x v="7"/>
    <x v="7"/>
    <n v="800"/>
    <x v="0"/>
    <x v="19"/>
    <x v="2"/>
    <x v="2"/>
    <n v="449"/>
  </r>
  <r>
    <x v="287"/>
    <x v="0"/>
    <s v="2024-2025"/>
    <x v="1"/>
    <x v="26"/>
    <x v="0"/>
    <x v="0"/>
    <n v="6280"/>
    <x v="0"/>
    <x v="14"/>
    <x v="0"/>
    <x v="0"/>
    <n v="668"/>
  </r>
  <r>
    <x v="310"/>
    <x v="0"/>
    <s v="2024-2025"/>
    <x v="0"/>
    <x v="43"/>
    <x v="1"/>
    <x v="1"/>
    <n v="2560"/>
    <x v="0"/>
    <x v="2"/>
    <x v="2"/>
    <x v="2"/>
    <n v="400"/>
  </r>
  <r>
    <x v="311"/>
    <x v="0"/>
    <s v="2024-2025"/>
    <x v="0"/>
    <x v="60"/>
    <x v="1"/>
    <x v="1"/>
    <n v="2541"/>
    <x v="0"/>
    <x v="2"/>
    <x v="9"/>
    <x v="9"/>
    <n v="453"/>
  </r>
  <r>
    <x v="142"/>
    <x v="1"/>
    <s v="2023-2024"/>
    <x v="0"/>
    <x v="95"/>
    <x v="7"/>
    <x v="7"/>
    <n v="870"/>
    <x v="0"/>
    <x v="19"/>
    <x v="3"/>
    <x v="3"/>
    <n v="39"/>
  </r>
  <r>
    <x v="312"/>
    <x v="1"/>
    <s v="2023-2024"/>
    <x v="0"/>
    <x v="0"/>
    <x v="0"/>
    <x v="0"/>
    <n v="6021"/>
    <x v="0"/>
    <x v="0"/>
    <x v="3"/>
    <x v="3"/>
    <n v="301"/>
  </r>
  <r>
    <x v="313"/>
    <x v="0"/>
    <s v="2024-2025"/>
    <x v="0"/>
    <x v="86"/>
    <x v="0"/>
    <x v="0"/>
    <n v="6725"/>
    <x v="0"/>
    <x v="20"/>
    <x v="3"/>
    <x v="3"/>
    <n v="745"/>
  </r>
  <r>
    <x v="314"/>
    <x v="0"/>
    <s v="2024-2025"/>
    <x v="0"/>
    <x v="6"/>
    <x v="0"/>
    <x v="0"/>
    <n v="6010"/>
    <x v="0"/>
    <x v="0"/>
    <x v="3"/>
    <x v="3"/>
    <n v="620"/>
  </r>
  <r>
    <x v="49"/>
    <x v="2"/>
    <s v="2025-2026"/>
    <x v="0"/>
    <x v="62"/>
    <x v="0"/>
    <x v="0"/>
    <n v="6112"/>
    <x v="0"/>
    <x v="14"/>
    <x v="1"/>
    <x v="1"/>
    <n v="140"/>
  </r>
  <r>
    <x v="315"/>
    <x v="0"/>
    <s v="2024-2025"/>
    <x v="0"/>
    <x v="72"/>
    <x v="4"/>
    <x v="4"/>
    <n v="3931"/>
    <x v="0"/>
    <x v="16"/>
    <x v="3"/>
    <x v="3"/>
    <n v="426"/>
  </r>
  <r>
    <x v="316"/>
    <x v="0"/>
    <s v="2024-2025"/>
    <x v="0"/>
    <x v="77"/>
    <x v="5"/>
    <x v="5"/>
    <n v="7018"/>
    <x v="0"/>
    <x v="9"/>
    <x v="3"/>
    <x v="3"/>
    <n v="63"/>
  </r>
  <r>
    <x v="317"/>
    <x v="0"/>
    <s v="2024-2025"/>
    <x v="0"/>
    <x v="34"/>
    <x v="4"/>
    <x v="4"/>
    <n v="3018"/>
    <x v="0"/>
    <x v="7"/>
    <x v="0"/>
    <x v="0"/>
    <n v="48"/>
  </r>
  <r>
    <x v="318"/>
    <x v="0"/>
    <s v="2024-2025"/>
    <x v="0"/>
    <x v="10"/>
    <x v="4"/>
    <x v="4"/>
    <n v="3551"/>
    <x v="0"/>
    <x v="8"/>
    <x v="3"/>
    <x v="3"/>
    <n v="445"/>
  </r>
  <r>
    <x v="238"/>
    <x v="2"/>
    <s v="2025-2026"/>
    <x v="0"/>
    <x v="23"/>
    <x v="1"/>
    <x v="1"/>
    <n v="2650"/>
    <x v="0"/>
    <x v="11"/>
    <x v="7"/>
    <x v="7"/>
    <n v="85"/>
  </r>
  <r>
    <x v="90"/>
    <x v="2"/>
    <s v="2025-2026"/>
    <x v="0"/>
    <x v="34"/>
    <x v="4"/>
    <x v="4"/>
    <n v="3018"/>
    <x v="0"/>
    <x v="7"/>
    <x v="1"/>
    <x v="1"/>
    <n v="259"/>
  </r>
  <r>
    <x v="319"/>
    <x v="0"/>
    <s v="2024-2025"/>
    <x v="0"/>
    <x v="82"/>
    <x v="3"/>
    <x v="3"/>
    <n v="4655"/>
    <x v="0"/>
    <x v="17"/>
    <x v="1"/>
    <x v="1"/>
    <n v="594"/>
  </r>
  <r>
    <x v="244"/>
    <x v="0"/>
    <s v="2024-2025"/>
    <x v="0"/>
    <x v="12"/>
    <x v="3"/>
    <x v="3"/>
    <n v="4068"/>
    <x v="0"/>
    <x v="10"/>
    <x v="0"/>
    <x v="0"/>
    <n v="245"/>
  </r>
  <r>
    <x v="320"/>
    <x v="2"/>
    <s v="2025-2026"/>
    <x v="0"/>
    <x v="26"/>
    <x v="0"/>
    <x v="0"/>
    <n v="6280"/>
    <x v="0"/>
    <x v="14"/>
    <x v="3"/>
    <x v="3"/>
    <n v="661"/>
  </r>
  <r>
    <x v="321"/>
    <x v="0"/>
    <s v="2024-2025"/>
    <x v="0"/>
    <x v="75"/>
    <x v="0"/>
    <x v="0"/>
    <n v="6450"/>
    <x v="0"/>
    <x v="20"/>
    <x v="3"/>
    <x v="3"/>
    <n v="794"/>
  </r>
  <r>
    <x v="322"/>
    <x v="0"/>
    <s v="2024-2025"/>
    <x v="0"/>
    <x v="27"/>
    <x v="4"/>
    <x v="4"/>
    <n v="3066"/>
    <x v="0"/>
    <x v="7"/>
    <x v="1"/>
    <x v="1"/>
    <n v="650"/>
  </r>
  <r>
    <x v="323"/>
    <x v="0"/>
    <s v="2024-2025"/>
    <x v="0"/>
    <x v="5"/>
    <x v="1"/>
    <x v="1"/>
    <n v="2067"/>
    <x v="0"/>
    <x v="5"/>
    <x v="6"/>
    <x v="6"/>
    <n v="102"/>
  </r>
  <r>
    <x v="324"/>
    <x v="0"/>
    <s v="2024-2025"/>
    <x v="1"/>
    <x v="37"/>
    <x v="1"/>
    <x v="1"/>
    <n v="2750"/>
    <x v="0"/>
    <x v="11"/>
    <x v="6"/>
    <x v="6"/>
    <n v="298"/>
  </r>
  <r>
    <x v="143"/>
    <x v="2"/>
    <s v="2025-2026"/>
    <x v="0"/>
    <x v="35"/>
    <x v="3"/>
    <x v="3"/>
    <n v="4558"/>
    <x v="0"/>
    <x v="15"/>
    <x v="5"/>
    <x v="5"/>
    <n v="709"/>
  </r>
  <r>
    <x v="269"/>
    <x v="1"/>
    <s v="2023-2024"/>
    <x v="0"/>
    <x v="31"/>
    <x v="1"/>
    <x v="1"/>
    <n v="2116"/>
    <x v="0"/>
    <x v="4"/>
    <x v="5"/>
    <x v="5"/>
    <n v="192"/>
  </r>
  <r>
    <x v="325"/>
    <x v="1"/>
    <s v="2023-2024"/>
    <x v="0"/>
    <x v="66"/>
    <x v="3"/>
    <x v="3"/>
    <n v="4883"/>
    <x v="0"/>
    <x v="12"/>
    <x v="6"/>
    <x v="6"/>
    <n v="409"/>
  </r>
  <r>
    <x v="242"/>
    <x v="1"/>
    <s v="2023-2024"/>
    <x v="0"/>
    <x v="25"/>
    <x v="4"/>
    <x v="4"/>
    <n v="3550"/>
    <x v="0"/>
    <x v="8"/>
    <x v="5"/>
    <x v="5"/>
    <n v="190"/>
  </r>
  <r>
    <x v="326"/>
    <x v="0"/>
    <s v="2024-2025"/>
    <x v="0"/>
    <x v="25"/>
    <x v="4"/>
    <x v="4"/>
    <n v="3550"/>
    <x v="0"/>
    <x v="8"/>
    <x v="4"/>
    <x v="4"/>
    <n v="69"/>
  </r>
  <r>
    <x v="327"/>
    <x v="0"/>
    <s v="2024-2025"/>
    <x v="0"/>
    <x v="41"/>
    <x v="5"/>
    <x v="5"/>
    <n v="7320"/>
    <x v="0"/>
    <x v="9"/>
    <x v="7"/>
    <x v="7"/>
    <n v="415"/>
  </r>
  <r>
    <x v="247"/>
    <x v="2"/>
    <s v="2025-2026"/>
    <x v="1"/>
    <x v="36"/>
    <x v="4"/>
    <x v="4"/>
    <n v="3148"/>
    <x v="0"/>
    <x v="6"/>
    <x v="5"/>
    <x v="5"/>
    <n v="467"/>
  </r>
  <r>
    <x v="328"/>
    <x v="2"/>
    <s v="2025-2026"/>
    <x v="1"/>
    <x v="5"/>
    <x v="1"/>
    <x v="1"/>
    <n v="2067"/>
    <x v="0"/>
    <x v="5"/>
    <x v="5"/>
    <x v="5"/>
    <n v="171"/>
  </r>
  <r>
    <x v="329"/>
    <x v="0"/>
    <s v="2024-2025"/>
    <x v="0"/>
    <x v="8"/>
    <x v="1"/>
    <x v="1"/>
    <n v="2158"/>
    <x v="0"/>
    <x v="4"/>
    <x v="3"/>
    <x v="3"/>
    <n v="432"/>
  </r>
  <r>
    <x v="330"/>
    <x v="0"/>
    <s v="2024-2025"/>
    <x v="0"/>
    <x v="85"/>
    <x v="0"/>
    <x v="0"/>
    <n v="6530"/>
    <x v="0"/>
    <x v="20"/>
    <x v="2"/>
    <x v="2"/>
    <n v="72"/>
  </r>
  <r>
    <x v="32"/>
    <x v="0"/>
    <s v="2024-2025"/>
    <x v="0"/>
    <x v="45"/>
    <x v="3"/>
    <x v="3"/>
    <n v="4570"/>
    <x v="0"/>
    <x v="15"/>
    <x v="6"/>
    <x v="6"/>
    <n v="366"/>
  </r>
  <r>
    <x v="79"/>
    <x v="0"/>
    <s v="2024-2025"/>
    <x v="0"/>
    <x v="71"/>
    <x v="6"/>
    <x v="6"/>
    <n v="5043"/>
    <x v="0"/>
    <x v="13"/>
    <x v="1"/>
    <x v="1"/>
    <n v="185"/>
  </r>
  <r>
    <x v="331"/>
    <x v="0"/>
    <s v="2024-2025"/>
    <x v="0"/>
    <x v="71"/>
    <x v="6"/>
    <x v="6"/>
    <n v="5043"/>
    <x v="0"/>
    <x v="13"/>
    <x v="5"/>
    <x v="5"/>
    <n v="576"/>
  </r>
  <r>
    <x v="332"/>
    <x v="0"/>
    <s v="2024-2025"/>
    <x v="1"/>
    <x v="73"/>
    <x v="6"/>
    <x v="6"/>
    <n v="5607"/>
    <x v="0"/>
    <x v="18"/>
    <x v="5"/>
    <x v="5"/>
    <n v="428"/>
  </r>
  <r>
    <x v="49"/>
    <x v="2"/>
    <s v="2025-2026"/>
    <x v="0"/>
    <x v="90"/>
    <x v="3"/>
    <x v="3"/>
    <n v="4700"/>
    <x v="0"/>
    <x v="17"/>
    <x v="5"/>
    <x v="5"/>
    <n v="145"/>
  </r>
  <r>
    <x v="211"/>
    <x v="2"/>
    <s v="2025-2026"/>
    <x v="0"/>
    <x v="50"/>
    <x v="4"/>
    <x v="4"/>
    <n v="3179"/>
    <x v="0"/>
    <x v="6"/>
    <x v="1"/>
    <x v="1"/>
    <n v="346"/>
  </r>
  <r>
    <x v="194"/>
    <x v="2"/>
    <s v="2025-2026"/>
    <x v="1"/>
    <x v="84"/>
    <x v="3"/>
    <x v="3"/>
    <n v="4215"/>
    <x v="0"/>
    <x v="3"/>
    <x v="5"/>
    <x v="5"/>
    <n v="566"/>
  </r>
  <r>
    <x v="333"/>
    <x v="1"/>
    <s v="2023-2024"/>
    <x v="0"/>
    <x v="55"/>
    <x v="3"/>
    <x v="3"/>
    <n v="4703"/>
    <x v="0"/>
    <x v="17"/>
    <x v="5"/>
    <x v="5"/>
    <n v="552"/>
  </r>
  <r>
    <x v="18"/>
    <x v="0"/>
    <s v="2024-2025"/>
    <x v="0"/>
    <x v="39"/>
    <x v="0"/>
    <x v="0"/>
    <n v="6330"/>
    <x v="0"/>
    <x v="14"/>
    <x v="4"/>
    <x v="4"/>
    <n v="480"/>
  </r>
  <r>
    <x v="58"/>
    <x v="2"/>
    <s v="2025-2026"/>
    <x v="0"/>
    <x v="39"/>
    <x v="0"/>
    <x v="0"/>
    <n v="6330"/>
    <x v="0"/>
    <x v="14"/>
    <x v="9"/>
    <x v="9"/>
    <n v="410"/>
  </r>
  <r>
    <x v="334"/>
    <x v="2"/>
    <s v="2025-2026"/>
    <x v="0"/>
    <x v="40"/>
    <x v="4"/>
    <x v="4"/>
    <n v="3353"/>
    <x v="0"/>
    <x v="8"/>
    <x v="4"/>
    <x v="4"/>
    <n v="140"/>
  </r>
  <r>
    <x v="335"/>
    <x v="1"/>
    <s v="2023-2024"/>
    <x v="1"/>
    <x v="56"/>
    <x v="1"/>
    <x v="1"/>
    <n v="2795"/>
    <x v="0"/>
    <x v="11"/>
    <x v="3"/>
    <x v="3"/>
    <n v="383"/>
  </r>
  <r>
    <x v="54"/>
    <x v="0"/>
    <s v="2024-2025"/>
    <x v="0"/>
    <x v="86"/>
    <x v="0"/>
    <x v="0"/>
    <n v="6725"/>
    <x v="0"/>
    <x v="20"/>
    <x v="7"/>
    <x v="7"/>
    <n v="402"/>
  </r>
  <r>
    <x v="302"/>
    <x v="0"/>
    <s v="2024-2025"/>
    <x v="1"/>
    <x v="42"/>
    <x v="3"/>
    <x v="3"/>
    <n v="4870"/>
    <x v="0"/>
    <x v="12"/>
    <x v="0"/>
    <x v="0"/>
    <n v="331"/>
  </r>
  <r>
    <x v="336"/>
    <x v="0"/>
    <s v="2024-2025"/>
    <x v="1"/>
    <x v="67"/>
    <x v="3"/>
    <x v="3"/>
    <n v="4551"/>
    <x v="0"/>
    <x v="15"/>
    <x v="2"/>
    <x v="2"/>
    <n v="291"/>
  </r>
  <r>
    <x v="337"/>
    <x v="0"/>
    <s v="2024-2025"/>
    <x v="0"/>
    <x v="43"/>
    <x v="1"/>
    <x v="1"/>
    <n v="2560"/>
    <x v="0"/>
    <x v="2"/>
    <x v="2"/>
    <x v="2"/>
    <n v="644"/>
  </r>
  <r>
    <x v="41"/>
    <x v="1"/>
    <s v="2023-2024"/>
    <x v="0"/>
    <x v="4"/>
    <x v="1"/>
    <x v="1"/>
    <n v="2154"/>
    <x v="0"/>
    <x v="4"/>
    <x v="4"/>
    <x v="4"/>
    <n v="467"/>
  </r>
  <r>
    <x v="244"/>
    <x v="0"/>
    <s v="2024-2025"/>
    <x v="0"/>
    <x v="68"/>
    <x v="7"/>
    <x v="7"/>
    <n v="800"/>
    <x v="0"/>
    <x v="19"/>
    <x v="3"/>
    <x v="3"/>
    <n v="185"/>
  </r>
  <r>
    <x v="82"/>
    <x v="2"/>
    <s v="2025-2026"/>
    <x v="0"/>
    <x v="8"/>
    <x v="1"/>
    <x v="1"/>
    <n v="2158"/>
    <x v="0"/>
    <x v="4"/>
    <x v="3"/>
    <x v="3"/>
    <n v="625"/>
  </r>
  <r>
    <x v="338"/>
    <x v="0"/>
    <s v="2024-2025"/>
    <x v="1"/>
    <x v="10"/>
    <x v="4"/>
    <x v="4"/>
    <n v="3551"/>
    <x v="0"/>
    <x v="8"/>
    <x v="9"/>
    <x v="9"/>
    <n v="137"/>
  </r>
  <r>
    <x v="98"/>
    <x v="2"/>
    <s v="2025-2026"/>
    <x v="1"/>
    <x v="62"/>
    <x v="0"/>
    <x v="0"/>
    <n v="6112"/>
    <x v="0"/>
    <x v="14"/>
    <x v="4"/>
    <x v="4"/>
    <n v="585"/>
  </r>
  <r>
    <x v="99"/>
    <x v="0"/>
    <s v="2024-2025"/>
    <x v="0"/>
    <x v="70"/>
    <x v="4"/>
    <x v="4"/>
    <n v="3400"/>
    <x v="0"/>
    <x v="8"/>
    <x v="3"/>
    <x v="3"/>
    <n v="307"/>
  </r>
  <r>
    <x v="339"/>
    <x v="2"/>
    <s v="2025-2026"/>
    <x v="0"/>
    <x v="94"/>
    <x v="5"/>
    <x v="5"/>
    <n v="7250"/>
    <x v="0"/>
    <x v="9"/>
    <x v="5"/>
    <x v="5"/>
    <n v="538"/>
  </r>
  <r>
    <x v="340"/>
    <x v="2"/>
    <s v="2025-2026"/>
    <x v="1"/>
    <x v="16"/>
    <x v="0"/>
    <x v="0"/>
    <n v="6030"/>
    <x v="0"/>
    <x v="0"/>
    <x v="3"/>
    <x v="3"/>
    <n v="681"/>
  </r>
  <r>
    <x v="80"/>
    <x v="1"/>
    <s v="2023-2024"/>
    <x v="0"/>
    <x v="50"/>
    <x v="4"/>
    <x v="4"/>
    <n v="3179"/>
    <x v="0"/>
    <x v="6"/>
    <x v="5"/>
    <x v="5"/>
    <n v="223"/>
  </r>
  <r>
    <x v="204"/>
    <x v="0"/>
    <s v="2024-2025"/>
    <x v="0"/>
    <x v="32"/>
    <x v="6"/>
    <x v="6"/>
    <n v="5169"/>
    <x v="0"/>
    <x v="13"/>
    <x v="1"/>
    <x v="1"/>
    <n v="416"/>
  </r>
  <r>
    <x v="270"/>
    <x v="0"/>
    <s v="2024-2025"/>
    <x v="1"/>
    <x v="53"/>
    <x v="3"/>
    <x v="3"/>
    <n v="4119"/>
    <x v="0"/>
    <x v="10"/>
    <x v="1"/>
    <x v="1"/>
    <n v="725"/>
  </r>
  <r>
    <x v="341"/>
    <x v="1"/>
    <s v="2023-2024"/>
    <x v="0"/>
    <x v="33"/>
    <x v="4"/>
    <x v="4"/>
    <n v="3280"/>
    <x v="0"/>
    <x v="8"/>
    <x v="5"/>
    <x v="5"/>
    <n v="676"/>
  </r>
  <r>
    <x v="342"/>
    <x v="0"/>
    <s v="2024-2025"/>
    <x v="0"/>
    <x v="54"/>
    <x v="4"/>
    <x v="4"/>
    <n v="3030"/>
    <x v="0"/>
    <x v="7"/>
    <x v="7"/>
    <x v="7"/>
    <n v="226"/>
  </r>
  <r>
    <x v="343"/>
    <x v="0"/>
    <s v="2024-2025"/>
    <x v="0"/>
    <x v="38"/>
    <x v="3"/>
    <x v="3"/>
    <n v="4802"/>
    <x v="0"/>
    <x v="12"/>
    <x v="3"/>
    <x v="3"/>
    <n v="399"/>
  </r>
  <r>
    <x v="344"/>
    <x v="1"/>
    <s v="2023-2024"/>
    <x v="0"/>
    <x v="0"/>
    <x v="0"/>
    <x v="0"/>
    <n v="6021"/>
    <x v="0"/>
    <x v="0"/>
    <x v="4"/>
    <x v="4"/>
    <n v="463"/>
  </r>
  <r>
    <x v="131"/>
    <x v="1"/>
    <s v="2023-2024"/>
    <x v="0"/>
    <x v="7"/>
    <x v="4"/>
    <x v="4"/>
    <n v="3175"/>
    <x v="0"/>
    <x v="6"/>
    <x v="0"/>
    <x v="0"/>
    <n v="703"/>
  </r>
  <r>
    <x v="345"/>
    <x v="1"/>
    <s v="2023-2024"/>
    <x v="0"/>
    <x v="11"/>
    <x v="5"/>
    <x v="5"/>
    <n v="7010"/>
    <x v="0"/>
    <x v="9"/>
    <x v="3"/>
    <x v="3"/>
    <n v="177"/>
  </r>
  <r>
    <x v="346"/>
    <x v="0"/>
    <s v="2024-2025"/>
    <x v="0"/>
    <x v="58"/>
    <x v="0"/>
    <x v="0"/>
    <n v="6027"/>
    <x v="0"/>
    <x v="0"/>
    <x v="3"/>
    <x v="3"/>
    <n v="579"/>
  </r>
  <r>
    <x v="301"/>
    <x v="1"/>
    <s v="2023-2024"/>
    <x v="0"/>
    <x v="78"/>
    <x v="1"/>
    <x v="1"/>
    <n v="2141"/>
    <x v="0"/>
    <x v="4"/>
    <x v="3"/>
    <x v="3"/>
    <n v="279"/>
  </r>
  <r>
    <x v="163"/>
    <x v="0"/>
    <s v="2024-2025"/>
    <x v="0"/>
    <x v="29"/>
    <x v="4"/>
    <x v="4"/>
    <n v="3500"/>
    <x v="0"/>
    <x v="8"/>
    <x v="3"/>
    <x v="3"/>
    <n v="387"/>
  </r>
  <r>
    <x v="347"/>
    <x v="0"/>
    <s v="2024-2025"/>
    <x v="0"/>
    <x v="18"/>
    <x v="6"/>
    <x v="6"/>
    <n v="5168"/>
    <x v="0"/>
    <x v="13"/>
    <x v="3"/>
    <x v="3"/>
    <n v="286"/>
  </r>
  <r>
    <x v="133"/>
    <x v="1"/>
    <s v="2023-2024"/>
    <x v="1"/>
    <x v="60"/>
    <x v="1"/>
    <x v="1"/>
    <n v="2541"/>
    <x v="0"/>
    <x v="2"/>
    <x v="2"/>
    <x v="2"/>
    <n v="744"/>
  </r>
  <r>
    <x v="348"/>
    <x v="1"/>
    <s v="2023-2024"/>
    <x v="0"/>
    <x v="50"/>
    <x v="4"/>
    <x v="4"/>
    <n v="3179"/>
    <x v="0"/>
    <x v="6"/>
    <x v="1"/>
    <x v="1"/>
    <n v="376"/>
  </r>
  <r>
    <x v="110"/>
    <x v="2"/>
    <s v="2025-2026"/>
    <x v="0"/>
    <x v="74"/>
    <x v="1"/>
    <x v="1"/>
    <n v="2485"/>
    <x v="0"/>
    <x v="1"/>
    <x v="4"/>
    <x v="4"/>
    <n v="545"/>
  </r>
  <r>
    <x v="176"/>
    <x v="2"/>
    <s v="2025-2026"/>
    <x v="1"/>
    <x v="84"/>
    <x v="3"/>
    <x v="3"/>
    <n v="4215"/>
    <x v="0"/>
    <x v="3"/>
    <x v="3"/>
    <x v="3"/>
    <n v="671"/>
  </r>
  <r>
    <x v="258"/>
    <x v="0"/>
    <s v="2024-2025"/>
    <x v="0"/>
    <x v="28"/>
    <x v="1"/>
    <x v="1"/>
    <n v="2830"/>
    <x v="0"/>
    <x v="11"/>
    <x v="3"/>
    <x v="3"/>
    <n v="608"/>
  </r>
  <r>
    <x v="349"/>
    <x v="1"/>
    <s v="2023-2024"/>
    <x v="0"/>
    <x v="35"/>
    <x v="3"/>
    <x v="3"/>
    <n v="4558"/>
    <x v="0"/>
    <x v="15"/>
    <x v="3"/>
    <x v="3"/>
    <n v="688"/>
  </r>
  <r>
    <x v="350"/>
    <x v="1"/>
    <s v="2023-2024"/>
    <x v="0"/>
    <x v="93"/>
    <x v="4"/>
    <x v="4"/>
    <n v="3915"/>
    <x v="0"/>
    <x v="16"/>
    <x v="2"/>
    <x v="2"/>
    <n v="740"/>
  </r>
  <r>
    <x v="351"/>
    <x v="0"/>
    <s v="2024-2025"/>
    <x v="0"/>
    <x v="60"/>
    <x v="1"/>
    <x v="1"/>
    <n v="2541"/>
    <x v="0"/>
    <x v="2"/>
    <x v="7"/>
    <x v="7"/>
    <n v="406"/>
  </r>
  <r>
    <x v="17"/>
    <x v="0"/>
    <s v="2024-2025"/>
    <x v="0"/>
    <x v="13"/>
    <x v="1"/>
    <x v="1"/>
    <n v="2480"/>
    <x v="0"/>
    <x v="1"/>
    <x v="1"/>
    <x v="1"/>
    <n v="323"/>
  </r>
  <r>
    <x v="129"/>
    <x v="0"/>
    <s v="2024-2025"/>
    <x v="0"/>
    <x v="82"/>
    <x v="3"/>
    <x v="3"/>
    <n v="4655"/>
    <x v="0"/>
    <x v="17"/>
    <x v="4"/>
    <x v="4"/>
    <n v="582"/>
  </r>
  <r>
    <x v="352"/>
    <x v="0"/>
    <s v="2024-2025"/>
    <x v="1"/>
    <x v="56"/>
    <x v="1"/>
    <x v="1"/>
    <n v="2795"/>
    <x v="0"/>
    <x v="11"/>
    <x v="5"/>
    <x v="5"/>
    <n v="153"/>
  </r>
  <r>
    <x v="353"/>
    <x v="1"/>
    <s v="2023-2024"/>
    <x v="1"/>
    <x v="13"/>
    <x v="1"/>
    <x v="1"/>
    <n v="2480"/>
    <x v="0"/>
    <x v="1"/>
    <x v="3"/>
    <x v="3"/>
    <n v="285"/>
  </r>
  <r>
    <x v="354"/>
    <x v="1"/>
    <s v="2023-2024"/>
    <x v="0"/>
    <x v="60"/>
    <x v="1"/>
    <x v="1"/>
    <n v="2541"/>
    <x v="0"/>
    <x v="2"/>
    <x v="3"/>
    <x v="3"/>
    <n v="238"/>
  </r>
  <r>
    <x v="207"/>
    <x v="0"/>
    <s v="2024-2025"/>
    <x v="0"/>
    <x v="91"/>
    <x v="1"/>
    <x v="1"/>
    <n v="2064"/>
    <x v="0"/>
    <x v="5"/>
    <x v="7"/>
    <x v="7"/>
    <n v="723"/>
  </r>
  <r>
    <x v="355"/>
    <x v="0"/>
    <s v="2024-2025"/>
    <x v="1"/>
    <x v="86"/>
    <x v="0"/>
    <x v="0"/>
    <n v="6725"/>
    <x v="0"/>
    <x v="20"/>
    <x v="4"/>
    <x v="4"/>
    <n v="147"/>
  </r>
  <r>
    <x v="356"/>
    <x v="0"/>
    <s v="2024-2025"/>
    <x v="0"/>
    <x v="14"/>
    <x v="1"/>
    <x v="1"/>
    <n v="2790"/>
    <x v="0"/>
    <x v="11"/>
    <x v="2"/>
    <x v="2"/>
    <n v="742"/>
  </r>
  <r>
    <x v="357"/>
    <x v="0"/>
    <s v="2024-2025"/>
    <x v="1"/>
    <x v="73"/>
    <x v="6"/>
    <x v="6"/>
    <n v="5607"/>
    <x v="0"/>
    <x v="18"/>
    <x v="5"/>
    <x v="5"/>
    <n v="72"/>
  </r>
  <r>
    <x v="271"/>
    <x v="1"/>
    <s v="2023-2024"/>
    <x v="0"/>
    <x v="90"/>
    <x v="3"/>
    <x v="3"/>
    <n v="4700"/>
    <x v="0"/>
    <x v="17"/>
    <x v="1"/>
    <x v="1"/>
    <n v="622"/>
  </r>
  <r>
    <x v="37"/>
    <x v="2"/>
    <s v="2025-2026"/>
    <x v="1"/>
    <x v="5"/>
    <x v="1"/>
    <x v="1"/>
    <n v="2067"/>
    <x v="0"/>
    <x v="5"/>
    <x v="1"/>
    <x v="1"/>
    <n v="651"/>
  </r>
  <r>
    <x v="6"/>
    <x v="1"/>
    <s v="2023-2024"/>
    <x v="0"/>
    <x v="85"/>
    <x v="0"/>
    <x v="0"/>
    <n v="6530"/>
    <x v="0"/>
    <x v="20"/>
    <x v="9"/>
    <x v="9"/>
    <n v="519"/>
  </r>
  <r>
    <x v="264"/>
    <x v="0"/>
    <s v="2024-2025"/>
    <x v="0"/>
    <x v="91"/>
    <x v="1"/>
    <x v="1"/>
    <n v="2064"/>
    <x v="0"/>
    <x v="5"/>
    <x v="2"/>
    <x v="2"/>
    <n v="158"/>
  </r>
  <r>
    <x v="358"/>
    <x v="1"/>
    <s v="2023-2024"/>
    <x v="0"/>
    <x v="70"/>
    <x v="4"/>
    <x v="4"/>
    <n v="3400"/>
    <x v="0"/>
    <x v="8"/>
    <x v="3"/>
    <x v="3"/>
    <n v="281"/>
  </r>
  <r>
    <x v="287"/>
    <x v="0"/>
    <s v="2024-2025"/>
    <x v="1"/>
    <x v="83"/>
    <x v="0"/>
    <x v="0"/>
    <n v="6052"/>
    <x v="0"/>
    <x v="0"/>
    <x v="4"/>
    <x v="4"/>
    <n v="118"/>
  </r>
  <r>
    <x v="359"/>
    <x v="0"/>
    <s v="2024-2025"/>
    <x v="0"/>
    <x v="32"/>
    <x v="6"/>
    <x v="6"/>
    <n v="5169"/>
    <x v="0"/>
    <x v="13"/>
    <x v="3"/>
    <x v="3"/>
    <n v="354"/>
  </r>
  <r>
    <x v="224"/>
    <x v="1"/>
    <s v="2023-2024"/>
    <x v="0"/>
    <x v="19"/>
    <x v="1"/>
    <x v="1"/>
    <n v="2800"/>
    <x v="0"/>
    <x v="11"/>
    <x v="4"/>
    <x v="4"/>
    <n v="39"/>
  </r>
  <r>
    <x v="360"/>
    <x v="2"/>
    <s v="2025-2026"/>
    <x v="1"/>
    <x v="10"/>
    <x v="4"/>
    <x v="4"/>
    <n v="3551"/>
    <x v="0"/>
    <x v="8"/>
    <x v="3"/>
    <x v="3"/>
    <n v="788"/>
  </r>
  <r>
    <x v="126"/>
    <x v="0"/>
    <s v="2024-2025"/>
    <x v="0"/>
    <x v="41"/>
    <x v="5"/>
    <x v="5"/>
    <n v="7320"/>
    <x v="0"/>
    <x v="9"/>
    <x v="3"/>
    <x v="3"/>
    <n v="42"/>
  </r>
  <r>
    <x v="361"/>
    <x v="2"/>
    <s v="2025-2026"/>
    <x v="0"/>
    <x v="50"/>
    <x v="4"/>
    <x v="4"/>
    <n v="3179"/>
    <x v="0"/>
    <x v="6"/>
    <x v="3"/>
    <x v="3"/>
    <n v="206"/>
  </r>
  <r>
    <x v="362"/>
    <x v="0"/>
    <s v="2024-2025"/>
    <x v="0"/>
    <x v="89"/>
    <x v="4"/>
    <x v="4"/>
    <n v="3136"/>
    <x v="0"/>
    <x v="6"/>
    <x v="3"/>
    <x v="3"/>
    <n v="493"/>
  </r>
  <r>
    <x v="363"/>
    <x v="2"/>
    <s v="2025-2026"/>
    <x v="0"/>
    <x v="7"/>
    <x v="4"/>
    <x v="4"/>
    <n v="3175"/>
    <x v="0"/>
    <x v="6"/>
    <x v="8"/>
    <x v="8"/>
    <n v="589"/>
  </r>
  <r>
    <x v="276"/>
    <x v="0"/>
    <s v="2024-2025"/>
    <x v="1"/>
    <x v="76"/>
    <x v="1"/>
    <x v="1"/>
    <n v="2031"/>
    <x v="0"/>
    <x v="5"/>
    <x v="1"/>
    <x v="1"/>
    <n v="670"/>
  </r>
  <r>
    <x v="364"/>
    <x v="2"/>
    <s v="2025-2026"/>
    <x v="1"/>
    <x v="5"/>
    <x v="1"/>
    <x v="1"/>
    <n v="2067"/>
    <x v="0"/>
    <x v="5"/>
    <x v="7"/>
    <x v="7"/>
    <n v="441"/>
  </r>
  <r>
    <x v="365"/>
    <x v="0"/>
    <s v="2024-2025"/>
    <x v="1"/>
    <x v="2"/>
    <x v="2"/>
    <x v="2"/>
    <n v="2617"/>
    <x v="0"/>
    <x v="2"/>
    <x v="3"/>
    <x v="3"/>
    <n v="735"/>
  </r>
  <r>
    <x v="188"/>
    <x v="0"/>
    <s v="2024-2025"/>
    <x v="0"/>
    <x v="4"/>
    <x v="1"/>
    <x v="1"/>
    <n v="2154"/>
    <x v="0"/>
    <x v="4"/>
    <x v="3"/>
    <x v="3"/>
    <n v="72"/>
  </r>
  <r>
    <x v="229"/>
    <x v="1"/>
    <s v="2023-2024"/>
    <x v="1"/>
    <x v="59"/>
    <x v="3"/>
    <x v="3"/>
    <n v="4509"/>
    <x v="0"/>
    <x v="3"/>
    <x v="5"/>
    <x v="5"/>
    <n v="610"/>
  </r>
  <r>
    <x v="256"/>
    <x v="0"/>
    <s v="2024-2025"/>
    <x v="1"/>
    <x v="73"/>
    <x v="6"/>
    <x v="6"/>
    <n v="5607"/>
    <x v="0"/>
    <x v="18"/>
    <x v="6"/>
    <x v="6"/>
    <n v="58"/>
  </r>
  <r>
    <x v="366"/>
    <x v="1"/>
    <s v="2023-2024"/>
    <x v="0"/>
    <x v="39"/>
    <x v="0"/>
    <x v="0"/>
    <n v="6330"/>
    <x v="0"/>
    <x v="14"/>
    <x v="6"/>
    <x v="6"/>
    <n v="526"/>
  </r>
  <r>
    <x v="145"/>
    <x v="0"/>
    <s v="2024-2025"/>
    <x v="0"/>
    <x v="2"/>
    <x v="2"/>
    <x v="2"/>
    <n v="2617"/>
    <x v="0"/>
    <x v="2"/>
    <x v="5"/>
    <x v="5"/>
    <n v="138"/>
  </r>
  <r>
    <x v="367"/>
    <x v="0"/>
    <s v="2024-2025"/>
    <x v="0"/>
    <x v="2"/>
    <x v="2"/>
    <x v="2"/>
    <n v="2617"/>
    <x v="0"/>
    <x v="2"/>
    <x v="1"/>
    <x v="1"/>
    <n v="92"/>
  </r>
  <r>
    <x v="87"/>
    <x v="0"/>
    <s v="2024-2025"/>
    <x v="0"/>
    <x v="25"/>
    <x v="4"/>
    <x v="4"/>
    <n v="3550"/>
    <x v="0"/>
    <x v="8"/>
    <x v="6"/>
    <x v="6"/>
    <n v="305"/>
  </r>
  <r>
    <x v="330"/>
    <x v="0"/>
    <s v="2024-2025"/>
    <x v="1"/>
    <x v="42"/>
    <x v="3"/>
    <x v="3"/>
    <n v="4870"/>
    <x v="0"/>
    <x v="12"/>
    <x v="5"/>
    <x v="5"/>
    <n v="413"/>
  </r>
  <r>
    <x v="368"/>
    <x v="2"/>
    <s v="2025-2026"/>
    <x v="0"/>
    <x v="44"/>
    <x v="4"/>
    <x v="4"/>
    <n v="3977"/>
    <x v="0"/>
    <x v="16"/>
    <x v="4"/>
    <x v="4"/>
    <n v="214"/>
  </r>
  <r>
    <x v="283"/>
    <x v="0"/>
    <s v="2024-2025"/>
    <x v="0"/>
    <x v="81"/>
    <x v="3"/>
    <x v="3"/>
    <n v="4680"/>
    <x v="0"/>
    <x v="17"/>
    <x v="4"/>
    <x v="4"/>
    <n v="579"/>
  </r>
  <r>
    <x v="224"/>
    <x v="1"/>
    <s v="2023-2024"/>
    <x v="1"/>
    <x v="62"/>
    <x v="0"/>
    <x v="0"/>
    <n v="6112"/>
    <x v="0"/>
    <x v="14"/>
    <x v="2"/>
    <x v="2"/>
    <n v="698"/>
  </r>
  <r>
    <x v="369"/>
    <x v="0"/>
    <s v="2024-2025"/>
    <x v="0"/>
    <x v="82"/>
    <x v="3"/>
    <x v="3"/>
    <n v="4655"/>
    <x v="0"/>
    <x v="17"/>
    <x v="5"/>
    <x v="5"/>
    <n v="405"/>
  </r>
  <r>
    <x v="132"/>
    <x v="0"/>
    <s v="2024-2025"/>
    <x v="0"/>
    <x v="12"/>
    <x v="3"/>
    <x v="3"/>
    <n v="4068"/>
    <x v="0"/>
    <x v="10"/>
    <x v="5"/>
    <x v="5"/>
    <n v="69"/>
  </r>
  <r>
    <x v="370"/>
    <x v="2"/>
    <s v="2025-2026"/>
    <x v="1"/>
    <x v="37"/>
    <x v="1"/>
    <x v="1"/>
    <n v="2750"/>
    <x v="0"/>
    <x v="11"/>
    <x v="5"/>
    <x v="5"/>
    <n v="797"/>
  </r>
  <r>
    <x v="371"/>
    <x v="2"/>
    <s v="2025-2026"/>
    <x v="0"/>
    <x v="20"/>
    <x v="4"/>
    <x v="4"/>
    <n v="3429"/>
    <x v="0"/>
    <x v="8"/>
    <x v="5"/>
    <x v="5"/>
    <n v="160"/>
  </r>
  <r>
    <x v="350"/>
    <x v="1"/>
    <s v="2023-2024"/>
    <x v="0"/>
    <x v="55"/>
    <x v="3"/>
    <x v="3"/>
    <n v="4703"/>
    <x v="0"/>
    <x v="17"/>
    <x v="5"/>
    <x v="5"/>
    <n v="290"/>
  </r>
  <r>
    <x v="372"/>
    <x v="0"/>
    <s v="2024-2025"/>
    <x v="0"/>
    <x v="38"/>
    <x v="3"/>
    <x v="3"/>
    <n v="4802"/>
    <x v="0"/>
    <x v="12"/>
    <x v="0"/>
    <x v="0"/>
    <n v="108"/>
  </r>
  <r>
    <x v="373"/>
    <x v="0"/>
    <s v="2024-2025"/>
    <x v="0"/>
    <x v="61"/>
    <x v="6"/>
    <x v="6"/>
    <n v="5343"/>
    <x v="0"/>
    <x v="18"/>
    <x v="4"/>
    <x v="4"/>
    <n v="189"/>
  </r>
  <r>
    <x v="374"/>
    <x v="1"/>
    <s v="2023-2024"/>
    <x v="1"/>
    <x v="86"/>
    <x v="0"/>
    <x v="0"/>
    <n v="6725"/>
    <x v="0"/>
    <x v="20"/>
    <x v="6"/>
    <x v="6"/>
    <n v="308"/>
  </r>
  <r>
    <x v="26"/>
    <x v="1"/>
    <s v="2023-2024"/>
    <x v="0"/>
    <x v="41"/>
    <x v="5"/>
    <x v="5"/>
    <n v="7320"/>
    <x v="0"/>
    <x v="9"/>
    <x v="9"/>
    <x v="9"/>
    <n v="512"/>
  </r>
  <r>
    <x v="375"/>
    <x v="0"/>
    <s v="2024-2025"/>
    <x v="0"/>
    <x v="11"/>
    <x v="5"/>
    <x v="5"/>
    <n v="7010"/>
    <x v="0"/>
    <x v="9"/>
    <x v="6"/>
    <x v="6"/>
    <n v="303"/>
  </r>
  <r>
    <x v="57"/>
    <x v="0"/>
    <s v="2024-2025"/>
    <x v="0"/>
    <x v="70"/>
    <x v="4"/>
    <x v="4"/>
    <n v="3400"/>
    <x v="0"/>
    <x v="8"/>
    <x v="1"/>
    <x v="1"/>
    <n v="718"/>
  </r>
  <r>
    <x v="344"/>
    <x v="1"/>
    <s v="2023-2024"/>
    <x v="0"/>
    <x v="12"/>
    <x v="3"/>
    <x v="3"/>
    <n v="4068"/>
    <x v="0"/>
    <x v="10"/>
    <x v="3"/>
    <x v="3"/>
    <n v="125"/>
  </r>
  <r>
    <x v="376"/>
    <x v="1"/>
    <s v="2023-2024"/>
    <x v="0"/>
    <x v="92"/>
    <x v="3"/>
    <x v="3"/>
    <n v="4305"/>
    <x v="0"/>
    <x v="3"/>
    <x v="7"/>
    <x v="7"/>
    <n v="708"/>
  </r>
  <r>
    <x v="356"/>
    <x v="0"/>
    <s v="2024-2025"/>
    <x v="0"/>
    <x v="50"/>
    <x v="4"/>
    <x v="4"/>
    <n v="3179"/>
    <x v="0"/>
    <x v="6"/>
    <x v="4"/>
    <x v="4"/>
    <n v="406"/>
  </r>
  <r>
    <x v="377"/>
    <x v="0"/>
    <s v="2024-2025"/>
    <x v="0"/>
    <x v="22"/>
    <x v="1"/>
    <x v="1"/>
    <n v="2539"/>
    <x v="0"/>
    <x v="2"/>
    <x v="1"/>
    <x v="1"/>
    <n v="441"/>
  </r>
  <r>
    <x v="357"/>
    <x v="0"/>
    <s v="2024-2025"/>
    <x v="0"/>
    <x v="95"/>
    <x v="7"/>
    <x v="7"/>
    <n v="870"/>
    <x v="0"/>
    <x v="19"/>
    <x v="3"/>
    <x v="3"/>
    <n v="268"/>
  </r>
  <r>
    <x v="378"/>
    <x v="1"/>
    <s v="2023-2024"/>
    <x v="0"/>
    <x v="34"/>
    <x v="4"/>
    <x v="4"/>
    <n v="3018"/>
    <x v="0"/>
    <x v="7"/>
    <x v="1"/>
    <x v="1"/>
    <n v="294"/>
  </r>
  <r>
    <x v="379"/>
    <x v="2"/>
    <s v="2025-2026"/>
    <x v="0"/>
    <x v="30"/>
    <x v="4"/>
    <x v="4"/>
    <n v="3131"/>
    <x v="0"/>
    <x v="6"/>
    <x v="3"/>
    <x v="3"/>
    <n v="588"/>
  </r>
  <r>
    <x v="54"/>
    <x v="0"/>
    <s v="2024-2025"/>
    <x v="1"/>
    <x v="23"/>
    <x v="1"/>
    <x v="1"/>
    <n v="2650"/>
    <x v="0"/>
    <x v="11"/>
    <x v="0"/>
    <x v="0"/>
    <n v="132"/>
  </r>
  <r>
    <x v="380"/>
    <x v="0"/>
    <s v="2024-2025"/>
    <x v="0"/>
    <x v="12"/>
    <x v="3"/>
    <x v="3"/>
    <n v="4068"/>
    <x v="0"/>
    <x v="10"/>
    <x v="7"/>
    <x v="7"/>
    <n v="69"/>
  </r>
  <r>
    <x v="381"/>
    <x v="0"/>
    <s v="2024-2025"/>
    <x v="0"/>
    <x v="85"/>
    <x v="0"/>
    <x v="0"/>
    <n v="6530"/>
    <x v="0"/>
    <x v="20"/>
    <x v="3"/>
    <x v="3"/>
    <n v="788"/>
  </r>
  <r>
    <x v="81"/>
    <x v="0"/>
    <s v="2024-2025"/>
    <x v="1"/>
    <x v="2"/>
    <x v="2"/>
    <x v="2"/>
    <n v="2617"/>
    <x v="0"/>
    <x v="2"/>
    <x v="4"/>
    <x v="4"/>
    <n v="27"/>
  </r>
  <r>
    <x v="94"/>
    <x v="0"/>
    <s v="2024-2025"/>
    <x v="1"/>
    <x v="0"/>
    <x v="0"/>
    <x v="0"/>
    <n v="6021"/>
    <x v="0"/>
    <x v="0"/>
    <x v="5"/>
    <x v="5"/>
    <n v="26"/>
  </r>
  <r>
    <x v="311"/>
    <x v="0"/>
    <s v="2024-2025"/>
    <x v="0"/>
    <x v="43"/>
    <x v="1"/>
    <x v="1"/>
    <n v="2560"/>
    <x v="0"/>
    <x v="2"/>
    <x v="1"/>
    <x v="1"/>
    <n v="714"/>
  </r>
  <r>
    <x v="274"/>
    <x v="0"/>
    <s v="2024-2025"/>
    <x v="0"/>
    <x v="0"/>
    <x v="0"/>
    <x v="0"/>
    <n v="6021"/>
    <x v="0"/>
    <x v="0"/>
    <x v="3"/>
    <x v="3"/>
    <n v="484"/>
  </r>
  <r>
    <x v="382"/>
    <x v="1"/>
    <s v="2023-2024"/>
    <x v="0"/>
    <x v="41"/>
    <x v="5"/>
    <x v="5"/>
    <n v="7320"/>
    <x v="0"/>
    <x v="9"/>
    <x v="0"/>
    <x v="0"/>
    <n v="756"/>
  </r>
  <r>
    <x v="383"/>
    <x v="0"/>
    <s v="2024-2025"/>
    <x v="0"/>
    <x v="89"/>
    <x v="4"/>
    <x v="4"/>
    <n v="3136"/>
    <x v="0"/>
    <x v="6"/>
    <x v="0"/>
    <x v="0"/>
    <n v="449"/>
  </r>
  <r>
    <x v="384"/>
    <x v="1"/>
    <s v="2023-2024"/>
    <x v="0"/>
    <x v="68"/>
    <x v="7"/>
    <x v="7"/>
    <n v="800"/>
    <x v="0"/>
    <x v="19"/>
    <x v="3"/>
    <x v="3"/>
    <n v="471"/>
  </r>
  <r>
    <x v="385"/>
    <x v="1"/>
    <s v="2023-2024"/>
    <x v="0"/>
    <x v="9"/>
    <x v="4"/>
    <x v="4"/>
    <n v="3076"/>
    <x v="0"/>
    <x v="7"/>
    <x v="0"/>
    <x v="0"/>
    <n v="144"/>
  </r>
  <r>
    <x v="386"/>
    <x v="1"/>
    <s v="2023-2024"/>
    <x v="0"/>
    <x v="85"/>
    <x v="0"/>
    <x v="0"/>
    <n v="6530"/>
    <x v="0"/>
    <x v="20"/>
    <x v="0"/>
    <x v="0"/>
    <n v="132"/>
  </r>
  <r>
    <x v="387"/>
    <x v="2"/>
    <s v="2025-2026"/>
    <x v="0"/>
    <x v="45"/>
    <x v="3"/>
    <x v="3"/>
    <n v="4570"/>
    <x v="0"/>
    <x v="15"/>
    <x v="5"/>
    <x v="5"/>
    <n v="336"/>
  </r>
  <r>
    <x v="388"/>
    <x v="0"/>
    <s v="2024-2025"/>
    <x v="0"/>
    <x v="78"/>
    <x v="1"/>
    <x v="1"/>
    <n v="2141"/>
    <x v="0"/>
    <x v="4"/>
    <x v="4"/>
    <x v="4"/>
    <n v="377"/>
  </r>
  <r>
    <x v="389"/>
    <x v="2"/>
    <s v="2025-2026"/>
    <x v="1"/>
    <x v="13"/>
    <x v="1"/>
    <x v="1"/>
    <n v="2480"/>
    <x v="0"/>
    <x v="1"/>
    <x v="0"/>
    <x v="0"/>
    <n v="254"/>
  </r>
  <r>
    <x v="48"/>
    <x v="0"/>
    <s v="2024-2025"/>
    <x v="1"/>
    <x v="15"/>
    <x v="1"/>
    <x v="1"/>
    <n v="2020"/>
    <x v="0"/>
    <x v="5"/>
    <x v="0"/>
    <x v="0"/>
    <n v="483"/>
  </r>
  <r>
    <x v="4"/>
    <x v="0"/>
    <s v="2024-2025"/>
    <x v="0"/>
    <x v="29"/>
    <x v="4"/>
    <x v="4"/>
    <n v="3500"/>
    <x v="0"/>
    <x v="8"/>
    <x v="0"/>
    <x v="0"/>
    <n v="408"/>
  </r>
  <r>
    <x v="95"/>
    <x v="1"/>
    <s v="2023-2024"/>
    <x v="1"/>
    <x v="72"/>
    <x v="4"/>
    <x v="4"/>
    <n v="3931"/>
    <x v="0"/>
    <x v="16"/>
    <x v="0"/>
    <x v="0"/>
    <n v="415"/>
  </r>
  <r>
    <x v="165"/>
    <x v="0"/>
    <s v="2024-2025"/>
    <x v="1"/>
    <x v="37"/>
    <x v="1"/>
    <x v="1"/>
    <n v="2750"/>
    <x v="0"/>
    <x v="11"/>
    <x v="2"/>
    <x v="2"/>
    <n v="263"/>
  </r>
  <r>
    <x v="175"/>
    <x v="1"/>
    <s v="2023-2024"/>
    <x v="1"/>
    <x v="76"/>
    <x v="1"/>
    <x v="1"/>
    <n v="2031"/>
    <x v="0"/>
    <x v="5"/>
    <x v="0"/>
    <x v="0"/>
    <n v="345"/>
  </r>
  <r>
    <x v="89"/>
    <x v="0"/>
    <s v="2024-2025"/>
    <x v="1"/>
    <x v="23"/>
    <x v="1"/>
    <x v="1"/>
    <n v="2650"/>
    <x v="0"/>
    <x v="11"/>
    <x v="1"/>
    <x v="1"/>
    <n v="410"/>
  </r>
  <r>
    <x v="390"/>
    <x v="0"/>
    <s v="2024-2025"/>
    <x v="0"/>
    <x v="33"/>
    <x v="4"/>
    <x v="4"/>
    <n v="3280"/>
    <x v="0"/>
    <x v="8"/>
    <x v="0"/>
    <x v="0"/>
    <n v="141"/>
  </r>
  <r>
    <x v="391"/>
    <x v="2"/>
    <s v="2025-2026"/>
    <x v="0"/>
    <x v="33"/>
    <x v="4"/>
    <x v="4"/>
    <n v="3280"/>
    <x v="0"/>
    <x v="8"/>
    <x v="9"/>
    <x v="9"/>
    <n v="684"/>
  </r>
  <r>
    <x v="392"/>
    <x v="2"/>
    <s v="2025-2026"/>
    <x v="0"/>
    <x v="96"/>
    <x v="4"/>
    <x v="4"/>
    <n v="3690"/>
    <x v="0"/>
    <x v="16"/>
    <x v="3"/>
    <x v="3"/>
    <n v="613"/>
  </r>
  <r>
    <x v="133"/>
    <x v="1"/>
    <s v="2023-2024"/>
    <x v="0"/>
    <x v="28"/>
    <x v="1"/>
    <x v="1"/>
    <n v="2830"/>
    <x v="0"/>
    <x v="11"/>
    <x v="2"/>
    <x v="2"/>
    <n v="522"/>
  </r>
  <r>
    <x v="393"/>
    <x v="0"/>
    <s v="2024-2025"/>
    <x v="0"/>
    <x v="92"/>
    <x v="3"/>
    <x v="3"/>
    <n v="4305"/>
    <x v="0"/>
    <x v="3"/>
    <x v="2"/>
    <x v="2"/>
    <n v="94"/>
  </r>
  <r>
    <x v="394"/>
    <x v="0"/>
    <s v="2024-2025"/>
    <x v="0"/>
    <x v="22"/>
    <x v="1"/>
    <x v="1"/>
    <n v="2539"/>
    <x v="0"/>
    <x v="2"/>
    <x v="3"/>
    <x v="3"/>
    <n v="481"/>
  </r>
  <r>
    <x v="395"/>
    <x v="1"/>
    <s v="2023-2024"/>
    <x v="0"/>
    <x v="65"/>
    <x v="1"/>
    <x v="1"/>
    <n v="2131"/>
    <x v="0"/>
    <x v="4"/>
    <x v="0"/>
    <x v="0"/>
    <n v="314"/>
  </r>
  <r>
    <x v="284"/>
    <x v="2"/>
    <s v="2025-2026"/>
    <x v="0"/>
    <x v="34"/>
    <x v="4"/>
    <x v="4"/>
    <n v="3018"/>
    <x v="0"/>
    <x v="7"/>
    <x v="3"/>
    <x v="3"/>
    <n v="601"/>
  </r>
  <r>
    <x v="396"/>
    <x v="0"/>
    <s v="2024-2025"/>
    <x v="0"/>
    <x v="95"/>
    <x v="7"/>
    <x v="7"/>
    <n v="870"/>
    <x v="0"/>
    <x v="19"/>
    <x v="5"/>
    <x v="5"/>
    <n v="161"/>
  </r>
  <r>
    <x v="239"/>
    <x v="0"/>
    <s v="2024-2025"/>
    <x v="0"/>
    <x v="20"/>
    <x v="4"/>
    <x v="4"/>
    <n v="3429"/>
    <x v="0"/>
    <x v="8"/>
    <x v="1"/>
    <x v="1"/>
    <n v="496"/>
  </r>
  <r>
    <x v="360"/>
    <x v="2"/>
    <s v="2025-2026"/>
    <x v="0"/>
    <x v="2"/>
    <x v="2"/>
    <x v="2"/>
    <n v="2617"/>
    <x v="0"/>
    <x v="2"/>
    <x v="1"/>
    <x v="1"/>
    <n v="586"/>
  </r>
  <r>
    <x v="79"/>
    <x v="0"/>
    <s v="2024-2025"/>
    <x v="0"/>
    <x v="72"/>
    <x v="4"/>
    <x v="4"/>
    <n v="3931"/>
    <x v="0"/>
    <x v="16"/>
    <x v="2"/>
    <x v="2"/>
    <n v="127"/>
  </r>
  <r>
    <x v="300"/>
    <x v="2"/>
    <s v="2025-2026"/>
    <x v="0"/>
    <x v="52"/>
    <x v="3"/>
    <x v="3"/>
    <n v="4053"/>
    <x v="0"/>
    <x v="10"/>
    <x v="3"/>
    <x v="3"/>
    <n v="495"/>
  </r>
  <r>
    <x v="397"/>
    <x v="0"/>
    <s v="2024-2025"/>
    <x v="0"/>
    <x v="69"/>
    <x v="4"/>
    <x v="4"/>
    <n v="3199"/>
    <x v="0"/>
    <x v="6"/>
    <x v="6"/>
    <x v="6"/>
    <n v="790"/>
  </r>
  <r>
    <x v="194"/>
    <x v="2"/>
    <s v="2025-2026"/>
    <x v="0"/>
    <x v="27"/>
    <x v="4"/>
    <x v="4"/>
    <n v="3066"/>
    <x v="0"/>
    <x v="7"/>
    <x v="0"/>
    <x v="0"/>
    <n v="595"/>
  </r>
  <r>
    <x v="398"/>
    <x v="0"/>
    <s v="2024-2025"/>
    <x v="1"/>
    <x v="73"/>
    <x v="6"/>
    <x v="6"/>
    <n v="5607"/>
    <x v="0"/>
    <x v="18"/>
    <x v="7"/>
    <x v="7"/>
    <n v="420"/>
  </r>
  <r>
    <x v="17"/>
    <x v="0"/>
    <s v="2024-2025"/>
    <x v="0"/>
    <x v="75"/>
    <x v="0"/>
    <x v="0"/>
    <n v="6450"/>
    <x v="0"/>
    <x v="20"/>
    <x v="5"/>
    <x v="5"/>
    <n v="411"/>
  </r>
  <r>
    <x v="399"/>
    <x v="0"/>
    <s v="2024-2025"/>
    <x v="0"/>
    <x v="22"/>
    <x v="1"/>
    <x v="1"/>
    <n v="2539"/>
    <x v="0"/>
    <x v="2"/>
    <x v="6"/>
    <x v="6"/>
    <n v="775"/>
  </r>
  <r>
    <x v="180"/>
    <x v="1"/>
    <s v="2023-2024"/>
    <x v="0"/>
    <x v="91"/>
    <x v="1"/>
    <x v="1"/>
    <n v="2064"/>
    <x v="0"/>
    <x v="5"/>
    <x v="1"/>
    <x v="1"/>
    <n v="384"/>
  </r>
  <r>
    <x v="387"/>
    <x v="2"/>
    <s v="2025-2026"/>
    <x v="0"/>
    <x v="2"/>
    <x v="2"/>
    <x v="2"/>
    <n v="2617"/>
    <x v="0"/>
    <x v="2"/>
    <x v="4"/>
    <x v="4"/>
    <n v="443"/>
  </r>
  <r>
    <x v="326"/>
    <x v="0"/>
    <s v="2024-2025"/>
    <x v="0"/>
    <x v="95"/>
    <x v="7"/>
    <x v="7"/>
    <n v="870"/>
    <x v="0"/>
    <x v="19"/>
    <x v="2"/>
    <x v="2"/>
    <n v="755"/>
  </r>
  <r>
    <x v="37"/>
    <x v="2"/>
    <s v="2025-2026"/>
    <x v="0"/>
    <x v="28"/>
    <x v="1"/>
    <x v="1"/>
    <n v="2830"/>
    <x v="0"/>
    <x v="11"/>
    <x v="5"/>
    <x v="5"/>
    <n v="311"/>
  </r>
  <r>
    <x v="63"/>
    <x v="1"/>
    <s v="2023-2024"/>
    <x v="0"/>
    <x v="69"/>
    <x v="4"/>
    <x v="4"/>
    <n v="3199"/>
    <x v="0"/>
    <x v="6"/>
    <x v="0"/>
    <x v="0"/>
    <n v="108"/>
  </r>
  <r>
    <x v="400"/>
    <x v="0"/>
    <s v="2024-2025"/>
    <x v="0"/>
    <x v="81"/>
    <x v="3"/>
    <x v="3"/>
    <n v="4680"/>
    <x v="0"/>
    <x v="17"/>
    <x v="7"/>
    <x v="7"/>
    <n v="40"/>
  </r>
  <r>
    <x v="350"/>
    <x v="1"/>
    <s v="2023-2024"/>
    <x v="0"/>
    <x v="88"/>
    <x v="6"/>
    <x v="6"/>
    <n v="5011"/>
    <x v="0"/>
    <x v="13"/>
    <x v="5"/>
    <x v="5"/>
    <n v="242"/>
  </r>
  <r>
    <x v="401"/>
    <x v="2"/>
    <s v="2025-2026"/>
    <x v="0"/>
    <x v="4"/>
    <x v="1"/>
    <x v="1"/>
    <n v="2154"/>
    <x v="0"/>
    <x v="4"/>
    <x v="0"/>
    <x v="0"/>
    <n v="628"/>
  </r>
  <r>
    <x v="402"/>
    <x v="0"/>
    <s v="2024-2025"/>
    <x v="1"/>
    <x v="56"/>
    <x v="1"/>
    <x v="1"/>
    <n v="2795"/>
    <x v="0"/>
    <x v="11"/>
    <x v="2"/>
    <x v="2"/>
    <n v="272"/>
  </r>
  <r>
    <x v="237"/>
    <x v="0"/>
    <s v="2024-2025"/>
    <x v="0"/>
    <x v="2"/>
    <x v="2"/>
    <x v="2"/>
    <n v="2617"/>
    <x v="0"/>
    <x v="2"/>
    <x v="3"/>
    <x v="3"/>
    <n v="109"/>
  </r>
  <r>
    <x v="176"/>
    <x v="2"/>
    <s v="2025-2026"/>
    <x v="0"/>
    <x v="34"/>
    <x v="4"/>
    <x v="4"/>
    <n v="3018"/>
    <x v="0"/>
    <x v="7"/>
    <x v="8"/>
    <x v="8"/>
    <n v="433"/>
  </r>
  <r>
    <x v="203"/>
    <x v="0"/>
    <s v="2024-2025"/>
    <x v="1"/>
    <x v="59"/>
    <x v="3"/>
    <x v="3"/>
    <n v="4509"/>
    <x v="0"/>
    <x v="3"/>
    <x v="5"/>
    <x v="5"/>
    <n v="712"/>
  </r>
  <r>
    <x v="403"/>
    <x v="0"/>
    <s v="2024-2025"/>
    <x v="0"/>
    <x v="56"/>
    <x v="1"/>
    <x v="1"/>
    <n v="2795"/>
    <x v="0"/>
    <x v="11"/>
    <x v="3"/>
    <x v="3"/>
    <n v="519"/>
  </r>
  <r>
    <x v="404"/>
    <x v="1"/>
    <s v="2023-2024"/>
    <x v="0"/>
    <x v="60"/>
    <x v="1"/>
    <x v="1"/>
    <n v="2541"/>
    <x v="0"/>
    <x v="2"/>
    <x v="3"/>
    <x v="3"/>
    <n v="579"/>
  </r>
  <r>
    <x v="44"/>
    <x v="0"/>
    <s v="2024-2025"/>
    <x v="0"/>
    <x v="39"/>
    <x v="0"/>
    <x v="0"/>
    <n v="6330"/>
    <x v="0"/>
    <x v="14"/>
    <x v="7"/>
    <x v="7"/>
    <n v="723"/>
  </r>
  <r>
    <x v="23"/>
    <x v="2"/>
    <s v="2025-2026"/>
    <x v="0"/>
    <x v="56"/>
    <x v="1"/>
    <x v="1"/>
    <n v="2795"/>
    <x v="0"/>
    <x v="11"/>
    <x v="5"/>
    <x v="5"/>
    <n v="54"/>
  </r>
  <r>
    <x v="405"/>
    <x v="2"/>
    <s v="2025-2026"/>
    <x v="0"/>
    <x v="56"/>
    <x v="1"/>
    <x v="1"/>
    <n v="2795"/>
    <x v="0"/>
    <x v="11"/>
    <x v="3"/>
    <x v="3"/>
    <n v="202"/>
  </r>
  <r>
    <x v="114"/>
    <x v="0"/>
    <s v="2024-2025"/>
    <x v="0"/>
    <x v="81"/>
    <x v="3"/>
    <x v="3"/>
    <n v="4680"/>
    <x v="0"/>
    <x v="17"/>
    <x v="2"/>
    <x v="2"/>
    <n v="613"/>
  </r>
  <r>
    <x v="183"/>
    <x v="0"/>
    <s v="2024-2025"/>
    <x v="0"/>
    <x v="50"/>
    <x v="4"/>
    <x v="4"/>
    <n v="3179"/>
    <x v="0"/>
    <x v="6"/>
    <x v="2"/>
    <x v="2"/>
    <n v="770"/>
  </r>
  <r>
    <x v="230"/>
    <x v="1"/>
    <s v="2023-2024"/>
    <x v="0"/>
    <x v="34"/>
    <x v="4"/>
    <x v="4"/>
    <n v="3018"/>
    <x v="0"/>
    <x v="7"/>
    <x v="4"/>
    <x v="4"/>
    <n v="407"/>
  </r>
  <r>
    <x v="404"/>
    <x v="1"/>
    <s v="2023-2024"/>
    <x v="1"/>
    <x v="56"/>
    <x v="1"/>
    <x v="1"/>
    <n v="2795"/>
    <x v="0"/>
    <x v="11"/>
    <x v="0"/>
    <x v="0"/>
    <n v="28"/>
  </r>
  <r>
    <x v="406"/>
    <x v="2"/>
    <s v="2025-2026"/>
    <x v="1"/>
    <x v="76"/>
    <x v="1"/>
    <x v="1"/>
    <n v="2031"/>
    <x v="0"/>
    <x v="5"/>
    <x v="5"/>
    <x v="5"/>
    <n v="392"/>
  </r>
  <r>
    <x v="407"/>
    <x v="1"/>
    <s v="2023-2024"/>
    <x v="1"/>
    <x v="50"/>
    <x v="4"/>
    <x v="4"/>
    <n v="3179"/>
    <x v="0"/>
    <x v="6"/>
    <x v="5"/>
    <x v="5"/>
    <n v="326"/>
  </r>
  <r>
    <x v="56"/>
    <x v="2"/>
    <s v="2025-2026"/>
    <x v="0"/>
    <x v="74"/>
    <x v="1"/>
    <x v="1"/>
    <n v="2485"/>
    <x v="0"/>
    <x v="1"/>
    <x v="7"/>
    <x v="7"/>
    <n v="109"/>
  </r>
  <r>
    <x v="408"/>
    <x v="1"/>
    <s v="2023-2024"/>
    <x v="1"/>
    <x v="53"/>
    <x v="3"/>
    <x v="3"/>
    <n v="4119"/>
    <x v="0"/>
    <x v="10"/>
    <x v="1"/>
    <x v="1"/>
    <n v="615"/>
  </r>
  <r>
    <x v="32"/>
    <x v="0"/>
    <s v="2024-2025"/>
    <x v="1"/>
    <x v="83"/>
    <x v="0"/>
    <x v="0"/>
    <n v="6052"/>
    <x v="0"/>
    <x v="0"/>
    <x v="6"/>
    <x v="6"/>
    <n v="510"/>
  </r>
  <r>
    <x v="409"/>
    <x v="0"/>
    <s v="2024-2025"/>
    <x v="0"/>
    <x v="38"/>
    <x v="3"/>
    <x v="3"/>
    <n v="4802"/>
    <x v="0"/>
    <x v="12"/>
    <x v="3"/>
    <x v="3"/>
    <n v="374"/>
  </r>
  <r>
    <x v="37"/>
    <x v="2"/>
    <s v="2025-2026"/>
    <x v="0"/>
    <x v="64"/>
    <x v="1"/>
    <x v="1"/>
    <n v="2350"/>
    <x v="0"/>
    <x v="1"/>
    <x v="3"/>
    <x v="3"/>
    <n v="419"/>
  </r>
  <r>
    <x v="410"/>
    <x v="1"/>
    <s v="2023-2024"/>
    <x v="1"/>
    <x v="42"/>
    <x v="3"/>
    <x v="3"/>
    <n v="4870"/>
    <x v="0"/>
    <x v="12"/>
    <x v="4"/>
    <x v="4"/>
    <n v="456"/>
  </r>
  <r>
    <x v="411"/>
    <x v="1"/>
    <s v="2023-2024"/>
    <x v="1"/>
    <x v="5"/>
    <x v="1"/>
    <x v="1"/>
    <n v="2067"/>
    <x v="0"/>
    <x v="5"/>
    <x v="5"/>
    <x v="5"/>
    <n v="428"/>
  </r>
  <r>
    <x v="412"/>
    <x v="0"/>
    <s v="2024-2025"/>
    <x v="0"/>
    <x v="87"/>
    <x v="2"/>
    <x v="2"/>
    <n v="2609"/>
    <x v="0"/>
    <x v="2"/>
    <x v="3"/>
    <x v="3"/>
    <n v="480"/>
  </r>
  <r>
    <x v="413"/>
    <x v="2"/>
    <s v="2025-2026"/>
    <x v="1"/>
    <x v="62"/>
    <x v="0"/>
    <x v="0"/>
    <n v="6112"/>
    <x v="0"/>
    <x v="14"/>
    <x v="7"/>
    <x v="7"/>
    <n v="193"/>
  </r>
  <r>
    <x v="62"/>
    <x v="0"/>
    <s v="2024-2025"/>
    <x v="1"/>
    <x v="94"/>
    <x v="5"/>
    <x v="5"/>
    <n v="7250"/>
    <x v="0"/>
    <x v="9"/>
    <x v="0"/>
    <x v="0"/>
    <n v="627"/>
  </r>
  <r>
    <x v="414"/>
    <x v="0"/>
    <s v="2024-2025"/>
    <x v="0"/>
    <x v="46"/>
    <x v="3"/>
    <x v="3"/>
    <n v="4740"/>
    <x v="0"/>
    <x v="17"/>
    <x v="3"/>
    <x v="3"/>
    <n v="151"/>
  </r>
  <r>
    <x v="324"/>
    <x v="0"/>
    <s v="2024-2025"/>
    <x v="1"/>
    <x v="80"/>
    <x v="0"/>
    <x v="0"/>
    <n v="6109"/>
    <x v="0"/>
    <x v="14"/>
    <x v="4"/>
    <x v="4"/>
    <n v="704"/>
  </r>
  <r>
    <x v="6"/>
    <x v="1"/>
    <s v="2023-2024"/>
    <x v="1"/>
    <x v="15"/>
    <x v="1"/>
    <x v="1"/>
    <n v="2020"/>
    <x v="0"/>
    <x v="5"/>
    <x v="0"/>
    <x v="0"/>
    <n v="82"/>
  </r>
  <r>
    <x v="415"/>
    <x v="2"/>
    <s v="2025-2026"/>
    <x v="1"/>
    <x v="37"/>
    <x v="1"/>
    <x v="1"/>
    <n v="2750"/>
    <x v="0"/>
    <x v="11"/>
    <x v="1"/>
    <x v="1"/>
    <n v="279"/>
  </r>
  <r>
    <x v="416"/>
    <x v="0"/>
    <s v="2024-2025"/>
    <x v="1"/>
    <x v="37"/>
    <x v="1"/>
    <x v="1"/>
    <n v="2750"/>
    <x v="0"/>
    <x v="11"/>
    <x v="4"/>
    <x v="4"/>
    <n v="231"/>
  </r>
  <r>
    <x v="184"/>
    <x v="2"/>
    <s v="2025-2026"/>
    <x v="1"/>
    <x v="37"/>
    <x v="1"/>
    <x v="1"/>
    <n v="2750"/>
    <x v="0"/>
    <x v="11"/>
    <x v="0"/>
    <x v="0"/>
    <n v="334"/>
  </r>
  <r>
    <x v="68"/>
    <x v="2"/>
    <s v="2025-2026"/>
    <x v="0"/>
    <x v="57"/>
    <x v="6"/>
    <x v="6"/>
    <n v="5082"/>
    <x v="0"/>
    <x v="13"/>
    <x v="3"/>
    <x v="3"/>
    <n v="657"/>
  </r>
  <r>
    <x v="46"/>
    <x v="2"/>
    <s v="2025-2026"/>
    <x v="0"/>
    <x v="36"/>
    <x v="4"/>
    <x v="4"/>
    <n v="3148"/>
    <x v="0"/>
    <x v="6"/>
    <x v="4"/>
    <x v="4"/>
    <n v="546"/>
  </r>
  <r>
    <x v="417"/>
    <x v="2"/>
    <s v="2025-2026"/>
    <x v="0"/>
    <x v="46"/>
    <x v="3"/>
    <x v="3"/>
    <n v="4740"/>
    <x v="0"/>
    <x v="17"/>
    <x v="3"/>
    <x v="3"/>
    <n v="520"/>
  </r>
  <r>
    <x v="270"/>
    <x v="0"/>
    <s v="2024-2025"/>
    <x v="1"/>
    <x v="49"/>
    <x v="4"/>
    <x v="4"/>
    <n v="3134"/>
    <x v="0"/>
    <x v="6"/>
    <x v="3"/>
    <x v="3"/>
    <n v="693"/>
  </r>
  <r>
    <x v="418"/>
    <x v="2"/>
    <s v="2025-2026"/>
    <x v="0"/>
    <x v="74"/>
    <x v="1"/>
    <x v="1"/>
    <n v="2485"/>
    <x v="0"/>
    <x v="1"/>
    <x v="3"/>
    <x v="3"/>
    <n v="332"/>
  </r>
  <r>
    <x v="406"/>
    <x v="2"/>
    <s v="2025-2026"/>
    <x v="0"/>
    <x v="64"/>
    <x v="1"/>
    <x v="1"/>
    <n v="2350"/>
    <x v="0"/>
    <x v="1"/>
    <x v="1"/>
    <x v="1"/>
    <n v="709"/>
  </r>
  <r>
    <x v="419"/>
    <x v="2"/>
    <s v="2025-2026"/>
    <x v="0"/>
    <x v="36"/>
    <x v="4"/>
    <x v="4"/>
    <n v="3148"/>
    <x v="0"/>
    <x v="6"/>
    <x v="1"/>
    <x v="1"/>
    <n v="388"/>
  </r>
  <r>
    <x v="59"/>
    <x v="0"/>
    <s v="2024-2025"/>
    <x v="0"/>
    <x v="16"/>
    <x v="0"/>
    <x v="0"/>
    <n v="6030"/>
    <x v="0"/>
    <x v="0"/>
    <x v="3"/>
    <x v="3"/>
    <n v="669"/>
  </r>
  <r>
    <x v="420"/>
    <x v="1"/>
    <s v="2023-2024"/>
    <x v="1"/>
    <x v="36"/>
    <x v="4"/>
    <x v="4"/>
    <n v="3148"/>
    <x v="0"/>
    <x v="6"/>
    <x v="2"/>
    <x v="2"/>
    <n v="55"/>
  </r>
  <r>
    <x v="240"/>
    <x v="0"/>
    <s v="2024-2025"/>
    <x v="0"/>
    <x v="5"/>
    <x v="1"/>
    <x v="1"/>
    <n v="2067"/>
    <x v="0"/>
    <x v="5"/>
    <x v="7"/>
    <x v="7"/>
    <n v="720"/>
  </r>
  <r>
    <x v="421"/>
    <x v="0"/>
    <s v="2024-2025"/>
    <x v="1"/>
    <x v="23"/>
    <x v="1"/>
    <x v="1"/>
    <n v="2650"/>
    <x v="0"/>
    <x v="11"/>
    <x v="2"/>
    <x v="2"/>
    <n v="534"/>
  </r>
  <r>
    <x v="145"/>
    <x v="0"/>
    <s v="2024-2025"/>
    <x v="1"/>
    <x v="10"/>
    <x v="4"/>
    <x v="4"/>
    <n v="3551"/>
    <x v="0"/>
    <x v="8"/>
    <x v="2"/>
    <x v="2"/>
    <n v="619"/>
  </r>
  <r>
    <x v="243"/>
    <x v="2"/>
    <s v="2025-2026"/>
    <x v="0"/>
    <x v="39"/>
    <x v="0"/>
    <x v="0"/>
    <n v="6330"/>
    <x v="0"/>
    <x v="14"/>
    <x v="1"/>
    <x v="1"/>
    <n v="791"/>
  </r>
  <r>
    <x v="118"/>
    <x v="1"/>
    <s v="2023-2024"/>
    <x v="0"/>
    <x v="95"/>
    <x v="7"/>
    <x v="7"/>
    <n v="870"/>
    <x v="0"/>
    <x v="19"/>
    <x v="5"/>
    <x v="5"/>
    <n v="677"/>
  </r>
  <r>
    <x v="376"/>
    <x v="1"/>
    <s v="2023-2024"/>
    <x v="1"/>
    <x v="36"/>
    <x v="4"/>
    <x v="4"/>
    <n v="3148"/>
    <x v="0"/>
    <x v="6"/>
    <x v="7"/>
    <x v="7"/>
    <n v="692"/>
  </r>
  <r>
    <x v="377"/>
    <x v="0"/>
    <s v="2024-2025"/>
    <x v="0"/>
    <x v="44"/>
    <x v="4"/>
    <x v="4"/>
    <n v="3977"/>
    <x v="0"/>
    <x v="16"/>
    <x v="6"/>
    <x v="6"/>
    <n v="438"/>
  </r>
  <r>
    <x v="304"/>
    <x v="1"/>
    <s v="2023-2024"/>
    <x v="1"/>
    <x v="10"/>
    <x v="4"/>
    <x v="4"/>
    <n v="3551"/>
    <x v="0"/>
    <x v="8"/>
    <x v="1"/>
    <x v="1"/>
    <n v="723"/>
  </r>
  <r>
    <x v="422"/>
    <x v="0"/>
    <s v="2024-2025"/>
    <x v="0"/>
    <x v="78"/>
    <x v="1"/>
    <x v="1"/>
    <n v="2141"/>
    <x v="0"/>
    <x v="4"/>
    <x v="1"/>
    <x v="1"/>
    <n v="223"/>
  </r>
  <r>
    <x v="362"/>
    <x v="0"/>
    <s v="2024-2025"/>
    <x v="1"/>
    <x v="76"/>
    <x v="1"/>
    <x v="1"/>
    <n v="2031"/>
    <x v="0"/>
    <x v="5"/>
    <x v="6"/>
    <x v="6"/>
    <n v="458"/>
  </r>
  <r>
    <x v="206"/>
    <x v="2"/>
    <s v="2025-2026"/>
    <x v="1"/>
    <x v="36"/>
    <x v="4"/>
    <x v="4"/>
    <n v="3148"/>
    <x v="0"/>
    <x v="6"/>
    <x v="2"/>
    <x v="2"/>
    <n v="406"/>
  </r>
  <r>
    <x v="423"/>
    <x v="1"/>
    <s v="2023-2024"/>
    <x v="0"/>
    <x v="63"/>
    <x v="1"/>
    <x v="1"/>
    <n v="2015"/>
    <x v="0"/>
    <x v="5"/>
    <x v="0"/>
    <x v="0"/>
    <n v="95"/>
  </r>
  <r>
    <x v="115"/>
    <x v="0"/>
    <s v="2024-2025"/>
    <x v="0"/>
    <x v="34"/>
    <x v="4"/>
    <x v="4"/>
    <n v="3018"/>
    <x v="0"/>
    <x v="7"/>
    <x v="5"/>
    <x v="5"/>
    <n v="670"/>
  </r>
  <r>
    <x v="424"/>
    <x v="0"/>
    <s v="2024-2025"/>
    <x v="1"/>
    <x v="86"/>
    <x v="0"/>
    <x v="0"/>
    <n v="6725"/>
    <x v="0"/>
    <x v="20"/>
    <x v="9"/>
    <x v="9"/>
    <n v="352"/>
  </r>
  <r>
    <x v="413"/>
    <x v="2"/>
    <s v="2025-2026"/>
    <x v="1"/>
    <x v="67"/>
    <x v="3"/>
    <x v="3"/>
    <n v="4551"/>
    <x v="0"/>
    <x v="15"/>
    <x v="0"/>
    <x v="0"/>
    <n v="621"/>
  </r>
  <r>
    <x v="425"/>
    <x v="2"/>
    <s v="2025-2026"/>
    <x v="1"/>
    <x v="36"/>
    <x v="4"/>
    <x v="4"/>
    <n v="3148"/>
    <x v="0"/>
    <x v="6"/>
    <x v="1"/>
    <x v="1"/>
    <n v="149"/>
  </r>
  <r>
    <x v="365"/>
    <x v="0"/>
    <s v="2024-2025"/>
    <x v="0"/>
    <x v="44"/>
    <x v="4"/>
    <x v="4"/>
    <n v="3977"/>
    <x v="0"/>
    <x v="16"/>
    <x v="2"/>
    <x v="2"/>
    <n v="59"/>
  </r>
  <r>
    <x v="261"/>
    <x v="1"/>
    <s v="2023-2024"/>
    <x v="0"/>
    <x v="7"/>
    <x v="4"/>
    <x v="4"/>
    <n v="3175"/>
    <x v="0"/>
    <x v="6"/>
    <x v="9"/>
    <x v="9"/>
    <n v="235"/>
  </r>
  <r>
    <x v="184"/>
    <x v="2"/>
    <s v="2025-2026"/>
    <x v="0"/>
    <x v="75"/>
    <x v="0"/>
    <x v="0"/>
    <n v="6450"/>
    <x v="0"/>
    <x v="20"/>
    <x v="7"/>
    <x v="7"/>
    <n v="658"/>
  </r>
  <r>
    <x v="103"/>
    <x v="1"/>
    <s v="2023-2024"/>
    <x v="0"/>
    <x v="92"/>
    <x v="3"/>
    <x v="3"/>
    <n v="4305"/>
    <x v="0"/>
    <x v="3"/>
    <x v="3"/>
    <x v="3"/>
    <n v="361"/>
  </r>
  <r>
    <x v="87"/>
    <x v="0"/>
    <s v="2024-2025"/>
    <x v="0"/>
    <x v="71"/>
    <x v="6"/>
    <x v="6"/>
    <n v="5043"/>
    <x v="0"/>
    <x v="13"/>
    <x v="2"/>
    <x v="2"/>
    <n v="556"/>
  </r>
  <r>
    <x v="426"/>
    <x v="2"/>
    <s v="2025-2026"/>
    <x v="1"/>
    <x v="49"/>
    <x v="4"/>
    <x v="4"/>
    <n v="3134"/>
    <x v="0"/>
    <x v="6"/>
    <x v="2"/>
    <x v="2"/>
    <n v="171"/>
  </r>
  <r>
    <x v="183"/>
    <x v="0"/>
    <s v="2024-2025"/>
    <x v="0"/>
    <x v="84"/>
    <x v="3"/>
    <x v="3"/>
    <n v="4215"/>
    <x v="0"/>
    <x v="3"/>
    <x v="1"/>
    <x v="1"/>
    <n v="647"/>
  </r>
  <r>
    <x v="6"/>
    <x v="1"/>
    <s v="2023-2024"/>
    <x v="0"/>
    <x v="54"/>
    <x v="4"/>
    <x v="4"/>
    <n v="3030"/>
    <x v="0"/>
    <x v="7"/>
    <x v="3"/>
    <x v="3"/>
    <n v="98"/>
  </r>
  <r>
    <x v="233"/>
    <x v="1"/>
    <s v="2023-2024"/>
    <x v="0"/>
    <x v="39"/>
    <x v="0"/>
    <x v="0"/>
    <n v="6330"/>
    <x v="0"/>
    <x v="14"/>
    <x v="3"/>
    <x v="3"/>
    <n v="52"/>
  </r>
  <r>
    <x v="248"/>
    <x v="0"/>
    <s v="2024-2025"/>
    <x v="0"/>
    <x v="8"/>
    <x v="1"/>
    <x v="1"/>
    <n v="2158"/>
    <x v="0"/>
    <x v="4"/>
    <x v="0"/>
    <x v="0"/>
    <n v="274"/>
  </r>
  <r>
    <x v="427"/>
    <x v="0"/>
    <s v="2024-2025"/>
    <x v="0"/>
    <x v="82"/>
    <x v="3"/>
    <x v="3"/>
    <n v="4655"/>
    <x v="0"/>
    <x v="17"/>
    <x v="3"/>
    <x v="3"/>
    <n v="754"/>
  </r>
  <r>
    <x v="428"/>
    <x v="0"/>
    <s v="2024-2025"/>
    <x v="0"/>
    <x v="14"/>
    <x v="1"/>
    <x v="1"/>
    <n v="2790"/>
    <x v="0"/>
    <x v="11"/>
    <x v="3"/>
    <x v="3"/>
    <n v="45"/>
  </r>
  <r>
    <x v="429"/>
    <x v="1"/>
    <s v="2023-2024"/>
    <x v="0"/>
    <x v="15"/>
    <x v="1"/>
    <x v="1"/>
    <n v="2020"/>
    <x v="0"/>
    <x v="5"/>
    <x v="3"/>
    <x v="3"/>
    <n v="111"/>
  </r>
  <r>
    <x v="430"/>
    <x v="0"/>
    <s v="2024-2025"/>
    <x v="0"/>
    <x v="82"/>
    <x v="3"/>
    <x v="3"/>
    <n v="4655"/>
    <x v="0"/>
    <x v="17"/>
    <x v="3"/>
    <x v="3"/>
    <n v="482"/>
  </r>
  <r>
    <x v="431"/>
    <x v="0"/>
    <s v="2024-2025"/>
    <x v="1"/>
    <x v="23"/>
    <x v="1"/>
    <x v="1"/>
    <n v="2650"/>
    <x v="0"/>
    <x v="11"/>
    <x v="1"/>
    <x v="1"/>
    <n v="102"/>
  </r>
  <r>
    <x v="432"/>
    <x v="0"/>
    <s v="2024-2025"/>
    <x v="0"/>
    <x v="75"/>
    <x v="0"/>
    <x v="0"/>
    <n v="6450"/>
    <x v="0"/>
    <x v="20"/>
    <x v="7"/>
    <x v="7"/>
    <n v="572"/>
  </r>
  <r>
    <x v="433"/>
    <x v="0"/>
    <s v="2024-2025"/>
    <x v="0"/>
    <x v="43"/>
    <x v="1"/>
    <x v="1"/>
    <n v="2560"/>
    <x v="0"/>
    <x v="2"/>
    <x v="3"/>
    <x v="3"/>
    <n v="32"/>
  </r>
  <r>
    <x v="127"/>
    <x v="1"/>
    <s v="2023-2024"/>
    <x v="0"/>
    <x v="47"/>
    <x v="1"/>
    <x v="1"/>
    <n v="2101"/>
    <x v="0"/>
    <x v="4"/>
    <x v="3"/>
    <x v="3"/>
    <n v="309"/>
  </r>
  <r>
    <x v="114"/>
    <x v="0"/>
    <s v="2024-2025"/>
    <x v="0"/>
    <x v="50"/>
    <x v="4"/>
    <x v="4"/>
    <n v="3179"/>
    <x v="0"/>
    <x v="6"/>
    <x v="2"/>
    <x v="2"/>
    <n v="256"/>
  </r>
  <r>
    <x v="101"/>
    <x v="2"/>
    <s v="2025-2026"/>
    <x v="0"/>
    <x v="74"/>
    <x v="1"/>
    <x v="1"/>
    <n v="2485"/>
    <x v="0"/>
    <x v="1"/>
    <x v="6"/>
    <x v="6"/>
    <n v="399"/>
  </r>
  <r>
    <x v="434"/>
    <x v="0"/>
    <s v="2024-2025"/>
    <x v="0"/>
    <x v="89"/>
    <x v="4"/>
    <x v="4"/>
    <n v="3136"/>
    <x v="0"/>
    <x v="6"/>
    <x v="6"/>
    <x v="6"/>
    <n v="364"/>
  </r>
  <r>
    <x v="435"/>
    <x v="0"/>
    <s v="2024-2025"/>
    <x v="0"/>
    <x v="2"/>
    <x v="2"/>
    <x v="2"/>
    <n v="2617"/>
    <x v="0"/>
    <x v="2"/>
    <x v="3"/>
    <x v="3"/>
    <n v="184"/>
  </r>
  <r>
    <x v="425"/>
    <x v="2"/>
    <s v="2025-2026"/>
    <x v="0"/>
    <x v="66"/>
    <x v="3"/>
    <x v="3"/>
    <n v="4883"/>
    <x v="0"/>
    <x v="12"/>
    <x v="3"/>
    <x v="3"/>
    <n v="325"/>
  </r>
  <r>
    <x v="104"/>
    <x v="0"/>
    <s v="2024-2025"/>
    <x v="0"/>
    <x v="30"/>
    <x v="4"/>
    <x v="4"/>
    <n v="3131"/>
    <x v="0"/>
    <x v="6"/>
    <x v="4"/>
    <x v="4"/>
    <n v="619"/>
  </r>
  <r>
    <x v="4"/>
    <x v="0"/>
    <s v="2024-2025"/>
    <x v="0"/>
    <x v="32"/>
    <x v="6"/>
    <x v="6"/>
    <n v="5169"/>
    <x v="0"/>
    <x v="13"/>
    <x v="7"/>
    <x v="7"/>
    <n v="28"/>
  </r>
  <r>
    <x v="348"/>
    <x v="1"/>
    <s v="2023-2024"/>
    <x v="1"/>
    <x v="52"/>
    <x v="3"/>
    <x v="3"/>
    <n v="4053"/>
    <x v="0"/>
    <x v="10"/>
    <x v="0"/>
    <x v="0"/>
    <n v="636"/>
  </r>
  <r>
    <x v="64"/>
    <x v="1"/>
    <s v="2023-2024"/>
    <x v="0"/>
    <x v="69"/>
    <x v="4"/>
    <x v="4"/>
    <n v="3199"/>
    <x v="0"/>
    <x v="6"/>
    <x v="2"/>
    <x v="2"/>
    <n v="261"/>
  </r>
  <r>
    <x v="365"/>
    <x v="0"/>
    <s v="2024-2025"/>
    <x v="0"/>
    <x v="9"/>
    <x v="4"/>
    <x v="4"/>
    <n v="3076"/>
    <x v="0"/>
    <x v="7"/>
    <x v="6"/>
    <x v="6"/>
    <n v="278"/>
  </r>
  <r>
    <x v="436"/>
    <x v="2"/>
    <s v="2025-2026"/>
    <x v="0"/>
    <x v="50"/>
    <x v="4"/>
    <x v="4"/>
    <n v="3179"/>
    <x v="0"/>
    <x v="6"/>
    <x v="3"/>
    <x v="3"/>
    <n v="502"/>
  </r>
  <r>
    <x v="82"/>
    <x v="2"/>
    <s v="2025-2026"/>
    <x v="1"/>
    <x v="16"/>
    <x v="0"/>
    <x v="0"/>
    <n v="6030"/>
    <x v="0"/>
    <x v="0"/>
    <x v="6"/>
    <x v="6"/>
    <n v="742"/>
  </r>
  <r>
    <x v="43"/>
    <x v="1"/>
    <s v="2023-2024"/>
    <x v="1"/>
    <x v="79"/>
    <x v="6"/>
    <x v="6"/>
    <n v="5290"/>
    <x v="0"/>
    <x v="18"/>
    <x v="4"/>
    <x v="4"/>
    <n v="170"/>
  </r>
  <r>
    <x v="437"/>
    <x v="1"/>
    <s v="2023-2024"/>
    <x v="0"/>
    <x v="52"/>
    <x v="3"/>
    <x v="3"/>
    <n v="4053"/>
    <x v="0"/>
    <x v="10"/>
    <x v="1"/>
    <x v="1"/>
    <n v="31"/>
  </r>
  <r>
    <x v="410"/>
    <x v="1"/>
    <s v="2023-2024"/>
    <x v="1"/>
    <x v="59"/>
    <x v="3"/>
    <x v="3"/>
    <n v="4509"/>
    <x v="0"/>
    <x v="3"/>
    <x v="1"/>
    <x v="1"/>
    <n v="336"/>
  </r>
  <r>
    <x v="5"/>
    <x v="0"/>
    <s v="2024-2025"/>
    <x v="0"/>
    <x v="1"/>
    <x v="1"/>
    <x v="1"/>
    <n v="2478"/>
    <x v="0"/>
    <x v="1"/>
    <x v="5"/>
    <x v="5"/>
    <n v="409"/>
  </r>
  <r>
    <x v="438"/>
    <x v="1"/>
    <s v="2023-2024"/>
    <x v="0"/>
    <x v="53"/>
    <x v="3"/>
    <x v="3"/>
    <n v="4119"/>
    <x v="0"/>
    <x v="10"/>
    <x v="3"/>
    <x v="3"/>
    <n v="146"/>
  </r>
  <r>
    <x v="156"/>
    <x v="2"/>
    <s v="2025-2026"/>
    <x v="1"/>
    <x v="37"/>
    <x v="1"/>
    <x v="1"/>
    <n v="2750"/>
    <x v="0"/>
    <x v="11"/>
    <x v="6"/>
    <x v="6"/>
    <n v="561"/>
  </r>
  <r>
    <x v="236"/>
    <x v="0"/>
    <s v="2024-2025"/>
    <x v="1"/>
    <x v="0"/>
    <x v="0"/>
    <x v="0"/>
    <n v="6021"/>
    <x v="0"/>
    <x v="0"/>
    <x v="2"/>
    <x v="2"/>
    <n v="427"/>
  </r>
  <r>
    <x v="385"/>
    <x v="1"/>
    <s v="2023-2024"/>
    <x v="0"/>
    <x v="96"/>
    <x v="4"/>
    <x v="4"/>
    <n v="3690"/>
    <x v="0"/>
    <x v="16"/>
    <x v="6"/>
    <x v="6"/>
    <n v="773"/>
  </r>
  <r>
    <x v="95"/>
    <x v="1"/>
    <s v="2023-2024"/>
    <x v="1"/>
    <x v="47"/>
    <x v="1"/>
    <x v="1"/>
    <n v="2101"/>
    <x v="0"/>
    <x v="4"/>
    <x v="3"/>
    <x v="3"/>
    <n v="758"/>
  </r>
  <r>
    <x v="160"/>
    <x v="0"/>
    <s v="2024-2025"/>
    <x v="0"/>
    <x v="2"/>
    <x v="2"/>
    <x v="2"/>
    <n v="2617"/>
    <x v="0"/>
    <x v="2"/>
    <x v="2"/>
    <x v="2"/>
    <n v="77"/>
  </r>
  <r>
    <x v="100"/>
    <x v="0"/>
    <s v="2024-2025"/>
    <x v="1"/>
    <x v="61"/>
    <x v="6"/>
    <x v="6"/>
    <n v="5343"/>
    <x v="0"/>
    <x v="18"/>
    <x v="4"/>
    <x v="4"/>
    <n v="324"/>
  </r>
  <r>
    <x v="18"/>
    <x v="0"/>
    <s v="2024-2025"/>
    <x v="0"/>
    <x v="41"/>
    <x v="5"/>
    <x v="5"/>
    <n v="7320"/>
    <x v="0"/>
    <x v="9"/>
    <x v="0"/>
    <x v="0"/>
    <n v="324"/>
  </r>
  <r>
    <x v="439"/>
    <x v="0"/>
    <s v="2024-2025"/>
    <x v="0"/>
    <x v="68"/>
    <x v="7"/>
    <x v="7"/>
    <n v="800"/>
    <x v="0"/>
    <x v="19"/>
    <x v="5"/>
    <x v="5"/>
    <n v="510"/>
  </r>
  <r>
    <x v="365"/>
    <x v="0"/>
    <s v="2024-2025"/>
    <x v="1"/>
    <x v="62"/>
    <x v="0"/>
    <x v="0"/>
    <n v="6112"/>
    <x v="0"/>
    <x v="14"/>
    <x v="1"/>
    <x v="1"/>
    <n v="706"/>
  </r>
  <r>
    <x v="440"/>
    <x v="0"/>
    <s v="2024-2025"/>
    <x v="0"/>
    <x v="93"/>
    <x v="4"/>
    <x v="4"/>
    <n v="3915"/>
    <x v="0"/>
    <x v="16"/>
    <x v="3"/>
    <x v="3"/>
    <n v="492"/>
  </r>
  <r>
    <x v="441"/>
    <x v="0"/>
    <s v="2024-2025"/>
    <x v="0"/>
    <x v="12"/>
    <x v="3"/>
    <x v="3"/>
    <n v="4068"/>
    <x v="0"/>
    <x v="10"/>
    <x v="5"/>
    <x v="5"/>
    <n v="326"/>
  </r>
  <r>
    <x v="442"/>
    <x v="1"/>
    <s v="2023-2024"/>
    <x v="0"/>
    <x v="20"/>
    <x v="4"/>
    <x v="4"/>
    <n v="3429"/>
    <x v="0"/>
    <x v="8"/>
    <x v="6"/>
    <x v="6"/>
    <n v="375"/>
  </r>
  <r>
    <x v="396"/>
    <x v="0"/>
    <s v="2024-2025"/>
    <x v="1"/>
    <x v="23"/>
    <x v="1"/>
    <x v="1"/>
    <n v="2650"/>
    <x v="0"/>
    <x v="11"/>
    <x v="2"/>
    <x v="2"/>
    <n v="595"/>
  </r>
  <r>
    <x v="286"/>
    <x v="0"/>
    <s v="2024-2025"/>
    <x v="0"/>
    <x v="45"/>
    <x v="3"/>
    <x v="3"/>
    <n v="4570"/>
    <x v="0"/>
    <x v="15"/>
    <x v="6"/>
    <x v="6"/>
    <n v="162"/>
  </r>
  <r>
    <x v="280"/>
    <x v="2"/>
    <s v="2025-2026"/>
    <x v="0"/>
    <x v="58"/>
    <x v="0"/>
    <x v="0"/>
    <n v="6027"/>
    <x v="0"/>
    <x v="0"/>
    <x v="4"/>
    <x v="4"/>
    <n v="370"/>
  </r>
  <r>
    <x v="134"/>
    <x v="0"/>
    <s v="2024-2025"/>
    <x v="1"/>
    <x v="13"/>
    <x v="1"/>
    <x v="1"/>
    <n v="2480"/>
    <x v="0"/>
    <x v="1"/>
    <x v="1"/>
    <x v="1"/>
    <n v="299"/>
  </r>
  <r>
    <x v="443"/>
    <x v="1"/>
    <s v="2023-2024"/>
    <x v="0"/>
    <x v="73"/>
    <x v="6"/>
    <x v="6"/>
    <n v="5607"/>
    <x v="0"/>
    <x v="18"/>
    <x v="1"/>
    <x v="1"/>
    <n v="291"/>
  </r>
  <r>
    <x v="430"/>
    <x v="0"/>
    <s v="2024-2025"/>
    <x v="1"/>
    <x v="76"/>
    <x v="1"/>
    <x v="1"/>
    <n v="2031"/>
    <x v="0"/>
    <x v="5"/>
    <x v="0"/>
    <x v="0"/>
    <n v="363"/>
  </r>
  <r>
    <x v="34"/>
    <x v="2"/>
    <s v="2025-2026"/>
    <x v="0"/>
    <x v="95"/>
    <x v="7"/>
    <x v="7"/>
    <n v="870"/>
    <x v="0"/>
    <x v="19"/>
    <x v="4"/>
    <x v="4"/>
    <n v="748"/>
  </r>
  <r>
    <x v="391"/>
    <x v="2"/>
    <s v="2025-2026"/>
    <x v="0"/>
    <x v="25"/>
    <x v="4"/>
    <x v="4"/>
    <n v="3550"/>
    <x v="0"/>
    <x v="8"/>
    <x v="0"/>
    <x v="0"/>
    <n v="183"/>
  </r>
  <r>
    <x v="148"/>
    <x v="1"/>
    <s v="2023-2024"/>
    <x v="0"/>
    <x v="19"/>
    <x v="1"/>
    <x v="1"/>
    <n v="2800"/>
    <x v="0"/>
    <x v="11"/>
    <x v="3"/>
    <x v="3"/>
    <n v="530"/>
  </r>
  <r>
    <x v="444"/>
    <x v="0"/>
    <s v="2024-2025"/>
    <x v="0"/>
    <x v="54"/>
    <x v="4"/>
    <x v="4"/>
    <n v="3030"/>
    <x v="0"/>
    <x v="7"/>
    <x v="3"/>
    <x v="3"/>
    <n v="409"/>
  </r>
  <r>
    <x v="393"/>
    <x v="0"/>
    <s v="2024-2025"/>
    <x v="0"/>
    <x v="7"/>
    <x v="4"/>
    <x v="4"/>
    <n v="3175"/>
    <x v="0"/>
    <x v="6"/>
    <x v="5"/>
    <x v="5"/>
    <n v="533"/>
  </r>
  <r>
    <x v="445"/>
    <x v="0"/>
    <s v="2024-2025"/>
    <x v="0"/>
    <x v="81"/>
    <x v="3"/>
    <x v="3"/>
    <n v="4680"/>
    <x v="0"/>
    <x v="17"/>
    <x v="3"/>
    <x v="3"/>
    <n v="795"/>
  </r>
  <r>
    <x v="64"/>
    <x v="1"/>
    <s v="2023-2024"/>
    <x v="0"/>
    <x v="60"/>
    <x v="1"/>
    <x v="1"/>
    <n v="2541"/>
    <x v="0"/>
    <x v="2"/>
    <x v="4"/>
    <x v="4"/>
    <n v="99"/>
  </r>
  <r>
    <x v="370"/>
    <x v="2"/>
    <s v="2025-2026"/>
    <x v="0"/>
    <x v="24"/>
    <x v="1"/>
    <x v="1"/>
    <n v="2120"/>
    <x v="0"/>
    <x v="4"/>
    <x v="3"/>
    <x v="3"/>
    <n v="774"/>
  </r>
  <r>
    <x v="446"/>
    <x v="2"/>
    <s v="2025-2026"/>
    <x v="0"/>
    <x v="9"/>
    <x v="4"/>
    <x v="4"/>
    <n v="3076"/>
    <x v="0"/>
    <x v="7"/>
    <x v="3"/>
    <x v="3"/>
    <n v="136"/>
  </r>
  <r>
    <x v="447"/>
    <x v="0"/>
    <s v="2024-2025"/>
    <x v="0"/>
    <x v="41"/>
    <x v="5"/>
    <x v="5"/>
    <n v="7320"/>
    <x v="0"/>
    <x v="9"/>
    <x v="3"/>
    <x v="3"/>
    <n v="466"/>
  </r>
  <r>
    <x v="448"/>
    <x v="0"/>
    <s v="2024-2025"/>
    <x v="0"/>
    <x v="19"/>
    <x v="1"/>
    <x v="1"/>
    <n v="2800"/>
    <x v="0"/>
    <x v="11"/>
    <x v="0"/>
    <x v="0"/>
    <n v="354"/>
  </r>
  <r>
    <x v="111"/>
    <x v="0"/>
    <s v="2024-2025"/>
    <x v="0"/>
    <x v="96"/>
    <x v="4"/>
    <x v="4"/>
    <n v="3690"/>
    <x v="0"/>
    <x v="16"/>
    <x v="6"/>
    <x v="6"/>
    <n v="62"/>
  </r>
  <r>
    <x v="83"/>
    <x v="1"/>
    <s v="2023-2024"/>
    <x v="1"/>
    <x v="47"/>
    <x v="1"/>
    <x v="1"/>
    <n v="2101"/>
    <x v="0"/>
    <x v="4"/>
    <x v="7"/>
    <x v="7"/>
    <n v="459"/>
  </r>
  <r>
    <x v="331"/>
    <x v="0"/>
    <s v="2024-2025"/>
    <x v="0"/>
    <x v="65"/>
    <x v="1"/>
    <x v="1"/>
    <n v="2131"/>
    <x v="0"/>
    <x v="4"/>
    <x v="5"/>
    <x v="5"/>
    <n v="252"/>
  </r>
  <r>
    <x v="449"/>
    <x v="0"/>
    <s v="2024-2025"/>
    <x v="0"/>
    <x v="11"/>
    <x v="5"/>
    <x v="5"/>
    <n v="7010"/>
    <x v="0"/>
    <x v="9"/>
    <x v="6"/>
    <x v="6"/>
    <n v="406"/>
  </r>
  <r>
    <x v="416"/>
    <x v="0"/>
    <s v="2024-2025"/>
    <x v="0"/>
    <x v="39"/>
    <x v="0"/>
    <x v="0"/>
    <n v="6330"/>
    <x v="0"/>
    <x v="14"/>
    <x v="2"/>
    <x v="2"/>
    <n v="27"/>
  </r>
  <r>
    <x v="49"/>
    <x v="2"/>
    <s v="2025-2026"/>
    <x v="1"/>
    <x v="26"/>
    <x v="0"/>
    <x v="0"/>
    <n v="6280"/>
    <x v="0"/>
    <x v="14"/>
    <x v="4"/>
    <x v="4"/>
    <n v="147"/>
  </r>
  <r>
    <x v="150"/>
    <x v="0"/>
    <s v="2024-2025"/>
    <x v="0"/>
    <x v="42"/>
    <x v="3"/>
    <x v="3"/>
    <n v="4870"/>
    <x v="0"/>
    <x v="12"/>
    <x v="2"/>
    <x v="2"/>
    <n v="147"/>
  </r>
  <r>
    <x v="311"/>
    <x v="0"/>
    <s v="2024-2025"/>
    <x v="0"/>
    <x v="61"/>
    <x v="6"/>
    <x v="6"/>
    <n v="5343"/>
    <x v="0"/>
    <x v="18"/>
    <x v="1"/>
    <x v="1"/>
    <n v="219"/>
  </r>
  <r>
    <x v="450"/>
    <x v="1"/>
    <s v="2023-2024"/>
    <x v="0"/>
    <x v="39"/>
    <x v="0"/>
    <x v="0"/>
    <n v="6330"/>
    <x v="0"/>
    <x v="14"/>
    <x v="0"/>
    <x v="0"/>
    <n v="295"/>
  </r>
  <r>
    <x v="80"/>
    <x v="1"/>
    <s v="2023-2024"/>
    <x v="0"/>
    <x v="49"/>
    <x v="4"/>
    <x v="4"/>
    <n v="3134"/>
    <x v="0"/>
    <x v="6"/>
    <x v="2"/>
    <x v="2"/>
    <n v="168"/>
  </r>
  <r>
    <x v="277"/>
    <x v="2"/>
    <s v="2025-2026"/>
    <x v="1"/>
    <x v="60"/>
    <x v="1"/>
    <x v="1"/>
    <n v="2541"/>
    <x v="0"/>
    <x v="2"/>
    <x v="3"/>
    <x v="3"/>
    <n v="647"/>
  </r>
  <r>
    <x v="451"/>
    <x v="2"/>
    <s v="2025-2026"/>
    <x v="0"/>
    <x v="61"/>
    <x v="6"/>
    <x v="6"/>
    <n v="5343"/>
    <x v="0"/>
    <x v="18"/>
    <x v="3"/>
    <x v="3"/>
    <n v="467"/>
  </r>
  <r>
    <x v="239"/>
    <x v="0"/>
    <s v="2024-2025"/>
    <x v="1"/>
    <x v="67"/>
    <x v="3"/>
    <x v="3"/>
    <n v="4551"/>
    <x v="0"/>
    <x v="15"/>
    <x v="5"/>
    <x v="5"/>
    <n v="765"/>
  </r>
  <r>
    <x v="74"/>
    <x v="2"/>
    <s v="2025-2026"/>
    <x v="0"/>
    <x v="11"/>
    <x v="5"/>
    <x v="5"/>
    <n v="7010"/>
    <x v="0"/>
    <x v="9"/>
    <x v="7"/>
    <x v="7"/>
    <n v="281"/>
  </r>
  <r>
    <x v="452"/>
    <x v="0"/>
    <s v="2024-2025"/>
    <x v="0"/>
    <x v="89"/>
    <x v="4"/>
    <x v="4"/>
    <n v="3136"/>
    <x v="0"/>
    <x v="6"/>
    <x v="1"/>
    <x v="1"/>
    <n v="257"/>
  </r>
  <r>
    <x v="270"/>
    <x v="0"/>
    <s v="2024-2025"/>
    <x v="0"/>
    <x v="82"/>
    <x v="3"/>
    <x v="3"/>
    <n v="4655"/>
    <x v="0"/>
    <x v="17"/>
    <x v="4"/>
    <x v="4"/>
    <n v="109"/>
  </r>
  <r>
    <x v="453"/>
    <x v="0"/>
    <s v="2024-2025"/>
    <x v="0"/>
    <x v="46"/>
    <x v="3"/>
    <x v="3"/>
    <n v="4740"/>
    <x v="0"/>
    <x v="17"/>
    <x v="5"/>
    <x v="5"/>
    <n v="782"/>
  </r>
  <r>
    <x v="219"/>
    <x v="1"/>
    <s v="2023-2024"/>
    <x v="0"/>
    <x v="38"/>
    <x v="3"/>
    <x v="3"/>
    <n v="4802"/>
    <x v="0"/>
    <x v="12"/>
    <x v="6"/>
    <x v="6"/>
    <n v="452"/>
  </r>
  <r>
    <x v="454"/>
    <x v="0"/>
    <s v="2024-2025"/>
    <x v="0"/>
    <x v="34"/>
    <x v="4"/>
    <x v="4"/>
    <n v="3018"/>
    <x v="0"/>
    <x v="7"/>
    <x v="6"/>
    <x v="6"/>
    <n v="670"/>
  </r>
  <r>
    <x v="455"/>
    <x v="0"/>
    <s v="2024-2025"/>
    <x v="0"/>
    <x v="8"/>
    <x v="1"/>
    <x v="1"/>
    <n v="2158"/>
    <x v="0"/>
    <x v="4"/>
    <x v="5"/>
    <x v="5"/>
    <n v="785"/>
  </r>
  <r>
    <x v="128"/>
    <x v="2"/>
    <s v="2025-2026"/>
    <x v="1"/>
    <x v="76"/>
    <x v="1"/>
    <x v="1"/>
    <n v="2031"/>
    <x v="0"/>
    <x v="5"/>
    <x v="1"/>
    <x v="1"/>
    <n v="792"/>
  </r>
  <r>
    <x v="254"/>
    <x v="2"/>
    <s v="2025-2026"/>
    <x v="0"/>
    <x v="74"/>
    <x v="1"/>
    <x v="1"/>
    <n v="2485"/>
    <x v="0"/>
    <x v="1"/>
    <x v="5"/>
    <x v="5"/>
    <n v="244"/>
  </r>
  <r>
    <x v="179"/>
    <x v="0"/>
    <s v="2024-2025"/>
    <x v="0"/>
    <x v="91"/>
    <x v="1"/>
    <x v="1"/>
    <n v="2064"/>
    <x v="0"/>
    <x v="5"/>
    <x v="6"/>
    <x v="6"/>
    <n v="596"/>
  </r>
  <r>
    <x v="382"/>
    <x v="1"/>
    <s v="2023-2024"/>
    <x v="0"/>
    <x v="87"/>
    <x v="2"/>
    <x v="2"/>
    <n v="2609"/>
    <x v="0"/>
    <x v="2"/>
    <x v="1"/>
    <x v="1"/>
    <n v="779"/>
  </r>
  <r>
    <x v="371"/>
    <x v="2"/>
    <s v="2025-2026"/>
    <x v="0"/>
    <x v="29"/>
    <x v="4"/>
    <x v="4"/>
    <n v="3500"/>
    <x v="0"/>
    <x v="8"/>
    <x v="5"/>
    <x v="5"/>
    <n v="219"/>
  </r>
  <r>
    <x v="265"/>
    <x v="1"/>
    <s v="2023-2024"/>
    <x v="1"/>
    <x v="47"/>
    <x v="1"/>
    <x v="1"/>
    <n v="2101"/>
    <x v="0"/>
    <x v="4"/>
    <x v="5"/>
    <x v="5"/>
    <n v="529"/>
  </r>
  <r>
    <x v="456"/>
    <x v="0"/>
    <s v="2024-2025"/>
    <x v="0"/>
    <x v="57"/>
    <x v="6"/>
    <x v="6"/>
    <n v="5082"/>
    <x v="0"/>
    <x v="13"/>
    <x v="6"/>
    <x v="6"/>
    <n v="693"/>
  </r>
  <r>
    <x v="151"/>
    <x v="2"/>
    <s v="2025-2026"/>
    <x v="1"/>
    <x v="84"/>
    <x v="3"/>
    <x v="3"/>
    <n v="4215"/>
    <x v="0"/>
    <x v="3"/>
    <x v="5"/>
    <x v="5"/>
    <n v="768"/>
  </r>
  <r>
    <x v="338"/>
    <x v="0"/>
    <s v="2024-2025"/>
    <x v="1"/>
    <x v="86"/>
    <x v="0"/>
    <x v="0"/>
    <n v="6725"/>
    <x v="0"/>
    <x v="20"/>
    <x v="2"/>
    <x v="2"/>
    <n v="631"/>
  </r>
  <r>
    <x v="361"/>
    <x v="2"/>
    <s v="2025-2026"/>
    <x v="0"/>
    <x v="43"/>
    <x v="1"/>
    <x v="1"/>
    <n v="2560"/>
    <x v="0"/>
    <x v="2"/>
    <x v="4"/>
    <x v="4"/>
    <n v="314"/>
  </r>
  <r>
    <x v="427"/>
    <x v="0"/>
    <s v="2024-2025"/>
    <x v="0"/>
    <x v="11"/>
    <x v="5"/>
    <x v="5"/>
    <n v="7010"/>
    <x v="0"/>
    <x v="9"/>
    <x v="3"/>
    <x v="3"/>
    <n v="208"/>
  </r>
  <r>
    <x v="367"/>
    <x v="0"/>
    <s v="2024-2025"/>
    <x v="1"/>
    <x v="47"/>
    <x v="1"/>
    <x v="1"/>
    <n v="2101"/>
    <x v="0"/>
    <x v="4"/>
    <x v="4"/>
    <x v="4"/>
    <n v="669"/>
  </r>
  <r>
    <x v="166"/>
    <x v="0"/>
    <s v="2024-2025"/>
    <x v="0"/>
    <x v="51"/>
    <x v="4"/>
    <x v="4"/>
    <n v="3630"/>
    <x v="0"/>
    <x v="16"/>
    <x v="9"/>
    <x v="9"/>
    <n v="168"/>
  </r>
  <r>
    <x v="117"/>
    <x v="2"/>
    <s v="2025-2026"/>
    <x v="0"/>
    <x v="55"/>
    <x v="3"/>
    <x v="3"/>
    <n v="4703"/>
    <x v="0"/>
    <x v="17"/>
    <x v="4"/>
    <x v="4"/>
    <n v="409"/>
  </r>
  <r>
    <x v="249"/>
    <x v="1"/>
    <s v="2023-2024"/>
    <x v="0"/>
    <x v="38"/>
    <x v="3"/>
    <x v="3"/>
    <n v="4802"/>
    <x v="0"/>
    <x v="12"/>
    <x v="3"/>
    <x v="3"/>
    <n v="441"/>
  </r>
  <r>
    <x v="457"/>
    <x v="1"/>
    <s v="2023-2024"/>
    <x v="0"/>
    <x v="11"/>
    <x v="5"/>
    <x v="5"/>
    <n v="7010"/>
    <x v="0"/>
    <x v="9"/>
    <x v="7"/>
    <x v="7"/>
    <n v="131"/>
  </r>
  <r>
    <x v="453"/>
    <x v="0"/>
    <s v="2024-2025"/>
    <x v="0"/>
    <x v="30"/>
    <x v="4"/>
    <x v="4"/>
    <n v="3131"/>
    <x v="0"/>
    <x v="6"/>
    <x v="3"/>
    <x v="3"/>
    <n v="100"/>
  </r>
  <r>
    <x v="108"/>
    <x v="1"/>
    <s v="2023-2024"/>
    <x v="0"/>
    <x v="90"/>
    <x v="3"/>
    <x v="3"/>
    <n v="4700"/>
    <x v="0"/>
    <x v="17"/>
    <x v="1"/>
    <x v="1"/>
    <n v="377"/>
  </r>
  <r>
    <x v="458"/>
    <x v="2"/>
    <s v="2025-2026"/>
    <x v="0"/>
    <x v="24"/>
    <x v="1"/>
    <x v="1"/>
    <n v="2120"/>
    <x v="0"/>
    <x v="4"/>
    <x v="3"/>
    <x v="3"/>
    <n v="539"/>
  </r>
  <r>
    <x v="53"/>
    <x v="0"/>
    <s v="2024-2025"/>
    <x v="0"/>
    <x v="66"/>
    <x v="3"/>
    <x v="3"/>
    <n v="4883"/>
    <x v="0"/>
    <x v="12"/>
    <x v="7"/>
    <x v="7"/>
    <n v="386"/>
  </r>
  <r>
    <x v="459"/>
    <x v="0"/>
    <s v="2024-2025"/>
    <x v="0"/>
    <x v="63"/>
    <x v="1"/>
    <x v="1"/>
    <n v="2015"/>
    <x v="0"/>
    <x v="5"/>
    <x v="3"/>
    <x v="3"/>
    <n v="40"/>
  </r>
  <r>
    <x v="460"/>
    <x v="1"/>
    <s v="2023-2024"/>
    <x v="0"/>
    <x v="87"/>
    <x v="2"/>
    <x v="2"/>
    <n v="2609"/>
    <x v="0"/>
    <x v="2"/>
    <x v="3"/>
    <x v="3"/>
    <n v="233"/>
  </r>
  <r>
    <x v="116"/>
    <x v="2"/>
    <s v="2025-2026"/>
    <x v="0"/>
    <x v="18"/>
    <x v="6"/>
    <x v="6"/>
    <n v="5168"/>
    <x v="0"/>
    <x v="13"/>
    <x v="1"/>
    <x v="1"/>
    <n v="659"/>
  </r>
  <r>
    <x v="461"/>
    <x v="2"/>
    <s v="2025-2026"/>
    <x v="1"/>
    <x v="26"/>
    <x v="0"/>
    <x v="0"/>
    <n v="6280"/>
    <x v="0"/>
    <x v="14"/>
    <x v="3"/>
    <x v="3"/>
    <n v="451"/>
  </r>
  <r>
    <x v="281"/>
    <x v="0"/>
    <s v="2024-2025"/>
    <x v="1"/>
    <x v="59"/>
    <x v="3"/>
    <x v="3"/>
    <n v="4509"/>
    <x v="0"/>
    <x v="3"/>
    <x v="8"/>
    <x v="8"/>
    <n v="694"/>
  </r>
  <r>
    <x v="286"/>
    <x v="0"/>
    <s v="2024-2025"/>
    <x v="1"/>
    <x v="23"/>
    <x v="1"/>
    <x v="1"/>
    <n v="2650"/>
    <x v="0"/>
    <x v="11"/>
    <x v="8"/>
    <x v="8"/>
    <n v="620"/>
  </r>
  <r>
    <x v="151"/>
    <x v="2"/>
    <s v="2025-2026"/>
    <x v="0"/>
    <x v="43"/>
    <x v="1"/>
    <x v="1"/>
    <n v="2560"/>
    <x v="0"/>
    <x v="2"/>
    <x v="4"/>
    <x v="4"/>
    <n v="730"/>
  </r>
  <r>
    <x v="462"/>
    <x v="1"/>
    <s v="2023-2024"/>
    <x v="1"/>
    <x v="52"/>
    <x v="3"/>
    <x v="3"/>
    <n v="4053"/>
    <x v="0"/>
    <x v="10"/>
    <x v="8"/>
    <x v="8"/>
    <n v="603"/>
  </r>
  <r>
    <x v="326"/>
    <x v="0"/>
    <s v="2024-2025"/>
    <x v="0"/>
    <x v="2"/>
    <x v="2"/>
    <x v="2"/>
    <n v="2617"/>
    <x v="0"/>
    <x v="2"/>
    <x v="3"/>
    <x v="3"/>
    <n v="287"/>
  </r>
  <r>
    <x v="54"/>
    <x v="0"/>
    <s v="2024-2025"/>
    <x v="0"/>
    <x v="15"/>
    <x v="1"/>
    <x v="1"/>
    <n v="2020"/>
    <x v="0"/>
    <x v="5"/>
    <x v="3"/>
    <x v="3"/>
    <n v="378"/>
  </r>
  <r>
    <x v="463"/>
    <x v="0"/>
    <s v="2024-2025"/>
    <x v="0"/>
    <x v="95"/>
    <x v="7"/>
    <x v="7"/>
    <n v="870"/>
    <x v="0"/>
    <x v="19"/>
    <x v="7"/>
    <x v="7"/>
    <n v="526"/>
  </r>
  <r>
    <x v="329"/>
    <x v="0"/>
    <s v="2024-2025"/>
    <x v="0"/>
    <x v="9"/>
    <x v="4"/>
    <x v="4"/>
    <n v="3076"/>
    <x v="0"/>
    <x v="7"/>
    <x v="7"/>
    <x v="7"/>
    <n v="782"/>
  </r>
  <r>
    <x v="464"/>
    <x v="2"/>
    <s v="2025-2026"/>
    <x v="0"/>
    <x v="40"/>
    <x v="4"/>
    <x v="4"/>
    <n v="3353"/>
    <x v="0"/>
    <x v="8"/>
    <x v="5"/>
    <x v="5"/>
    <n v="318"/>
  </r>
  <r>
    <x v="166"/>
    <x v="0"/>
    <s v="2024-2025"/>
    <x v="0"/>
    <x v="78"/>
    <x v="1"/>
    <x v="1"/>
    <n v="2141"/>
    <x v="0"/>
    <x v="4"/>
    <x v="6"/>
    <x v="6"/>
    <n v="67"/>
  </r>
  <r>
    <x v="465"/>
    <x v="1"/>
    <s v="2023-2024"/>
    <x v="0"/>
    <x v="69"/>
    <x v="4"/>
    <x v="4"/>
    <n v="3199"/>
    <x v="0"/>
    <x v="6"/>
    <x v="5"/>
    <x v="5"/>
    <n v="681"/>
  </r>
  <r>
    <x v="466"/>
    <x v="2"/>
    <s v="2025-2026"/>
    <x v="0"/>
    <x v="91"/>
    <x v="1"/>
    <x v="1"/>
    <n v="2064"/>
    <x v="0"/>
    <x v="5"/>
    <x v="7"/>
    <x v="7"/>
    <n v="340"/>
  </r>
  <r>
    <x v="360"/>
    <x v="2"/>
    <s v="2025-2026"/>
    <x v="0"/>
    <x v="44"/>
    <x v="4"/>
    <x v="4"/>
    <n v="3977"/>
    <x v="0"/>
    <x v="16"/>
    <x v="1"/>
    <x v="1"/>
    <n v="340"/>
  </r>
  <r>
    <x v="467"/>
    <x v="0"/>
    <s v="2024-2025"/>
    <x v="0"/>
    <x v="45"/>
    <x v="3"/>
    <x v="3"/>
    <n v="4570"/>
    <x v="0"/>
    <x v="15"/>
    <x v="7"/>
    <x v="7"/>
    <n v="752"/>
  </r>
  <r>
    <x v="468"/>
    <x v="2"/>
    <s v="2025-2026"/>
    <x v="0"/>
    <x v="18"/>
    <x v="6"/>
    <x v="6"/>
    <n v="5168"/>
    <x v="0"/>
    <x v="13"/>
    <x v="1"/>
    <x v="1"/>
    <n v="712"/>
  </r>
  <r>
    <x v="384"/>
    <x v="1"/>
    <s v="2023-2024"/>
    <x v="0"/>
    <x v="11"/>
    <x v="5"/>
    <x v="5"/>
    <n v="7010"/>
    <x v="0"/>
    <x v="9"/>
    <x v="3"/>
    <x v="3"/>
    <n v="67"/>
  </r>
  <r>
    <x v="469"/>
    <x v="1"/>
    <s v="2023-2024"/>
    <x v="0"/>
    <x v="24"/>
    <x v="1"/>
    <x v="1"/>
    <n v="2120"/>
    <x v="0"/>
    <x v="4"/>
    <x v="0"/>
    <x v="0"/>
    <n v="36"/>
  </r>
  <r>
    <x v="470"/>
    <x v="0"/>
    <s v="2024-2025"/>
    <x v="0"/>
    <x v="65"/>
    <x v="1"/>
    <x v="1"/>
    <n v="2131"/>
    <x v="0"/>
    <x v="4"/>
    <x v="4"/>
    <x v="4"/>
    <n v="425"/>
  </r>
  <r>
    <x v="471"/>
    <x v="2"/>
    <s v="2025-2026"/>
    <x v="0"/>
    <x v="63"/>
    <x v="1"/>
    <x v="1"/>
    <n v="2015"/>
    <x v="0"/>
    <x v="5"/>
    <x v="1"/>
    <x v="1"/>
    <n v="54"/>
  </r>
  <r>
    <x v="354"/>
    <x v="1"/>
    <s v="2023-2024"/>
    <x v="0"/>
    <x v="61"/>
    <x v="6"/>
    <x v="6"/>
    <n v="5343"/>
    <x v="0"/>
    <x v="18"/>
    <x v="0"/>
    <x v="0"/>
    <n v="577"/>
  </r>
  <r>
    <x v="472"/>
    <x v="0"/>
    <s v="2024-2025"/>
    <x v="0"/>
    <x v="61"/>
    <x v="6"/>
    <x v="6"/>
    <n v="5343"/>
    <x v="0"/>
    <x v="18"/>
    <x v="2"/>
    <x v="2"/>
    <n v="645"/>
  </r>
  <r>
    <x v="473"/>
    <x v="1"/>
    <s v="2023-2024"/>
    <x v="0"/>
    <x v="71"/>
    <x v="6"/>
    <x v="6"/>
    <n v="5043"/>
    <x v="0"/>
    <x v="13"/>
    <x v="3"/>
    <x v="3"/>
    <n v="600"/>
  </r>
  <r>
    <x v="113"/>
    <x v="2"/>
    <s v="2025-2026"/>
    <x v="0"/>
    <x v="72"/>
    <x v="4"/>
    <x v="4"/>
    <n v="3931"/>
    <x v="0"/>
    <x v="16"/>
    <x v="9"/>
    <x v="9"/>
    <n v="671"/>
  </r>
  <r>
    <x v="474"/>
    <x v="0"/>
    <s v="2024-2025"/>
    <x v="1"/>
    <x v="30"/>
    <x v="4"/>
    <x v="4"/>
    <n v="3131"/>
    <x v="0"/>
    <x v="6"/>
    <x v="3"/>
    <x v="3"/>
    <n v="766"/>
  </r>
  <r>
    <x v="142"/>
    <x v="1"/>
    <s v="2023-2024"/>
    <x v="1"/>
    <x v="56"/>
    <x v="1"/>
    <x v="1"/>
    <n v="2795"/>
    <x v="0"/>
    <x v="11"/>
    <x v="4"/>
    <x v="4"/>
    <n v="300"/>
  </r>
  <r>
    <x v="475"/>
    <x v="0"/>
    <s v="2024-2025"/>
    <x v="1"/>
    <x v="36"/>
    <x v="4"/>
    <x v="4"/>
    <n v="3148"/>
    <x v="0"/>
    <x v="6"/>
    <x v="0"/>
    <x v="0"/>
    <n v="621"/>
  </r>
  <r>
    <x v="476"/>
    <x v="1"/>
    <s v="2023-2024"/>
    <x v="0"/>
    <x v="4"/>
    <x v="1"/>
    <x v="1"/>
    <n v="2154"/>
    <x v="0"/>
    <x v="4"/>
    <x v="4"/>
    <x v="4"/>
    <n v="349"/>
  </r>
  <r>
    <x v="461"/>
    <x v="2"/>
    <s v="2025-2026"/>
    <x v="0"/>
    <x v="43"/>
    <x v="1"/>
    <x v="1"/>
    <n v="2560"/>
    <x v="0"/>
    <x v="2"/>
    <x v="3"/>
    <x v="3"/>
    <n v="775"/>
  </r>
  <r>
    <x v="477"/>
    <x v="1"/>
    <s v="2023-2024"/>
    <x v="0"/>
    <x v="36"/>
    <x v="4"/>
    <x v="4"/>
    <n v="3148"/>
    <x v="0"/>
    <x v="6"/>
    <x v="3"/>
    <x v="3"/>
    <n v="689"/>
  </r>
  <r>
    <x v="478"/>
    <x v="2"/>
    <s v="2025-2026"/>
    <x v="0"/>
    <x v="7"/>
    <x v="4"/>
    <x v="4"/>
    <n v="3175"/>
    <x v="0"/>
    <x v="6"/>
    <x v="2"/>
    <x v="2"/>
    <n v="54"/>
  </r>
  <r>
    <x v="250"/>
    <x v="0"/>
    <s v="2024-2025"/>
    <x v="1"/>
    <x v="60"/>
    <x v="1"/>
    <x v="1"/>
    <n v="2541"/>
    <x v="0"/>
    <x v="2"/>
    <x v="6"/>
    <x v="6"/>
    <n v="545"/>
  </r>
  <r>
    <x v="233"/>
    <x v="1"/>
    <s v="2023-2024"/>
    <x v="0"/>
    <x v="22"/>
    <x v="1"/>
    <x v="1"/>
    <n v="2539"/>
    <x v="0"/>
    <x v="2"/>
    <x v="5"/>
    <x v="5"/>
    <n v="530"/>
  </r>
  <r>
    <x v="12"/>
    <x v="0"/>
    <s v="2024-2025"/>
    <x v="0"/>
    <x v="54"/>
    <x v="4"/>
    <x v="4"/>
    <n v="3030"/>
    <x v="0"/>
    <x v="7"/>
    <x v="5"/>
    <x v="5"/>
    <n v="86"/>
  </r>
  <r>
    <x v="288"/>
    <x v="1"/>
    <s v="2023-2024"/>
    <x v="0"/>
    <x v="7"/>
    <x v="4"/>
    <x v="4"/>
    <n v="3175"/>
    <x v="0"/>
    <x v="6"/>
    <x v="1"/>
    <x v="1"/>
    <n v="227"/>
  </r>
  <r>
    <x v="56"/>
    <x v="2"/>
    <s v="2025-2026"/>
    <x v="1"/>
    <x v="84"/>
    <x v="3"/>
    <x v="3"/>
    <n v="4215"/>
    <x v="0"/>
    <x v="3"/>
    <x v="2"/>
    <x v="2"/>
    <n v="128"/>
  </r>
  <r>
    <x v="189"/>
    <x v="2"/>
    <s v="2025-2026"/>
    <x v="1"/>
    <x v="16"/>
    <x v="0"/>
    <x v="0"/>
    <n v="6030"/>
    <x v="0"/>
    <x v="0"/>
    <x v="5"/>
    <x v="5"/>
    <n v="337"/>
  </r>
  <r>
    <x v="479"/>
    <x v="2"/>
    <s v="2025-2026"/>
    <x v="0"/>
    <x v="6"/>
    <x v="0"/>
    <x v="0"/>
    <n v="6010"/>
    <x v="0"/>
    <x v="0"/>
    <x v="7"/>
    <x v="7"/>
    <n v="340"/>
  </r>
  <r>
    <x v="480"/>
    <x v="0"/>
    <s v="2024-2025"/>
    <x v="0"/>
    <x v="92"/>
    <x v="3"/>
    <x v="3"/>
    <n v="4305"/>
    <x v="0"/>
    <x v="3"/>
    <x v="2"/>
    <x v="2"/>
    <n v="207"/>
  </r>
  <r>
    <x v="31"/>
    <x v="1"/>
    <s v="2023-2024"/>
    <x v="0"/>
    <x v="7"/>
    <x v="4"/>
    <x v="4"/>
    <n v="3175"/>
    <x v="0"/>
    <x v="6"/>
    <x v="3"/>
    <x v="3"/>
    <n v="563"/>
  </r>
  <r>
    <x v="136"/>
    <x v="0"/>
    <s v="2024-2025"/>
    <x v="0"/>
    <x v="51"/>
    <x v="4"/>
    <x v="4"/>
    <n v="3630"/>
    <x v="0"/>
    <x v="16"/>
    <x v="4"/>
    <x v="4"/>
    <n v="668"/>
  </r>
  <r>
    <x v="442"/>
    <x v="1"/>
    <s v="2023-2024"/>
    <x v="0"/>
    <x v="43"/>
    <x v="1"/>
    <x v="1"/>
    <n v="2560"/>
    <x v="0"/>
    <x v="2"/>
    <x v="0"/>
    <x v="0"/>
    <n v="335"/>
  </r>
  <r>
    <x v="481"/>
    <x v="2"/>
    <s v="2025-2026"/>
    <x v="0"/>
    <x v="73"/>
    <x v="6"/>
    <x v="6"/>
    <n v="5607"/>
    <x v="0"/>
    <x v="18"/>
    <x v="2"/>
    <x v="2"/>
    <n v="558"/>
  </r>
  <r>
    <x v="123"/>
    <x v="2"/>
    <s v="2025-2026"/>
    <x v="1"/>
    <x v="56"/>
    <x v="1"/>
    <x v="1"/>
    <n v="2795"/>
    <x v="0"/>
    <x v="11"/>
    <x v="3"/>
    <x v="3"/>
    <n v="143"/>
  </r>
  <r>
    <x v="482"/>
    <x v="2"/>
    <s v="2025-2026"/>
    <x v="0"/>
    <x v="28"/>
    <x v="1"/>
    <x v="1"/>
    <n v="2830"/>
    <x v="0"/>
    <x v="11"/>
    <x v="5"/>
    <x v="5"/>
    <n v="638"/>
  </r>
  <r>
    <x v="483"/>
    <x v="0"/>
    <s v="2024-2025"/>
    <x v="1"/>
    <x v="16"/>
    <x v="0"/>
    <x v="0"/>
    <n v="6030"/>
    <x v="0"/>
    <x v="0"/>
    <x v="6"/>
    <x v="6"/>
    <n v="357"/>
  </r>
  <r>
    <x v="354"/>
    <x v="1"/>
    <s v="2023-2024"/>
    <x v="1"/>
    <x v="49"/>
    <x v="4"/>
    <x v="4"/>
    <n v="3134"/>
    <x v="0"/>
    <x v="6"/>
    <x v="5"/>
    <x v="5"/>
    <n v="268"/>
  </r>
  <r>
    <x v="484"/>
    <x v="0"/>
    <s v="2024-2025"/>
    <x v="0"/>
    <x v="1"/>
    <x v="1"/>
    <x v="1"/>
    <n v="2478"/>
    <x v="0"/>
    <x v="1"/>
    <x v="7"/>
    <x v="7"/>
    <n v="372"/>
  </r>
  <r>
    <x v="189"/>
    <x v="2"/>
    <s v="2025-2026"/>
    <x v="0"/>
    <x v="12"/>
    <x v="3"/>
    <x v="3"/>
    <n v="4068"/>
    <x v="0"/>
    <x v="10"/>
    <x v="1"/>
    <x v="1"/>
    <n v="693"/>
  </r>
  <r>
    <x v="330"/>
    <x v="0"/>
    <s v="2024-2025"/>
    <x v="0"/>
    <x v="31"/>
    <x v="1"/>
    <x v="1"/>
    <n v="2116"/>
    <x v="0"/>
    <x v="4"/>
    <x v="5"/>
    <x v="5"/>
    <n v="728"/>
  </r>
  <r>
    <x v="279"/>
    <x v="2"/>
    <s v="2025-2026"/>
    <x v="0"/>
    <x v="6"/>
    <x v="0"/>
    <x v="0"/>
    <n v="6010"/>
    <x v="0"/>
    <x v="0"/>
    <x v="3"/>
    <x v="3"/>
    <n v="210"/>
  </r>
  <r>
    <x v="201"/>
    <x v="1"/>
    <s v="2023-2024"/>
    <x v="0"/>
    <x v="64"/>
    <x v="1"/>
    <x v="1"/>
    <n v="2350"/>
    <x v="0"/>
    <x v="1"/>
    <x v="3"/>
    <x v="3"/>
    <n v="184"/>
  </r>
  <r>
    <x v="56"/>
    <x v="2"/>
    <s v="2025-2026"/>
    <x v="0"/>
    <x v="38"/>
    <x v="3"/>
    <x v="3"/>
    <n v="4802"/>
    <x v="0"/>
    <x v="12"/>
    <x v="2"/>
    <x v="2"/>
    <n v="549"/>
  </r>
  <r>
    <x v="314"/>
    <x v="0"/>
    <s v="2024-2025"/>
    <x v="1"/>
    <x v="94"/>
    <x v="5"/>
    <x v="5"/>
    <n v="7250"/>
    <x v="0"/>
    <x v="9"/>
    <x v="0"/>
    <x v="0"/>
    <n v="302"/>
  </r>
  <r>
    <x v="233"/>
    <x v="1"/>
    <s v="2023-2024"/>
    <x v="1"/>
    <x v="47"/>
    <x v="1"/>
    <x v="1"/>
    <n v="2101"/>
    <x v="0"/>
    <x v="4"/>
    <x v="4"/>
    <x v="4"/>
    <n v="33"/>
  </r>
  <r>
    <x v="178"/>
    <x v="0"/>
    <s v="2024-2025"/>
    <x v="0"/>
    <x v="80"/>
    <x v="0"/>
    <x v="0"/>
    <n v="6109"/>
    <x v="0"/>
    <x v="14"/>
    <x v="2"/>
    <x v="2"/>
    <n v="268"/>
  </r>
  <r>
    <x v="485"/>
    <x v="2"/>
    <s v="2025-2026"/>
    <x v="1"/>
    <x v="10"/>
    <x v="4"/>
    <x v="4"/>
    <n v="3551"/>
    <x v="0"/>
    <x v="8"/>
    <x v="6"/>
    <x v="6"/>
    <n v="716"/>
  </r>
  <r>
    <x v="258"/>
    <x v="0"/>
    <s v="2024-2025"/>
    <x v="0"/>
    <x v="80"/>
    <x v="0"/>
    <x v="0"/>
    <n v="6109"/>
    <x v="0"/>
    <x v="14"/>
    <x v="6"/>
    <x v="6"/>
    <n v="487"/>
  </r>
  <r>
    <x v="363"/>
    <x v="2"/>
    <s v="2025-2026"/>
    <x v="0"/>
    <x v="64"/>
    <x v="1"/>
    <x v="1"/>
    <n v="2350"/>
    <x v="0"/>
    <x v="1"/>
    <x v="8"/>
    <x v="8"/>
    <n v="201"/>
  </r>
  <r>
    <x v="148"/>
    <x v="1"/>
    <s v="2023-2024"/>
    <x v="0"/>
    <x v="8"/>
    <x v="1"/>
    <x v="1"/>
    <n v="2158"/>
    <x v="0"/>
    <x v="4"/>
    <x v="6"/>
    <x v="6"/>
    <n v="792"/>
  </r>
  <r>
    <x v="192"/>
    <x v="1"/>
    <s v="2023-2024"/>
    <x v="0"/>
    <x v="24"/>
    <x v="1"/>
    <x v="1"/>
    <n v="2120"/>
    <x v="0"/>
    <x v="4"/>
    <x v="6"/>
    <x v="6"/>
    <n v="53"/>
  </r>
  <r>
    <x v="333"/>
    <x v="1"/>
    <s v="2023-2024"/>
    <x v="0"/>
    <x v="33"/>
    <x v="4"/>
    <x v="4"/>
    <n v="3280"/>
    <x v="0"/>
    <x v="8"/>
    <x v="2"/>
    <x v="2"/>
    <n v="554"/>
  </r>
  <r>
    <x v="228"/>
    <x v="0"/>
    <s v="2024-2025"/>
    <x v="0"/>
    <x v="2"/>
    <x v="2"/>
    <x v="2"/>
    <n v="2617"/>
    <x v="0"/>
    <x v="2"/>
    <x v="8"/>
    <x v="8"/>
    <n v="160"/>
  </r>
  <r>
    <x v="189"/>
    <x v="2"/>
    <s v="2025-2026"/>
    <x v="0"/>
    <x v="41"/>
    <x v="5"/>
    <x v="5"/>
    <n v="7320"/>
    <x v="0"/>
    <x v="9"/>
    <x v="4"/>
    <x v="4"/>
    <n v="395"/>
  </r>
  <r>
    <x v="486"/>
    <x v="1"/>
    <s v="2023-2024"/>
    <x v="1"/>
    <x v="67"/>
    <x v="3"/>
    <x v="3"/>
    <n v="4551"/>
    <x v="0"/>
    <x v="15"/>
    <x v="6"/>
    <x v="6"/>
    <n v="665"/>
  </r>
  <r>
    <x v="487"/>
    <x v="0"/>
    <s v="2024-2025"/>
    <x v="1"/>
    <x v="36"/>
    <x v="4"/>
    <x v="4"/>
    <n v="3148"/>
    <x v="0"/>
    <x v="6"/>
    <x v="2"/>
    <x v="2"/>
    <n v="403"/>
  </r>
  <r>
    <x v="488"/>
    <x v="2"/>
    <s v="2025-2026"/>
    <x v="0"/>
    <x v="58"/>
    <x v="0"/>
    <x v="0"/>
    <n v="6027"/>
    <x v="0"/>
    <x v="0"/>
    <x v="4"/>
    <x v="4"/>
    <n v="331"/>
  </r>
  <r>
    <x v="489"/>
    <x v="0"/>
    <s v="2024-2025"/>
    <x v="1"/>
    <x v="13"/>
    <x v="1"/>
    <x v="1"/>
    <n v="2480"/>
    <x v="0"/>
    <x v="1"/>
    <x v="4"/>
    <x v="4"/>
    <n v="652"/>
  </r>
  <r>
    <x v="298"/>
    <x v="1"/>
    <s v="2023-2024"/>
    <x v="1"/>
    <x v="80"/>
    <x v="0"/>
    <x v="0"/>
    <n v="6109"/>
    <x v="0"/>
    <x v="14"/>
    <x v="5"/>
    <x v="5"/>
    <n v="99"/>
  </r>
  <r>
    <x v="163"/>
    <x v="0"/>
    <s v="2024-2025"/>
    <x v="0"/>
    <x v="5"/>
    <x v="1"/>
    <x v="1"/>
    <n v="2067"/>
    <x v="0"/>
    <x v="5"/>
    <x v="3"/>
    <x v="3"/>
    <n v="782"/>
  </r>
  <r>
    <x v="457"/>
    <x v="1"/>
    <s v="2023-2024"/>
    <x v="0"/>
    <x v="68"/>
    <x v="7"/>
    <x v="7"/>
    <n v="800"/>
    <x v="0"/>
    <x v="19"/>
    <x v="2"/>
    <x v="2"/>
    <n v="614"/>
  </r>
  <r>
    <x v="173"/>
    <x v="0"/>
    <s v="2024-2025"/>
    <x v="1"/>
    <x v="10"/>
    <x v="4"/>
    <x v="4"/>
    <n v="3551"/>
    <x v="0"/>
    <x v="8"/>
    <x v="5"/>
    <x v="5"/>
    <n v="210"/>
  </r>
  <r>
    <x v="406"/>
    <x v="2"/>
    <s v="2025-2026"/>
    <x v="0"/>
    <x v="82"/>
    <x v="3"/>
    <x v="3"/>
    <n v="4655"/>
    <x v="0"/>
    <x v="17"/>
    <x v="4"/>
    <x v="4"/>
    <n v="318"/>
  </r>
  <r>
    <x v="167"/>
    <x v="2"/>
    <s v="2025-2026"/>
    <x v="0"/>
    <x v="17"/>
    <x v="3"/>
    <x v="3"/>
    <n v="4825"/>
    <x v="0"/>
    <x v="12"/>
    <x v="1"/>
    <x v="1"/>
    <n v="237"/>
  </r>
  <r>
    <x v="467"/>
    <x v="0"/>
    <s v="2024-2025"/>
    <x v="0"/>
    <x v="18"/>
    <x v="6"/>
    <x v="6"/>
    <n v="5168"/>
    <x v="0"/>
    <x v="13"/>
    <x v="6"/>
    <x v="6"/>
    <n v="257"/>
  </r>
  <r>
    <x v="35"/>
    <x v="0"/>
    <s v="2024-2025"/>
    <x v="1"/>
    <x v="50"/>
    <x v="4"/>
    <x v="4"/>
    <n v="3179"/>
    <x v="0"/>
    <x v="6"/>
    <x v="0"/>
    <x v="0"/>
    <n v="684"/>
  </r>
  <r>
    <x v="325"/>
    <x v="1"/>
    <s v="2023-2024"/>
    <x v="0"/>
    <x v="20"/>
    <x v="4"/>
    <x v="4"/>
    <n v="3429"/>
    <x v="0"/>
    <x v="8"/>
    <x v="0"/>
    <x v="0"/>
    <n v="773"/>
  </r>
  <r>
    <x v="490"/>
    <x v="0"/>
    <s v="2024-2025"/>
    <x v="0"/>
    <x v="21"/>
    <x v="3"/>
    <x v="3"/>
    <n v="4012"/>
    <x v="0"/>
    <x v="10"/>
    <x v="2"/>
    <x v="2"/>
    <n v="370"/>
  </r>
  <r>
    <x v="418"/>
    <x v="2"/>
    <s v="2025-2026"/>
    <x v="0"/>
    <x v="88"/>
    <x v="6"/>
    <x v="6"/>
    <n v="5011"/>
    <x v="0"/>
    <x v="13"/>
    <x v="2"/>
    <x v="2"/>
    <n v="504"/>
  </r>
  <r>
    <x v="491"/>
    <x v="0"/>
    <s v="2024-2025"/>
    <x v="0"/>
    <x v="40"/>
    <x v="4"/>
    <x v="4"/>
    <n v="3353"/>
    <x v="0"/>
    <x v="8"/>
    <x v="9"/>
    <x v="9"/>
    <n v="524"/>
  </r>
  <r>
    <x v="97"/>
    <x v="0"/>
    <s v="2024-2025"/>
    <x v="1"/>
    <x v="30"/>
    <x v="4"/>
    <x v="4"/>
    <n v="3131"/>
    <x v="0"/>
    <x v="6"/>
    <x v="0"/>
    <x v="0"/>
    <n v="405"/>
  </r>
  <r>
    <x v="319"/>
    <x v="0"/>
    <s v="2024-2025"/>
    <x v="0"/>
    <x v="95"/>
    <x v="7"/>
    <x v="7"/>
    <n v="870"/>
    <x v="0"/>
    <x v="19"/>
    <x v="3"/>
    <x v="3"/>
    <n v="647"/>
  </r>
  <r>
    <x v="37"/>
    <x v="2"/>
    <s v="2025-2026"/>
    <x v="0"/>
    <x v="48"/>
    <x v="3"/>
    <x v="3"/>
    <n v="4566"/>
    <x v="0"/>
    <x v="15"/>
    <x v="7"/>
    <x v="7"/>
    <n v="464"/>
  </r>
  <r>
    <x v="95"/>
    <x v="1"/>
    <s v="2023-2024"/>
    <x v="0"/>
    <x v="90"/>
    <x v="3"/>
    <x v="3"/>
    <n v="4700"/>
    <x v="0"/>
    <x v="17"/>
    <x v="3"/>
    <x v="3"/>
    <n v="143"/>
  </r>
  <r>
    <x v="492"/>
    <x v="1"/>
    <s v="2023-2024"/>
    <x v="1"/>
    <x v="10"/>
    <x v="4"/>
    <x v="4"/>
    <n v="3551"/>
    <x v="0"/>
    <x v="8"/>
    <x v="9"/>
    <x v="9"/>
    <n v="421"/>
  </r>
  <r>
    <x v="225"/>
    <x v="0"/>
    <s v="2024-2025"/>
    <x v="1"/>
    <x v="83"/>
    <x v="0"/>
    <x v="0"/>
    <n v="6052"/>
    <x v="0"/>
    <x v="0"/>
    <x v="5"/>
    <x v="5"/>
    <n v="110"/>
  </r>
  <r>
    <x v="397"/>
    <x v="0"/>
    <s v="2024-2025"/>
    <x v="1"/>
    <x v="62"/>
    <x v="0"/>
    <x v="0"/>
    <n v="6112"/>
    <x v="0"/>
    <x v="14"/>
    <x v="3"/>
    <x v="3"/>
    <n v="466"/>
  </r>
  <r>
    <x v="124"/>
    <x v="2"/>
    <s v="2025-2026"/>
    <x v="0"/>
    <x v="58"/>
    <x v="0"/>
    <x v="0"/>
    <n v="6027"/>
    <x v="0"/>
    <x v="0"/>
    <x v="7"/>
    <x v="7"/>
    <n v="283"/>
  </r>
  <r>
    <x v="95"/>
    <x v="1"/>
    <s v="2023-2024"/>
    <x v="0"/>
    <x v="54"/>
    <x v="4"/>
    <x v="4"/>
    <n v="3030"/>
    <x v="0"/>
    <x v="7"/>
    <x v="4"/>
    <x v="4"/>
    <n v="132"/>
  </r>
  <r>
    <x v="250"/>
    <x v="0"/>
    <s v="2024-2025"/>
    <x v="0"/>
    <x v="73"/>
    <x v="6"/>
    <x v="6"/>
    <n v="5607"/>
    <x v="0"/>
    <x v="18"/>
    <x v="3"/>
    <x v="3"/>
    <n v="283"/>
  </r>
  <r>
    <x v="493"/>
    <x v="1"/>
    <s v="2023-2024"/>
    <x v="0"/>
    <x v="90"/>
    <x v="3"/>
    <x v="3"/>
    <n v="4700"/>
    <x v="0"/>
    <x v="17"/>
    <x v="7"/>
    <x v="7"/>
    <n v="400"/>
  </r>
  <r>
    <x v="494"/>
    <x v="2"/>
    <s v="2025-2026"/>
    <x v="1"/>
    <x v="56"/>
    <x v="1"/>
    <x v="1"/>
    <n v="2795"/>
    <x v="0"/>
    <x v="11"/>
    <x v="0"/>
    <x v="0"/>
    <n v="651"/>
  </r>
  <r>
    <x v="162"/>
    <x v="1"/>
    <s v="2023-2024"/>
    <x v="1"/>
    <x v="56"/>
    <x v="1"/>
    <x v="1"/>
    <n v="2795"/>
    <x v="0"/>
    <x v="11"/>
    <x v="7"/>
    <x v="7"/>
    <n v="174"/>
  </r>
  <r>
    <x v="379"/>
    <x v="2"/>
    <s v="2025-2026"/>
    <x v="1"/>
    <x v="35"/>
    <x v="3"/>
    <x v="3"/>
    <n v="4558"/>
    <x v="0"/>
    <x v="15"/>
    <x v="2"/>
    <x v="2"/>
    <n v="394"/>
  </r>
  <r>
    <x v="338"/>
    <x v="0"/>
    <s v="2024-2025"/>
    <x v="0"/>
    <x v="89"/>
    <x v="4"/>
    <x v="4"/>
    <n v="3136"/>
    <x v="0"/>
    <x v="6"/>
    <x v="6"/>
    <x v="6"/>
    <n v="468"/>
  </r>
  <r>
    <x v="33"/>
    <x v="2"/>
    <s v="2025-2026"/>
    <x v="1"/>
    <x v="10"/>
    <x v="4"/>
    <x v="4"/>
    <n v="3551"/>
    <x v="0"/>
    <x v="8"/>
    <x v="6"/>
    <x v="6"/>
    <n v="524"/>
  </r>
  <r>
    <x v="424"/>
    <x v="0"/>
    <s v="2024-2025"/>
    <x v="0"/>
    <x v="35"/>
    <x v="3"/>
    <x v="3"/>
    <n v="4558"/>
    <x v="0"/>
    <x v="15"/>
    <x v="4"/>
    <x v="4"/>
    <n v="188"/>
  </r>
  <r>
    <x v="143"/>
    <x v="2"/>
    <s v="2025-2026"/>
    <x v="1"/>
    <x v="60"/>
    <x v="1"/>
    <x v="1"/>
    <n v="2541"/>
    <x v="0"/>
    <x v="2"/>
    <x v="5"/>
    <x v="5"/>
    <n v="297"/>
  </r>
  <r>
    <x v="458"/>
    <x v="2"/>
    <s v="2025-2026"/>
    <x v="1"/>
    <x v="56"/>
    <x v="1"/>
    <x v="1"/>
    <n v="2795"/>
    <x v="0"/>
    <x v="11"/>
    <x v="9"/>
    <x v="9"/>
    <n v="438"/>
  </r>
  <r>
    <x v="351"/>
    <x v="0"/>
    <s v="2024-2025"/>
    <x v="0"/>
    <x v="45"/>
    <x v="3"/>
    <x v="3"/>
    <n v="4570"/>
    <x v="0"/>
    <x v="15"/>
    <x v="7"/>
    <x v="7"/>
    <n v="616"/>
  </r>
  <r>
    <x v="361"/>
    <x v="2"/>
    <s v="2025-2026"/>
    <x v="0"/>
    <x v="14"/>
    <x v="1"/>
    <x v="1"/>
    <n v="2790"/>
    <x v="0"/>
    <x v="11"/>
    <x v="7"/>
    <x v="7"/>
    <n v="87"/>
  </r>
  <r>
    <x v="302"/>
    <x v="0"/>
    <s v="2024-2025"/>
    <x v="0"/>
    <x v="14"/>
    <x v="1"/>
    <x v="1"/>
    <n v="2790"/>
    <x v="0"/>
    <x v="11"/>
    <x v="3"/>
    <x v="3"/>
    <n v="537"/>
  </r>
  <r>
    <x v="173"/>
    <x v="0"/>
    <s v="2024-2025"/>
    <x v="0"/>
    <x v="70"/>
    <x v="4"/>
    <x v="4"/>
    <n v="3400"/>
    <x v="0"/>
    <x v="8"/>
    <x v="0"/>
    <x v="0"/>
    <n v="166"/>
  </r>
  <r>
    <x v="495"/>
    <x v="2"/>
    <s v="2025-2026"/>
    <x v="0"/>
    <x v="33"/>
    <x v="4"/>
    <x v="4"/>
    <n v="3280"/>
    <x v="0"/>
    <x v="8"/>
    <x v="4"/>
    <x v="4"/>
    <n v="683"/>
  </r>
  <r>
    <x v="496"/>
    <x v="2"/>
    <s v="2025-2026"/>
    <x v="0"/>
    <x v="13"/>
    <x v="1"/>
    <x v="1"/>
    <n v="2480"/>
    <x v="0"/>
    <x v="1"/>
    <x v="5"/>
    <x v="5"/>
    <n v="724"/>
  </r>
  <r>
    <x v="82"/>
    <x v="2"/>
    <s v="2025-2026"/>
    <x v="0"/>
    <x v="57"/>
    <x v="6"/>
    <x v="6"/>
    <n v="5082"/>
    <x v="0"/>
    <x v="13"/>
    <x v="3"/>
    <x v="3"/>
    <n v="279"/>
  </r>
  <r>
    <x v="497"/>
    <x v="0"/>
    <s v="2024-2025"/>
    <x v="0"/>
    <x v="33"/>
    <x v="4"/>
    <x v="4"/>
    <n v="3280"/>
    <x v="0"/>
    <x v="8"/>
    <x v="1"/>
    <x v="1"/>
    <n v="433"/>
  </r>
  <r>
    <x v="498"/>
    <x v="0"/>
    <s v="2024-2025"/>
    <x v="0"/>
    <x v="35"/>
    <x v="3"/>
    <x v="3"/>
    <n v="4558"/>
    <x v="0"/>
    <x v="15"/>
    <x v="3"/>
    <x v="3"/>
    <n v="614"/>
  </r>
  <r>
    <x v="188"/>
    <x v="0"/>
    <s v="2024-2025"/>
    <x v="0"/>
    <x v="28"/>
    <x v="1"/>
    <x v="1"/>
    <n v="2830"/>
    <x v="0"/>
    <x v="11"/>
    <x v="1"/>
    <x v="1"/>
    <n v="373"/>
  </r>
  <r>
    <x v="55"/>
    <x v="0"/>
    <s v="2024-2025"/>
    <x v="0"/>
    <x v="4"/>
    <x v="1"/>
    <x v="1"/>
    <n v="2154"/>
    <x v="0"/>
    <x v="4"/>
    <x v="0"/>
    <x v="0"/>
    <n v="239"/>
  </r>
  <r>
    <x v="499"/>
    <x v="0"/>
    <s v="2024-2025"/>
    <x v="0"/>
    <x v="69"/>
    <x v="4"/>
    <x v="4"/>
    <n v="3199"/>
    <x v="0"/>
    <x v="6"/>
    <x v="1"/>
    <x v="1"/>
    <n v="739"/>
  </r>
  <r>
    <x v="361"/>
    <x v="2"/>
    <s v="2025-2026"/>
    <x v="0"/>
    <x v="39"/>
    <x v="0"/>
    <x v="0"/>
    <n v="6330"/>
    <x v="0"/>
    <x v="14"/>
    <x v="3"/>
    <x v="3"/>
    <n v="713"/>
  </r>
  <r>
    <x v="139"/>
    <x v="2"/>
    <s v="2025-2026"/>
    <x v="0"/>
    <x v="19"/>
    <x v="1"/>
    <x v="1"/>
    <n v="2800"/>
    <x v="0"/>
    <x v="11"/>
    <x v="7"/>
    <x v="7"/>
    <n v="399"/>
  </r>
  <r>
    <x v="399"/>
    <x v="0"/>
    <s v="2024-2025"/>
    <x v="0"/>
    <x v="52"/>
    <x v="3"/>
    <x v="3"/>
    <n v="4053"/>
    <x v="0"/>
    <x v="10"/>
    <x v="8"/>
    <x v="8"/>
    <n v="744"/>
  </r>
  <r>
    <x v="500"/>
    <x v="1"/>
    <s v="2023-2024"/>
    <x v="0"/>
    <x v="93"/>
    <x v="4"/>
    <x v="4"/>
    <n v="3915"/>
    <x v="0"/>
    <x v="16"/>
    <x v="1"/>
    <x v="1"/>
    <n v="513"/>
  </r>
  <r>
    <x v="65"/>
    <x v="2"/>
    <s v="2025-2026"/>
    <x v="1"/>
    <x v="0"/>
    <x v="0"/>
    <x v="0"/>
    <n v="6021"/>
    <x v="0"/>
    <x v="0"/>
    <x v="5"/>
    <x v="5"/>
    <n v="197"/>
  </r>
  <r>
    <x v="128"/>
    <x v="2"/>
    <s v="2025-2026"/>
    <x v="1"/>
    <x v="23"/>
    <x v="1"/>
    <x v="1"/>
    <n v="2650"/>
    <x v="0"/>
    <x v="11"/>
    <x v="6"/>
    <x v="6"/>
    <n v="411"/>
  </r>
  <r>
    <x v="501"/>
    <x v="1"/>
    <s v="2023-2024"/>
    <x v="1"/>
    <x v="48"/>
    <x v="3"/>
    <x v="3"/>
    <n v="4566"/>
    <x v="0"/>
    <x v="15"/>
    <x v="5"/>
    <x v="5"/>
    <n v="411"/>
  </r>
  <r>
    <x v="411"/>
    <x v="1"/>
    <s v="2023-2024"/>
    <x v="0"/>
    <x v="77"/>
    <x v="5"/>
    <x v="5"/>
    <n v="7018"/>
    <x v="0"/>
    <x v="9"/>
    <x v="1"/>
    <x v="1"/>
    <n v="314"/>
  </r>
  <r>
    <x v="366"/>
    <x v="1"/>
    <s v="2023-2024"/>
    <x v="0"/>
    <x v="51"/>
    <x v="4"/>
    <x v="4"/>
    <n v="3630"/>
    <x v="0"/>
    <x v="16"/>
    <x v="5"/>
    <x v="5"/>
    <n v="631"/>
  </r>
  <r>
    <x v="303"/>
    <x v="1"/>
    <s v="2023-2024"/>
    <x v="0"/>
    <x v="88"/>
    <x v="6"/>
    <x v="6"/>
    <n v="5011"/>
    <x v="0"/>
    <x v="13"/>
    <x v="7"/>
    <x v="7"/>
    <n v="101"/>
  </r>
  <r>
    <x v="325"/>
    <x v="1"/>
    <s v="2023-2024"/>
    <x v="0"/>
    <x v="17"/>
    <x v="3"/>
    <x v="3"/>
    <n v="4825"/>
    <x v="0"/>
    <x v="12"/>
    <x v="4"/>
    <x v="4"/>
    <n v="220"/>
  </r>
  <r>
    <x v="384"/>
    <x v="1"/>
    <s v="2023-2024"/>
    <x v="0"/>
    <x v="91"/>
    <x v="1"/>
    <x v="1"/>
    <n v="2064"/>
    <x v="0"/>
    <x v="5"/>
    <x v="0"/>
    <x v="0"/>
    <n v="41"/>
  </r>
  <r>
    <x v="502"/>
    <x v="0"/>
    <s v="2024-2025"/>
    <x v="1"/>
    <x v="1"/>
    <x v="1"/>
    <x v="1"/>
    <n v="2478"/>
    <x v="0"/>
    <x v="1"/>
    <x v="0"/>
    <x v="0"/>
    <n v="620"/>
  </r>
  <r>
    <x v="503"/>
    <x v="0"/>
    <s v="2024-2025"/>
    <x v="1"/>
    <x v="42"/>
    <x v="3"/>
    <x v="3"/>
    <n v="4870"/>
    <x v="0"/>
    <x v="12"/>
    <x v="0"/>
    <x v="0"/>
    <n v="35"/>
  </r>
  <r>
    <x v="504"/>
    <x v="2"/>
    <s v="2025-2026"/>
    <x v="1"/>
    <x v="36"/>
    <x v="4"/>
    <x v="4"/>
    <n v="3148"/>
    <x v="0"/>
    <x v="6"/>
    <x v="0"/>
    <x v="0"/>
    <n v="746"/>
  </r>
  <r>
    <x v="41"/>
    <x v="1"/>
    <s v="2023-2024"/>
    <x v="0"/>
    <x v="5"/>
    <x v="1"/>
    <x v="1"/>
    <n v="2067"/>
    <x v="0"/>
    <x v="5"/>
    <x v="9"/>
    <x v="9"/>
    <n v="162"/>
  </r>
  <r>
    <x v="505"/>
    <x v="1"/>
    <s v="2023-2024"/>
    <x v="0"/>
    <x v="44"/>
    <x v="4"/>
    <x v="4"/>
    <n v="3977"/>
    <x v="0"/>
    <x v="16"/>
    <x v="0"/>
    <x v="0"/>
    <n v="404"/>
  </r>
  <r>
    <x v="506"/>
    <x v="0"/>
    <s v="2024-2025"/>
    <x v="0"/>
    <x v="8"/>
    <x v="1"/>
    <x v="1"/>
    <n v="2158"/>
    <x v="0"/>
    <x v="4"/>
    <x v="3"/>
    <x v="3"/>
    <n v="178"/>
  </r>
  <r>
    <x v="235"/>
    <x v="1"/>
    <s v="2023-2024"/>
    <x v="0"/>
    <x v="87"/>
    <x v="2"/>
    <x v="2"/>
    <n v="2609"/>
    <x v="0"/>
    <x v="2"/>
    <x v="3"/>
    <x v="3"/>
    <n v="564"/>
  </r>
  <r>
    <x v="507"/>
    <x v="0"/>
    <s v="2024-2025"/>
    <x v="0"/>
    <x v="45"/>
    <x v="3"/>
    <x v="3"/>
    <n v="4570"/>
    <x v="0"/>
    <x v="15"/>
    <x v="9"/>
    <x v="9"/>
    <n v="386"/>
  </r>
  <r>
    <x v="182"/>
    <x v="1"/>
    <s v="2023-2024"/>
    <x v="1"/>
    <x v="62"/>
    <x v="0"/>
    <x v="0"/>
    <n v="6112"/>
    <x v="0"/>
    <x v="14"/>
    <x v="0"/>
    <x v="0"/>
    <n v="636"/>
  </r>
  <r>
    <x v="342"/>
    <x v="0"/>
    <s v="2024-2025"/>
    <x v="0"/>
    <x v="93"/>
    <x v="4"/>
    <x v="4"/>
    <n v="3915"/>
    <x v="0"/>
    <x v="16"/>
    <x v="0"/>
    <x v="0"/>
    <n v="199"/>
  </r>
  <r>
    <x v="508"/>
    <x v="0"/>
    <s v="2024-2025"/>
    <x v="0"/>
    <x v="35"/>
    <x v="3"/>
    <x v="3"/>
    <n v="4558"/>
    <x v="0"/>
    <x v="15"/>
    <x v="0"/>
    <x v="0"/>
    <n v="284"/>
  </r>
  <r>
    <x v="509"/>
    <x v="0"/>
    <s v="2024-2025"/>
    <x v="1"/>
    <x v="72"/>
    <x v="4"/>
    <x v="4"/>
    <n v="3931"/>
    <x v="0"/>
    <x v="16"/>
    <x v="0"/>
    <x v="0"/>
    <n v="328"/>
  </r>
  <r>
    <x v="241"/>
    <x v="0"/>
    <s v="2024-2025"/>
    <x v="0"/>
    <x v="37"/>
    <x v="1"/>
    <x v="1"/>
    <n v="2750"/>
    <x v="0"/>
    <x v="11"/>
    <x v="3"/>
    <x v="3"/>
    <n v="199"/>
  </r>
  <r>
    <x v="157"/>
    <x v="2"/>
    <s v="2025-2026"/>
    <x v="0"/>
    <x v="31"/>
    <x v="1"/>
    <x v="1"/>
    <n v="2116"/>
    <x v="0"/>
    <x v="4"/>
    <x v="0"/>
    <x v="0"/>
    <n v="328"/>
  </r>
  <r>
    <x v="358"/>
    <x v="1"/>
    <s v="2023-2024"/>
    <x v="1"/>
    <x v="50"/>
    <x v="4"/>
    <x v="4"/>
    <n v="3179"/>
    <x v="0"/>
    <x v="6"/>
    <x v="0"/>
    <x v="0"/>
    <n v="110"/>
  </r>
  <r>
    <x v="510"/>
    <x v="1"/>
    <s v="2023-2024"/>
    <x v="0"/>
    <x v="84"/>
    <x v="3"/>
    <x v="3"/>
    <n v="4215"/>
    <x v="0"/>
    <x v="3"/>
    <x v="0"/>
    <x v="0"/>
    <n v="490"/>
  </r>
  <r>
    <x v="137"/>
    <x v="2"/>
    <s v="2025-2026"/>
    <x v="0"/>
    <x v="20"/>
    <x v="4"/>
    <x v="4"/>
    <n v="3429"/>
    <x v="0"/>
    <x v="8"/>
    <x v="4"/>
    <x v="4"/>
    <n v="182"/>
  </r>
  <r>
    <x v="469"/>
    <x v="1"/>
    <s v="2023-2024"/>
    <x v="0"/>
    <x v="22"/>
    <x v="1"/>
    <x v="1"/>
    <n v="2539"/>
    <x v="0"/>
    <x v="2"/>
    <x v="3"/>
    <x v="3"/>
    <n v="569"/>
  </r>
  <r>
    <x v="24"/>
    <x v="0"/>
    <s v="2024-2025"/>
    <x v="0"/>
    <x v="46"/>
    <x v="3"/>
    <x v="3"/>
    <n v="4740"/>
    <x v="0"/>
    <x v="17"/>
    <x v="9"/>
    <x v="9"/>
    <n v="38"/>
  </r>
  <r>
    <x v="320"/>
    <x v="2"/>
    <s v="2025-2026"/>
    <x v="0"/>
    <x v="65"/>
    <x v="1"/>
    <x v="1"/>
    <n v="2131"/>
    <x v="0"/>
    <x v="4"/>
    <x v="3"/>
    <x v="3"/>
    <n v="216"/>
  </r>
  <r>
    <x v="511"/>
    <x v="2"/>
    <s v="2025-2026"/>
    <x v="1"/>
    <x v="2"/>
    <x v="2"/>
    <x v="2"/>
    <n v="2617"/>
    <x v="0"/>
    <x v="2"/>
    <x v="3"/>
    <x v="3"/>
    <n v="526"/>
  </r>
  <r>
    <x v="512"/>
    <x v="0"/>
    <s v="2024-2025"/>
    <x v="1"/>
    <x v="59"/>
    <x v="3"/>
    <x v="3"/>
    <n v="4509"/>
    <x v="0"/>
    <x v="3"/>
    <x v="8"/>
    <x v="8"/>
    <n v="521"/>
  </r>
  <r>
    <x v="433"/>
    <x v="0"/>
    <s v="2024-2025"/>
    <x v="0"/>
    <x v="63"/>
    <x v="1"/>
    <x v="1"/>
    <n v="2015"/>
    <x v="0"/>
    <x v="5"/>
    <x v="3"/>
    <x v="3"/>
    <n v="352"/>
  </r>
  <r>
    <x v="70"/>
    <x v="0"/>
    <s v="2024-2025"/>
    <x v="0"/>
    <x v="18"/>
    <x v="6"/>
    <x v="6"/>
    <n v="5168"/>
    <x v="0"/>
    <x v="13"/>
    <x v="7"/>
    <x v="7"/>
    <n v="121"/>
  </r>
  <r>
    <x v="513"/>
    <x v="2"/>
    <s v="2025-2026"/>
    <x v="1"/>
    <x v="18"/>
    <x v="6"/>
    <x v="6"/>
    <n v="5168"/>
    <x v="0"/>
    <x v="13"/>
    <x v="2"/>
    <x v="2"/>
    <n v="281"/>
  </r>
  <r>
    <x v="514"/>
    <x v="1"/>
    <s v="2023-2024"/>
    <x v="0"/>
    <x v="69"/>
    <x v="4"/>
    <x v="4"/>
    <n v="3199"/>
    <x v="0"/>
    <x v="6"/>
    <x v="4"/>
    <x v="4"/>
    <n v="473"/>
  </r>
  <r>
    <x v="84"/>
    <x v="2"/>
    <s v="2025-2026"/>
    <x v="1"/>
    <x v="37"/>
    <x v="1"/>
    <x v="1"/>
    <n v="2750"/>
    <x v="0"/>
    <x v="11"/>
    <x v="1"/>
    <x v="1"/>
    <n v="713"/>
  </r>
  <r>
    <x v="515"/>
    <x v="0"/>
    <s v="2024-2025"/>
    <x v="1"/>
    <x v="94"/>
    <x v="5"/>
    <x v="5"/>
    <n v="7250"/>
    <x v="0"/>
    <x v="9"/>
    <x v="4"/>
    <x v="4"/>
    <n v="95"/>
  </r>
  <r>
    <x v="219"/>
    <x v="1"/>
    <s v="2023-2024"/>
    <x v="0"/>
    <x v="24"/>
    <x v="1"/>
    <x v="1"/>
    <n v="2120"/>
    <x v="0"/>
    <x v="4"/>
    <x v="7"/>
    <x v="7"/>
    <n v="301"/>
  </r>
  <r>
    <x v="58"/>
    <x v="2"/>
    <s v="2025-2026"/>
    <x v="0"/>
    <x v="66"/>
    <x v="3"/>
    <x v="3"/>
    <n v="4883"/>
    <x v="0"/>
    <x v="12"/>
    <x v="2"/>
    <x v="2"/>
    <n v="399"/>
  </r>
  <r>
    <x v="435"/>
    <x v="0"/>
    <s v="2024-2025"/>
    <x v="0"/>
    <x v="66"/>
    <x v="3"/>
    <x v="3"/>
    <n v="4883"/>
    <x v="0"/>
    <x v="12"/>
    <x v="3"/>
    <x v="3"/>
    <n v="524"/>
  </r>
  <r>
    <x v="97"/>
    <x v="0"/>
    <s v="2024-2025"/>
    <x v="0"/>
    <x v="30"/>
    <x v="4"/>
    <x v="4"/>
    <n v="3131"/>
    <x v="0"/>
    <x v="6"/>
    <x v="3"/>
    <x v="3"/>
    <n v="500"/>
  </r>
  <r>
    <x v="19"/>
    <x v="0"/>
    <s v="2024-2025"/>
    <x v="0"/>
    <x v="41"/>
    <x v="5"/>
    <x v="5"/>
    <n v="7320"/>
    <x v="0"/>
    <x v="9"/>
    <x v="2"/>
    <x v="2"/>
    <n v="586"/>
  </r>
  <r>
    <x v="172"/>
    <x v="1"/>
    <s v="2023-2024"/>
    <x v="0"/>
    <x v="27"/>
    <x v="4"/>
    <x v="4"/>
    <n v="3066"/>
    <x v="0"/>
    <x v="7"/>
    <x v="2"/>
    <x v="2"/>
    <n v="568"/>
  </r>
  <r>
    <x v="89"/>
    <x v="0"/>
    <s v="2024-2025"/>
    <x v="0"/>
    <x v="87"/>
    <x v="2"/>
    <x v="2"/>
    <n v="2609"/>
    <x v="0"/>
    <x v="2"/>
    <x v="5"/>
    <x v="5"/>
    <n v="50"/>
  </r>
  <r>
    <x v="6"/>
    <x v="1"/>
    <s v="2023-2024"/>
    <x v="0"/>
    <x v="35"/>
    <x v="3"/>
    <x v="3"/>
    <n v="4558"/>
    <x v="0"/>
    <x v="15"/>
    <x v="1"/>
    <x v="1"/>
    <n v="277"/>
  </r>
  <r>
    <x v="351"/>
    <x v="0"/>
    <s v="2024-2025"/>
    <x v="0"/>
    <x v="2"/>
    <x v="2"/>
    <x v="2"/>
    <n v="2617"/>
    <x v="0"/>
    <x v="2"/>
    <x v="4"/>
    <x v="4"/>
    <n v="449"/>
  </r>
  <r>
    <x v="516"/>
    <x v="2"/>
    <s v="2025-2026"/>
    <x v="0"/>
    <x v="74"/>
    <x v="1"/>
    <x v="1"/>
    <n v="2485"/>
    <x v="0"/>
    <x v="1"/>
    <x v="2"/>
    <x v="2"/>
    <n v="36"/>
  </r>
  <r>
    <x v="189"/>
    <x v="2"/>
    <s v="2025-2026"/>
    <x v="1"/>
    <x v="2"/>
    <x v="2"/>
    <x v="2"/>
    <n v="2617"/>
    <x v="0"/>
    <x v="2"/>
    <x v="0"/>
    <x v="0"/>
    <n v="410"/>
  </r>
  <r>
    <x v="517"/>
    <x v="1"/>
    <s v="2023-2024"/>
    <x v="0"/>
    <x v="81"/>
    <x v="3"/>
    <x v="3"/>
    <n v="4680"/>
    <x v="0"/>
    <x v="17"/>
    <x v="3"/>
    <x v="3"/>
    <n v="36"/>
  </r>
  <r>
    <x v="428"/>
    <x v="0"/>
    <s v="2024-2025"/>
    <x v="1"/>
    <x v="18"/>
    <x v="6"/>
    <x v="6"/>
    <n v="5168"/>
    <x v="0"/>
    <x v="13"/>
    <x v="2"/>
    <x v="2"/>
    <n v="242"/>
  </r>
  <r>
    <x v="427"/>
    <x v="0"/>
    <s v="2024-2025"/>
    <x v="0"/>
    <x v="9"/>
    <x v="4"/>
    <x v="4"/>
    <n v="3076"/>
    <x v="0"/>
    <x v="7"/>
    <x v="8"/>
    <x v="8"/>
    <n v="757"/>
  </r>
  <r>
    <x v="51"/>
    <x v="0"/>
    <s v="2024-2025"/>
    <x v="0"/>
    <x v="60"/>
    <x v="1"/>
    <x v="1"/>
    <n v="2541"/>
    <x v="0"/>
    <x v="2"/>
    <x v="1"/>
    <x v="1"/>
    <n v="110"/>
  </r>
  <r>
    <x v="244"/>
    <x v="0"/>
    <s v="2024-2025"/>
    <x v="0"/>
    <x v="94"/>
    <x v="5"/>
    <x v="5"/>
    <n v="7250"/>
    <x v="0"/>
    <x v="9"/>
    <x v="3"/>
    <x v="3"/>
    <n v="157"/>
  </r>
  <r>
    <x v="518"/>
    <x v="0"/>
    <s v="2024-2025"/>
    <x v="0"/>
    <x v="29"/>
    <x v="4"/>
    <x v="4"/>
    <n v="3500"/>
    <x v="0"/>
    <x v="8"/>
    <x v="4"/>
    <x v="4"/>
    <n v="490"/>
  </r>
  <r>
    <x v="468"/>
    <x v="2"/>
    <s v="2025-2026"/>
    <x v="1"/>
    <x v="79"/>
    <x v="6"/>
    <x v="6"/>
    <n v="5290"/>
    <x v="0"/>
    <x v="18"/>
    <x v="5"/>
    <x v="5"/>
    <n v="508"/>
  </r>
  <r>
    <x v="269"/>
    <x v="1"/>
    <s v="2023-2024"/>
    <x v="0"/>
    <x v="57"/>
    <x v="6"/>
    <x v="6"/>
    <n v="5082"/>
    <x v="0"/>
    <x v="13"/>
    <x v="5"/>
    <x v="5"/>
    <n v="349"/>
  </r>
  <r>
    <x v="178"/>
    <x v="0"/>
    <s v="2024-2025"/>
    <x v="0"/>
    <x v="84"/>
    <x v="3"/>
    <x v="3"/>
    <n v="4215"/>
    <x v="0"/>
    <x v="3"/>
    <x v="6"/>
    <x v="6"/>
    <n v="641"/>
  </r>
  <r>
    <x v="519"/>
    <x v="2"/>
    <s v="2025-2026"/>
    <x v="0"/>
    <x v="3"/>
    <x v="3"/>
    <x v="3"/>
    <n v="4220"/>
    <x v="0"/>
    <x v="3"/>
    <x v="6"/>
    <x v="6"/>
    <n v="27"/>
  </r>
  <r>
    <x v="257"/>
    <x v="1"/>
    <s v="2023-2024"/>
    <x v="0"/>
    <x v="96"/>
    <x v="4"/>
    <x v="4"/>
    <n v="3690"/>
    <x v="0"/>
    <x v="16"/>
    <x v="4"/>
    <x v="4"/>
    <n v="464"/>
  </r>
  <r>
    <x v="236"/>
    <x v="0"/>
    <s v="2024-2025"/>
    <x v="1"/>
    <x v="53"/>
    <x v="3"/>
    <x v="3"/>
    <n v="4119"/>
    <x v="0"/>
    <x v="10"/>
    <x v="0"/>
    <x v="0"/>
    <n v="610"/>
  </r>
  <r>
    <x v="263"/>
    <x v="0"/>
    <s v="2024-2025"/>
    <x v="1"/>
    <x v="53"/>
    <x v="3"/>
    <x v="3"/>
    <n v="4119"/>
    <x v="0"/>
    <x v="10"/>
    <x v="4"/>
    <x v="4"/>
    <n v="515"/>
  </r>
  <r>
    <x v="318"/>
    <x v="0"/>
    <s v="2024-2025"/>
    <x v="0"/>
    <x v="8"/>
    <x v="1"/>
    <x v="1"/>
    <n v="2158"/>
    <x v="0"/>
    <x v="4"/>
    <x v="2"/>
    <x v="2"/>
    <n v="598"/>
  </r>
  <r>
    <x v="455"/>
    <x v="0"/>
    <s v="2024-2025"/>
    <x v="0"/>
    <x v="81"/>
    <x v="3"/>
    <x v="3"/>
    <n v="4680"/>
    <x v="0"/>
    <x v="17"/>
    <x v="3"/>
    <x v="3"/>
    <n v="718"/>
  </r>
  <r>
    <x v="12"/>
    <x v="0"/>
    <s v="2024-2025"/>
    <x v="0"/>
    <x v="70"/>
    <x v="4"/>
    <x v="4"/>
    <n v="3400"/>
    <x v="0"/>
    <x v="8"/>
    <x v="3"/>
    <x v="3"/>
    <n v="499"/>
  </r>
  <r>
    <x v="418"/>
    <x v="2"/>
    <s v="2025-2026"/>
    <x v="0"/>
    <x v="44"/>
    <x v="4"/>
    <x v="4"/>
    <n v="3977"/>
    <x v="0"/>
    <x v="16"/>
    <x v="0"/>
    <x v="0"/>
    <n v="577"/>
  </r>
  <r>
    <x v="202"/>
    <x v="2"/>
    <s v="2025-2026"/>
    <x v="0"/>
    <x v="1"/>
    <x v="1"/>
    <x v="1"/>
    <n v="2478"/>
    <x v="0"/>
    <x v="1"/>
    <x v="2"/>
    <x v="2"/>
    <n v="513"/>
  </r>
  <r>
    <x v="514"/>
    <x v="1"/>
    <s v="2023-2024"/>
    <x v="1"/>
    <x v="26"/>
    <x v="0"/>
    <x v="0"/>
    <n v="6280"/>
    <x v="0"/>
    <x v="14"/>
    <x v="0"/>
    <x v="0"/>
    <n v="538"/>
  </r>
  <r>
    <x v="520"/>
    <x v="0"/>
    <s v="2024-2025"/>
    <x v="0"/>
    <x v="31"/>
    <x v="1"/>
    <x v="1"/>
    <n v="2116"/>
    <x v="0"/>
    <x v="4"/>
    <x v="5"/>
    <x v="5"/>
    <n v="427"/>
  </r>
  <r>
    <x v="281"/>
    <x v="0"/>
    <s v="2024-2025"/>
    <x v="0"/>
    <x v="76"/>
    <x v="1"/>
    <x v="1"/>
    <n v="2031"/>
    <x v="0"/>
    <x v="5"/>
    <x v="3"/>
    <x v="3"/>
    <n v="641"/>
  </r>
  <r>
    <x v="410"/>
    <x v="1"/>
    <s v="2023-2024"/>
    <x v="0"/>
    <x v="45"/>
    <x v="3"/>
    <x v="3"/>
    <n v="4570"/>
    <x v="0"/>
    <x v="15"/>
    <x v="2"/>
    <x v="2"/>
    <n v="109"/>
  </r>
  <r>
    <x v="4"/>
    <x v="0"/>
    <s v="2024-2025"/>
    <x v="0"/>
    <x v="82"/>
    <x v="3"/>
    <x v="3"/>
    <n v="4655"/>
    <x v="0"/>
    <x v="17"/>
    <x v="2"/>
    <x v="2"/>
    <n v="734"/>
  </r>
  <r>
    <x v="75"/>
    <x v="2"/>
    <s v="2025-2026"/>
    <x v="1"/>
    <x v="94"/>
    <x v="5"/>
    <x v="5"/>
    <n v="7250"/>
    <x v="0"/>
    <x v="9"/>
    <x v="5"/>
    <x v="5"/>
    <n v="96"/>
  </r>
  <r>
    <x v="215"/>
    <x v="2"/>
    <s v="2025-2026"/>
    <x v="1"/>
    <x v="17"/>
    <x v="3"/>
    <x v="3"/>
    <n v="4825"/>
    <x v="0"/>
    <x v="12"/>
    <x v="2"/>
    <x v="2"/>
    <n v="23"/>
  </r>
  <r>
    <x v="159"/>
    <x v="0"/>
    <s v="2024-2025"/>
    <x v="0"/>
    <x v="96"/>
    <x v="4"/>
    <x v="4"/>
    <n v="3690"/>
    <x v="0"/>
    <x v="16"/>
    <x v="6"/>
    <x v="6"/>
    <n v="257"/>
  </r>
  <r>
    <x v="521"/>
    <x v="0"/>
    <s v="2024-2025"/>
    <x v="1"/>
    <x v="74"/>
    <x v="1"/>
    <x v="1"/>
    <n v="2485"/>
    <x v="0"/>
    <x v="1"/>
    <x v="2"/>
    <x v="2"/>
    <n v="120"/>
  </r>
  <r>
    <x v="168"/>
    <x v="0"/>
    <s v="2024-2025"/>
    <x v="0"/>
    <x v="93"/>
    <x v="4"/>
    <x v="4"/>
    <n v="3915"/>
    <x v="0"/>
    <x v="16"/>
    <x v="1"/>
    <x v="1"/>
    <n v="485"/>
  </r>
  <r>
    <x v="31"/>
    <x v="1"/>
    <s v="2023-2024"/>
    <x v="1"/>
    <x v="62"/>
    <x v="0"/>
    <x v="0"/>
    <n v="6112"/>
    <x v="0"/>
    <x v="14"/>
    <x v="6"/>
    <x v="6"/>
    <n v="104"/>
  </r>
  <r>
    <x v="130"/>
    <x v="1"/>
    <s v="2023-2024"/>
    <x v="0"/>
    <x v="58"/>
    <x v="0"/>
    <x v="0"/>
    <n v="6027"/>
    <x v="0"/>
    <x v="0"/>
    <x v="6"/>
    <x v="6"/>
    <n v="348"/>
  </r>
  <r>
    <x v="218"/>
    <x v="1"/>
    <s v="2023-2024"/>
    <x v="1"/>
    <x v="60"/>
    <x v="1"/>
    <x v="1"/>
    <n v="2541"/>
    <x v="0"/>
    <x v="2"/>
    <x v="3"/>
    <x v="3"/>
    <n v="296"/>
  </r>
  <r>
    <x v="436"/>
    <x v="2"/>
    <s v="2025-2026"/>
    <x v="1"/>
    <x v="12"/>
    <x v="3"/>
    <x v="3"/>
    <n v="4068"/>
    <x v="0"/>
    <x v="10"/>
    <x v="1"/>
    <x v="1"/>
    <n v="238"/>
  </r>
  <r>
    <x v="522"/>
    <x v="0"/>
    <s v="2024-2025"/>
    <x v="1"/>
    <x v="73"/>
    <x v="6"/>
    <x v="6"/>
    <n v="5607"/>
    <x v="0"/>
    <x v="18"/>
    <x v="1"/>
    <x v="1"/>
    <n v="218"/>
  </r>
  <r>
    <x v="165"/>
    <x v="0"/>
    <s v="2024-2025"/>
    <x v="0"/>
    <x v="32"/>
    <x v="6"/>
    <x v="6"/>
    <n v="5169"/>
    <x v="0"/>
    <x v="13"/>
    <x v="3"/>
    <x v="3"/>
    <n v="686"/>
  </r>
  <r>
    <x v="508"/>
    <x v="0"/>
    <s v="2024-2025"/>
    <x v="0"/>
    <x v="39"/>
    <x v="0"/>
    <x v="0"/>
    <n v="6330"/>
    <x v="0"/>
    <x v="14"/>
    <x v="0"/>
    <x v="0"/>
    <n v="554"/>
  </r>
  <r>
    <x v="134"/>
    <x v="0"/>
    <s v="2024-2025"/>
    <x v="1"/>
    <x v="5"/>
    <x v="1"/>
    <x v="1"/>
    <n v="2067"/>
    <x v="0"/>
    <x v="5"/>
    <x v="3"/>
    <x v="3"/>
    <n v="503"/>
  </r>
  <r>
    <x v="523"/>
    <x v="1"/>
    <s v="2023-2024"/>
    <x v="0"/>
    <x v="62"/>
    <x v="0"/>
    <x v="0"/>
    <n v="6112"/>
    <x v="0"/>
    <x v="14"/>
    <x v="3"/>
    <x v="3"/>
    <n v="402"/>
  </r>
  <r>
    <x v="50"/>
    <x v="0"/>
    <s v="2024-2025"/>
    <x v="0"/>
    <x v="71"/>
    <x v="6"/>
    <x v="6"/>
    <n v="5043"/>
    <x v="0"/>
    <x v="13"/>
    <x v="3"/>
    <x v="3"/>
    <n v="744"/>
  </r>
  <r>
    <x v="487"/>
    <x v="0"/>
    <s v="2024-2025"/>
    <x v="1"/>
    <x v="59"/>
    <x v="3"/>
    <x v="3"/>
    <n v="4509"/>
    <x v="0"/>
    <x v="3"/>
    <x v="3"/>
    <x v="3"/>
    <n v="108"/>
  </r>
  <r>
    <x v="347"/>
    <x v="0"/>
    <s v="2024-2025"/>
    <x v="1"/>
    <x v="44"/>
    <x v="4"/>
    <x v="4"/>
    <n v="3977"/>
    <x v="0"/>
    <x v="16"/>
    <x v="3"/>
    <x v="3"/>
    <n v="466"/>
  </r>
  <r>
    <x v="47"/>
    <x v="2"/>
    <s v="2025-2026"/>
    <x v="0"/>
    <x v="3"/>
    <x v="3"/>
    <x v="3"/>
    <n v="4220"/>
    <x v="0"/>
    <x v="3"/>
    <x v="6"/>
    <x v="6"/>
    <n v="210"/>
  </r>
  <r>
    <x v="460"/>
    <x v="1"/>
    <s v="2023-2024"/>
    <x v="0"/>
    <x v="4"/>
    <x v="1"/>
    <x v="1"/>
    <n v="2154"/>
    <x v="0"/>
    <x v="4"/>
    <x v="8"/>
    <x v="8"/>
    <n v="59"/>
  </r>
  <r>
    <x v="369"/>
    <x v="0"/>
    <s v="2024-2025"/>
    <x v="1"/>
    <x v="30"/>
    <x v="4"/>
    <x v="4"/>
    <n v="3131"/>
    <x v="0"/>
    <x v="6"/>
    <x v="6"/>
    <x v="6"/>
    <n v="767"/>
  </r>
  <r>
    <x v="9"/>
    <x v="0"/>
    <s v="2024-2025"/>
    <x v="1"/>
    <x v="47"/>
    <x v="1"/>
    <x v="1"/>
    <n v="2101"/>
    <x v="0"/>
    <x v="4"/>
    <x v="5"/>
    <x v="5"/>
    <n v="174"/>
  </r>
  <r>
    <x v="524"/>
    <x v="0"/>
    <s v="2024-2025"/>
    <x v="0"/>
    <x v="70"/>
    <x v="4"/>
    <x v="4"/>
    <n v="3400"/>
    <x v="0"/>
    <x v="8"/>
    <x v="6"/>
    <x v="6"/>
    <n v="624"/>
  </r>
  <r>
    <x v="525"/>
    <x v="2"/>
    <s v="2025-2026"/>
    <x v="0"/>
    <x v="93"/>
    <x v="4"/>
    <x v="4"/>
    <n v="3915"/>
    <x v="0"/>
    <x v="16"/>
    <x v="5"/>
    <x v="5"/>
    <n v="414"/>
  </r>
  <r>
    <x v="280"/>
    <x v="2"/>
    <s v="2025-2026"/>
    <x v="0"/>
    <x v="66"/>
    <x v="3"/>
    <x v="3"/>
    <n v="4883"/>
    <x v="0"/>
    <x v="12"/>
    <x v="5"/>
    <x v="5"/>
    <n v="667"/>
  </r>
  <r>
    <x v="78"/>
    <x v="0"/>
    <s v="2024-2025"/>
    <x v="0"/>
    <x v="40"/>
    <x v="4"/>
    <x v="4"/>
    <n v="3353"/>
    <x v="0"/>
    <x v="8"/>
    <x v="0"/>
    <x v="0"/>
    <n v="723"/>
  </r>
  <r>
    <x v="526"/>
    <x v="2"/>
    <s v="2025-2026"/>
    <x v="0"/>
    <x v="28"/>
    <x v="1"/>
    <x v="1"/>
    <n v="2830"/>
    <x v="0"/>
    <x v="11"/>
    <x v="2"/>
    <x v="2"/>
    <n v="167"/>
  </r>
  <r>
    <x v="527"/>
    <x v="1"/>
    <s v="2023-2024"/>
    <x v="1"/>
    <x v="9"/>
    <x v="4"/>
    <x v="4"/>
    <n v="3076"/>
    <x v="0"/>
    <x v="7"/>
    <x v="0"/>
    <x v="0"/>
    <n v="82"/>
  </r>
  <r>
    <x v="528"/>
    <x v="1"/>
    <s v="2023-2024"/>
    <x v="0"/>
    <x v="11"/>
    <x v="5"/>
    <x v="5"/>
    <n v="7010"/>
    <x v="0"/>
    <x v="9"/>
    <x v="2"/>
    <x v="2"/>
    <n v="479"/>
  </r>
  <r>
    <x v="360"/>
    <x v="2"/>
    <s v="2025-2026"/>
    <x v="1"/>
    <x v="80"/>
    <x v="0"/>
    <x v="0"/>
    <n v="6109"/>
    <x v="0"/>
    <x v="14"/>
    <x v="2"/>
    <x v="2"/>
    <n v="110"/>
  </r>
  <r>
    <x v="529"/>
    <x v="0"/>
    <s v="2024-2025"/>
    <x v="0"/>
    <x v="37"/>
    <x v="1"/>
    <x v="1"/>
    <n v="2750"/>
    <x v="0"/>
    <x v="11"/>
    <x v="0"/>
    <x v="0"/>
    <n v="663"/>
  </r>
  <r>
    <x v="302"/>
    <x v="0"/>
    <s v="2024-2025"/>
    <x v="0"/>
    <x v="49"/>
    <x v="4"/>
    <x v="4"/>
    <n v="3134"/>
    <x v="0"/>
    <x v="6"/>
    <x v="0"/>
    <x v="0"/>
    <n v="187"/>
  </r>
  <r>
    <x v="117"/>
    <x v="2"/>
    <s v="2025-2026"/>
    <x v="0"/>
    <x v="21"/>
    <x v="3"/>
    <x v="3"/>
    <n v="4012"/>
    <x v="0"/>
    <x v="10"/>
    <x v="1"/>
    <x v="1"/>
    <n v="551"/>
  </r>
  <r>
    <x v="530"/>
    <x v="1"/>
    <s v="2023-2024"/>
    <x v="1"/>
    <x v="30"/>
    <x v="4"/>
    <x v="4"/>
    <n v="3131"/>
    <x v="0"/>
    <x v="6"/>
    <x v="6"/>
    <x v="6"/>
    <n v="206"/>
  </r>
  <r>
    <x v="103"/>
    <x v="1"/>
    <s v="2023-2024"/>
    <x v="0"/>
    <x v="95"/>
    <x v="7"/>
    <x v="7"/>
    <n v="870"/>
    <x v="0"/>
    <x v="19"/>
    <x v="4"/>
    <x v="4"/>
    <n v="490"/>
  </r>
  <r>
    <x v="363"/>
    <x v="2"/>
    <s v="2025-2026"/>
    <x v="1"/>
    <x v="1"/>
    <x v="1"/>
    <x v="1"/>
    <n v="2478"/>
    <x v="0"/>
    <x v="1"/>
    <x v="5"/>
    <x v="5"/>
    <n v="362"/>
  </r>
  <r>
    <x v="531"/>
    <x v="0"/>
    <s v="2024-2025"/>
    <x v="1"/>
    <x v="9"/>
    <x v="4"/>
    <x v="4"/>
    <n v="3076"/>
    <x v="0"/>
    <x v="7"/>
    <x v="4"/>
    <x v="4"/>
    <n v="726"/>
  </r>
  <r>
    <x v="192"/>
    <x v="1"/>
    <s v="2023-2024"/>
    <x v="0"/>
    <x v="82"/>
    <x v="3"/>
    <x v="3"/>
    <n v="4655"/>
    <x v="0"/>
    <x v="17"/>
    <x v="7"/>
    <x v="7"/>
    <n v="625"/>
  </r>
  <r>
    <x v="423"/>
    <x v="1"/>
    <s v="2023-2024"/>
    <x v="0"/>
    <x v="92"/>
    <x v="3"/>
    <x v="3"/>
    <n v="4305"/>
    <x v="0"/>
    <x v="3"/>
    <x v="3"/>
    <x v="3"/>
    <n v="507"/>
  </r>
  <r>
    <x v="532"/>
    <x v="1"/>
    <s v="2023-2024"/>
    <x v="1"/>
    <x v="16"/>
    <x v="0"/>
    <x v="0"/>
    <n v="6030"/>
    <x v="0"/>
    <x v="0"/>
    <x v="7"/>
    <x v="7"/>
    <n v="255"/>
  </r>
  <r>
    <x v="168"/>
    <x v="0"/>
    <s v="2024-2025"/>
    <x v="0"/>
    <x v="92"/>
    <x v="3"/>
    <x v="3"/>
    <n v="4305"/>
    <x v="0"/>
    <x v="3"/>
    <x v="3"/>
    <x v="3"/>
    <n v="123"/>
  </r>
  <r>
    <x v="328"/>
    <x v="2"/>
    <s v="2025-2026"/>
    <x v="1"/>
    <x v="94"/>
    <x v="5"/>
    <x v="5"/>
    <n v="7250"/>
    <x v="0"/>
    <x v="9"/>
    <x v="3"/>
    <x v="3"/>
    <n v="194"/>
  </r>
  <r>
    <x v="50"/>
    <x v="0"/>
    <s v="2024-2025"/>
    <x v="1"/>
    <x v="79"/>
    <x v="6"/>
    <x v="6"/>
    <n v="5290"/>
    <x v="0"/>
    <x v="18"/>
    <x v="3"/>
    <x v="3"/>
    <n v="783"/>
  </r>
  <r>
    <x v="125"/>
    <x v="2"/>
    <s v="2025-2026"/>
    <x v="0"/>
    <x v="77"/>
    <x v="5"/>
    <x v="5"/>
    <n v="7018"/>
    <x v="0"/>
    <x v="9"/>
    <x v="7"/>
    <x v="7"/>
    <n v="20"/>
  </r>
  <r>
    <x v="1"/>
    <x v="0"/>
    <s v="2024-2025"/>
    <x v="1"/>
    <x v="50"/>
    <x v="4"/>
    <x v="4"/>
    <n v="3179"/>
    <x v="0"/>
    <x v="6"/>
    <x v="7"/>
    <x v="7"/>
    <n v="305"/>
  </r>
  <r>
    <x v="533"/>
    <x v="1"/>
    <s v="2023-2024"/>
    <x v="0"/>
    <x v="20"/>
    <x v="4"/>
    <x v="4"/>
    <n v="3429"/>
    <x v="0"/>
    <x v="8"/>
    <x v="0"/>
    <x v="0"/>
    <n v="766"/>
  </r>
  <r>
    <x v="197"/>
    <x v="0"/>
    <s v="2024-2025"/>
    <x v="1"/>
    <x v="42"/>
    <x v="3"/>
    <x v="3"/>
    <n v="4870"/>
    <x v="0"/>
    <x v="12"/>
    <x v="3"/>
    <x v="3"/>
    <n v="211"/>
  </r>
  <r>
    <x v="166"/>
    <x v="0"/>
    <s v="2024-2025"/>
    <x v="0"/>
    <x v="6"/>
    <x v="0"/>
    <x v="0"/>
    <n v="6010"/>
    <x v="0"/>
    <x v="0"/>
    <x v="9"/>
    <x v="9"/>
    <n v="416"/>
  </r>
  <r>
    <x v="206"/>
    <x v="2"/>
    <s v="2025-2026"/>
    <x v="0"/>
    <x v="52"/>
    <x v="3"/>
    <x v="3"/>
    <n v="4053"/>
    <x v="0"/>
    <x v="10"/>
    <x v="0"/>
    <x v="0"/>
    <n v="377"/>
  </r>
  <r>
    <x v="175"/>
    <x v="1"/>
    <s v="2023-2024"/>
    <x v="0"/>
    <x v="80"/>
    <x v="0"/>
    <x v="0"/>
    <n v="6109"/>
    <x v="0"/>
    <x v="14"/>
    <x v="7"/>
    <x v="7"/>
    <n v="525"/>
  </r>
  <r>
    <x v="167"/>
    <x v="2"/>
    <s v="2025-2026"/>
    <x v="0"/>
    <x v="63"/>
    <x v="1"/>
    <x v="1"/>
    <n v="2015"/>
    <x v="0"/>
    <x v="5"/>
    <x v="5"/>
    <x v="5"/>
    <n v="521"/>
  </r>
  <r>
    <x v="507"/>
    <x v="0"/>
    <s v="2024-2025"/>
    <x v="0"/>
    <x v="1"/>
    <x v="1"/>
    <x v="1"/>
    <n v="2478"/>
    <x v="0"/>
    <x v="1"/>
    <x v="3"/>
    <x v="3"/>
    <n v="487"/>
  </r>
  <r>
    <x v="534"/>
    <x v="0"/>
    <s v="2024-2025"/>
    <x v="1"/>
    <x v="12"/>
    <x v="3"/>
    <x v="3"/>
    <n v="4068"/>
    <x v="0"/>
    <x v="10"/>
    <x v="2"/>
    <x v="2"/>
    <n v="733"/>
  </r>
  <r>
    <x v="535"/>
    <x v="1"/>
    <s v="2023-2024"/>
    <x v="0"/>
    <x v="55"/>
    <x v="3"/>
    <x v="3"/>
    <n v="4703"/>
    <x v="0"/>
    <x v="17"/>
    <x v="2"/>
    <x v="2"/>
    <n v="199"/>
  </r>
  <r>
    <x v="121"/>
    <x v="0"/>
    <s v="2024-2025"/>
    <x v="0"/>
    <x v="26"/>
    <x v="0"/>
    <x v="0"/>
    <n v="6280"/>
    <x v="0"/>
    <x v="14"/>
    <x v="8"/>
    <x v="8"/>
    <n v="617"/>
  </r>
  <r>
    <x v="536"/>
    <x v="1"/>
    <s v="2023-2024"/>
    <x v="0"/>
    <x v="87"/>
    <x v="2"/>
    <x v="2"/>
    <n v="2609"/>
    <x v="0"/>
    <x v="2"/>
    <x v="6"/>
    <x v="6"/>
    <n v="559"/>
  </r>
  <r>
    <x v="518"/>
    <x v="0"/>
    <s v="2024-2025"/>
    <x v="0"/>
    <x v="14"/>
    <x v="1"/>
    <x v="1"/>
    <n v="2790"/>
    <x v="0"/>
    <x v="11"/>
    <x v="3"/>
    <x v="3"/>
    <n v="345"/>
  </r>
  <r>
    <x v="41"/>
    <x v="1"/>
    <s v="2023-2024"/>
    <x v="0"/>
    <x v="3"/>
    <x v="3"/>
    <x v="3"/>
    <n v="4220"/>
    <x v="0"/>
    <x v="3"/>
    <x v="5"/>
    <x v="5"/>
    <n v="663"/>
  </r>
  <r>
    <x v="316"/>
    <x v="0"/>
    <s v="2024-2025"/>
    <x v="0"/>
    <x v="84"/>
    <x v="3"/>
    <x v="3"/>
    <n v="4215"/>
    <x v="0"/>
    <x v="3"/>
    <x v="0"/>
    <x v="0"/>
    <n v="149"/>
  </r>
  <r>
    <x v="91"/>
    <x v="0"/>
    <s v="2024-2025"/>
    <x v="0"/>
    <x v="96"/>
    <x v="4"/>
    <x v="4"/>
    <n v="3690"/>
    <x v="0"/>
    <x v="16"/>
    <x v="3"/>
    <x v="3"/>
    <n v="320"/>
  </r>
  <r>
    <x v="178"/>
    <x v="0"/>
    <s v="2024-2025"/>
    <x v="0"/>
    <x v="12"/>
    <x v="3"/>
    <x v="3"/>
    <n v="4068"/>
    <x v="0"/>
    <x v="10"/>
    <x v="3"/>
    <x v="3"/>
    <n v="550"/>
  </r>
  <r>
    <x v="346"/>
    <x v="0"/>
    <s v="2024-2025"/>
    <x v="0"/>
    <x v="48"/>
    <x v="3"/>
    <x v="3"/>
    <n v="4566"/>
    <x v="0"/>
    <x v="15"/>
    <x v="3"/>
    <x v="3"/>
    <n v="741"/>
  </r>
  <r>
    <x v="459"/>
    <x v="0"/>
    <s v="2024-2025"/>
    <x v="0"/>
    <x v="21"/>
    <x v="3"/>
    <x v="3"/>
    <n v="4012"/>
    <x v="0"/>
    <x v="10"/>
    <x v="3"/>
    <x v="3"/>
    <n v="66"/>
  </r>
  <r>
    <x v="537"/>
    <x v="1"/>
    <s v="2023-2024"/>
    <x v="1"/>
    <x v="36"/>
    <x v="4"/>
    <x v="4"/>
    <n v="3148"/>
    <x v="0"/>
    <x v="6"/>
    <x v="5"/>
    <x v="5"/>
    <n v="27"/>
  </r>
  <r>
    <x v="538"/>
    <x v="2"/>
    <s v="2025-2026"/>
    <x v="0"/>
    <x v="31"/>
    <x v="1"/>
    <x v="1"/>
    <n v="2116"/>
    <x v="0"/>
    <x v="4"/>
    <x v="6"/>
    <x v="6"/>
    <n v="207"/>
  </r>
  <r>
    <x v="307"/>
    <x v="0"/>
    <s v="2024-2025"/>
    <x v="1"/>
    <x v="47"/>
    <x v="1"/>
    <x v="1"/>
    <n v="2101"/>
    <x v="0"/>
    <x v="4"/>
    <x v="8"/>
    <x v="8"/>
    <n v="214"/>
  </r>
  <r>
    <x v="192"/>
    <x v="1"/>
    <s v="2023-2024"/>
    <x v="0"/>
    <x v="53"/>
    <x v="3"/>
    <x v="3"/>
    <n v="4119"/>
    <x v="0"/>
    <x v="10"/>
    <x v="3"/>
    <x v="3"/>
    <n v="604"/>
  </r>
  <r>
    <x v="405"/>
    <x v="2"/>
    <s v="2025-2026"/>
    <x v="1"/>
    <x v="90"/>
    <x v="3"/>
    <x v="3"/>
    <n v="4700"/>
    <x v="0"/>
    <x v="17"/>
    <x v="5"/>
    <x v="5"/>
    <n v="698"/>
  </r>
  <r>
    <x v="330"/>
    <x v="0"/>
    <s v="2024-2025"/>
    <x v="0"/>
    <x v="69"/>
    <x v="4"/>
    <x v="4"/>
    <n v="3199"/>
    <x v="0"/>
    <x v="6"/>
    <x v="5"/>
    <x v="5"/>
    <n v="30"/>
  </r>
  <r>
    <x v="158"/>
    <x v="0"/>
    <s v="2024-2025"/>
    <x v="1"/>
    <x v="53"/>
    <x v="3"/>
    <x v="3"/>
    <n v="4119"/>
    <x v="0"/>
    <x v="10"/>
    <x v="1"/>
    <x v="1"/>
    <n v="365"/>
  </r>
  <r>
    <x v="455"/>
    <x v="0"/>
    <s v="2024-2025"/>
    <x v="1"/>
    <x v="23"/>
    <x v="1"/>
    <x v="1"/>
    <n v="2650"/>
    <x v="0"/>
    <x v="11"/>
    <x v="7"/>
    <x v="7"/>
    <n v="781"/>
  </r>
  <r>
    <x v="199"/>
    <x v="0"/>
    <s v="2024-2025"/>
    <x v="0"/>
    <x v="27"/>
    <x v="4"/>
    <x v="4"/>
    <n v="3066"/>
    <x v="0"/>
    <x v="7"/>
    <x v="5"/>
    <x v="5"/>
    <n v="428"/>
  </r>
  <r>
    <x v="539"/>
    <x v="2"/>
    <s v="2025-2026"/>
    <x v="0"/>
    <x v="9"/>
    <x v="4"/>
    <x v="4"/>
    <n v="3076"/>
    <x v="0"/>
    <x v="7"/>
    <x v="5"/>
    <x v="5"/>
    <n v="646"/>
  </r>
  <r>
    <x v="392"/>
    <x v="2"/>
    <s v="2025-2026"/>
    <x v="0"/>
    <x v="34"/>
    <x v="4"/>
    <x v="4"/>
    <n v="3018"/>
    <x v="0"/>
    <x v="7"/>
    <x v="0"/>
    <x v="0"/>
    <n v="497"/>
  </r>
  <r>
    <x v="376"/>
    <x v="1"/>
    <s v="2023-2024"/>
    <x v="1"/>
    <x v="9"/>
    <x v="4"/>
    <x v="4"/>
    <n v="3076"/>
    <x v="0"/>
    <x v="7"/>
    <x v="1"/>
    <x v="1"/>
    <n v="74"/>
  </r>
  <r>
    <x v="540"/>
    <x v="2"/>
    <s v="2025-2026"/>
    <x v="0"/>
    <x v="81"/>
    <x v="3"/>
    <x v="3"/>
    <n v="4680"/>
    <x v="0"/>
    <x v="17"/>
    <x v="5"/>
    <x v="5"/>
    <n v="682"/>
  </r>
  <r>
    <x v="541"/>
    <x v="0"/>
    <s v="2024-2025"/>
    <x v="0"/>
    <x v="45"/>
    <x v="3"/>
    <x v="3"/>
    <n v="4570"/>
    <x v="0"/>
    <x v="15"/>
    <x v="6"/>
    <x v="6"/>
    <n v="177"/>
  </r>
  <r>
    <x v="289"/>
    <x v="1"/>
    <s v="2023-2024"/>
    <x v="0"/>
    <x v="35"/>
    <x v="3"/>
    <x v="3"/>
    <n v="4558"/>
    <x v="0"/>
    <x v="15"/>
    <x v="3"/>
    <x v="3"/>
    <n v="527"/>
  </r>
  <r>
    <x v="445"/>
    <x v="0"/>
    <s v="2024-2025"/>
    <x v="1"/>
    <x v="19"/>
    <x v="1"/>
    <x v="1"/>
    <n v="2800"/>
    <x v="0"/>
    <x v="11"/>
    <x v="0"/>
    <x v="0"/>
    <n v="690"/>
  </r>
  <r>
    <x v="542"/>
    <x v="2"/>
    <s v="2025-2026"/>
    <x v="0"/>
    <x v="90"/>
    <x v="3"/>
    <x v="3"/>
    <n v="4700"/>
    <x v="0"/>
    <x v="17"/>
    <x v="0"/>
    <x v="0"/>
    <n v="460"/>
  </r>
  <r>
    <x v="543"/>
    <x v="0"/>
    <s v="2024-2025"/>
    <x v="0"/>
    <x v="87"/>
    <x v="2"/>
    <x v="2"/>
    <n v="2609"/>
    <x v="0"/>
    <x v="2"/>
    <x v="0"/>
    <x v="0"/>
    <n v="649"/>
  </r>
  <r>
    <x v="406"/>
    <x v="2"/>
    <s v="2025-2026"/>
    <x v="1"/>
    <x v="48"/>
    <x v="3"/>
    <x v="3"/>
    <n v="4566"/>
    <x v="0"/>
    <x v="15"/>
    <x v="6"/>
    <x v="6"/>
    <n v="272"/>
  </r>
  <r>
    <x v="59"/>
    <x v="0"/>
    <s v="2024-2025"/>
    <x v="1"/>
    <x v="16"/>
    <x v="0"/>
    <x v="0"/>
    <n v="6030"/>
    <x v="0"/>
    <x v="0"/>
    <x v="4"/>
    <x v="4"/>
    <n v="741"/>
  </r>
  <r>
    <x v="358"/>
    <x v="1"/>
    <s v="2023-2024"/>
    <x v="0"/>
    <x v="85"/>
    <x v="0"/>
    <x v="0"/>
    <n v="6530"/>
    <x v="0"/>
    <x v="20"/>
    <x v="2"/>
    <x v="2"/>
    <n v="428"/>
  </r>
  <r>
    <x v="444"/>
    <x v="0"/>
    <s v="2024-2025"/>
    <x v="1"/>
    <x v="76"/>
    <x v="1"/>
    <x v="1"/>
    <n v="2031"/>
    <x v="0"/>
    <x v="5"/>
    <x v="5"/>
    <x v="5"/>
    <n v="334"/>
  </r>
  <r>
    <x v="391"/>
    <x v="2"/>
    <s v="2025-2026"/>
    <x v="0"/>
    <x v="19"/>
    <x v="1"/>
    <x v="1"/>
    <n v="2800"/>
    <x v="0"/>
    <x v="11"/>
    <x v="7"/>
    <x v="7"/>
    <n v="568"/>
  </r>
  <r>
    <x v="20"/>
    <x v="0"/>
    <s v="2024-2025"/>
    <x v="0"/>
    <x v="55"/>
    <x v="3"/>
    <x v="3"/>
    <n v="4703"/>
    <x v="0"/>
    <x v="17"/>
    <x v="3"/>
    <x v="3"/>
    <n v="518"/>
  </r>
  <r>
    <x v="31"/>
    <x v="1"/>
    <s v="2023-2024"/>
    <x v="0"/>
    <x v="25"/>
    <x v="4"/>
    <x v="4"/>
    <n v="3550"/>
    <x v="0"/>
    <x v="8"/>
    <x v="9"/>
    <x v="9"/>
    <n v="537"/>
  </r>
  <r>
    <x v="544"/>
    <x v="0"/>
    <s v="2024-2025"/>
    <x v="0"/>
    <x v="64"/>
    <x v="1"/>
    <x v="1"/>
    <n v="2350"/>
    <x v="0"/>
    <x v="1"/>
    <x v="2"/>
    <x v="2"/>
    <n v="137"/>
  </r>
  <r>
    <x v="417"/>
    <x v="2"/>
    <s v="2025-2026"/>
    <x v="0"/>
    <x v="70"/>
    <x v="4"/>
    <x v="4"/>
    <n v="3400"/>
    <x v="0"/>
    <x v="8"/>
    <x v="5"/>
    <x v="5"/>
    <n v="44"/>
  </r>
  <r>
    <x v="545"/>
    <x v="2"/>
    <s v="2025-2026"/>
    <x v="1"/>
    <x v="49"/>
    <x v="4"/>
    <x v="4"/>
    <n v="3134"/>
    <x v="0"/>
    <x v="6"/>
    <x v="7"/>
    <x v="7"/>
    <n v="396"/>
  </r>
  <r>
    <x v="514"/>
    <x v="1"/>
    <s v="2023-2024"/>
    <x v="0"/>
    <x v="93"/>
    <x v="4"/>
    <x v="4"/>
    <n v="3915"/>
    <x v="0"/>
    <x v="16"/>
    <x v="7"/>
    <x v="7"/>
    <n v="364"/>
  </r>
  <r>
    <x v="546"/>
    <x v="2"/>
    <s v="2025-2026"/>
    <x v="0"/>
    <x v="54"/>
    <x v="4"/>
    <x v="4"/>
    <n v="3030"/>
    <x v="0"/>
    <x v="7"/>
    <x v="9"/>
    <x v="9"/>
    <n v="355"/>
  </r>
  <r>
    <x v="380"/>
    <x v="0"/>
    <s v="2024-2025"/>
    <x v="0"/>
    <x v="84"/>
    <x v="3"/>
    <x v="3"/>
    <n v="4215"/>
    <x v="0"/>
    <x v="3"/>
    <x v="0"/>
    <x v="0"/>
    <n v="462"/>
  </r>
  <r>
    <x v="73"/>
    <x v="1"/>
    <s v="2023-2024"/>
    <x v="0"/>
    <x v="34"/>
    <x v="4"/>
    <x v="4"/>
    <n v="3018"/>
    <x v="0"/>
    <x v="7"/>
    <x v="1"/>
    <x v="1"/>
    <n v="179"/>
  </r>
  <r>
    <x v="178"/>
    <x v="0"/>
    <s v="2024-2025"/>
    <x v="0"/>
    <x v="79"/>
    <x v="6"/>
    <x v="6"/>
    <n v="5290"/>
    <x v="0"/>
    <x v="18"/>
    <x v="3"/>
    <x v="3"/>
    <n v="111"/>
  </r>
  <r>
    <x v="547"/>
    <x v="0"/>
    <s v="2024-2025"/>
    <x v="0"/>
    <x v="54"/>
    <x v="4"/>
    <x v="4"/>
    <n v="3030"/>
    <x v="0"/>
    <x v="7"/>
    <x v="7"/>
    <x v="7"/>
    <n v="368"/>
  </r>
  <r>
    <x v="119"/>
    <x v="0"/>
    <s v="2024-2025"/>
    <x v="0"/>
    <x v="59"/>
    <x v="3"/>
    <x v="3"/>
    <n v="4509"/>
    <x v="0"/>
    <x v="3"/>
    <x v="7"/>
    <x v="7"/>
    <n v="464"/>
  </r>
  <r>
    <x v="548"/>
    <x v="1"/>
    <s v="2023-2024"/>
    <x v="0"/>
    <x v="68"/>
    <x v="7"/>
    <x v="7"/>
    <n v="800"/>
    <x v="0"/>
    <x v="19"/>
    <x v="6"/>
    <x v="6"/>
    <n v="513"/>
  </r>
  <r>
    <x v="56"/>
    <x v="2"/>
    <s v="2025-2026"/>
    <x v="0"/>
    <x v="11"/>
    <x v="5"/>
    <x v="5"/>
    <n v="7010"/>
    <x v="0"/>
    <x v="9"/>
    <x v="7"/>
    <x v="7"/>
    <n v="543"/>
  </r>
  <r>
    <x v="549"/>
    <x v="1"/>
    <s v="2023-2024"/>
    <x v="1"/>
    <x v="69"/>
    <x v="4"/>
    <x v="4"/>
    <n v="3199"/>
    <x v="0"/>
    <x v="6"/>
    <x v="3"/>
    <x v="3"/>
    <n v="654"/>
  </r>
  <r>
    <x v="135"/>
    <x v="0"/>
    <s v="2024-2025"/>
    <x v="0"/>
    <x v="85"/>
    <x v="0"/>
    <x v="0"/>
    <n v="6530"/>
    <x v="0"/>
    <x v="20"/>
    <x v="5"/>
    <x v="5"/>
    <n v="438"/>
  </r>
  <r>
    <x v="501"/>
    <x v="1"/>
    <s v="2023-2024"/>
    <x v="0"/>
    <x v="22"/>
    <x v="1"/>
    <x v="1"/>
    <n v="2539"/>
    <x v="0"/>
    <x v="2"/>
    <x v="1"/>
    <x v="1"/>
    <n v="648"/>
  </r>
  <r>
    <x v="550"/>
    <x v="0"/>
    <s v="2024-2025"/>
    <x v="0"/>
    <x v="7"/>
    <x v="4"/>
    <x v="4"/>
    <n v="3175"/>
    <x v="0"/>
    <x v="6"/>
    <x v="5"/>
    <x v="5"/>
    <n v="672"/>
  </r>
  <r>
    <x v="551"/>
    <x v="0"/>
    <s v="2024-2025"/>
    <x v="0"/>
    <x v="43"/>
    <x v="1"/>
    <x v="1"/>
    <n v="2560"/>
    <x v="0"/>
    <x v="2"/>
    <x v="3"/>
    <x v="3"/>
    <n v="483"/>
  </r>
  <r>
    <x v="469"/>
    <x v="1"/>
    <s v="2023-2024"/>
    <x v="0"/>
    <x v="43"/>
    <x v="1"/>
    <x v="1"/>
    <n v="2560"/>
    <x v="0"/>
    <x v="2"/>
    <x v="0"/>
    <x v="0"/>
    <n v="517"/>
  </r>
  <r>
    <x v="384"/>
    <x v="1"/>
    <s v="2023-2024"/>
    <x v="0"/>
    <x v="44"/>
    <x v="4"/>
    <x v="4"/>
    <n v="3977"/>
    <x v="0"/>
    <x v="16"/>
    <x v="4"/>
    <x v="4"/>
    <n v="64"/>
  </r>
  <r>
    <x v="130"/>
    <x v="1"/>
    <s v="2023-2024"/>
    <x v="0"/>
    <x v="13"/>
    <x v="1"/>
    <x v="1"/>
    <n v="2480"/>
    <x v="0"/>
    <x v="1"/>
    <x v="3"/>
    <x v="3"/>
    <n v="743"/>
  </r>
  <r>
    <x v="552"/>
    <x v="2"/>
    <s v="2025-2026"/>
    <x v="0"/>
    <x v="89"/>
    <x v="4"/>
    <x v="4"/>
    <n v="3136"/>
    <x v="0"/>
    <x v="6"/>
    <x v="2"/>
    <x v="2"/>
    <n v="372"/>
  </r>
  <r>
    <x v="337"/>
    <x v="0"/>
    <s v="2024-2025"/>
    <x v="0"/>
    <x v="89"/>
    <x v="4"/>
    <x v="4"/>
    <n v="3136"/>
    <x v="0"/>
    <x v="6"/>
    <x v="3"/>
    <x v="3"/>
    <n v="404"/>
  </r>
  <r>
    <x v="553"/>
    <x v="2"/>
    <s v="2025-2026"/>
    <x v="0"/>
    <x v="64"/>
    <x v="1"/>
    <x v="1"/>
    <n v="2350"/>
    <x v="0"/>
    <x v="1"/>
    <x v="6"/>
    <x v="6"/>
    <n v="312"/>
  </r>
  <r>
    <x v="236"/>
    <x v="0"/>
    <s v="2024-2025"/>
    <x v="1"/>
    <x v="83"/>
    <x v="0"/>
    <x v="0"/>
    <n v="6052"/>
    <x v="0"/>
    <x v="0"/>
    <x v="0"/>
    <x v="0"/>
    <n v="84"/>
  </r>
  <r>
    <x v="89"/>
    <x v="0"/>
    <s v="2024-2025"/>
    <x v="1"/>
    <x v="67"/>
    <x v="3"/>
    <x v="3"/>
    <n v="4551"/>
    <x v="0"/>
    <x v="15"/>
    <x v="8"/>
    <x v="8"/>
    <n v="740"/>
  </r>
  <r>
    <x v="213"/>
    <x v="1"/>
    <s v="2023-2024"/>
    <x v="0"/>
    <x v="75"/>
    <x v="0"/>
    <x v="0"/>
    <n v="6450"/>
    <x v="0"/>
    <x v="20"/>
    <x v="5"/>
    <x v="5"/>
    <n v="429"/>
  </r>
  <r>
    <x v="554"/>
    <x v="0"/>
    <s v="2024-2025"/>
    <x v="0"/>
    <x v="96"/>
    <x v="4"/>
    <x v="4"/>
    <n v="3690"/>
    <x v="0"/>
    <x v="16"/>
    <x v="5"/>
    <x v="5"/>
    <n v="626"/>
  </r>
  <r>
    <x v="528"/>
    <x v="1"/>
    <s v="2023-2024"/>
    <x v="0"/>
    <x v="39"/>
    <x v="0"/>
    <x v="0"/>
    <n v="6330"/>
    <x v="0"/>
    <x v="14"/>
    <x v="7"/>
    <x v="7"/>
    <n v="82"/>
  </r>
  <r>
    <x v="289"/>
    <x v="1"/>
    <s v="2023-2024"/>
    <x v="0"/>
    <x v="39"/>
    <x v="0"/>
    <x v="0"/>
    <n v="6330"/>
    <x v="0"/>
    <x v="14"/>
    <x v="1"/>
    <x v="1"/>
    <n v="350"/>
  </r>
  <r>
    <x v="555"/>
    <x v="2"/>
    <s v="2025-2026"/>
    <x v="0"/>
    <x v="66"/>
    <x v="3"/>
    <x v="3"/>
    <n v="4883"/>
    <x v="0"/>
    <x v="12"/>
    <x v="1"/>
    <x v="1"/>
    <n v="732"/>
  </r>
  <r>
    <x v="175"/>
    <x v="1"/>
    <s v="2023-2024"/>
    <x v="1"/>
    <x v="1"/>
    <x v="1"/>
    <x v="1"/>
    <n v="2478"/>
    <x v="0"/>
    <x v="1"/>
    <x v="4"/>
    <x v="4"/>
    <n v="596"/>
  </r>
  <r>
    <x v="450"/>
    <x v="1"/>
    <s v="2023-2024"/>
    <x v="0"/>
    <x v="54"/>
    <x v="4"/>
    <x v="4"/>
    <n v="3030"/>
    <x v="0"/>
    <x v="7"/>
    <x v="3"/>
    <x v="3"/>
    <n v="325"/>
  </r>
  <r>
    <x v="535"/>
    <x v="1"/>
    <s v="2023-2024"/>
    <x v="0"/>
    <x v="81"/>
    <x v="3"/>
    <x v="3"/>
    <n v="4680"/>
    <x v="0"/>
    <x v="17"/>
    <x v="3"/>
    <x v="3"/>
    <n v="461"/>
  </r>
  <r>
    <x v="240"/>
    <x v="0"/>
    <s v="2024-2025"/>
    <x v="1"/>
    <x v="83"/>
    <x v="0"/>
    <x v="0"/>
    <n v="6052"/>
    <x v="0"/>
    <x v="0"/>
    <x v="7"/>
    <x v="7"/>
    <n v="547"/>
  </r>
  <r>
    <x v="522"/>
    <x v="0"/>
    <s v="2024-2025"/>
    <x v="0"/>
    <x v="67"/>
    <x v="3"/>
    <x v="3"/>
    <n v="4551"/>
    <x v="0"/>
    <x v="15"/>
    <x v="1"/>
    <x v="1"/>
    <n v="787"/>
  </r>
  <r>
    <x v="307"/>
    <x v="0"/>
    <s v="2024-2025"/>
    <x v="0"/>
    <x v="95"/>
    <x v="7"/>
    <x v="7"/>
    <n v="870"/>
    <x v="0"/>
    <x v="19"/>
    <x v="7"/>
    <x v="7"/>
    <n v="513"/>
  </r>
  <r>
    <x v="483"/>
    <x v="0"/>
    <s v="2024-2025"/>
    <x v="0"/>
    <x v="69"/>
    <x v="4"/>
    <x v="4"/>
    <n v="3199"/>
    <x v="0"/>
    <x v="6"/>
    <x v="2"/>
    <x v="2"/>
    <n v="536"/>
  </r>
  <r>
    <x v="371"/>
    <x v="2"/>
    <s v="2025-2026"/>
    <x v="0"/>
    <x v="6"/>
    <x v="0"/>
    <x v="0"/>
    <n v="6010"/>
    <x v="0"/>
    <x v="0"/>
    <x v="4"/>
    <x v="4"/>
    <n v="766"/>
  </r>
  <r>
    <x v="333"/>
    <x v="1"/>
    <s v="2023-2024"/>
    <x v="0"/>
    <x v="88"/>
    <x v="6"/>
    <x v="6"/>
    <n v="5011"/>
    <x v="0"/>
    <x v="13"/>
    <x v="3"/>
    <x v="3"/>
    <n v="639"/>
  </r>
  <r>
    <x v="303"/>
    <x v="1"/>
    <s v="2023-2024"/>
    <x v="0"/>
    <x v="3"/>
    <x v="3"/>
    <x v="3"/>
    <n v="4220"/>
    <x v="0"/>
    <x v="3"/>
    <x v="6"/>
    <x v="6"/>
    <n v="534"/>
  </r>
  <r>
    <x v="57"/>
    <x v="0"/>
    <s v="2024-2025"/>
    <x v="0"/>
    <x v="28"/>
    <x v="1"/>
    <x v="1"/>
    <n v="2830"/>
    <x v="0"/>
    <x v="11"/>
    <x v="9"/>
    <x v="9"/>
    <n v="555"/>
  </r>
  <r>
    <x v="556"/>
    <x v="0"/>
    <s v="2024-2025"/>
    <x v="0"/>
    <x v="5"/>
    <x v="1"/>
    <x v="1"/>
    <n v="2067"/>
    <x v="0"/>
    <x v="5"/>
    <x v="8"/>
    <x v="8"/>
    <n v="463"/>
  </r>
  <r>
    <x v="557"/>
    <x v="0"/>
    <s v="2024-2025"/>
    <x v="0"/>
    <x v="96"/>
    <x v="4"/>
    <x v="4"/>
    <n v="3690"/>
    <x v="0"/>
    <x v="16"/>
    <x v="0"/>
    <x v="0"/>
    <n v="716"/>
  </r>
  <r>
    <x v="558"/>
    <x v="0"/>
    <s v="2024-2025"/>
    <x v="1"/>
    <x v="62"/>
    <x v="0"/>
    <x v="0"/>
    <n v="6112"/>
    <x v="0"/>
    <x v="14"/>
    <x v="6"/>
    <x v="6"/>
    <n v="159"/>
  </r>
  <r>
    <x v="77"/>
    <x v="1"/>
    <s v="2023-2024"/>
    <x v="0"/>
    <x v="29"/>
    <x v="4"/>
    <x v="4"/>
    <n v="3500"/>
    <x v="0"/>
    <x v="8"/>
    <x v="2"/>
    <x v="2"/>
    <n v="629"/>
  </r>
  <r>
    <x v="365"/>
    <x v="0"/>
    <s v="2024-2025"/>
    <x v="1"/>
    <x v="48"/>
    <x v="3"/>
    <x v="3"/>
    <n v="4566"/>
    <x v="0"/>
    <x v="15"/>
    <x v="6"/>
    <x v="6"/>
    <n v="113"/>
  </r>
  <r>
    <x v="28"/>
    <x v="2"/>
    <s v="2025-2026"/>
    <x v="1"/>
    <x v="76"/>
    <x v="1"/>
    <x v="1"/>
    <n v="2031"/>
    <x v="0"/>
    <x v="5"/>
    <x v="6"/>
    <x v="6"/>
    <n v="771"/>
  </r>
  <r>
    <x v="14"/>
    <x v="0"/>
    <s v="2024-2025"/>
    <x v="0"/>
    <x v="63"/>
    <x v="1"/>
    <x v="1"/>
    <n v="2015"/>
    <x v="0"/>
    <x v="5"/>
    <x v="5"/>
    <x v="5"/>
    <n v="457"/>
  </r>
  <r>
    <x v="13"/>
    <x v="0"/>
    <s v="2024-2025"/>
    <x v="0"/>
    <x v="27"/>
    <x v="4"/>
    <x v="4"/>
    <n v="3066"/>
    <x v="0"/>
    <x v="7"/>
    <x v="7"/>
    <x v="7"/>
    <n v="336"/>
  </r>
  <r>
    <x v="559"/>
    <x v="0"/>
    <s v="2024-2025"/>
    <x v="0"/>
    <x v="45"/>
    <x v="3"/>
    <x v="3"/>
    <n v="4570"/>
    <x v="0"/>
    <x v="15"/>
    <x v="5"/>
    <x v="5"/>
    <n v="225"/>
  </r>
  <r>
    <x v="326"/>
    <x v="0"/>
    <s v="2024-2025"/>
    <x v="0"/>
    <x v="93"/>
    <x v="4"/>
    <x v="4"/>
    <n v="3915"/>
    <x v="0"/>
    <x v="16"/>
    <x v="4"/>
    <x v="4"/>
    <n v="263"/>
  </r>
  <r>
    <x v="210"/>
    <x v="0"/>
    <s v="2024-2025"/>
    <x v="0"/>
    <x v="78"/>
    <x v="1"/>
    <x v="1"/>
    <n v="2141"/>
    <x v="0"/>
    <x v="4"/>
    <x v="6"/>
    <x v="6"/>
    <n v="147"/>
  </r>
  <r>
    <x v="292"/>
    <x v="0"/>
    <s v="2024-2025"/>
    <x v="0"/>
    <x v="87"/>
    <x v="2"/>
    <x v="2"/>
    <n v="2609"/>
    <x v="0"/>
    <x v="2"/>
    <x v="5"/>
    <x v="5"/>
    <n v="33"/>
  </r>
  <r>
    <x v="335"/>
    <x v="1"/>
    <s v="2023-2024"/>
    <x v="0"/>
    <x v="73"/>
    <x v="6"/>
    <x v="6"/>
    <n v="5607"/>
    <x v="0"/>
    <x v="18"/>
    <x v="4"/>
    <x v="4"/>
    <n v="299"/>
  </r>
  <r>
    <x v="435"/>
    <x v="0"/>
    <s v="2024-2025"/>
    <x v="0"/>
    <x v="3"/>
    <x v="3"/>
    <x v="3"/>
    <n v="4220"/>
    <x v="0"/>
    <x v="3"/>
    <x v="2"/>
    <x v="2"/>
    <n v="694"/>
  </r>
  <r>
    <x v="560"/>
    <x v="0"/>
    <s v="2024-2025"/>
    <x v="1"/>
    <x v="81"/>
    <x v="3"/>
    <x v="3"/>
    <n v="4680"/>
    <x v="0"/>
    <x v="17"/>
    <x v="0"/>
    <x v="0"/>
    <n v="398"/>
  </r>
  <r>
    <x v="412"/>
    <x v="0"/>
    <s v="2024-2025"/>
    <x v="1"/>
    <x v="17"/>
    <x v="3"/>
    <x v="3"/>
    <n v="4825"/>
    <x v="0"/>
    <x v="12"/>
    <x v="0"/>
    <x v="0"/>
    <n v="334"/>
  </r>
  <r>
    <x v="490"/>
    <x v="0"/>
    <s v="2024-2025"/>
    <x v="0"/>
    <x v="24"/>
    <x v="1"/>
    <x v="1"/>
    <n v="2120"/>
    <x v="0"/>
    <x v="4"/>
    <x v="0"/>
    <x v="0"/>
    <n v="260"/>
  </r>
  <r>
    <x v="344"/>
    <x v="1"/>
    <s v="2023-2024"/>
    <x v="0"/>
    <x v="2"/>
    <x v="2"/>
    <x v="2"/>
    <n v="2617"/>
    <x v="0"/>
    <x v="2"/>
    <x v="4"/>
    <x v="4"/>
    <n v="774"/>
  </r>
  <r>
    <x v="561"/>
    <x v="1"/>
    <s v="2023-2024"/>
    <x v="1"/>
    <x v="0"/>
    <x v="0"/>
    <x v="0"/>
    <n v="6021"/>
    <x v="0"/>
    <x v="0"/>
    <x v="3"/>
    <x v="3"/>
    <n v="586"/>
  </r>
  <r>
    <x v="312"/>
    <x v="1"/>
    <s v="2023-2024"/>
    <x v="0"/>
    <x v="57"/>
    <x v="6"/>
    <x v="6"/>
    <n v="5082"/>
    <x v="0"/>
    <x v="13"/>
    <x v="5"/>
    <x v="5"/>
    <n v="733"/>
  </r>
  <r>
    <x v="493"/>
    <x v="1"/>
    <s v="2023-2024"/>
    <x v="0"/>
    <x v="65"/>
    <x v="1"/>
    <x v="1"/>
    <n v="2131"/>
    <x v="0"/>
    <x v="4"/>
    <x v="3"/>
    <x v="3"/>
    <n v="371"/>
  </r>
  <r>
    <x v="17"/>
    <x v="0"/>
    <s v="2024-2025"/>
    <x v="0"/>
    <x v="17"/>
    <x v="3"/>
    <x v="3"/>
    <n v="4825"/>
    <x v="0"/>
    <x v="12"/>
    <x v="3"/>
    <x v="3"/>
    <n v="263"/>
  </r>
  <r>
    <x v="417"/>
    <x v="2"/>
    <s v="2025-2026"/>
    <x v="0"/>
    <x v="51"/>
    <x v="4"/>
    <x v="4"/>
    <n v="3630"/>
    <x v="0"/>
    <x v="16"/>
    <x v="9"/>
    <x v="9"/>
    <n v="230"/>
  </r>
  <r>
    <x v="457"/>
    <x v="1"/>
    <s v="2023-2024"/>
    <x v="0"/>
    <x v="88"/>
    <x v="6"/>
    <x v="6"/>
    <n v="5011"/>
    <x v="0"/>
    <x v="13"/>
    <x v="3"/>
    <x v="3"/>
    <n v="621"/>
  </r>
  <r>
    <x v="87"/>
    <x v="0"/>
    <s v="2024-2025"/>
    <x v="0"/>
    <x v="68"/>
    <x v="7"/>
    <x v="7"/>
    <n v="800"/>
    <x v="0"/>
    <x v="19"/>
    <x v="1"/>
    <x v="1"/>
    <n v="620"/>
  </r>
  <r>
    <x v="26"/>
    <x v="1"/>
    <s v="2023-2024"/>
    <x v="0"/>
    <x v="57"/>
    <x v="6"/>
    <x v="6"/>
    <n v="5082"/>
    <x v="0"/>
    <x v="13"/>
    <x v="7"/>
    <x v="7"/>
    <n v="516"/>
  </r>
  <r>
    <x v="562"/>
    <x v="0"/>
    <s v="2024-2025"/>
    <x v="0"/>
    <x v="82"/>
    <x v="3"/>
    <x v="3"/>
    <n v="4655"/>
    <x v="0"/>
    <x v="17"/>
    <x v="3"/>
    <x v="3"/>
    <n v="117"/>
  </r>
  <r>
    <x v="563"/>
    <x v="0"/>
    <s v="2024-2025"/>
    <x v="0"/>
    <x v="94"/>
    <x v="5"/>
    <x v="5"/>
    <n v="7250"/>
    <x v="0"/>
    <x v="9"/>
    <x v="3"/>
    <x v="3"/>
    <n v="737"/>
  </r>
  <r>
    <x v="417"/>
    <x v="2"/>
    <s v="2025-2026"/>
    <x v="1"/>
    <x v="9"/>
    <x v="4"/>
    <x v="4"/>
    <n v="3076"/>
    <x v="0"/>
    <x v="7"/>
    <x v="4"/>
    <x v="4"/>
    <n v="691"/>
  </r>
  <r>
    <x v="112"/>
    <x v="0"/>
    <s v="2024-2025"/>
    <x v="0"/>
    <x v="63"/>
    <x v="1"/>
    <x v="1"/>
    <n v="2015"/>
    <x v="0"/>
    <x v="5"/>
    <x v="4"/>
    <x v="4"/>
    <n v="681"/>
  </r>
  <r>
    <x v="343"/>
    <x v="0"/>
    <s v="2024-2025"/>
    <x v="1"/>
    <x v="55"/>
    <x v="3"/>
    <x v="3"/>
    <n v="4703"/>
    <x v="0"/>
    <x v="17"/>
    <x v="2"/>
    <x v="2"/>
    <n v="67"/>
  </r>
  <r>
    <x v="192"/>
    <x v="1"/>
    <s v="2023-2024"/>
    <x v="1"/>
    <x v="1"/>
    <x v="1"/>
    <x v="1"/>
    <n v="2478"/>
    <x v="0"/>
    <x v="1"/>
    <x v="0"/>
    <x v="0"/>
    <n v="494"/>
  </r>
  <r>
    <x v="441"/>
    <x v="0"/>
    <s v="2024-2025"/>
    <x v="0"/>
    <x v="92"/>
    <x v="3"/>
    <x v="3"/>
    <n v="4305"/>
    <x v="0"/>
    <x v="3"/>
    <x v="5"/>
    <x v="5"/>
    <n v="531"/>
  </r>
  <r>
    <x v="564"/>
    <x v="1"/>
    <s v="2023-2024"/>
    <x v="0"/>
    <x v="66"/>
    <x v="3"/>
    <x v="3"/>
    <n v="4883"/>
    <x v="0"/>
    <x v="12"/>
    <x v="4"/>
    <x v="4"/>
    <n v="139"/>
  </r>
  <r>
    <x v="419"/>
    <x v="2"/>
    <s v="2025-2026"/>
    <x v="1"/>
    <x v="13"/>
    <x v="1"/>
    <x v="1"/>
    <n v="2480"/>
    <x v="0"/>
    <x v="1"/>
    <x v="8"/>
    <x v="8"/>
    <n v="587"/>
  </r>
  <r>
    <x v="565"/>
    <x v="0"/>
    <s v="2024-2025"/>
    <x v="0"/>
    <x v="10"/>
    <x v="4"/>
    <x v="4"/>
    <n v="3551"/>
    <x v="0"/>
    <x v="8"/>
    <x v="1"/>
    <x v="1"/>
    <n v="659"/>
  </r>
  <r>
    <x v="501"/>
    <x v="1"/>
    <s v="2023-2024"/>
    <x v="1"/>
    <x v="46"/>
    <x v="3"/>
    <x v="3"/>
    <n v="4740"/>
    <x v="0"/>
    <x v="17"/>
    <x v="7"/>
    <x v="7"/>
    <n v="100"/>
  </r>
  <r>
    <x v="56"/>
    <x v="2"/>
    <s v="2025-2026"/>
    <x v="0"/>
    <x v="19"/>
    <x v="1"/>
    <x v="1"/>
    <n v="2800"/>
    <x v="0"/>
    <x v="11"/>
    <x v="3"/>
    <x v="3"/>
    <n v="44"/>
  </r>
  <r>
    <x v="566"/>
    <x v="0"/>
    <s v="2024-2025"/>
    <x v="0"/>
    <x v="73"/>
    <x v="6"/>
    <x v="6"/>
    <n v="5607"/>
    <x v="0"/>
    <x v="18"/>
    <x v="3"/>
    <x v="3"/>
    <n v="406"/>
  </r>
  <r>
    <x v="320"/>
    <x v="2"/>
    <s v="2025-2026"/>
    <x v="0"/>
    <x v="87"/>
    <x v="2"/>
    <x v="2"/>
    <n v="2609"/>
    <x v="0"/>
    <x v="2"/>
    <x v="7"/>
    <x v="7"/>
    <n v="696"/>
  </r>
  <r>
    <x v="494"/>
    <x v="2"/>
    <s v="2025-2026"/>
    <x v="1"/>
    <x v="42"/>
    <x v="3"/>
    <x v="3"/>
    <n v="4870"/>
    <x v="0"/>
    <x v="12"/>
    <x v="3"/>
    <x v="3"/>
    <n v="42"/>
  </r>
  <r>
    <x v="503"/>
    <x v="0"/>
    <s v="2024-2025"/>
    <x v="1"/>
    <x v="36"/>
    <x v="4"/>
    <x v="4"/>
    <n v="3148"/>
    <x v="0"/>
    <x v="6"/>
    <x v="0"/>
    <x v="0"/>
    <n v="781"/>
  </r>
  <r>
    <x v="301"/>
    <x v="1"/>
    <s v="2023-2024"/>
    <x v="0"/>
    <x v="63"/>
    <x v="1"/>
    <x v="1"/>
    <n v="2015"/>
    <x v="0"/>
    <x v="5"/>
    <x v="9"/>
    <x v="9"/>
    <n v="306"/>
  </r>
  <r>
    <x v="230"/>
    <x v="1"/>
    <s v="2023-2024"/>
    <x v="1"/>
    <x v="15"/>
    <x v="1"/>
    <x v="1"/>
    <n v="2020"/>
    <x v="0"/>
    <x v="5"/>
    <x v="5"/>
    <x v="5"/>
    <n v="41"/>
  </r>
  <r>
    <x v="200"/>
    <x v="2"/>
    <s v="2025-2026"/>
    <x v="1"/>
    <x v="72"/>
    <x v="4"/>
    <x v="4"/>
    <n v="3931"/>
    <x v="0"/>
    <x v="16"/>
    <x v="4"/>
    <x v="4"/>
    <n v="466"/>
  </r>
  <r>
    <x v="426"/>
    <x v="2"/>
    <s v="2025-2026"/>
    <x v="0"/>
    <x v="59"/>
    <x v="3"/>
    <x v="3"/>
    <n v="4509"/>
    <x v="0"/>
    <x v="3"/>
    <x v="5"/>
    <x v="5"/>
    <n v="439"/>
  </r>
  <r>
    <x v="408"/>
    <x v="1"/>
    <s v="2023-2024"/>
    <x v="0"/>
    <x v="92"/>
    <x v="3"/>
    <x v="3"/>
    <n v="4305"/>
    <x v="0"/>
    <x v="3"/>
    <x v="6"/>
    <x v="6"/>
    <n v="481"/>
  </r>
  <r>
    <x v="567"/>
    <x v="2"/>
    <s v="2025-2026"/>
    <x v="0"/>
    <x v="96"/>
    <x v="4"/>
    <x v="4"/>
    <n v="3690"/>
    <x v="0"/>
    <x v="16"/>
    <x v="5"/>
    <x v="5"/>
    <n v="628"/>
  </r>
  <r>
    <x v="27"/>
    <x v="0"/>
    <s v="2024-2025"/>
    <x v="1"/>
    <x v="79"/>
    <x v="6"/>
    <x v="6"/>
    <n v="5290"/>
    <x v="0"/>
    <x v="18"/>
    <x v="7"/>
    <x v="7"/>
    <n v="325"/>
  </r>
  <r>
    <x v="167"/>
    <x v="2"/>
    <s v="2025-2026"/>
    <x v="0"/>
    <x v="93"/>
    <x v="4"/>
    <x v="4"/>
    <n v="3915"/>
    <x v="0"/>
    <x v="16"/>
    <x v="4"/>
    <x v="4"/>
    <n v="51"/>
  </r>
  <r>
    <x v="84"/>
    <x v="2"/>
    <s v="2025-2026"/>
    <x v="0"/>
    <x v="4"/>
    <x v="1"/>
    <x v="1"/>
    <n v="2154"/>
    <x v="0"/>
    <x v="4"/>
    <x v="5"/>
    <x v="5"/>
    <n v="737"/>
  </r>
  <r>
    <x v="150"/>
    <x v="0"/>
    <s v="2024-2025"/>
    <x v="0"/>
    <x v="19"/>
    <x v="1"/>
    <x v="1"/>
    <n v="2800"/>
    <x v="0"/>
    <x v="11"/>
    <x v="3"/>
    <x v="3"/>
    <n v="382"/>
  </r>
  <r>
    <x v="127"/>
    <x v="1"/>
    <s v="2023-2024"/>
    <x v="0"/>
    <x v="40"/>
    <x v="4"/>
    <x v="4"/>
    <n v="3353"/>
    <x v="0"/>
    <x v="8"/>
    <x v="7"/>
    <x v="7"/>
    <n v="246"/>
  </r>
  <r>
    <x v="72"/>
    <x v="2"/>
    <s v="2025-2026"/>
    <x v="0"/>
    <x v="34"/>
    <x v="4"/>
    <x v="4"/>
    <n v="3018"/>
    <x v="0"/>
    <x v="7"/>
    <x v="7"/>
    <x v="7"/>
    <n v="607"/>
  </r>
  <r>
    <x v="167"/>
    <x v="2"/>
    <s v="2025-2026"/>
    <x v="1"/>
    <x v="35"/>
    <x v="3"/>
    <x v="3"/>
    <n v="4558"/>
    <x v="0"/>
    <x v="15"/>
    <x v="5"/>
    <x v="5"/>
    <n v="796"/>
  </r>
  <r>
    <x v="294"/>
    <x v="1"/>
    <s v="2023-2024"/>
    <x v="0"/>
    <x v="96"/>
    <x v="4"/>
    <x v="4"/>
    <n v="3690"/>
    <x v="0"/>
    <x v="16"/>
    <x v="2"/>
    <x v="2"/>
    <n v="312"/>
  </r>
  <r>
    <x v="535"/>
    <x v="1"/>
    <s v="2023-2024"/>
    <x v="1"/>
    <x v="61"/>
    <x v="6"/>
    <x v="6"/>
    <n v="5343"/>
    <x v="0"/>
    <x v="18"/>
    <x v="2"/>
    <x v="2"/>
    <n v="608"/>
  </r>
  <r>
    <x v="568"/>
    <x v="1"/>
    <s v="2023-2024"/>
    <x v="0"/>
    <x v="38"/>
    <x v="3"/>
    <x v="3"/>
    <n v="4802"/>
    <x v="0"/>
    <x v="12"/>
    <x v="7"/>
    <x v="7"/>
    <n v="723"/>
  </r>
  <r>
    <x v="24"/>
    <x v="0"/>
    <s v="2024-2025"/>
    <x v="0"/>
    <x v="2"/>
    <x v="2"/>
    <x v="2"/>
    <n v="2617"/>
    <x v="0"/>
    <x v="2"/>
    <x v="6"/>
    <x v="6"/>
    <n v="192"/>
  </r>
  <r>
    <x v="569"/>
    <x v="0"/>
    <s v="2024-2025"/>
    <x v="0"/>
    <x v="69"/>
    <x v="4"/>
    <x v="4"/>
    <n v="3199"/>
    <x v="0"/>
    <x v="6"/>
    <x v="2"/>
    <x v="2"/>
    <n v="251"/>
  </r>
  <r>
    <x v="376"/>
    <x v="1"/>
    <s v="2023-2024"/>
    <x v="0"/>
    <x v="57"/>
    <x v="6"/>
    <x v="6"/>
    <n v="5082"/>
    <x v="0"/>
    <x v="13"/>
    <x v="2"/>
    <x v="2"/>
    <n v="132"/>
  </r>
  <r>
    <x v="163"/>
    <x v="0"/>
    <s v="2024-2025"/>
    <x v="0"/>
    <x v="95"/>
    <x v="7"/>
    <x v="7"/>
    <n v="870"/>
    <x v="0"/>
    <x v="19"/>
    <x v="0"/>
    <x v="0"/>
    <n v="224"/>
  </r>
  <r>
    <x v="570"/>
    <x v="1"/>
    <s v="2023-2024"/>
    <x v="0"/>
    <x v="78"/>
    <x v="1"/>
    <x v="1"/>
    <n v="2141"/>
    <x v="0"/>
    <x v="4"/>
    <x v="0"/>
    <x v="0"/>
    <n v="317"/>
  </r>
  <r>
    <x v="363"/>
    <x v="2"/>
    <s v="2025-2026"/>
    <x v="1"/>
    <x v="78"/>
    <x v="1"/>
    <x v="1"/>
    <n v="2141"/>
    <x v="0"/>
    <x v="4"/>
    <x v="4"/>
    <x v="4"/>
    <n v="446"/>
  </r>
  <r>
    <x v="265"/>
    <x v="1"/>
    <s v="2023-2024"/>
    <x v="1"/>
    <x v="49"/>
    <x v="4"/>
    <x v="4"/>
    <n v="3134"/>
    <x v="0"/>
    <x v="6"/>
    <x v="0"/>
    <x v="0"/>
    <n v="726"/>
  </r>
  <r>
    <x v="117"/>
    <x v="2"/>
    <s v="2025-2026"/>
    <x v="0"/>
    <x v="90"/>
    <x v="3"/>
    <x v="3"/>
    <n v="4700"/>
    <x v="0"/>
    <x v="17"/>
    <x v="0"/>
    <x v="0"/>
    <n v="315"/>
  </r>
  <r>
    <x v="571"/>
    <x v="0"/>
    <s v="2024-2025"/>
    <x v="0"/>
    <x v="77"/>
    <x v="5"/>
    <x v="5"/>
    <n v="7018"/>
    <x v="0"/>
    <x v="9"/>
    <x v="0"/>
    <x v="0"/>
    <n v="753"/>
  </r>
  <r>
    <x v="181"/>
    <x v="0"/>
    <s v="2024-2025"/>
    <x v="0"/>
    <x v="31"/>
    <x v="1"/>
    <x v="1"/>
    <n v="2116"/>
    <x v="0"/>
    <x v="4"/>
    <x v="0"/>
    <x v="0"/>
    <n v="196"/>
  </r>
  <r>
    <x v="214"/>
    <x v="2"/>
    <s v="2025-2026"/>
    <x v="0"/>
    <x v="19"/>
    <x v="1"/>
    <x v="1"/>
    <n v="2800"/>
    <x v="0"/>
    <x v="11"/>
    <x v="0"/>
    <x v="0"/>
    <n v="136"/>
  </r>
  <r>
    <x v="375"/>
    <x v="0"/>
    <s v="2024-2025"/>
    <x v="0"/>
    <x v="31"/>
    <x v="1"/>
    <x v="1"/>
    <n v="2116"/>
    <x v="0"/>
    <x v="4"/>
    <x v="2"/>
    <x v="2"/>
    <n v="295"/>
  </r>
  <r>
    <x v="111"/>
    <x v="0"/>
    <s v="2024-2025"/>
    <x v="1"/>
    <x v="16"/>
    <x v="0"/>
    <x v="0"/>
    <n v="6030"/>
    <x v="0"/>
    <x v="0"/>
    <x v="7"/>
    <x v="7"/>
    <n v="430"/>
  </r>
  <r>
    <x v="423"/>
    <x v="1"/>
    <s v="2023-2024"/>
    <x v="1"/>
    <x v="4"/>
    <x v="1"/>
    <x v="1"/>
    <n v="2154"/>
    <x v="0"/>
    <x v="4"/>
    <x v="0"/>
    <x v="0"/>
    <n v="385"/>
  </r>
  <r>
    <x v="572"/>
    <x v="1"/>
    <s v="2023-2024"/>
    <x v="1"/>
    <x v="60"/>
    <x v="1"/>
    <x v="1"/>
    <n v="2541"/>
    <x v="0"/>
    <x v="2"/>
    <x v="1"/>
    <x v="1"/>
    <n v="55"/>
  </r>
  <r>
    <x v="293"/>
    <x v="0"/>
    <s v="2024-2025"/>
    <x v="0"/>
    <x v="22"/>
    <x v="1"/>
    <x v="1"/>
    <n v="2539"/>
    <x v="0"/>
    <x v="2"/>
    <x v="7"/>
    <x v="7"/>
    <n v="257"/>
  </r>
  <r>
    <x v="406"/>
    <x v="2"/>
    <s v="2025-2026"/>
    <x v="0"/>
    <x v="53"/>
    <x v="3"/>
    <x v="3"/>
    <n v="4119"/>
    <x v="0"/>
    <x v="10"/>
    <x v="1"/>
    <x v="1"/>
    <n v="641"/>
  </r>
  <r>
    <x v="509"/>
    <x v="0"/>
    <s v="2024-2025"/>
    <x v="1"/>
    <x v="36"/>
    <x v="4"/>
    <x v="4"/>
    <n v="3148"/>
    <x v="0"/>
    <x v="6"/>
    <x v="7"/>
    <x v="7"/>
    <n v="672"/>
  </r>
  <r>
    <x v="573"/>
    <x v="2"/>
    <s v="2025-2026"/>
    <x v="1"/>
    <x v="48"/>
    <x v="3"/>
    <x v="3"/>
    <n v="4566"/>
    <x v="0"/>
    <x v="15"/>
    <x v="4"/>
    <x v="4"/>
    <n v="324"/>
  </r>
  <r>
    <x v="423"/>
    <x v="1"/>
    <s v="2023-2024"/>
    <x v="1"/>
    <x v="86"/>
    <x v="0"/>
    <x v="0"/>
    <n v="6725"/>
    <x v="0"/>
    <x v="20"/>
    <x v="6"/>
    <x v="6"/>
    <n v="23"/>
  </r>
  <r>
    <x v="464"/>
    <x v="2"/>
    <s v="2025-2026"/>
    <x v="0"/>
    <x v="8"/>
    <x v="1"/>
    <x v="1"/>
    <n v="2158"/>
    <x v="0"/>
    <x v="4"/>
    <x v="7"/>
    <x v="7"/>
    <n v="577"/>
  </r>
  <r>
    <x v="574"/>
    <x v="0"/>
    <s v="2024-2025"/>
    <x v="0"/>
    <x v="34"/>
    <x v="4"/>
    <x v="4"/>
    <n v="3018"/>
    <x v="0"/>
    <x v="7"/>
    <x v="2"/>
    <x v="2"/>
    <n v="649"/>
  </r>
  <r>
    <x v="9"/>
    <x v="0"/>
    <s v="2024-2025"/>
    <x v="0"/>
    <x v="34"/>
    <x v="4"/>
    <x v="4"/>
    <n v="3018"/>
    <x v="0"/>
    <x v="7"/>
    <x v="1"/>
    <x v="1"/>
    <n v="214"/>
  </r>
  <r>
    <x v="515"/>
    <x v="0"/>
    <s v="2024-2025"/>
    <x v="1"/>
    <x v="1"/>
    <x v="1"/>
    <x v="1"/>
    <n v="2478"/>
    <x v="0"/>
    <x v="1"/>
    <x v="6"/>
    <x v="6"/>
    <n v="465"/>
  </r>
  <r>
    <x v="214"/>
    <x v="2"/>
    <s v="2025-2026"/>
    <x v="1"/>
    <x v="36"/>
    <x v="4"/>
    <x v="4"/>
    <n v="3148"/>
    <x v="0"/>
    <x v="6"/>
    <x v="1"/>
    <x v="1"/>
    <n v="507"/>
  </r>
  <r>
    <x v="497"/>
    <x v="0"/>
    <s v="2024-2025"/>
    <x v="0"/>
    <x v="5"/>
    <x v="1"/>
    <x v="1"/>
    <n v="2067"/>
    <x v="0"/>
    <x v="5"/>
    <x v="2"/>
    <x v="2"/>
    <n v="354"/>
  </r>
  <r>
    <x v="420"/>
    <x v="1"/>
    <s v="2023-2024"/>
    <x v="0"/>
    <x v="27"/>
    <x v="4"/>
    <x v="4"/>
    <n v="3066"/>
    <x v="0"/>
    <x v="7"/>
    <x v="5"/>
    <x v="5"/>
    <n v="732"/>
  </r>
  <r>
    <x v="281"/>
    <x v="0"/>
    <s v="2024-2025"/>
    <x v="0"/>
    <x v="91"/>
    <x v="1"/>
    <x v="1"/>
    <n v="2064"/>
    <x v="0"/>
    <x v="5"/>
    <x v="9"/>
    <x v="9"/>
    <n v="477"/>
  </r>
  <r>
    <x v="120"/>
    <x v="2"/>
    <s v="2025-2026"/>
    <x v="1"/>
    <x v="61"/>
    <x v="6"/>
    <x v="6"/>
    <n v="5343"/>
    <x v="0"/>
    <x v="18"/>
    <x v="3"/>
    <x v="3"/>
    <n v="392"/>
  </r>
  <r>
    <x v="392"/>
    <x v="2"/>
    <s v="2025-2026"/>
    <x v="0"/>
    <x v="5"/>
    <x v="1"/>
    <x v="1"/>
    <n v="2067"/>
    <x v="0"/>
    <x v="5"/>
    <x v="4"/>
    <x v="4"/>
    <n v="182"/>
  </r>
  <r>
    <x v="30"/>
    <x v="1"/>
    <s v="2023-2024"/>
    <x v="0"/>
    <x v="45"/>
    <x v="3"/>
    <x v="3"/>
    <n v="4570"/>
    <x v="0"/>
    <x v="15"/>
    <x v="5"/>
    <x v="5"/>
    <n v="211"/>
  </r>
  <r>
    <x v="229"/>
    <x v="1"/>
    <s v="2023-2024"/>
    <x v="0"/>
    <x v="90"/>
    <x v="3"/>
    <x v="3"/>
    <n v="4700"/>
    <x v="0"/>
    <x v="17"/>
    <x v="2"/>
    <x v="2"/>
    <n v="415"/>
  </r>
  <r>
    <x v="109"/>
    <x v="0"/>
    <s v="2024-2025"/>
    <x v="0"/>
    <x v="86"/>
    <x v="0"/>
    <x v="0"/>
    <n v="6725"/>
    <x v="0"/>
    <x v="20"/>
    <x v="3"/>
    <x v="3"/>
    <n v="444"/>
  </r>
  <r>
    <x v="199"/>
    <x v="0"/>
    <s v="2024-2025"/>
    <x v="1"/>
    <x v="71"/>
    <x v="6"/>
    <x v="6"/>
    <n v="5043"/>
    <x v="0"/>
    <x v="13"/>
    <x v="0"/>
    <x v="0"/>
    <n v="279"/>
  </r>
  <r>
    <x v="284"/>
    <x v="2"/>
    <s v="2025-2026"/>
    <x v="0"/>
    <x v="22"/>
    <x v="1"/>
    <x v="1"/>
    <n v="2539"/>
    <x v="0"/>
    <x v="2"/>
    <x v="4"/>
    <x v="4"/>
    <n v="184"/>
  </r>
  <r>
    <x v="33"/>
    <x v="2"/>
    <s v="2025-2026"/>
    <x v="1"/>
    <x v="56"/>
    <x v="1"/>
    <x v="1"/>
    <n v="2795"/>
    <x v="0"/>
    <x v="11"/>
    <x v="9"/>
    <x v="9"/>
    <n v="535"/>
  </r>
  <r>
    <x v="66"/>
    <x v="1"/>
    <s v="2023-2024"/>
    <x v="1"/>
    <x v="4"/>
    <x v="1"/>
    <x v="1"/>
    <n v="2154"/>
    <x v="0"/>
    <x v="4"/>
    <x v="7"/>
    <x v="7"/>
    <n v="201"/>
  </r>
  <r>
    <x v="488"/>
    <x v="2"/>
    <s v="2025-2026"/>
    <x v="0"/>
    <x v="77"/>
    <x v="5"/>
    <x v="5"/>
    <n v="7018"/>
    <x v="0"/>
    <x v="9"/>
    <x v="6"/>
    <x v="6"/>
    <n v="253"/>
  </r>
  <r>
    <x v="328"/>
    <x v="2"/>
    <s v="2025-2026"/>
    <x v="0"/>
    <x v="27"/>
    <x v="4"/>
    <x v="4"/>
    <n v="3066"/>
    <x v="0"/>
    <x v="7"/>
    <x v="1"/>
    <x v="1"/>
    <n v="547"/>
  </r>
  <r>
    <x v="522"/>
    <x v="0"/>
    <s v="2024-2025"/>
    <x v="0"/>
    <x v="92"/>
    <x v="3"/>
    <x v="3"/>
    <n v="4305"/>
    <x v="0"/>
    <x v="3"/>
    <x v="6"/>
    <x v="6"/>
    <n v="456"/>
  </r>
  <r>
    <x v="575"/>
    <x v="0"/>
    <s v="2024-2025"/>
    <x v="0"/>
    <x v="27"/>
    <x v="4"/>
    <x v="4"/>
    <n v="3066"/>
    <x v="0"/>
    <x v="7"/>
    <x v="2"/>
    <x v="2"/>
    <n v="631"/>
  </r>
  <r>
    <x v="482"/>
    <x v="2"/>
    <s v="2025-2026"/>
    <x v="0"/>
    <x v="63"/>
    <x v="1"/>
    <x v="1"/>
    <n v="2015"/>
    <x v="0"/>
    <x v="5"/>
    <x v="1"/>
    <x v="1"/>
    <n v="584"/>
  </r>
  <r>
    <x v="471"/>
    <x v="2"/>
    <s v="2025-2026"/>
    <x v="0"/>
    <x v="25"/>
    <x v="4"/>
    <x v="4"/>
    <n v="3550"/>
    <x v="0"/>
    <x v="8"/>
    <x v="1"/>
    <x v="1"/>
    <n v="94"/>
  </r>
  <r>
    <x v="185"/>
    <x v="0"/>
    <s v="2024-2025"/>
    <x v="0"/>
    <x v="82"/>
    <x v="3"/>
    <x v="3"/>
    <n v="4655"/>
    <x v="0"/>
    <x v="17"/>
    <x v="3"/>
    <x v="3"/>
    <n v="311"/>
  </r>
  <r>
    <x v="151"/>
    <x v="2"/>
    <s v="2025-2026"/>
    <x v="1"/>
    <x v="23"/>
    <x v="1"/>
    <x v="1"/>
    <n v="2650"/>
    <x v="0"/>
    <x v="11"/>
    <x v="4"/>
    <x v="4"/>
    <n v="158"/>
  </r>
  <r>
    <x v="491"/>
    <x v="0"/>
    <s v="2024-2025"/>
    <x v="1"/>
    <x v="36"/>
    <x v="4"/>
    <x v="4"/>
    <n v="3148"/>
    <x v="0"/>
    <x v="6"/>
    <x v="4"/>
    <x v="4"/>
    <n v="509"/>
  </r>
  <r>
    <x v="458"/>
    <x v="2"/>
    <s v="2025-2026"/>
    <x v="1"/>
    <x v="47"/>
    <x v="1"/>
    <x v="1"/>
    <n v="2101"/>
    <x v="0"/>
    <x v="4"/>
    <x v="1"/>
    <x v="1"/>
    <n v="638"/>
  </r>
  <r>
    <x v="576"/>
    <x v="0"/>
    <s v="2024-2025"/>
    <x v="1"/>
    <x v="79"/>
    <x v="6"/>
    <x v="6"/>
    <n v="5290"/>
    <x v="0"/>
    <x v="18"/>
    <x v="7"/>
    <x v="7"/>
    <n v="488"/>
  </r>
  <r>
    <x v="259"/>
    <x v="2"/>
    <s v="2025-2026"/>
    <x v="0"/>
    <x v="19"/>
    <x v="1"/>
    <x v="1"/>
    <n v="2800"/>
    <x v="0"/>
    <x v="11"/>
    <x v="3"/>
    <x v="3"/>
    <n v="193"/>
  </r>
  <r>
    <x v="242"/>
    <x v="1"/>
    <s v="2023-2024"/>
    <x v="1"/>
    <x v="72"/>
    <x v="4"/>
    <x v="4"/>
    <n v="3931"/>
    <x v="0"/>
    <x v="16"/>
    <x v="5"/>
    <x v="5"/>
    <n v="58"/>
  </r>
  <r>
    <x v="438"/>
    <x v="1"/>
    <s v="2023-2024"/>
    <x v="0"/>
    <x v="77"/>
    <x v="5"/>
    <x v="5"/>
    <n v="7018"/>
    <x v="0"/>
    <x v="9"/>
    <x v="4"/>
    <x v="4"/>
    <n v="716"/>
  </r>
  <r>
    <x v="577"/>
    <x v="2"/>
    <s v="2025-2026"/>
    <x v="0"/>
    <x v="91"/>
    <x v="1"/>
    <x v="1"/>
    <n v="2064"/>
    <x v="0"/>
    <x v="5"/>
    <x v="0"/>
    <x v="0"/>
    <n v="441"/>
  </r>
  <r>
    <x v="461"/>
    <x v="2"/>
    <s v="2025-2026"/>
    <x v="1"/>
    <x v="0"/>
    <x v="0"/>
    <x v="0"/>
    <n v="6021"/>
    <x v="0"/>
    <x v="0"/>
    <x v="0"/>
    <x v="0"/>
    <n v="501"/>
  </r>
  <r>
    <x v="469"/>
    <x v="1"/>
    <s v="2023-2024"/>
    <x v="0"/>
    <x v="40"/>
    <x v="4"/>
    <x v="4"/>
    <n v="3353"/>
    <x v="0"/>
    <x v="8"/>
    <x v="5"/>
    <x v="5"/>
    <n v="281"/>
  </r>
  <r>
    <x v="29"/>
    <x v="0"/>
    <s v="2024-2025"/>
    <x v="0"/>
    <x v="89"/>
    <x v="4"/>
    <x v="4"/>
    <n v="3136"/>
    <x v="0"/>
    <x v="6"/>
    <x v="1"/>
    <x v="1"/>
    <n v="137"/>
  </r>
  <r>
    <x v="578"/>
    <x v="0"/>
    <s v="2024-2025"/>
    <x v="0"/>
    <x v="68"/>
    <x v="7"/>
    <x v="7"/>
    <n v="800"/>
    <x v="0"/>
    <x v="19"/>
    <x v="2"/>
    <x v="2"/>
    <n v="188"/>
  </r>
  <r>
    <x v="579"/>
    <x v="0"/>
    <s v="2024-2025"/>
    <x v="0"/>
    <x v="69"/>
    <x v="4"/>
    <x v="4"/>
    <n v="3199"/>
    <x v="0"/>
    <x v="6"/>
    <x v="2"/>
    <x v="2"/>
    <n v="277"/>
  </r>
  <r>
    <x v="348"/>
    <x v="1"/>
    <s v="2023-2024"/>
    <x v="0"/>
    <x v="58"/>
    <x v="0"/>
    <x v="0"/>
    <n v="6027"/>
    <x v="0"/>
    <x v="0"/>
    <x v="6"/>
    <x v="6"/>
    <n v="361"/>
  </r>
  <r>
    <x v="83"/>
    <x v="1"/>
    <s v="2023-2024"/>
    <x v="1"/>
    <x v="16"/>
    <x v="0"/>
    <x v="0"/>
    <n v="6030"/>
    <x v="0"/>
    <x v="0"/>
    <x v="0"/>
    <x v="0"/>
    <n v="756"/>
  </r>
  <r>
    <x v="580"/>
    <x v="0"/>
    <s v="2024-2025"/>
    <x v="1"/>
    <x v="79"/>
    <x v="6"/>
    <x v="6"/>
    <n v="5290"/>
    <x v="0"/>
    <x v="18"/>
    <x v="6"/>
    <x v="6"/>
    <n v="703"/>
  </r>
  <r>
    <x v="147"/>
    <x v="0"/>
    <s v="2024-2025"/>
    <x v="0"/>
    <x v="7"/>
    <x v="4"/>
    <x v="4"/>
    <n v="3175"/>
    <x v="0"/>
    <x v="6"/>
    <x v="4"/>
    <x v="4"/>
    <n v="784"/>
  </r>
  <r>
    <x v="168"/>
    <x v="0"/>
    <s v="2024-2025"/>
    <x v="0"/>
    <x v="43"/>
    <x v="1"/>
    <x v="1"/>
    <n v="2560"/>
    <x v="0"/>
    <x v="2"/>
    <x v="7"/>
    <x v="7"/>
    <n v="231"/>
  </r>
  <r>
    <x v="581"/>
    <x v="0"/>
    <s v="2024-2025"/>
    <x v="0"/>
    <x v="62"/>
    <x v="0"/>
    <x v="0"/>
    <n v="6112"/>
    <x v="0"/>
    <x v="14"/>
    <x v="3"/>
    <x v="3"/>
    <n v="146"/>
  </r>
  <r>
    <x v="39"/>
    <x v="0"/>
    <s v="2024-2025"/>
    <x v="0"/>
    <x v="69"/>
    <x v="4"/>
    <x v="4"/>
    <n v="3199"/>
    <x v="0"/>
    <x v="6"/>
    <x v="1"/>
    <x v="1"/>
    <n v="341"/>
  </r>
  <r>
    <x v="582"/>
    <x v="2"/>
    <s v="2025-2026"/>
    <x v="0"/>
    <x v="14"/>
    <x v="1"/>
    <x v="1"/>
    <n v="2790"/>
    <x v="0"/>
    <x v="11"/>
    <x v="7"/>
    <x v="7"/>
    <n v="614"/>
  </r>
  <r>
    <x v="472"/>
    <x v="0"/>
    <s v="2024-2025"/>
    <x v="0"/>
    <x v="84"/>
    <x v="3"/>
    <x v="3"/>
    <n v="4215"/>
    <x v="0"/>
    <x v="3"/>
    <x v="8"/>
    <x v="8"/>
    <n v="284"/>
  </r>
  <r>
    <x v="418"/>
    <x v="2"/>
    <s v="2025-2026"/>
    <x v="0"/>
    <x v="89"/>
    <x v="4"/>
    <x v="4"/>
    <n v="3136"/>
    <x v="0"/>
    <x v="6"/>
    <x v="6"/>
    <x v="6"/>
    <n v="339"/>
  </r>
  <r>
    <x v="500"/>
    <x v="1"/>
    <s v="2023-2024"/>
    <x v="0"/>
    <x v="29"/>
    <x v="4"/>
    <x v="4"/>
    <n v="3500"/>
    <x v="0"/>
    <x v="8"/>
    <x v="5"/>
    <x v="5"/>
    <n v="293"/>
  </r>
  <r>
    <x v="225"/>
    <x v="0"/>
    <s v="2024-2025"/>
    <x v="0"/>
    <x v="75"/>
    <x v="0"/>
    <x v="0"/>
    <n v="6450"/>
    <x v="0"/>
    <x v="20"/>
    <x v="2"/>
    <x v="2"/>
    <n v="358"/>
  </r>
  <r>
    <x v="179"/>
    <x v="0"/>
    <s v="2024-2025"/>
    <x v="1"/>
    <x v="42"/>
    <x v="3"/>
    <x v="3"/>
    <n v="4870"/>
    <x v="0"/>
    <x v="12"/>
    <x v="3"/>
    <x v="3"/>
    <n v="698"/>
  </r>
  <r>
    <x v="541"/>
    <x v="0"/>
    <s v="2024-2025"/>
    <x v="0"/>
    <x v="65"/>
    <x v="1"/>
    <x v="1"/>
    <n v="2131"/>
    <x v="0"/>
    <x v="4"/>
    <x v="3"/>
    <x v="3"/>
    <n v="596"/>
  </r>
  <r>
    <x v="583"/>
    <x v="1"/>
    <s v="2023-2024"/>
    <x v="0"/>
    <x v="71"/>
    <x v="6"/>
    <x v="6"/>
    <n v="5043"/>
    <x v="0"/>
    <x v="13"/>
    <x v="3"/>
    <x v="3"/>
    <n v="189"/>
  </r>
  <r>
    <x v="584"/>
    <x v="0"/>
    <s v="2024-2025"/>
    <x v="0"/>
    <x v="13"/>
    <x v="1"/>
    <x v="1"/>
    <n v="2480"/>
    <x v="0"/>
    <x v="1"/>
    <x v="9"/>
    <x v="9"/>
    <n v="572"/>
  </r>
  <r>
    <x v="184"/>
    <x v="2"/>
    <s v="2025-2026"/>
    <x v="0"/>
    <x v="5"/>
    <x v="1"/>
    <x v="1"/>
    <n v="2067"/>
    <x v="0"/>
    <x v="5"/>
    <x v="8"/>
    <x v="8"/>
    <n v="791"/>
  </r>
  <r>
    <x v="368"/>
    <x v="2"/>
    <s v="2025-2026"/>
    <x v="0"/>
    <x v="70"/>
    <x v="4"/>
    <x v="4"/>
    <n v="3400"/>
    <x v="0"/>
    <x v="8"/>
    <x v="7"/>
    <x v="7"/>
    <n v="34"/>
  </r>
  <r>
    <x v="175"/>
    <x v="1"/>
    <s v="2023-2024"/>
    <x v="0"/>
    <x v="7"/>
    <x v="4"/>
    <x v="4"/>
    <n v="3175"/>
    <x v="0"/>
    <x v="6"/>
    <x v="8"/>
    <x v="8"/>
    <n v="255"/>
  </r>
  <r>
    <x v="365"/>
    <x v="0"/>
    <s v="2024-2025"/>
    <x v="0"/>
    <x v="89"/>
    <x v="4"/>
    <x v="4"/>
    <n v="3136"/>
    <x v="0"/>
    <x v="6"/>
    <x v="5"/>
    <x v="5"/>
    <n v="43"/>
  </r>
  <r>
    <x v="585"/>
    <x v="0"/>
    <s v="2024-2025"/>
    <x v="0"/>
    <x v="5"/>
    <x v="1"/>
    <x v="1"/>
    <n v="2067"/>
    <x v="0"/>
    <x v="5"/>
    <x v="2"/>
    <x v="2"/>
    <n v="359"/>
  </r>
  <r>
    <x v="86"/>
    <x v="1"/>
    <s v="2023-2024"/>
    <x v="1"/>
    <x v="13"/>
    <x v="1"/>
    <x v="1"/>
    <n v="2480"/>
    <x v="0"/>
    <x v="1"/>
    <x v="1"/>
    <x v="1"/>
    <n v="326"/>
  </r>
  <r>
    <x v="334"/>
    <x v="2"/>
    <s v="2025-2026"/>
    <x v="0"/>
    <x v="6"/>
    <x v="0"/>
    <x v="0"/>
    <n v="6010"/>
    <x v="0"/>
    <x v="0"/>
    <x v="5"/>
    <x v="5"/>
    <n v="306"/>
  </r>
  <r>
    <x v="233"/>
    <x v="1"/>
    <s v="2023-2024"/>
    <x v="0"/>
    <x v="14"/>
    <x v="1"/>
    <x v="1"/>
    <n v="2790"/>
    <x v="0"/>
    <x v="11"/>
    <x v="5"/>
    <x v="5"/>
    <n v="674"/>
  </r>
  <r>
    <x v="510"/>
    <x v="1"/>
    <s v="2023-2024"/>
    <x v="0"/>
    <x v="67"/>
    <x v="3"/>
    <x v="3"/>
    <n v="4551"/>
    <x v="0"/>
    <x v="15"/>
    <x v="6"/>
    <x v="6"/>
    <n v="63"/>
  </r>
  <r>
    <x v="586"/>
    <x v="0"/>
    <s v="2024-2025"/>
    <x v="1"/>
    <x v="9"/>
    <x v="4"/>
    <x v="4"/>
    <n v="3076"/>
    <x v="0"/>
    <x v="7"/>
    <x v="6"/>
    <x v="6"/>
    <n v="667"/>
  </r>
  <r>
    <x v="316"/>
    <x v="0"/>
    <s v="2024-2025"/>
    <x v="0"/>
    <x v="44"/>
    <x v="4"/>
    <x v="4"/>
    <n v="3977"/>
    <x v="0"/>
    <x v="16"/>
    <x v="6"/>
    <x v="6"/>
    <n v="378"/>
  </r>
  <r>
    <x v="155"/>
    <x v="2"/>
    <s v="2025-2026"/>
    <x v="0"/>
    <x v="25"/>
    <x v="4"/>
    <x v="4"/>
    <n v="3550"/>
    <x v="0"/>
    <x v="8"/>
    <x v="5"/>
    <x v="5"/>
    <n v="149"/>
  </r>
  <r>
    <x v="87"/>
    <x v="0"/>
    <s v="2024-2025"/>
    <x v="1"/>
    <x v="80"/>
    <x v="0"/>
    <x v="0"/>
    <n v="6109"/>
    <x v="0"/>
    <x v="14"/>
    <x v="3"/>
    <x v="3"/>
    <n v="39"/>
  </r>
  <r>
    <x v="387"/>
    <x v="2"/>
    <s v="2025-2026"/>
    <x v="0"/>
    <x v="65"/>
    <x v="1"/>
    <x v="1"/>
    <n v="2131"/>
    <x v="0"/>
    <x v="4"/>
    <x v="7"/>
    <x v="7"/>
    <n v="499"/>
  </r>
  <r>
    <x v="587"/>
    <x v="0"/>
    <s v="2024-2025"/>
    <x v="0"/>
    <x v="20"/>
    <x v="4"/>
    <x v="4"/>
    <n v="3429"/>
    <x v="0"/>
    <x v="8"/>
    <x v="7"/>
    <x v="7"/>
    <n v="71"/>
  </r>
  <r>
    <x v="100"/>
    <x v="0"/>
    <s v="2024-2025"/>
    <x v="0"/>
    <x v="79"/>
    <x v="6"/>
    <x v="6"/>
    <n v="5290"/>
    <x v="0"/>
    <x v="18"/>
    <x v="3"/>
    <x v="3"/>
    <n v="717"/>
  </r>
  <r>
    <x v="578"/>
    <x v="0"/>
    <s v="2024-2025"/>
    <x v="1"/>
    <x v="74"/>
    <x v="1"/>
    <x v="1"/>
    <n v="2485"/>
    <x v="0"/>
    <x v="1"/>
    <x v="2"/>
    <x v="2"/>
    <n v="442"/>
  </r>
  <r>
    <x v="299"/>
    <x v="1"/>
    <s v="2023-2024"/>
    <x v="1"/>
    <x v="52"/>
    <x v="3"/>
    <x v="3"/>
    <n v="4053"/>
    <x v="0"/>
    <x v="10"/>
    <x v="8"/>
    <x v="8"/>
    <n v="726"/>
  </r>
  <r>
    <x v="553"/>
    <x v="2"/>
    <s v="2025-2026"/>
    <x v="1"/>
    <x v="55"/>
    <x v="3"/>
    <x v="3"/>
    <n v="4703"/>
    <x v="0"/>
    <x v="17"/>
    <x v="4"/>
    <x v="4"/>
    <n v="151"/>
  </r>
  <r>
    <x v="205"/>
    <x v="0"/>
    <s v="2024-2025"/>
    <x v="0"/>
    <x v="66"/>
    <x v="3"/>
    <x v="3"/>
    <n v="4883"/>
    <x v="0"/>
    <x v="12"/>
    <x v="7"/>
    <x v="7"/>
    <n v="73"/>
  </r>
  <r>
    <x v="508"/>
    <x v="0"/>
    <s v="2024-2025"/>
    <x v="1"/>
    <x v="49"/>
    <x v="4"/>
    <x v="4"/>
    <n v="3134"/>
    <x v="0"/>
    <x v="6"/>
    <x v="3"/>
    <x v="3"/>
    <n v="82"/>
  </r>
  <r>
    <x v="454"/>
    <x v="0"/>
    <s v="2024-2025"/>
    <x v="0"/>
    <x v="25"/>
    <x v="4"/>
    <x v="4"/>
    <n v="3550"/>
    <x v="0"/>
    <x v="8"/>
    <x v="0"/>
    <x v="0"/>
    <n v="49"/>
  </r>
  <r>
    <x v="588"/>
    <x v="0"/>
    <s v="2024-2025"/>
    <x v="0"/>
    <x v="57"/>
    <x v="6"/>
    <x v="6"/>
    <n v="5082"/>
    <x v="0"/>
    <x v="13"/>
    <x v="4"/>
    <x v="4"/>
    <n v="588"/>
  </r>
  <r>
    <x v="421"/>
    <x v="0"/>
    <s v="2024-2025"/>
    <x v="0"/>
    <x v="84"/>
    <x v="3"/>
    <x v="3"/>
    <n v="4215"/>
    <x v="0"/>
    <x v="3"/>
    <x v="3"/>
    <x v="3"/>
    <n v="777"/>
  </r>
  <r>
    <x v="62"/>
    <x v="0"/>
    <s v="2024-2025"/>
    <x v="0"/>
    <x v="31"/>
    <x v="1"/>
    <x v="1"/>
    <n v="2116"/>
    <x v="0"/>
    <x v="4"/>
    <x v="8"/>
    <x v="8"/>
    <n v="740"/>
  </r>
  <r>
    <x v="589"/>
    <x v="0"/>
    <s v="2024-2025"/>
    <x v="0"/>
    <x v="75"/>
    <x v="0"/>
    <x v="0"/>
    <n v="6450"/>
    <x v="0"/>
    <x v="20"/>
    <x v="0"/>
    <x v="0"/>
    <n v="367"/>
  </r>
  <r>
    <x v="514"/>
    <x v="1"/>
    <s v="2023-2024"/>
    <x v="0"/>
    <x v="68"/>
    <x v="7"/>
    <x v="7"/>
    <n v="800"/>
    <x v="0"/>
    <x v="19"/>
    <x v="8"/>
    <x v="8"/>
    <n v="49"/>
  </r>
  <r>
    <x v="532"/>
    <x v="1"/>
    <s v="2023-2024"/>
    <x v="1"/>
    <x v="52"/>
    <x v="3"/>
    <x v="3"/>
    <n v="4053"/>
    <x v="0"/>
    <x v="10"/>
    <x v="5"/>
    <x v="5"/>
    <n v="687"/>
  </r>
  <r>
    <x v="160"/>
    <x v="0"/>
    <s v="2024-2025"/>
    <x v="0"/>
    <x v="17"/>
    <x v="3"/>
    <x v="3"/>
    <n v="4825"/>
    <x v="0"/>
    <x v="12"/>
    <x v="6"/>
    <x v="6"/>
    <n v="710"/>
  </r>
  <r>
    <x v="590"/>
    <x v="2"/>
    <s v="2025-2026"/>
    <x v="0"/>
    <x v="76"/>
    <x v="1"/>
    <x v="1"/>
    <n v="2031"/>
    <x v="0"/>
    <x v="5"/>
    <x v="3"/>
    <x v="3"/>
    <n v="444"/>
  </r>
  <r>
    <x v="196"/>
    <x v="0"/>
    <s v="2024-2025"/>
    <x v="0"/>
    <x v="38"/>
    <x v="3"/>
    <x v="3"/>
    <n v="4802"/>
    <x v="0"/>
    <x v="12"/>
    <x v="9"/>
    <x v="9"/>
    <n v="20"/>
  </r>
  <r>
    <x v="537"/>
    <x v="1"/>
    <s v="2023-2024"/>
    <x v="0"/>
    <x v="78"/>
    <x v="1"/>
    <x v="1"/>
    <n v="2141"/>
    <x v="0"/>
    <x v="4"/>
    <x v="6"/>
    <x v="6"/>
    <n v="292"/>
  </r>
  <r>
    <x v="577"/>
    <x v="2"/>
    <s v="2025-2026"/>
    <x v="0"/>
    <x v="15"/>
    <x v="1"/>
    <x v="1"/>
    <n v="2020"/>
    <x v="0"/>
    <x v="5"/>
    <x v="6"/>
    <x v="6"/>
    <n v="710"/>
  </r>
  <r>
    <x v="14"/>
    <x v="0"/>
    <s v="2024-2025"/>
    <x v="0"/>
    <x v="51"/>
    <x v="4"/>
    <x v="4"/>
    <n v="3630"/>
    <x v="0"/>
    <x v="16"/>
    <x v="2"/>
    <x v="2"/>
    <n v="98"/>
  </r>
  <r>
    <x v="189"/>
    <x v="2"/>
    <s v="2025-2026"/>
    <x v="1"/>
    <x v="61"/>
    <x v="6"/>
    <x v="6"/>
    <n v="5343"/>
    <x v="0"/>
    <x v="18"/>
    <x v="7"/>
    <x v="7"/>
    <n v="770"/>
  </r>
  <r>
    <x v="358"/>
    <x v="1"/>
    <s v="2023-2024"/>
    <x v="0"/>
    <x v="6"/>
    <x v="0"/>
    <x v="0"/>
    <n v="6010"/>
    <x v="0"/>
    <x v="0"/>
    <x v="3"/>
    <x v="3"/>
    <n v="649"/>
  </r>
  <r>
    <x v="572"/>
    <x v="1"/>
    <s v="2023-2024"/>
    <x v="1"/>
    <x v="16"/>
    <x v="0"/>
    <x v="0"/>
    <n v="6030"/>
    <x v="0"/>
    <x v="0"/>
    <x v="0"/>
    <x v="0"/>
    <n v="127"/>
  </r>
  <r>
    <x v="294"/>
    <x v="1"/>
    <s v="2023-2024"/>
    <x v="1"/>
    <x v="30"/>
    <x v="4"/>
    <x v="4"/>
    <n v="3131"/>
    <x v="0"/>
    <x v="6"/>
    <x v="7"/>
    <x v="7"/>
    <n v="795"/>
  </r>
  <r>
    <x v="589"/>
    <x v="0"/>
    <s v="2024-2025"/>
    <x v="0"/>
    <x v="33"/>
    <x v="4"/>
    <x v="4"/>
    <n v="3280"/>
    <x v="0"/>
    <x v="8"/>
    <x v="3"/>
    <x v="3"/>
    <n v="435"/>
  </r>
  <r>
    <x v="503"/>
    <x v="0"/>
    <s v="2024-2025"/>
    <x v="0"/>
    <x v="63"/>
    <x v="1"/>
    <x v="1"/>
    <n v="2015"/>
    <x v="0"/>
    <x v="5"/>
    <x v="3"/>
    <x v="3"/>
    <n v="678"/>
  </r>
  <r>
    <x v="143"/>
    <x v="2"/>
    <s v="2025-2026"/>
    <x v="0"/>
    <x v="72"/>
    <x v="4"/>
    <x v="4"/>
    <n v="3931"/>
    <x v="0"/>
    <x v="16"/>
    <x v="3"/>
    <x v="3"/>
    <n v="221"/>
  </r>
  <r>
    <x v="368"/>
    <x v="2"/>
    <s v="2025-2026"/>
    <x v="0"/>
    <x v="48"/>
    <x v="3"/>
    <x v="3"/>
    <n v="4566"/>
    <x v="0"/>
    <x v="15"/>
    <x v="9"/>
    <x v="9"/>
    <n v="144"/>
  </r>
  <r>
    <x v="238"/>
    <x v="2"/>
    <s v="2025-2026"/>
    <x v="1"/>
    <x v="86"/>
    <x v="0"/>
    <x v="0"/>
    <n v="6725"/>
    <x v="0"/>
    <x v="20"/>
    <x v="7"/>
    <x v="7"/>
    <n v="642"/>
  </r>
  <r>
    <x v="293"/>
    <x v="0"/>
    <s v="2024-2025"/>
    <x v="0"/>
    <x v="22"/>
    <x v="1"/>
    <x v="1"/>
    <n v="2539"/>
    <x v="0"/>
    <x v="2"/>
    <x v="7"/>
    <x v="7"/>
    <n v="545"/>
  </r>
  <r>
    <x v="591"/>
    <x v="1"/>
    <s v="2023-2024"/>
    <x v="0"/>
    <x v="63"/>
    <x v="1"/>
    <x v="1"/>
    <n v="2015"/>
    <x v="0"/>
    <x v="5"/>
    <x v="4"/>
    <x v="4"/>
    <n v="39"/>
  </r>
  <r>
    <x v="20"/>
    <x v="0"/>
    <s v="2024-2025"/>
    <x v="0"/>
    <x v="87"/>
    <x v="2"/>
    <x v="2"/>
    <n v="2609"/>
    <x v="0"/>
    <x v="2"/>
    <x v="3"/>
    <x v="3"/>
    <n v="552"/>
  </r>
  <r>
    <x v="592"/>
    <x v="0"/>
    <s v="2024-2025"/>
    <x v="0"/>
    <x v="33"/>
    <x v="4"/>
    <x v="4"/>
    <n v="3280"/>
    <x v="0"/>
    <x v="8"/>
    <x v="3"/>
    <x v="3"/>
    <n v="605"/>
  </r>
  <r>
    <x v="593"/>
    <x v="1"/>
    <s v="2023-2024"/>
    <x v="0"/>
    <x v="39"/>
    <x v="0"/>
    <x v="0"/>
    <n v="6330"/>
    <x v="0"/>
    <x v="14"/>
    <x v="6"/>
    <x v="6"/>
    <n v="794"/>
  </r>
  <r>
    <x v="366"/>
    <x v="1"/>
    <s v="2023-2024"/>
    <x v="1"/>
    <x v="79"/>
    <x v="6"/>
    <x v="6"/>
    <n v="5290"/>
    <x v="0"/>
    <x v="18"/>
    <x v="5"/>
    <x v="5"/>
    <n v="187"/>
  </r>
  <r>
    <x v="594"/>
    <x v="0"/>
    <s v="2024-2025"/>
    <x v="0"/>
    <x v="25"/>
    <x v="4"/>
    <x v="4"/>
    <n v="3550"/>
    <x v="0"/>
    <x v="8"/>
    <x v="3"/>
    <x v="3"/>
    <n v="437"/>
  </r>
  <r>
    <x v="546"/>
    <x v="2"/>
    <s v="2025-2026"/>
    <x v="1"/>
    <x v="18"/>
    <x v="6"/>
    <x v="6"/>
    <n v="5168"/>
    <x v="0"/>
    <x v="13"/>
    <x v="4"/>
    <x v="4"/>
    <n v="656"/>
  </r>
  <r>
    <x v="441"/>
    <x v="0"/>
    <s v="2024-2025"/>
    <x v="0"/>
    <x v="44"/>
    <x v="4"/>
    <x v="4"/>
    <n v="3977"/>
    <x v="0"/>
    <x v="16"/>
    <x v="5"/>
    <x v="5"/>
    <n v="463"/>
  </r>
  <r>
    <x v="433"/>
    <x v="0"/>
    <s v="2024-2025"/>
    <x v="1"/>
    <x v="83"/>
    <x v="0"/>
    <x v="0"/>
    <n v="6052"/>
    <x v="0"/>
    <x v="0"/>
    <x v="7"/>
    <x v="7"/>
    <n v="645"/>
  </r>
  <r>
    <x v="595"/>
    <x v="0"/>
    <s v="2024-2025"/>
    <x v="0"/>
    <x v="32"/>
    <x v="6"/>
    <x v="6"/>
    <n v="5169"/>
    <x v="0"/>
    <x v="13"/>
    <x v="3"/>
    <x v="3"/>
    <n v="437"/>
  </r>
  <r>
    <x v="525"/>
    <x v="2"/>
    <s v="2025-2026"/>
    <x v="0"/>
    <x v="25"/>
    <x v="4"/>
    <x v="4"/>
    <n v="3550"/>
    <x v="0"/>
    <x v="8"/>
    <x v="8"/>
    <x v="8"/>
    <n v="791"/>
  </r>
  <r>
    <x v="347"/>
    <x v="0"/>
    <s v="2024-2025"/>
    <x v="0"/>
    <x v="73"/>
    <x v="6"/>
    <x v="6"/>
    <n v="5607"/>
    <x v="0"/>
    <x v="18"/>
    <x v="3"/>
    <x v="3"/>
    <n v="480"/>
  </r>
  <r>
    <x v="424"/>
    <x v="0"/>
    <s v="2024-2025"/>
    <x v="1"/>
    <x v="61"/>
    <x v="6"/>
    <x v="6"/>
    <n v="5343"/>
    <x v="0"/>
    <x v="18"/>
    <x v="7"/>
    <x v="7"/>
    <n v="53"/>
  </r>
  <r>
    <x v="207"/>
    <x v="0"/>
    <s v="2024-2025"/>
    <x v="0"/>
    <x v="2"/>
    <x v="2"/>
    <x v="2"/>
    <n v="2617"/>
    <x v="0"/>
    <x v="2"/>
    <x v="4"/>
    <x v="4"/>
    <n v="503"/>
  </r>
  <r>
    <x v="596"/>
    <x v="0"/>
    <s v="2024-2025"/>
    <x v="1"/>
    <x v="71"/>
    <x v="6"/>
    <x v="6"/>
    <n v="5043"/>
    <x v="0"/>
    <x v="13"/>
    <x v="4"/>
    <x v="4"/>
    <n v="433"/>
  </r>
  <r>
    <x v="585"/>
    <x v="0"/>
    <s v="2024-2025"/>
    <x v="0"/>
    <x v="38"/>
    <x v="3"/>
    <x v="3"/>
    <n v="4802"/>
    <x v="0"/>
    <x v="12"/>
    <x v="0"/>
    <x v="0"/>
    <n v="424"/>
  </r>
  <r>
    <x v="475"/>
    <x v="0"/>
    <s v="2024-2025"/>
    <x v="0"/>
    <x v="61"/>
    <x v="6"/>
    <x v="6"/>
    <n v="5343"/>
    <x v="0"/>
    <x v="18"/>
    <x v="3"/>
    <x v="3"/>
    <n v="170"/>
  </r>
  <r>
    <x v="495"/>
    <x v="2"/>
    <s v="2025-2026"/>
    <x v="1"/>
    <x v="62"/>
    <x v="0"/>
    <x v="0"/>
    <n v="6112"/>
    <x v="0"/>
    <x v="14"/>
    <x v="2"/>
    <x v="2"/>
    <n v="383"/>
  </r>
  <r>
    <x v="153"/>
    <x v="1"/>
    <s v="2023-2024"/>
    <x v="0"/>
    <x v="85"/>
    <x v="0"/>
    <x v="0"/>
    <n v="6530"/>
    <x v="0"/>
    <x v="20"/>
    <x v="8"/>
    <x v="8"/>
    <n v="536"/>
  </r>
  <r>
    <x v="597"/>
    <x v="1"/>
    <s v="2023-2024"/>
    <x v="1"/>
    <x v="36"/>
    <x v="4"/>
    <x v="4"/>
    <n v="3148"/>
    <x v="0"/>
    <x v="6"/>
    <x v="6"/>
    <x v="6"/>
    <n v="192"/>
  </r>
  <r>
    <x v="322"/>
    <x v="0"/>
    <s v="2024-2025"/>
    <x v="1"/>
    <x v="94"/>
    <x v="5"/>
    <x v="5"/>
    <n v="7250"/>
    <x v="0"/>
    <x v="9"/>
    <x v="6"/>
    <x v="6"/>
    <n v="193"/>
  </r>
  <r>
    <x v="280"/>
    <x v="2"/>
    <s v="2025-2026"/>
    <x v="0"/>
    <x v="32"/>
    <x v="6"/>
    <x v="6"/>
    <n v="5169"/>
    <x v="0"/>
    <x v="13"/>
    <x v="6"/>
    <x v="6"/>
    <n v="687"/>
  </r>
  <r>
    <x v="331"/>
    <x v="0"/>
    <s v="2024-2025"/>
    <x v="0"/>
    <x v="65"/>
    <x v="1"/>
    <x v="1"/>
    <n v="2131"/>
    <x v="0"/>
    <x v="4"/>
    <x v="5"/>
    <x v="5"/>
    <n v="193"/>
  </r>
  <r>
    <x v="251"/>
    <x v="2"/>
    <s v="2025-2026"/>
    <x v="1"/>
    <x v="1"/>
    <x v="1"/>
    <x v="1"/>
    <n v="2478"/>
    <x v="0"/>
    <x v="1"/>
    <x v="7"/>
    <x v="7"/>
    <n v="529"/>
  </r>
  <r>
    <x v="598"/>
    <x v="2"/>
    <s v="2025-2026"/>
    <x v="0"/>
    <x v="64"/>
    <x v="1"/>
    <x v="1"/>
    <n v="2350"/>
    <x v="0"/>
    <x v="1"/>
    <x v="1"/>
    <x v="1"/>
    <n v="67"/>
  </r>
  <r>
    <x v="339"/>
    <x v="2"/>
    <s v="2025-2026"/>
    <x v="0"/>
    <x v="84"/>
    <x v="3"/>
    <x v="3"/>
    <n v="4215"/>
    <x v="0"/>
    <x v="3"/>
    <x v="6"/>
    <x v="6"/>
    <n v="705"/>
  </r>
  <r>
    <x v="599"/>
    <x v="0"/>
    <s v="2024-2025"/>
    <x v="0"/>
    <x v="21"/>
    <x v="3"/>
    <x v="3"/>
    <n v="4012"/>
    <x v="0"/>
    <x v="10"/>
    <x v="5"/>
    <x v="5"/>
    <n v="187"/>
  </r>
  <r>
    <x v="17"/>
    <x v="0"/>
    <s v="2024-2025"/>
    <x v="0"/>
    <x v="6"/>
    <x v="0"/>
    <x v="0"/>
    <n v="6010"/>
    <x v="0"/>
    <x v="0"/>
    <x v="2"/>
    <x v="2"/>
    <n v="207"/>
  </r>
  <r>
    <x v="196"/>
    <x v="0"/>
    <s v="2024-2025"/>
    <x v="0"/>
    <x v="87"/>
    <x v="2"/>
    <x v="2"/>
    <n v="2609"/>
    <x v="0"/>
    <x v="2"/>
    <x v="4"/>
    <x v="4"/>
    <n v="690"/>
  </r>
  <r>
    <x v="410"/>
    <x v="1"/>
    <s v="2023-2024"/>
    <x v="1"/>
    <x v="30"/>
    <x v="4"/>
    <x v="4"/>
    <n v="3131"/>
    <x v="0"/>
    <x v="6"/>
    <x v="9"/>
    <x v="9"/>
    <n v="550"/>
  </r>
  <r>
    <x v="73"/>
    <x v="1"/>
    <s v="2023-2024"/>
    <x v="0"/>
    <x v="21"/>
    <x v="3"/>
    <x v="3"/>
    <n v="4012"/>
    <x v="0"/>
    <x v="10"/>
    <x v="6"/>
    <x v="6"/>
    <n v="707"/>
  </r>
  <r>
    <x v="163"/>
    <x v="0"/>
    <s v="2024-2025"/>
    <x v="0"/>
    <x v="34"/>
    <x v="4"/>
    <x v="4"/>
    <n v="3018"/>
    <x v="0"/>
    <x v="7"/>
    <x v="1"/>
    <x v="1"/>
    <n v="499"/>
  </r>
  <r>
    <x v="385"/>
    <x v="1"/>
    <s v="2023-2024"/>
    <x v="0"/>
    <x v="2"/>
    <x v="2"/>
    <x v="2"/>
    <n v="2617"/>
    <x v="0"/>
    <x v="2"/>
    <x v="3"/>
    <x v="3"/>
    <n v="133"/>
  </r>
  <r>
    <x v="600"/>
    <x v="0"/>
    <s v="2024-2025"/>
    <x v="1"/>
    <x v="62"/>
    <x v="0"/>
    <x v="0"/>
    <n v="6112"/>
    <x v="0"/>
    <x v="14"/>
    <x v="2"/>
    <x v="2"/>
    <n v="680"/>
  </r>
  <r>
    <x v="194"/>
    <x v="2"/>
    <s v="2025-2026"/>
    <x v="1"/>
    <x v="94"/>
    <x v="5"/>
    <x v="5"/>
    <n v="7250"/>
    <x v="0"/>
    <x v="9"/>
    <x v="7"/>
    <x v="7"/>
    <n v="353"/>
  </r>
  <r>
    <x v="246"/>
    <x v="2"/>
    <s v="2025-2026"/>
    <x v="0"/>
    <x v="15"/>
    <x v="1"/>
    <x v="1"/>
    <n v="2020"/>
    <x v="0"/>
    <x v="5"/>
    <x v="1"/>
    <x v="1"/>
    <n v="209"/>
  </r>
  <r>
    <x v="433"/>
    <x v="0"/>
    <s v="2024-2025"/>
    <x v="1"/>
    <x v="52"/>
    <x v="3"/>
    <x v="3"/>
    <n v="4053"/>
    <x v="0"/>
    <x v="10"/>
    <x v="3"/>
    <x v="3"/>
    <n v="785"/>
  </r>
  <r>
    <x v="541"/>
    <x v="0"/>
    <s v="2024-2025"/>
    <x v="1"/>
    <x v="53"/>
    <x v="3"/>
    <x v="3"/>
    <n v="4119"/>
    <x v="0"/>
    <x v="10"/>
    <x v="0"/>
    <x v="0"/>
    <n v="707"/>
  </r>
  <r>
    <x v="161"/>
    <x v="0"/>
    <s v="2024-2025"/>
    <x v="0"/>
    <x v="91"/>
    <x v="1"/>
    <x v="1"/>
    <n v="2064"/>
    <x v="0"/>
    <x v="5"/>
    <x v="2"/>
    <x v="2"/>
    <n v="675"/>
  </r>
  <r>
    <x v="322"/>
    <x v="0"/>
    <s v="2024-2025"/>
    <x v="0"/>
    <x v="81"/>
    <x v="3"/>
    <x v="3"/>
    <n v="4680"/>
    <x v="0"/>
    <x v="17"/>
    <x v="3"/>
    <x v="3"/>
    <n v="110"/>
  </r>
  <r>
    <x v="601"/>
    <x v="0"/>
    <s v="2024-2025"/>
    <x v="1"/>
    <x v="48"/>
    <x v="3"/>
    <x v="3"/>
    <n v="4566"/>
    <x v="0"/>
    <x v="15"/>
    <x v="7"/>
    <x v="7"/>
    <n v="717"/>
  </r>
  <r>
    <x v="313"/>
    <x v="0"/>
    <s v="2024-2025"/>
    <x v="0"/>
    <x v="70"/>
    <x v="4"/>
    <x v="4"/>
    <n v="3400"/>
    <x v="0"/>
    <x v="8"/>
    <x v="3"/>
    <x v="3"/>
    <n v="770"/>
  </r>
  <r>
    <x v="594"/>
    <x v="0"/>
    <s v="2024-2025"/>
    <x v="0"/>
    <x v="62"/>
    <x v="0"/>
    <x v="0"/>
    <n v="6112"/>
    <x v="0"/>
    <x v="14"/>
    <x v="3"/>
    <x v="3"/>
    <n v="725"/>
  </r>
  <r>
    <x v="428"/>
    <x v="0"/>
    <s v="2024-2025"/>
    <x v="1"/>
    <x v="20"/>
    <x v="4"/>
    <x v="4"/>
    <n v="3429"/>
    <x v="0"/>
    <x v="8"/>
    <x v="3"/>
    <x v="3"/>
    <n v="575"/>
  </r>
  <r>
    <x v="393"/>
    <x v="0"/>
    <s v="2024-2025"/>
    <x v="0"/>
    <x v="24"/>
    <x v="1"/>
    <x v="1"/>
    <n v="2120"/>
    <x v="0"/>
    <x v="4"/>
    <x v="7"/>
    <x v="7"/>
    <n v="583"/>
  </r>
  <r>
    <x v="434"/>
    <x v="0"/>
    <s v="2024-2025"/>
    <x v="1"/>
    <x v="13"/>
    <x v="1"/>
    <x v="1"/>
    <n v="2480"/>
    <x v="0"/>
    <x v="1"/>
    <x v="8"/>
    <x v="8"/>
    <n v="438"/>
  </r>
  <r>
    <x v="540"/>
    <x v="2"/>
    <s v="2025-2026"/>
    <x v="0"/>
    <x v="64"/>
    <x v="1"/>
    <x v="1"/>
    <n v="2350"/>
    <x v="0"/>
    <x v="1"/>
    <x v="7"/>
    <x v="7"/>
    <n v="266"/>
  </r>
  <r>
    <x v="602"/>
    <x v="2"/>
    <s v="2025-2026"/>
    <x v="0"/>
    <x v="31"/>
    <x v="1"/>
    <x v="1"/>
    <n v="2116"/>
    <x v="0"/>
    <x v="4"/>
    <x v="3"/>
    <x v="3"/>
    <n v="454"/>
  </r>
  <r>
    <x v="89"/>
    <x v="0"/>
    <s v="2024-2025"/>
    <x v="1"/>
    <x v="16"/>
    <x v="0"/>
    <x v="0"/>
    <n v="6030"/>
    <x v="0"/>
    <x v="0"/>
    <x v="5"/>
    <x v="5"/>
    <n v="594"/>
  </r>
  <r>
    <x v="546"/>
    <x v="2"/>
    <s v="2025-2026"/>
    <x v="0"/>
    <x v="31"/>
    <x v="1"/>
    <x v="1"/>
    <n v="2116"/>
    <x v="0"/>
    <x v="4"/>
    <x v="2"/>
    <x v="2"/>
    <n v="86"/>
  </r>
  <r>
    <x v="471"/>
    <x v="2"/>
    <s v="2025-2026"/>
    <x v="1"/>
    <x v="23"/>
    <x v="1"/>
    <x v="1"/>
    <n v="2650"/>
    <x v="0"/>
    <x v="11"/>
    <x v="5"/>
    <x v="5"/>
    <n v="219"/>
  </r>
  <r>
    <x v="423"/>
    <x v="1"/>
    <s v="2023-2024"/>
    <x v="0"/>
    <x v="95"/>
    <x v="7"/>
    <x v="7"/>
    <n v="870"/>
    <x v="0"/>
    <x v="19"/>
    <x v="2"/>
    <x v="2"/>
    <n v="531"/>
  </r>
  <r>
    <x v="223"/>
    <x v="1"/>
    <s v="2023-2024"/>
    <x v="0"/>
    <x v="27"/>
    <x v="4"/>
    <x v="4"/>
    <n v="3066"/>
    <x v="0"/>
    <x v="7"/>
    <x v="1"/>
    <x v="1"/>
    <n v="625"/>
  </r>
  <r>
    <x v="522"/>
    <x v="0"/>
    <s v="2024-2025"/>
    <x v="1"/>
    <x v="42"/>
    <x v="3"/>
    <x v="3"/>
    <n v="4870"/>
    <x v="0"/>
    <x v="12"/>
    <x v="3"/>
    <x v="3"/>
    <n v="226"/>
  </r>
  <r>
    <x v="603"/>
    <x v="2"/>
    <s v="2025-2026"/>
    <x v="1"/>
    <x v="46"/>
    <x v="3"/>
    <x v="3"/>
    <n v="4740"/>
    <x v="0"/>
    <x v="17"/>
    <x v="3"/>
    <x v="3"/>
    <n v="196"/>
  </r>
  <r>
    <x v="598"/>
    <x v="2"/>
    <s v="2025-2026"/>
    <x v="1"/>
    <x v="51"/>
    <x v="4"/>
    <x v="4"/>
    <n v="3630"/>
    <x v="0"/>
    <x v="16"/>
    <x v="3"/>
    <x v="3"/>
    <n v="537"/>
  </r>
  <r>
    <x v="67"/>
    <x v="2"/>
    <s v="2025-2026"/>
    <x v="1"/>
    <x v="10"/>
    <x v="4"/>
    <x v="4"/>
    <n v="3551"/>
    <x v="0"/>
    <x v="8"/>
    <x v="7"/>
    <x v="7"/>
    <n v="257"/>
  </r>
  <r>
    <x v="604"/>
    <x v="0"/>
    <s v="2024-2025"/>
    <x v="0"/>
    <x v="65"/>
    <x v="1"/>
    <x v="1"/>
    <n v="2131"/>
    <x v="0"/>
    <x v="4"/>
    <x v="1"/>
    <x v="1"/>
    <n v="579"/>
  </r>
  <r>
    <x v="265"/>
    <x v="1"/>
    <s v="2023-2024"/>
    <x v="1"/>
    <x v="56"/>
    <x v="1"/>
    <x v="1"/>
    <n v="2795"/>
    <x v="0"/>
    <x v="11"/>
    <x v="1"/>
    <x v="1"/>
    <n v="594"/>
  </r>
  <r>
    <x v="293"/>
    <x v="0"/>
    <s v="2024-2025"/>
    <x v="0"/>
    <x v="6"/>
    <x v="0"/>
    <x v="0"/>
    <n v="6010"/>
    <x v="0"/>
    <x v="0"/>
    <x v="2"/>
    <x v="2"/>
    <n v="743"/>
  </r>
  <r>
    <x v="110"/>
    <x v="2"/>
    <s v="2025-2026"/>
    <x v="1"/>
    <x v="19"/>
    <x v="1"/>
    <x v="1"/>
    <n v="2800"/>
    <x v="0"/>
    <x v="11"/>
    <x v="9"/>
    <x v="9"/>
    <n v="326"/>
  </r>
  <r>
    <x v="171"/>
    <x v="1"/>
    <s v="2023-2024"/>
    <x v="1"/>
    <x v="10"/>
    <x v="4"/>
    <x v="4"/>
    <n v="3551"/>
    <x v="0"/>
    <x v="8"/>
    <x v="3"/>
    <x v="3"/>
    <n v="770"/>
  </r>
  <r>
    <x v="31"/>
    <x v="1"/>
    <s v="2023-2024"/>
    <x v="0"/>
    <x v="81"/>
    <x v="3"/>
    <x v="3"/>
    <n v="4680"/>
    <x v="0"/>
    <x v="17"/>
    <x v="0"/>
    <x v="0"/>
    <n v="90"/>
  </r>
  <r>
    <x v="109"/>
    <x v="0"/>
    <s v="2024-2025"/>
    <x v="0"/>
    <x v="82"/>
    <x v="3"/>
    <x v="3"/>
    <n v="4655"/>
    <x v="0"/>
    <x v="17"/>
    <x v="7"/>
    <x v="7"/>
    <n v="299"/>
  </r>
  <r>
    <x v="605"/>
    <x v="0"/>
    <s v="2024-2025"/>
    <x v="0"/>
    <x v="92"/>
    <x v="3"/>
    <x v="3"/>
    <n v="4305"/>
    <x v="0"/>
    <x v="3"/>
    <x v="3"/>
    <x v="3"/>
    <n v="169"/>
  </r>
  <r>
    <x v="382"/>
    <x v="1"/>
    <s v="2023-2024"/>
    <x v="0"/>
    <x v="57"/>
    <x v="6"/>
    <x v="6"/>
    <n v="5082"/>
    <x v="0"/>
    <x v="13"/>
    <x v="7"/>
    <x v="7"/>
    <n v="739"/>
  </r>
  <r>
    <x v="417"/>
    <x v="2"/>
    <s v="2025-2026"/>
    <x v="1"/>
    <x v="12"/>
    <x v="3"/>
    <x v="3"/>
    <n v="4068"/>
    <x v="0"/>
    <x v="10"/>
    <x v="3"/>
    <x v="3"/>
    <n v="584"/>
  </r>
  <r>
    <x v="606"/>
    <x v="0"/>
    <s v="2024-2025"/>
    <x v="1"/>
    <x v="50"/>
    <x v="4"/>
    <x v="4"/>
    <n v="3179"/>
    <x v="0"/>
    <x v="6"/>
    <x v="4"/>
    <x v="4"/>
    <n v="208"/>
  </r>
  <r>
    <x v="408"/>
    <x v="1"/>
    <s v="2023-2024"/>
    <x v="0"/>
    <x v="96"/>
    <x v="4"/>
    <x v="4"/>
    <n v="3690"/>
    <x v="0"/>
    <x v="16"/>
    <x v="7"/>
    <x v="7"/>
    <n v="399"/>
  </r>
  <r>
    <x v="590"/>
    <x v="2"/>
    <s v="2025-2026"/>
    <x v="0"/>
    <x v="8"/>
    <x v="1"/>
    <x v="1"/>
    <n v="2158"/>
    <x v="0"/>
    <x v="4"/>
    <x v="0"/>
    <x v="0"/>
    <n v="633"/>
  </r>
  <r>
    <x v="239"/>
    <x v="0"/>
    <s v="2024-2025"/>
    <x v="0"/>
    <x v="41"/>
    <x v="5"/>
    <x v="5"/>
    <n v="7320"/>
    <x v="0"/>
    <x v="9"/>
    <x v="3"/>
    <x v="3"/>
    <n v="394"/>
  </r>
  <r>
    <x v="498"/>
    <x v="0"/>
    <s v="2024-2025"/>
    <x v="0"/>
    <x v="22"/>
    <x v="1"/>
    <x v="1"/>
    <n v="2539"/>
    <x v="0"/>
    <x v="2"/>
    <x v="3"/>
    <x v="3"/>
    <n v="727"/>
  </r>
  <r>
    <x v="607"/>
    <x v="2"/>
    <s v="2025-2026"/>
    <x v="0"/>
    <x v="67"/>
    <x v="3"/>
    <x v="3"/>
    <n v="4551"/>
    <x v="0"/>
    <x v="15"/>
    <x v="1"/>
    <x v="1"/>
    <n v="186"/>
  </r>
  <r>
    <x v="608"/>
    <x v="0"/>
    <s v="2024-2025"/>
    <x v="1"/>
    <x v="10"/>
    <x v="4"/>
    <x v="4"/>
    <n v="3551"/>
    <x v="0"/>
    <x v="8"/>
    <x v="4"/>
    <x v="4"/>
    <n v="161"/>
  </r>
  <r>
    <x v="562"/>
    <x v="0"/>
    <s v="2024-2025"/>
    <x v="0"/>
    <x v="65"/>
    <x v="1"/>
    <x v="1"/>
    <n v="2131"/>
    <x v="0"/>
    <x v="4"/>
    <x v="7"/>
    <x v="7"/>
    <n v="489"/>
  </r>
  <r>
    <x v="270"/>
    <x v="0"/>
    <s v="2024-2025"/>
    <x v="0"/>
    <x v="63"/>
    <x v="1"/>
    <x v="1"/>
    <n v="2015"/>
    <x v="0"/>
    <x v="5"/>
    <x v="8"/>
    <x v="8"/>
    <n v="447"/>
  </r>
  <r>
    <x v="12"/>
    <x v="0"/>
    <s v="2024-2025"/>
    <x v="0"/>
    <x v="65"/>
    <x v="1"/>
    <x v="1"/>
    <n v="2131"/>
    <x v="0"/>
    <x v="4"/>
    <x v="6"/>
    <x v="6"/>
    <n v="766"/>
  </r>
  <r>
    <x v="609"/>
    <x v="0"/>
    <s v="2024-2025"/>
    <x v="0"/>
    <x v="91"/>
    <x v="1"/>
    <x v="1"/>
    <n v="2064"/>
    <x v="0"/>
    <x v="5"/>
    <x v="0"/>
    <x v="0"/>
    <n v="444"/>
  </r>
  <r>
    <x v="31"/>
    <x v="1"/>
    <s v="2023-2024"/>
    <x v="0"/>
    <x v="60"/>
    <x v="1"/>
    <x v="1"/>
    <n v="2541"/>
    <x v="0"/>
    <x v="2"/>
    <x v="6"/>
    <x v="6"/>
    <n v="207"/>
  </r>
  <r>
    <x v="255"/>
    <x v="0"/>
    <s v="2024-2025"/>
    <x v="1"/>
    <x v="5"/>
    <x v="1"/>
    <x v="1"/>
    <n v="2067"/>
    <x v="0"/>
    <x v="5"/>
    <x v="5"/>
    <x v="5"/>
    <n v="309"/>
  </r>
  <r>
    <x v="517"/>
    <x v="1"/>
    <s v="2023-2024"/>
    <x v="0"/>
    <x v="67"/>
    <x v="3"/>
    <x v="3"/>
    <n v="4551"/>
    <x v="0"/>
    <x v="15"/>
    <x v="3"/>
    <x v="3"/>
    <n v="456"/>
  </r>
  <r>
    <x v="185"/>
    <x v="0"/>
    <s v="2024-2025"/>
    <x v="1"/>
    <x v="7"/>
    <x v="4"/>
    <x v="4"/>
    <n v="3175"/>
    <x v="0"/>
    <x v="6"/>
    <x v="7"/>
    <x v="7"/>
    <n v="508"/>
  </r>
  <r>
    <x v="285"/>
    <x v="1"/>
    <s v="2023-2024"/>
    <x v="0"/>
    <x v="81"/>
    <x v="3"/>
    <x v="3"/>
    <n v="4680"/>
    <x v="0"/>
    <x v="17"/>
    <x v="2"/>
    <x v="2"/>
    <n v="488"/>
  </r>
  <r>
    <x v="244"/>
    <x v="0"/>
    <s v="2024-2025"/>
    <x v="0"/>
    <x v="5"/>
    <x v="1"/>
    <x v="1"/>
    <n v="2067"/>
    <x v="0"/>
    <x v="5"/>
    <x v="4"/>
    <x v="4"/>
    <n v="391"/>
  </r>
  <r>
    <x v="154"/>
    <x v="1"/>
    <s v="2023-2024"/>
    <x v="0"/>
    <x v="70"/>
    <x v="4"/>
    <x v="4"/>
    <n v="3400"/>
    <x v="0"/>
    <x v="8"/>
    <x v="4"/>
    <x v="4"/>
    <n v="746"/>
  </r>
  <r>
    <x v="454"/>
    <x v="0"/>
    <s v="2024-2025"/>
    <x v="0"/>
    <x v="91"/>
    <x v="1"/>
    <x v="1"/>
    <n v="2064"/>
    <x v="0"/>
    <x v="5"/>
    <x v="7"/>
    <x v="7"/>
    <n v="649"/>
  </r>
  <r>
    <x v="610"/>
    <x v="0"/>
    <s v="2024-2025"/>
    <x v="0"/>
    <x v="3"/>
    <x v="3"/>
    <x v="3"/>
    <n v="4220"/>
    <x v="0"/>
    <x v="3"/>
    <x v="0"/>
    <x v="0"/>
    <n v="782"/>
  </r>
  <r>
    <x v="611"/>
    <x v="0"/>
    <s v="2024-2025"/>
    <x v="1"/>
    <x v="26"/>
    <x v="0"/>
    <x v="0"/>
    <n v="6280"/>
    <x v="0"/>
    <x v="14"/>
    <x v="0"/>
    <x v="0"/>
    <n v="595"/>
  </r>
  <r>
    <x v="159"/>
    <x v="0"/>
    <s v="2024-2025"/>
    <x v="0"/>
    <x v="67"/>
    <x v="3"/>
    <x v="3"/>
    <n v="4551"/>
    <x v="0"/>
    <x v="15"/>
    <x v="0"/>
    <x v="0"/>
    <n v="224"/>
  </r>
  <r>
    <x v="550"/>
    <x v="0"/>
    <s v="2024-2025"/>
    <x v="0"/>
    <x v="8"/>
    <x v="1"/>
    <x v="1"/>
    <n v="2158"/>
    <x v="0"/>
    <x v="4"/>
    <x v="9"/>
    <x v="9"/>
    <n v="516"/>
  </r>
  <r>
    <x v="320"/>
    <x v="2"/>
    <s v="2025-2026"/>
    <x v="1"/>
    <x v="10"/>
    <x v="4"/>
    <x v="4"/>
    <n v="3551"/>
    <x v="0"/>
    <x v="8"/>
    <x v="0"/>
    <x v="0"/>
    <n v="423"/>
  </r>
  <r>
    <x v="415"/>
    <x v="2"/>
    <s v="2025-2026"/>
    <x v="0"/>
    <x v="69"/>
    <x v="4"/>
    <x v="4"/>
    <n v="3199"/>
    <x v="0"/>
    <x v="6"/>
    <x v="0"/>
    <x v="0"/>
    <n v="314"/>
  </r>
  <r>
    <x v="421"/>
    <x v="0"/>
    <s v="2024-2025"/>
    <x v="1"/>
    <x v="87"/>
    <x v="2"/>
    <x v="2"/>
    <n v="2609"/>
    <x v="0"/>
    <x v="2"/>
    <x v="0"/>
    <x v="0"/>
    <n v="419"/>
  </r>
  <r>
    <x v="134"/>
    <x v="0"/>
    <s v="2024-2025"/>
    <x v="0"/>
    <x v="81"/>
    <x v="3"/>
    <x v="3"/>
    <n v="4680"/>
    <x v="0"/>
    <x v="17"/>
    <x v="0"/>
    <x v="0"/>
    <n v="43"/>
  </r>
  <r>
    <x v="157"/>
    <x v="2"/>
    <s v="2025-2026"/>
    <x v="1"/>
    <x v="12"/>
    <x v="3"/>
    <x v="3"/>
    <n v="4068"/>
    <x v="0"/>
    <x v="10"/>
    <x v="0"/>
    <x v="0"/>
    <n v="135"/>
  </r>
  <r>
    <x v="131"/>
    <x v="1"/>
    <s v="2023-2024"/>
    <x v="0"/>
    <x v="92"/>
    <x v="3"/>
    <x v="3"/>
    <n v="4305"/>
    <x v="0"/>
    <x v="3"/>
    <x v="0"/>
    <x v="0"/>
    <n v="197"/>
  </r>
  <r>
    <x v="612"/>
    <x v="2"/>
    <s v="2025-2026"/>
    <x v="0"/>
    <x v="92"/>
    <x v="3"/>
    <x v="3"/>
    <n v="4305"/>
    <x v="0"/>
    <x v="3"/>
    <x v="4"/>
    <x v="4"/>
    <n v="494"/>
  </r>
  <r>
    <x v="454"/>
    <x v="0"/>
    <s v="2024-2025"/>
    <x v="1"/>
    <x v="46"/>
    <x v="3"/>
    <x v="3"/>
    <n v="4740"/>
    <x v="0"/>
    <x v="17"/>
    <x v="0"/>
    <x v="0"/>
    <n v="745"/>
  </r>
  <r>
    <x v="541"/>
    <x v="0"/>
    <s v="2024-2025"/>
    <x v="0"/>
    <x v="73"/>
    <x v="6"/>
    <x v="6"/>
    <n v="5607"/>
    <x v="0"/>
    <x v="18"/>
    <x v="0"/>
    <x v="0"/>
    <n v="540"/>
  </r>
  <r>
    <x v="498"/>
    <x v="0"/>
    <s v="2024-2025"/>
    <x v="1"/>
    <x v="20"/>
    <x v="4"/>
    <x v="4"/>
    <n v="3429"/>
    <x v="0"/>
    <x v="8"/>
    <x v="0"/>
    <x v="0"/>
    <n v="419"/>
  </r>
  <r>
    <x v="314"/>
    <x v="0"/>
    <s v="2024-2025"/>
    <x v="0"/>
    <x v="24"/>
    <x v="1"/>
    <x v="1"/>
    <n v="2120"/>
    <x v="0"/>
    <x v="4"/>
    <x v="0"/>
    <x v="0"/>
    <n v="282"/>
  </r>
  <r>
    <x v="597"/>
    <x v="1"/>
    <s v="2023-2024"/>
    <x v="0"/>
    <x v="22"/>
    <x v="1"/>
    <x v="1"/>
    <n v="2539"/>
    <x v="0"/>
    <x v="2"/>
    <x v="0"/>
    <x v="0"/>
    <n v="683"/>
  </r>
  <r>
    <x v="613"/>
    <x v="1"/>
    <s v="2023-2024"/>
    <x v="0"/>
    <x v="88"/>
    <x v="6"/>
    <x v="6"/>
    <n v="5011"/>
    <x v="0"/>
    <x v="13"/>
    <x v="6"/>
    <x v="6"/>
    <n v="323"/>
  </r>
  <r>
    <x v="210"/>
    <x v="0"/>
    <s v="2024-2025"/>
    <x v="0"/>
    <x v="88"/>
    <x v="6"/>
    <x v="6"/>
    <n v="5011"/>
    <x v="0"/>
    <x v="13"/>
    <x v="0"/>
    <x v="0"/>
    <n v="303"/>
  </r>
  <r>
    <x v="416"/>
    <x v="0"/>
    <s v="2024-2025"/>
    <x v="0"/>
    <x v="57"/>
    <x v="6"/>
    <x v="6"/>
    <n v="5082"/>
    <x v="0"/>
    <x v="13"/>
    <x v="3"/>
    <x v="3"/>
    <n v="26"/>
  </r>
  <r>
    <x v="63"/>
    <x v="1"/>
    <s v="2023-2024"/>
    <x v="0"/>
    <x v="51"/>
    <x v="4"/>
    <x v="4"/>
    <n v="3630"/>
    <x v="0"/>
    <x v="16"/>
    <x v="7"/>
    <x v="7"/>
    <n v="49"/>
  </r>
  <r>
    <x v="502"/>
    <x v="0"/>
    <s v="2024-2025"/>
    <x v="0"/>
    <x v="74"/>
    <x v="1"/>
    <x v="1"/>
    <n v="2485"/>
    <x v="0"/>
    <x v="1"/>
    <x v="7"/>
    <x v="7"/>
    <n v="758"/>
  </r>
  <r>
    <x v="496"/>
    <x v="2"/>
    <s v="2025-2026"/>
    <x v="1"/>
    <x v="90"/>
    <x v="3"/>
    <x v="3"/>
    <n v="4700"/>
    <x v="0"/>
    <x v="17"/>
    <x v="4"/>
    <x v="4"/>
    <n v="585"/>
  </r>
  <r>
    <x v="3"/>
    <x v="0"/>
    <s v="2024-2025"/>
    <x v="0"/>
    <x v="61"/>
    <x v="6"/>
    <x v="6"/>
    <n v="5343"/>
    <x v="0"/>
    <x v="18"/>
    <x v="3"/>
    <x v="3"/>
    <n v="451"/>
  </r>
  <r>
    <x v="380"/>
    <x v="0"/>
    <s v="2024-2025"/>
    <x v="1"/>
    <x v="86"/>
    <x v="0"/>
    <x v="0"/>
    <n v="6725"/>
    <x v="0"/>
    <x v="20"/>
    <x v="2"/>
    <x v="2"/>
    <n v="346"/>
  </r>
  <r>
    <x v="394"/>
    <x v="0"/>
    <s v="2024-2025"/>
    <x v="0"/>
    <x v="63"/>
    <x v="1"/>
    <x v="1"/>
    <n v="2015"/>
    <x v="0"/>
    <x v="5"/>
    <x v="2"/>
    <x v="2"/>
    <n v="664"/>
  </r>
  <r>
    <x v="7"/>
    <x v="0"/>
    <s v="2024-2025"/>
    <x v="0"/>
    <x v="85"/>
    <x v="0"/>
    <x v="0"/>
    <n v="6530"/>
    <x v="0"/>
    <x v="20"/>
    <x v="0"/>
    <x v="0"/>
    <n v="45"/>
  </r>
  <r>
    <x v="491"/>
    <x v="0"/>
    <s v="2024-2025"/>
    <x v="0"/>
    <x v="92"/>
    <x v="3"/>
    <x v="3"/>
    <n v="4305"/>
    <x v="0"/>
    <x v="3"/>
    <x v="1"/>
    <x v="1"/>
    <n v="346"/>
  </r>
  <r>
    <x v="193"/>
    <x v="2"/>
    <s v="2025-2026"/>
    <x v="1"/>
    <x v="1"/>
    <x v="1"/>
    <x v="1"/>
    <n v="2478"/>
    <x v="0"/>
    <x v="1"/>
    <x v="2"/>
    <x v="2"/>
    <n v="758"/>
  </r>
  <r>
    <x v="532"/>
    <x v="1"/>
    <s v="2023-2024"/>
    <x v="1"/>
    <x v="46"/>
    <x v="3"/>
    <x v="3"/>
    <n v="4740"/>
    <x v="0"/>
    <x v="17"/>
    <x v="2"/>
    <x v="2"/>
    <n v="542"/>
  </r>
  <r>
    <x v="614"/>
    <x v="1"/>
    <s v="2023-2024"/>
    <x v="1"/>
    <x v="0"/>
    <x v="0"/>
    <x v="0"/>
    <n v="6021"/>
    <x v="0"/>
    <x v="0"/>
    <x v="3"/>
    <x v="3"/>
    <n v="754"/>
  </r>
  <r>
    <x v="615"/>
    <x v="0"/>
    <s v="2024-2025"/>
    <x v="0"/>
    <x v="77"/>
    <x v="5"/>
    <x v="5"/>
    <n v="7018"/>
    <x v="0"/>
    <x v="9"/>
    <x v="2"/>
    <x v="2"/>
    <n v="486"/>
  </r>
  <r>
    <x v="164"/>
    <x v="1"/>
    <s v="2023-2024"/>
    <x v="0"/>
    <x v="6"/>
    <x v="0"/>
    <x v="0"/>
    <n v="6010"/>
    <x v="0"/>
    <x v="0"/>
    <x v="3"/>
    <x v="3"/>
    <n v="215"/>
  </r>
  <r>
    <x v="594"/>
    <x v="0"/>
    <s v="2024-2025"/>
    <x v="0"/>
    <x v="28"/>
    <x v="1"/>
    <x v="1"/>
    <n v="2830"/>
    <x v="0"/>
    <x v="11"/>
    <x v="0"/>
    <x v="0"/>
    <n v="764"/>
  </r>
  <r>
    <x v="580"/>
    <x v="0"/>
    <s v="2024-2025"/>
    <x v="0"/>
    <x v="93"/>
    <x v="4"/>
    <x v="4"/>
    <n v="3915"/>
    <x v="0"/>
    <x v="16"/>
    <x v="3"/>
    <x v="3"/>
    <n v="281"/>
  </r>
  <r>
    <x v="598"/>
    <x v="2"/>
    <s v="2025-2026"/>
    <x v="0"/>
    <x v="77"/>
    <x v="5"/>
    <x v="5"/>
    <n v="7018"/>
    <x v="0"/>
    <x v="9"/>
    <x v="9"/>
    <x v="9"/>
    <n v="164"/>
  </r>
  <r>
    <x v="332"/>
    <x v="0"/>
    <s v="2024-2025"/>
    <x v="1"/>
    <x v="5"/>
    <x v="1"/>
    <x v="1"/>
    <n v="2067"/>
    <x v="0"/>
    <x v="5"/>
    <x v="4"/>
    <x v="4"/>
    <n v="192"/>
  </r>
  <r>
    <x v="289"/>
    <x v="1"/>
    <s v="2023-2024"/>
    <x v="0"/>
    <x v="96"/>
    <x v="4"/>
    <x v="4"/>
    <n v="3690"/>
    <x v="0"/>
    <x v="16"/>
    <x v="2"/>
    <x v="2"/>
    <n v="490"/>
  </r>
  <r>
    <x v="616"/>
    <x v="2"/>
    <s v="2025-2026"/>
    <x v="1"/>
    <x v="42"/>
    <x v="3"/>
    <x v="3"/>
    <n v="4870"/>
    <x v="0"/>
    <x v="12"/>
    <x v="6"/>
    <x v="6"/>
    <n v="198"/>
  </r>
  <r>
    <x v="617"/>
    <x v="1"/>
    <s v="2023-2024"/>
    <x v="0"/>
    <x v="89"/>
    <x v="4"/>
    <x v="4"/>
    <n v="3136"/>
    <x v="0"/>
    <x v="6"/>
    <x v="2"/>
    <x v="2"/>
    <n v="764"/>
  </r>
  <r>
    <x v="575"/>
    <x v="0"/>
    <s v="2024-2025"/>
    <x v="0"/>
    <x v="40"/>
    <x v="4"/>
    <x v="4"/>
    <n v="3353"/>
    <x v="0"/>
    <x v="8"/>
    <x v="3"/>
    <x v="3"/>
    <n v="636"/>
  </r>
  <r>
    <x v="618"/>
    <x v="0"/>
    <s v="2024-2025"/>
    <x v="1"/>
    <x v="56"/>
    <x v="1"/>
    <x v="1"/>
    <n v="2795"/>
    <x v="0"/>
    <x v="11"/>
    <x v="6"/>
    <x v="6"/>
    <n v="748"/>
  </r>
  <r>
    <x v="619"/>
    <x v="1"/>
    <s v="2023-2024"/>
    <x v="0"/>
    <x v="11"/>
    <x v="5"/>
    <x v="5"/>
    <n v="7010"/>
    <x v="0"/>
    <x v="9"/>
    <x v="0"/>
    <x v="0"/>
    <n v="286"/>
  </r>
  <r>
    <x v="150"/>
    <x v="0"/>
    <s v="2024-2025"/>
    <x v="1"/>
    <x v="70"/>
    <x v="4"/>
    <x v="4"/>
    <n v="3400"/>
    <x v="0"/>
    <x v="8"/>
    <x v="3"/>
    <x v="3"/>
    <n v="753"/>
  </r>
  <r>
    <x v="6"/>
    <x v="1"/>
    <s v="2023-2024"/>
    <x v="0"/>
    <x v="32"/>
    <x v="6"/>
    <x v="6"/>
    <n v="5169"/>
    <x v="0"/>
    <x v="13"/>
    <x v="0"/>
    <x v="0"/>
    <n v="314"/>
  </r>
  <r>
    <x v="47"/>
    <x v="2"/>
    <s v="2025-2026"/>
    <x v="0"/>
    <x v="96"/>
    <x v="4"/>
    <x v="4"/>
    <n v="3690"/>
    <x v="0"/>
    <x v="16"/>
    <x v="0"/>
    <x v="0"/>
    <n v="553"/>
  </r>
  <r>
    <x v="443"/>
    <x v="1"/>
    <s v="2023-2024"/>
    <x v="0"/>
    <x v="88"/>
    <x v="6"/>
    <x v="6"/>
    <n v="5011"/>
    <x v="0"/>
    <x v="13"/>
    <x v="6"/>
    <x v="6"/>
    <n v="745"/>
  </r>
  <r>
    <x v="46"/>
    <x v="2"/>
    <s v="2025-2026"/>
    <x v="0"/>
    <x v="28"/>
    <x v="1"/>
    <x v="1"/>
    <n v="2830"/>
    <x v="0"/>
    <x v="11"/>
    <x v="7"/>
    <x v="7"/>
    <n v="519"/>
  </r>
  <r>
    <x v="212"/>
    <x v="0"/>
    <s v="2024-2025"/>
    <x v="0"/>
    <x v="95"/>
    <x v="7"/>
    <x v="7"/>
    <n v="870"/>
    <x v="0"/>
    <x v="19"/>
    <x v="3"/>
    <x v="3"/>
    <n v="365"/>
  </r>
  <r>
    <x v="292"/>
    <x v="0"/>
    <s v="2024-2025"/>
    <x v="1"/>
    <x v="79"/>
    <x v="6"/>
    <x v="6"/>
    <n v="5290"/>
    <x v="0"/>
    <x v="18"/>
    <x v="3"/>
    <x v="3"/>
    <n v="760"/>
  </r>
  <r>
    <x v="590"/>
    <x v="2"/>
    <s v="2025-2026"/>
    <x v="0"/>
    <x v="38"/>
    <x v="3"/>
    <x v="3"/>
    <n v="4802"/>
    <x v="0"/>
    <x v="12"/>
    <x v="3"/>
    <x v="3"/>
    <n v="145"/>
  </r>
  <r>
    <x v="214"/>
    <x v="2"/>
    <s v="2025-2026"/>
    <x v="0"/>
    <x v="12"/>
    <x v="3"/>
    <x v="3"/>
    <n v="4068"/>
    <x v="0"/>
    <x v="10"/>
    <x v="9"/>
    <x v="9"/>
    <n v="459"/>
  </r>
  <r>
    <x v="77"/>
    <x v="1"/>
    <s v="2023-2024"/>
    <x v="0"/>
    <x v="26"/>
    <x v="0"/>
    <x v="0"/>
    <n v="6280"/>
    <x v="0"/>
    <x v="14"/>
    <x v="5"/>
    <x v="5"/>
    <n v="57"/>
  </r>
  <r>
    <x v="620"/>
    <x v="0"/>
    <s v="2024-2025"/>
    <x v="1"/>
    <x v="67"/>
    <x v="3"/>
    <x v="3"/>
    <n v="4551"/>
    <x v="0"/>
    <x v="15"/>
    <x v="0"/>
    <x v="0"/>
    <n v="627"/>
  </r>
  <r>
    <x v="20"/>
    <x v="0"/>
    <s v="2024-2025"/>
    <x v="0"/>
    <x v="9"/>
    <x v="4"/>
    <x v="4"/>
    <n v="3076"/>
    <x v="0"/>
    <x v="7"/>
    <x v="3"/>
    <x v="3"/>
    <n v="291"/>
  </r>
  <r>
    <x v="165"/>
    <x v="0"/>
    <s v="2024-2025"/>
    <x v="1"/>
    <x v="35"/>
    <x v="3"/>
    <x v="3"/>
    <n v="4558"/>
    <x v="0"/>
    <x v="15"/>
    <x v="6"/>
    <x v="6"/>
    <n v="135"/>
  </r>
  <r>
    <x v="621"/>
    <x v="0"/>
    <s v="2024-2025"/>
    <x v="0"/>
    <x v="89"/>
    <x v="4"/>
    <x v="4"/>
    <n v="3136"/>
    <x v="0"/>
    <x v="6"/>
    <x v="4"/>
    <x v="4"/>
    <n v="147"/>
  </r>
  <r>
    <x v="622"/>
    <x v="1"/>
    <s v="2023-2024"/>
    <x v="0"/>
    <x v="57"/>
    <x v="6"/>
    <x v="6"/>
    <n v="5082"/>
    <x v="0"/>
    <x v="13"/>
    <x v="5"/>
    <x v="5"/>
    <n v="773"/>
  </r>
  <r>
    <x v="227"/>
    <x v="0"/>
    <s v="2024-2025"/>
    <x v="1"/>
    <x v="52"/>
    <x v="3"/>
    <x v="3"/>
    <n v="4053"/>
    <x v="0"/>
    <x v="10"/>
    <x v="6"/>
    <x v="6"/>
    <n v="63"/>
  </r>
  <r>
    <x v="392"/>
    <x v="2"/>
    <s v="2025-2026"/>
    <x v="0"/>
    <x v="22"/>
    <x v="1"/>
    <x v="1"/>
    <n v="2539"/>
    <x v="0"/>
    <x v="2"/>
    <x v="1"/>
    <x v="1"/>
    <n v="570"/>
  </r>
  <r>
    <x v="338"/>
    <x v="0"/>
    <s v="2024-2025"/>
    <x v="0"/>
    <x v="32"/>
    <x v="6"/>
    <x v="6"/>
    <n v="5169"/>
    <x v="0"/>
    <x v="13"/>
    <x v="6"/>
    <x v="6"/>
    <n v="280"/>
  </r>
  <r>
    <x v="224"/>
    <x v="1"/>
    <s v="2023-2024"/>
    <x v="1"/>
    <x v="83"/>
    <x v="0"/>
    <x v="0"/>
    <n v="6052"/>
    <x v="0"/>
    <x v="0"/>
    <x v="3"/>
    <x v="3"/>
    <n v="439"/>
  </r>
  <r>
    <x v="33"/>
    <x v="2"/>
    <s v="2025-2026"/>
    <x v="1"/>
    <x v="90"/>
    <x v="3"/>
    <x v="3"/>
    <n v="4700"/>
    <x v="0"/>
    <x v="17"/>
    <x v="9"/>
    <x v="9"/>
    <n v="267"/>
  </r>
  <r>
    <x v="623"/>
    <x v="2"/>
    <s v="2025-2026"/>
    <x v="0"/>
    <x v="43"/>
    <x v="1"/>
    <x v="1"/>
    <n v="2560"/>
    <x v="0"/>
    <x v="2"/>
    <x v="4"/>
    <x v="4"/>
    <n v="47"/>
  </r>
  <r>
    <x v="192"/>
    <x v="1"/>
    <s v="2023-2024"/>
    <x v="1"/>
    <x v="35"/>
    <x v="3"/>
    <x v="3"/>
    <n v="4558"/>
    <x v="0"/>
    <x v="15"/>
    <x v="1"/>
    <x v="1"/>
    <n v="290"/>
  </r>
  <r>
    <x v="624"/>
    <x v="0"/>
    <s v="2024-2025"/>
    <x v="0"/>
    <x v="92"/>
    <x v="3"/>
    <x v="3"/>
    <n v="4305"/>
    <x v="0"/>
    <x v="3"/>
    <x v="5"/>
    <x v="5"/>
    <n v="58"/>
  </r>
  <r>
    <x v="471"/>
    <x v="2"/>
    <s v="2025-2026"/>
    <x v="1"/>
    <x v="47"/>
    <x v="1"/>
    <x v="1"/>
    <n v="2101"/>
    <x v="0"/>
    <x v="4"/>
    <x v="1"/>
    <x v="1"/>
    <n v="362"/>
  </r>
  <r>
    <x v="424"/>
    <x v="0"/>
    <s v="2024-2025"/>
    <x v="0"/>
    <x v="44"/>
    <x v="4"/>
    <x v="4"/>
    <n v="3977"/>
    <x v="0"/>
    <x v="16"/>
    <x v="5"/>
    <x v="5"/>
    <n v="209"/>
  </r>
  <r>
    <x v="40"/>
    <x v="0"/>
    <s v="2024-2025"/>
    <x v="0"/>
    <x v="67"/>
    <x v="3"/>
    <x v="3"/>
    <n v="4551"/>
    <x v="0"/>
    <x v="15"/>
    <x v="7"/>
    <x v="7"/>
    <n v="294"/>
  </r>
  <r>
    <x v="316"/>
    <x v="0"/>
    <s v="2024-2025"/>
    <x v="0"/>
    <x v="45"/>
    <x v="3"/>
    <x v="3"/>
    <n v="4570"/>
    <x v="0"/>
    <x v="15"/>
    <x v="2"/>
    <x v="2"/>
    <n v="130"/>
  </r>
  <r>
    <x v="82"/>
    <x v="2"/>
    <s v="2025-2026"/>
    <x v="0"/>
    <x v="92"/>
    <x v="3"/>
    <x v="3"/>
    <n v="4305"/>
    <x v="0"/>
    <x v="3"/>
    <x v="4"/>
    <x v="4"/>
    <n v="198"/>
  </r>
  <r>
    <x v="292"/>
    <x v="0"/>
    <s v="2024-2025"/>
    <x v="1"/>
    <x v="76"/>
    <x v="1"/>
    <x v="1"/>
    <n v="2031"/>
    <x v="0"/>
    <x v="5"/>
    <x v="4"/>
    <x v="4"/>
    <n v="537"/>
  </r>
  <r>
    <x v="548"/>
    <x v="1"/>
    <s v="2023-2024"/>
    <x v="0"/>
    <x v="58"/>
    <x v="0"/>
    <x v="0"/>
    <n v="6027"/>
    <x v="0"/>
    <x v="0"/>
    <x v="4"/>
    <x v="4"/>
    <n v="275"/>
  </r>
  <r>
    <x v="625"/>
    <x v="2"/>
    <s v="2025-2026"/>
    <x v="0"/>
    <x v="63"/>
    <x v="1"/>
    <x v="1"/>
    <n v="2015"/>
    <x v="0"/>
    <x v="5"/>
    <x v="9"/>
    <x v="9"/>
    <n v="365"/>
  </r>
  <r>
    <x v="614"/>
    <x v="1"/>
    <s v="2023-2024"/>
    <x v="0"/>
    <x v="89"/>
    <x v="4"/>
    <x v="4"/>
    <n v="3136"/>
    <x v="0"/>
    <x v="6"/>
    <x v="4"/>
    <x v="4"/>
    <n v="750"/>
  </r>
  <r>
    <x v="134"/>
    <x v="0"/>
    <s v="2024-2025"/>
    <x v="1"/>
    <x v="9"/>
    <x v="4"/>
    <x v="4"/>
    <n v="3076"/>
    <x v="0"/>
    <x v="7"/>
    <x v="1"/>
    <x v="1"/>
    <n v="766"/>
  </r>
  <r>
    <x v="586"/>
    <x v="0"/>
    <s v="2024-2025"/>
    <x v="0"/>
    <x v="93"/>
    <x v="4"/>
    <x v="4"/>
    <n v="3915"/>
    <x v="0"/>
    <x v="16"/>
    <x v="3"/>
    <x v="3"/>
    <n v="25"/>
  </r>
  <r>
    <x v="272"/>
    <x v="1"/>
    <s v="2023-2024"/>
    <x v="1"/>
    <x v="53"/>
    <x v="3"/>
    <x v="3"/>
    <n v="4119"/>
    <x v="0"/>
    <x v="10"/>
    <x v="2"/>
    <x v="2"/>
    <n v="60"/>
  </r>
  <r>
    <x v="522"/>
    <x v="0"/>
    <s v="2024-2025"/>
    <x v="0"/>
    <x v="59"/>
    <x v="3"/>
    <x v="3"/>
    <n v="4509"/>
    <x v="0"/>
    <x v="3"/>
    <x v="4"/>
    <x v="4"/>
    <n v="340"/>
  </r>
  <r>
    <x v="149"/>
    <x v="2"/>
    <s v="2025-2026"/>
    <x v="0"/>
    <x v="5"/>
    <x v="1"/>
    <x v="1"/>
    <n v="2067"/>
    <x v="0"/>
    <x v="5"/>
    <x v="6"/>
    <x v="6"/>
    <n v="388"/>
  </r>
  <r>
    <x v="443"/>
    <x v="1"/>
    <s v="2023-2024"/>
    <x v="1"/>
    <x v="79"/>
    <x v="6"/>
    <x v="6"/>
    <n v="5290"/>
    <x v="0"/>
    <x v="18"/>
    <x v="2"/>
    <x v="2"/>
    <n v="37"/>
  </r>
  <r>
    <x v="479"/>
    <x v="2"/>
    <s v="2025-2026"/>
    <x v="0"/>
    <x v="59"/>
    <x v="3"/>
    <x v="3"/>
    <n v="4509"/>
    <x v="0"/>
    <x v="3"/>
    <x v="3"/>
    <x v="3"/>
    <n v="335"/>
  </r>
  <r>
    <x v="315"/>
    <x v="0"/>
    <s v="2024-2025"/>
    <x v="1"/>
    <x v="13"/>
    <x v="1"/>
    <x v="1"/>
    <n v="2480"/>
    <x v="0"/>
    <x v="1"/>
    <x v="5"/>
    <x v="5"/>
    <n v="672"/>
  </r>
  <r>
    <x v="394"/>
    <x v="0"/>
    <s v="2024-2025"/>
    <x v="1"/>
    <x v="54"/>
    <x v="4"/>
    <x v="4"/>
    <n v="3030"/>
    <x v="0"/>
    <x v="7"/>
    <x v="2"/>
    <x v="2"/>
    <n v="236"/>
  </r>
  <r>
    <x v="331"/>
    <x v="0"/>
    <s v="2024-2025"/>
    <x v="0"/>
    <x v="13"/>
    <x v="1"/>
    <x v="1"/>
    <n v="2480"/>
    <x v="0"/>
    <x v="1"/>
    <x v="1"/>
    <x v="1"/>
    <n v="572"/>
  </r>
  <r>
    <x v="345"/>
    <x v="1"/>
    <s v="2023-2024"/>
    <x v="0"/>
    <x v="10"/>
    <x v="4"/>
    <x v="4"/>
    <n v="3551"/>
    <x v="0"/>
    <x v="8"/>
    <x v="5"/>
    <x v="5"/>
    <n v="279"/>
  </r>
  <r>
    <x v="535"/>
    <x v="1"/>
    <s v="2023-2024"/>
    <x v="0"/>
    <x v="75"/>
    <x v="0"/>
    <x v="0"/>
    <n v="6450"/>
    <x v="0"/>
    <x v="20"/>
    <x v="3"/>
    <x v="3"/>
    <n v="299"/>
  </r>
  <r>
    <x v="296"/>
    <x v="0"/>
    <s v="2024-2025"/>
    <x v="0"/>
    <x v="58"/>
    <x v="0"/>
    <x v="0"/>
    <n v="6027"/>
    <x v="0"/>
    <x v="0"/>
    <x v="7"/>
    <x v="7"/>
    <n v="315"/>
  </r>
  <r>
    <x v="297"/>
    <x v="2"/>
    <s v="2025-2026"/>
    <x v="0"/>
    <x v="66"/>
    <x v="3"/>
    <x v="3"/>
    <n v="4883"/>
    <x v="0"/>
    <x v="12"/>
    <x v="3"/>
    <x v="3"/>
    <n v="312"/>
  </r>
  <r>
    <x v="507"/>
    <x v="0"/>
    <s v="2024-2025"/>
    <x v="1"/>
    <x v="17"/>
    <x v="3"/>
    <x v="3"/>
    <n v="4825"/>
    <x v="0"/>
    <x v="12"/>
    <x v="0"/>
    <x v="0"/>
    <n v="362"/>
  </r>
  <r>
    <x v="494"/>
    <x v="2"/>
    <s v="2025-2026"/>
    <x v="1"/>
    <x v="2"/>
    <x v="2"/>
    <x v="2"/>
    <n v="2617"/>
    <x v="0"/>
    <x v="2"/>
    <x v="5"/>
    <x v="5"/>
    <n v="491"/>
  </r>
  <r>
    <x v="171"/>
    <x v="1"/>
    <s v="2023-2024"/>
    <x v="1"/>
    <x v="86"/>
    <x v="0"/>
    <x v="0"/>
    <n v="6725"/>
    <x v="0"/>
    <x v="20"/>
    <x v="7"/>
    <x v="7"/>
    <n v="403"/>
  </r>
  <r>
    <x v="61"/>
    <x v="1"/>
    <s v="2023-2024"/>
    <x v="1"/>
    <x v="46"/>
    <x v="3"/>
    <x v="3"/>
    <n v="4740"/>
    <x v="0"/>
    <x v="17"/>
    <x v="6"/>
    <x v="6"/>
    <n v="464"/>
  </r>
  <r>
    <x v="179"/>
    <x v="0"/>
    <s v="2024-2025"/>
    <x v="0"/>
    <x v="27"/>
    <x v="4"/>
    <x v="4"/>
    <n v="3066"/>
    <x v="0"/>
    <x v="7"/>
    <x v="0"/>
    <x v="0"/>
    <n v="198"/>
  </r>
  <r>
    <x v="393"/>
    <x v="0"/>
    <s v="2024-2025"/>
    <x v="0"/>
    <x v="51"/>
    <x v="4"/>
    <x v="4"/>
    <n v="3630"/>
    <x v="0"/>
    <x v="16"/>
    <x v="7"/>
    <x v="7"/>
    <n v="222"/>
  </r>
  <r>
    <x v="497"/>
    <x v="0"/>
    <s v="2024-2025"/>
    <x v="1"/>
    <x v="17"/>
    <x v="3"/>
    <x v="3"/>
    <n v="4825"/>
    <x v="0"/>
    <x v="12"/>
    <x v="3"/>
    <x v="3"/>
    <n v="99"/>
  </r>
  <r>
    <x v="480"/>
    <x v="0"/>
    <s v="2024-2025"/>
    <x v="0"/>
    <x v="28"/>
    <x v="1"/>
    <x v="1"/>
    <n v="2830"/>
    <x v="0"/>
    <x v="11"/>
    <x v="3"/>
    <x v="3"/>
    <n v="187"/>
  </r>
  <r>
    <x v="247"/>
    <x v="2"/>
    <s v="2025-2026"/>
    <x v="1"/>
    <x v="35"/>
    <x v="3"/>
    <x v="3"/>
    <n v="4558"/>
    <x v="0"/>
    <x v="15"/>
    <x v="7"/>
    <x v="7"/>
    <n v="138"/>
  </r>
  <r>
    <x v="15"/>
    <x v="0"/>
    <s v="2024-2025"/>
    <x v="1"/>
    <x v="0"/>
    <x v="0"/>
    <x v="0"/>
    <n v="6021"/>
    <x v="0"/>
    <x v="0"/>
    <x v="7"/>
    <x v="7"/>
    <n v="34"/>
  </r>
  <r>
    <x v="27"/>
    <x v="0"/>
    <s v="2024-2025"/>
    <x v="0"/>
    <x v="78"/>
    <x v="1"/>
    <x v="1"/>
    <n v="2141"/>
    <x v="0"/>
    <x v="4"/>
    <x v="7"/>
    <x v="7"/>
    <n v="527"/>
  </r>
  <r>
    <x v="626"/>
    <x v="2"/>
    <s v="2025-2026"/>
    <x v="0"/>
    <x v="20"/>
    <x v="4"/>
    <x v="4"/>
    <n v="3429"/>
    <x v="0"/>
    <x v="8"/>
    <x v="2"/>
    <x v="2"/>
    <n v="25"/>
  </r>
  <r>
    <x v="524"/>
    <x v="0"/>
    <s v="2024-2025"/>
    <x v="1"/>
    <x v="83"/>
    <x v="0"/>
    <x v="0"/>
    <n v="6052"/>
    <x v="0"/>
    <x v="0"/>
    <x v="5"/>
    <x v="5"/>
    <n v="550"/>
  </r>
  <r>
    <x v="627"/>
    <x v="2"/>
    <s v="2025-2026"/>
    <x v="1"/>
    <x v="81"/>
    <x v="3"/>
    <x v="3"/>
    <n v="4680"/>
    <x v="0"/>
    <x v="17"/>
    <x v="5"/>
    <x v="5"/>
    <n v="78"/>
  </r>
  <r>
    <x v="628"/>
    <x v="1"/>
    <s v="2023-2024"/>
    <x v="1"/>
    <x v="42"/>
    <x v="3"/>
    <x v="3"/>
    <n v="4870"/>
    <x v="0"/>
    <x v="12"/>
    <x v="7"/>
    <x v="7"/>
    <n v="568"/>
  </r>
  <r>
    <x v="351"/>
    <x v="0"/>
    <s v="2024-2025"/>
    <x v="1"/>
    <x v="72"/>
    <x v="4"/>
    <x v="4"/>
    <n v="3931"/>
    <x v="0"/>
    <x v="16"/>
    <x v="6"/>
    <x v="6"/>
    <n v="590"/>
  </r>
  <r>
    <x v="20"/>
    <x v="0"/>
    <s v="2024-2025"/>
    <x v="1"/>
    <x v="23"/>
    <x v="1"/>
    <x v="1"/>
    <n v="2650"/>
    <x v="0"/>
    <x v="11"/>
    <x v="1"/>
    <x v="1"/>
    <n v="348"/>
  </r>
  <r>
    <x v="193"/>
    <x v="2"/>
    <s v="2025-2026"/>
    <x v="0"/>
    <x v="28"/>
    <x v="1"/>
    <x v="1"/>
    <n v="2830"/>
    <x v="0"/>
    <x v="11"/>
    <x v="0"/>
    <x v="0"/>
    <n v="271"/>
  </r>
  <r>
    <x v="364"/>
    <x v="2"/>
    <s v="2025-2026"/>
    <x v="1"/>
    <x v="80"/>
    <x v="0"/>
    <x v="0"/>
    <n v="6109"/>
    <x v="0"/>
    <x v="14"/>
    <x v="4"/>
    <x v="4"/>
    <n v="502"/>
  </r>
  <r>
    <x v="408"/>
    <x v="1"/>
    <s v="2023-2024"/>
    <x v="0"/>
    <x v="21"/>
    <x v="3"/>
    <x v="3"/>
    <n v="4012"/>
    <x v="0"/>
    <x v="10"/>
    <x v="7"/>
    <x v="7"/>
    <n v="382"/>
  </r>
  <r>
    <x v="41"/>
    <x v="1"/>
    <s v="2023-2024"/>
    <x v="0"/>
    <x v="78"/>
    <x v="1"/>
    <x v="1"/>
    <n v="2141"/>
    <x v="0"/>
    <x v="4"/>
    <x v="3"/>
    <x v="3"/>
    <n v="621"/>
  </r>
  <r>
    <x v="528"/>
    <x v="1"/>
    <s v="2023-2024"/>
    <x v="0"/>
    <x v="32"/>
    <x v="6"/>
    <x v="6"/>
    <n v="5169"/>
    <x v="0"/>
    <x v="13"/>
    <x v="3"/>
    <x v="3"/>
    <n v="187"/>
  </r>
  <r>
    <x v="266"/>
    <x v="1"/>
    <s v="2023-2024"/>
    <x v="1"/>
    <x v="23"/>
    <x v="1"/>
    <x v="1"/>
    <n v="2650"/>
    <x v="0"/>
    <x v="11"/>
    <x v="3"/>
    <x v="3"/>
    <n v="467"/>
  </r>
  <r>
    <x v="145"/>
    <x v="0"/>
    <s v="2024-2025"/>
    <x v="0"/>
    <x v="5"/>
    <x v="1"/>
    <x v="1"/>
    <n v="2067"/>
    <x v="0"/>
    <x v="5"/>
    <x v="0"/>
    <x v="0"/>
    <n v="403"/>
  </r>
  <r>
    <x v="251"/>
    <x v="2"/>
    <s v="2025-2026"/>
    <x v="1"/>
    <x v="22"/>
    <x v="1"/>
    <x v="1"/>
    <n v="2539"/>
    <x v="0"/>
    <x v="2"/>
    <x v="2"/>
    <x v="2"/>
    <n v="772"/>
  </r>
  <r>
    <x v="124"/>
    <x v="2"/>
    <s v="2025-2026"/>
    <x v="0"/>
    <x v="58"/>
    <x v="0"/>
    <x v="0"/>
    <n v="6027"/>
    <x v="0"/>
    <x v="0"/>
    <x v="5"/>
    <x v="5"/>
    <n v="773"/>
  </r>
  <r>
    <x v="205"/>
    <x v="0"/>
    <s v="2024-2025"/>
    <x v="1"/>
    <x v="71"/>
    <x v="6"/>
    <x v="6"/>
    <n v="5043"/>
    <x v="0"/>
    <x v="13"/>
    <x v="4"/>
    <x v="4"/>
    <n v="645"/>
  </r>
  <r>
    <x v="90"/>
    <x v="2"/>
    <s v="2025-2026"/>
    <x v="0"/>
    <x v="14"/>
    <x v="1"/>
    <x v="1"/>
    <n v="2790"/>
    <x v="0"/>
    <x v="11"/>
    <x v="1"/>
    <x v="1"/>
    <n v="141"/>
  </r>
  <r>
    <x v="340"/>
    <x v="2"/>
    <s v="2025-2026"/>
    <x v="1"/>
    <x v="42"/>
    <x v="3"/>
    <x v="3"/>
    <n v="4870"/>
    <x v="0"/>
    <x v="12"/>
    <x v="1"/>
    <x v="1"/>
    <n v="783"/>
  </r>
  <r>
    <x v="582"/>
    <x v="2"/>
    <s v="2025-2026"/>
    <x v="1"/>
    <x v="12"/>
    <x v="3"/>
    <x v="3"/>
    <n v="4068"/>
    <x v="0"/>
    <x v="10"/>
    <x v="1"/>
    <x v="1"/>
    <n v="26"/>
  </r>
  <r>
    <x v="102"/>
    <x v="0"/>
    <s v="2024-2025"/>
    <x v="0"/>
    <x v="64"/>
    <x v="1"/>
    <x v="1"/>
    <n v="2350"/>
    <x v="0"/>
    <x v="1"/>
    <x v="4"/>
    <x v="4"/>
    <n v="464"/>
  </r>
  <r>
    <x v="403"/>
    <x v="0"/>
    <s v="2024-2025"/>
    <x v="0"/>
    <x v="28"/>
    <x v="1"/>
    <x v="1"/>
    <n v="2830"/>
    <x v="0"/>
    <x v="11"/>
    <x v="0"/>
    <x v="0"/>
    <n v="380"/>
  </r>
  <r>
    <x v="331"/>
    <x v="0"/>
    <s v="2024-2025"/>
    <x v="1"/>
    <x v="87"/>
    <x v="2"/>
    <x v="2"/>
    <n v="2609"/>
    <x v="0"/>
    <x v="2"/>
    <x v="2"/>
    <x v="2"/>
    <n v="794"/>
  </r>
  <r>
    <x v="403"/>
    <x v="0"/>
    <s v="2024-2025"/>
    <x v="1"/>
    <x v="83"/>
    <x v="0"/>
    <x v="0"/>
    <n v="6052"/>
    <x v="0"/>
    <x v="0"/>
    <x v="6"/>
    <x v="6"/>
    <n v="338"/>
  </r>
  <r>
    <x v="629"/>
    <x v="0"/>
    <s v="2024-2025"/>
    <x v="1"/>
    <x v="17"/>
    <x v="3"/>
    <x v="3"/>
    <n v="4825"/>
    <x v="0"/>
    <x v="12"/>
    <x v="4"/>
    <x v="4"/>
    <n v="623"/>
  </r>
  <r>
    <x v="16"/>
    <x v="1"/>
    <s v="2023-2024"/>
    <x v="1"/>
    <x v="46"/>
    <x v="3"/>
    <x v="3"/>
    <n v="4740"/>
    <x v="0"/>
    <x v="17"/>
    <x v="2"/>
    <x v="2"/>
    <n v="665"/>
  </r>
  <r>
    <x v="630"/>
    <x v="2"/>
    <s v="2025-2026"/>
    <x v="1"/>
    <x v="9"/>
    <x v="4"/>
    <x v="4"/>
    <n v="3076"/>
    <x v="0"/>
    <x v="7"/>
    <x v="9"/>
    <x v="9"/>
    <n v="65"/>
  </r>
  <r>
    <x v="500"/>
    <x v="1"/>
    <s v="2023-2024"/>
    <x v="1"/>
    <x v="56"/>
    <x v="1"/>
    <x v="1"/>
    <n v="2795"/>
    <x v="0"/>
    <x v="11"/>
    <x v="3"/>
    <x v="3"/>
    <n v="221"/>
  </r>
  <r>
    <x v="136"/>
    <x v="0"/>
    <s v="2024-2025"/>
    <x v="0"/>
    <x v="90"/>
    <x v="3"/>
    <x v="3"/>
    <n v="4700"/>
    <x v="0"/>
    <x v="17"/>
    <x v="3"/>
    <x v="3"/>
    <n v="278"/>
  </r>
  <r>
    <x v="631"/>
    <x v="2"/>
    <s v="2025-2026"/>
    <x v="1"/>
    <x v="41"/>
    <x v="5"/>
    <x v="5"/>
    <n v="7320"/>
    <x v="0"/>
    <x v="9"/>
    <x v="3"/>
    <x v="3"/>
    <n v="265"/>
  </r>
  <r>
    <x v="532"/>
    <x v="1"/>
    <s v="2023-2024"/>
    <x v="0"/>
    <x v="7"/>
    <x v="4"/>
    <x v="4"/>
    <n v="3175"/>
    <x v="0"/>
    <x v="6"/>
    <x v="4"/>
    <x v="4"/>
    <n v="724"/>
  </r>
  <r>
    <x v="254"/>
    <x v="2"/>
    <s v="2025-2026"/>
    <x v="1"/>
    <x v="78"/>
    <x v="1"/>
    <x v="1"/>
    <n v="2141"/>
    <x v="0"/>
    <x v="4"/>
    <x v="3"/>
    <x v="3"/>
    <n v="383"/>
  </r>
  <r>
    <x v="461"/>
    <x v="2"/>
    <s v="2025-2026"/>
    <x v="1"/>
    <x v="76"/>
    <x v="1"/>
    <x v="1"/>
    <n v="2031"/>
    <x v="0"/>
    <x v="5"/>
    <x v="3"/>
    <x v="3"/>
    <n v="304"/>
  </r>
  <r>
    <x v="632"/>
    <x v="1"/>
    <s v="2023-2024"/>
    <x v="1"/>
    <x v="90"/>
    <x v="3"/>
    <x v="3"/>
    <n v="4700"/>
    <x v="0"/>
    <x v="17"/>
    <x v="9"/>
    <x v="9"/>
    <n v="564"/>
  </r>
  <r>
    <x v="524"/>
    <x v="0"/>
    <s v="2024-2025"/>
    <x v="0"/>
    <x v="89"/>
    <x v="4"/>
    <x v="4"/>
    <n v="3136"/>
    <x v="0"/>
    <x v="6"/>
    <x v="9"/>
    <x v="9"/>
    <n v="532"/>
  </r>
  <r>
    <x v="51"/>
    <x v="0"/>
    <s v="2024-2025"/>
    <x v="0"/>
    <x v="11"/>
    <x v="5"/>
    <x v="5"/>
    <n v="7010"/>
    <x v="0"/>
    <x v="9"/>
    <x v="3"/>
    <x v="3"/>
    <n v="111"/>
  </r>
  <r>
    <x v="59"/>
    <x v="0"/>
    <s v="2024-2025"/>
    <x v="0"/>
    <x v="13"/>
    <x v="1"/>
    <x v="1"/>
    <n v="2480"/>
    <x v="0"/>
    <x v="1"/>
    <x v="0"/>
    <x v="0"/>
    <n v="37"/>
  </r>
  <r>
    <x v="250"/>
    <x v="0"/>
    <s v="2024-2025"/>
    <x v="1"/>
    <x v="48"/>
    <x v="3"/>
    <x v="3"/>
    <n v="4566"/>
    <x v="0"/>
    <x v="15"/>
    <x v="3"/>
    <x v="3"/>
    <n v="367"/>
  </r>
  <r>
    <x v="588"/>
    <x v="0"/>
    <s v="2024-2025"/>
    <x v="1"/>
    <x v="53"/>
    <x v="3"/>
    <x v="3"/>
    <n v="4119"/>
    <x v="0"/>
    <x v="10"/>
    <x v="3"/>
    <x v="3"/>
    <n v="781"/>
  </r>
  <r>
    <x v="199"/>
    <x v="0"/>
    <s v="2024-2025"/>
    <x v="1"/>
    <x v="12"/>
    <x v="3"/>
    <x v="3"/>
    <n v="4068"/>
    <x v="0"/>
    <x v="10"/>
    <x v="6"/>
    <x v="6"/>
    <n v="127"/>
  </r>
  <r>
    <x v="476"/>
    <x v="1"/>
    <s v="2023-2024"/>
    <x v="0"/>
    <x v="68"/>
    <x v="7"/>
    <x v="7"/>
    <n v="800"/>
    <x v="0"/>
    <x v="19"/>
    <x v="9"/>
    <x v="9"/>
    <n v="98"/>
  </r>
  <r>
    <x v="398"/>
    <x v="0"/>
    <s v="2024-2025"/>
    <x v="0"/>
    <x v="26"/>
    <x v="0"/>
    <x v="0"/>
    <n v="6280"/>
    <x v="0"/>
    <x v="14"/>
    <x v="1"/>
    <x v="1"/>
    <n v="591"/>
  </r>
  <r>
    <x v="633"/>
    <x v="0"/>
    <s v="2024-2025"/>
    <x v="0"/>
    <x v="75"/>
    <x v="0"/>
    <x v="0"/>
    <n v="6450"/>
    <x v="0"/>
    <x v="20"/>
    <x v="0"/>
    <x v="0"/>
    <n v="228"/>
  </r>
  <r>
    <x v="540"/>
    <x v="2"/>
    <s v="2025-2026"/>
    <x v="1"/>
    <x v="86"/>
    <x v="0"/>
    <x v="0"/>
    <n v="6725"/>
    <x v="0"/>
    <x v="20"/>
    <x v="5"/>
    <x v="5"/>
    <n v="584"/>
  </r>
  <r>
    <x v="557"/>
    <x v="0"/>
    <s v="2024-2025"/>
    <x v="1"/>
    <x v="76"/>
    <x v="1"/>
    <x v="1"/>
    <n v="2031"/>
    <x v="0"/>
    <x v="5"/>
    <x v="7"/>
    <x v="7"/>
    <n v="38"/>
  </r>
  <r>
    <x v="520"/>
    <x v="0"/>
    <s v="2024-2025"/>
    <x v="0"/>
    <x v="27"/>
    <x v="4"/>
    <x v="4"/>
    <n v="3066"/>
    <x v="0"/>
    <x v="7"/>
    <x v="6"/>
    <x v="6"/>
    <n v="447"/>
  </r>
  <r>
    <x v="405"/>
    <x v="2"/>
    <s v="2025-2026"/>
    <x v="1"/>
    <x v="41"/>
    <x v="5"/>
    <x v="5"/>
    <n v="7320"/>
    <x v="0"/>
    <x v="9"/>
    <x v="5"/>
    <x v="5"/>
    <n v="653"/>
  </r>
  <r>
    <x v="178"/>
    <x v="0"/>
    <s v="2024-2025"/>
    <x v="1"/>
    <x v="86"/>
    <x v="0"/>
    <x v="0"/>
    <n v="6725"/>
    <x v="0"/>
    <x v="20"/>
    <x v="2"/>
    <x v="2"/>
    <n v="319"/>
  </r>
  <r>
    <x v="43"/>
    <x v="1"/>
    <s v="2023-2024"/>
    <x v="0"/>
    <x v="6"/>
    <x v="0"/>
    <x v="0"/>
    <n v="6010"/>
    <x v="0"/>
    <x v="0"/>
    <x v="6"/>
    <x v="6"/>
    <n v="254"/>
  </r>
  <r>
    <x v="634"/>
    <x v="0"/>
    <s v="2024-2025"/>
    <x v="1"/>
    <x v="41"/>
    <x v="5"/>
    <x v="5"/>
    <n v="7320"/>
    <x v="0"/>
    <x v="9"/>
    <x v="3"/>
    <x v="3"/>
    <n v="593"/>
  </r>
  <r>
    <x v="469"/>
    <x v="1"/>
    <s v="2023-2024"/>
    <x v="0"/>
    <x v="95"/>
    <x v="7"/>
    <x v="7"/>
    <n v="870"/>
    <x v="0"/>
    <x v="19"/>
    <x v="3"/>
    <x v="3"/>
    <n v="573"/>
  </r>
  <r>
    <x v="305"/>
    <x v="0"/>
    <s v="2024-2025"/>
    <x v="0"/>
    <x v="30"/>
    <x v="4"/>
    <x v="4"/>
    <n v="3131"/>
    <x v="0"/>
    <x v="6"/>
    <x v="2"/>
    <x v="2"/>
    <n v="755"/>
  </r>
  <r>
    <x v="273"/>
    <x v="1"/>
    <s v="2023-2024"/>
    <x v="0"/>
    <x v="85"/>
    <x v="0"/>
    <x v="0"/>
    <n v="6530"/>
    <x v="0"/>
    <x v="20"/>
    <x v="7"/>
    <x v="7"/>
    <n v="329"/>
  </r>
  <r>
    <x v="13"/>
    <x v="0"/>
    <s v="2024-2025"/>
    <x v="1"/>
    <x v="72"/>
    <x v="4"/>
    <x v="4"/>
    <n v="3931"/>
    <x v="0"/>
    <x v="16"/>
    <x v="3"/>
    <x v="3"/>
    <n v="697"/>
  </r>
  <r>
    <x v="163"/>
    <x v="0"/>
    <s v="2024-2025"/>
    <x v="0"/>
    <x v="29"/>
    <x v="4"/>
    <x v="4"/>
    <n v="3500"/>
    <x v="0"/>
    <x v="8"/>
    <x v="3"/>
    <x v="3"/>
    <n v="486"/>
  </r>
  <r>
    <x v="635"/>
    <x v="0"/>
    <s v="2024-2025"/>
    <x v="0"/>
    <x v="45"/>
    <x v="3"/>
    <x v="3"/>
    <n v="4570"/>
    <x v="0"/>
    <x v="15"/>
    <x v="0"/>
    <x v="0"/>
    <n v="781"/>
  </r>
  <r>
    <x v="14"/>
    <x v="0"/>
    <s v="2024-2025"/>
    <x v="0"/>
    <x v="42"/>
    <x v="3"/>
    <x v="3"/>
    <n v="4870"/>
    <x v="0"/>
    <x v="12"/>
    <x v="7"/>
    <x v="7"/>
    <n v="724"/>
  </r>
  <r>
    <x v="636"/>
    <x v="1"/>
    <s v="2023-2024"/>
    <x v="0"/>
    <x v="75"/>
    <x v="0"/>
    <x v="0"/>
    <n v="6450"/>
    <x v="0"/>
    <x v="20"/>
    <x v="2"/>
    <x v="2"/>
    <n v="417"/>
  </r>
  <r>
    <x v="569"/>
    <x v="0"/>
    <s v="2024-2025"/>
    <x v="0"/>
    <x v="10"/>
    <x v="4"/>
    <x v="4"/>
    <n v="3551"/>
    <x v="0"/>
    <x v="8"/>
    <x v="5"/>
    <x v="5"/>
    <n v="776"/>
  </r>
  <r>
    <x v="185"/>
    <x v="0"/>
    <s v="2024-2025"/>
    <x v="1"/>
    <x v="51"/>
    <x v="4"/>
    <x v="4"/>
    <n v="3630"/>
    <x v="0"/>
    <x v="16"/>
    <x v="6"/>
    <x v="6"/>
    <n v="543"/>
  </r>
  <r>
    <x v="637"/>
    <x v="0"/>
    <s v="2024-2025"/>
    <x v="0"/>
    <x v="33"/>
    <x v="4"/>
    <x v="4"/>
    <n v="3280"/>
    <x v="0"/>
    <x v="8"/>
    <x v="5"/>
    <x v="5"/>
    <n v="86"/>
  </r>
  <r>
    <x v="334"/>
    <x v="2"/>
    <s v="2025-2026"/>
    <x v="0"/>
    <x v="82"/>
    <x v="3"/>
    <x v="3"/>
    <n v="4655"/>
    <x v="0"/>
    <x v="17"/>
    <x v="0"/>
    <x v="0"/>
    <n v="480"/>
  </r>
  <r>
    <x v="113"/>
    <x v="2"/>
    <s v="2025-2026"/>
    <x v="0"/>
    <x v="13"/>
    <x v="1"/>
    <x v="1"/>
    <n v="2480"/>
    <x v="0"/>
    <x v="1"/>
    <x v="1"/>
    <x v="1"/>
    <n v="152"/>
  </r>
  <r>
    <x v="445"/>
    <x v="0"/>
    <s v="2024-2025"/>
    <x v="0"/>
    <x v="88"/>
    <x v="6"/>
    <x v="6"/>
    <n v="5011"/>
    <x v="0"/>
    <x v="13"/>
    <x v="2"/>
    <x v="2"/>
    <n v="336"/>
  </r>
  <r>
    <x v="630"/>
    <x v="2"/>
    <s v="2025-2026"/>
    <x v="0"/>
    <x v="77"/>
    <x v="5"/>
    <x v="5"/>
    <n v="7018"/>
    <x v="0"/>
    <x v="9"/>
    <x v="7"/>
    <x v="7"/>
    <n v="408"/>
  </r>
  <r>
    <x v="638"/>
    <x v="1"/>
    <s v="2023-2024"/>
    <x v="0"/>
    <x v="75"/>
    <x v="0"/>
    <x v="0"/>
    <n v="6450"/>
    <x v="0"/>
    <x v="20"/>
    <x v="6"/>
    <x v="6"/>
    <n v="798"/>
  </r>
  <r>
    <x v="432"/>
    <x v="0"/>
    <s v="2024-2025"/>
    <x v="0"/>
    <x v="38"/>
    <x v="3"/>
    <x v="3"/>
    <n v="4802"/>
    <x v="0"/>
    <x v="12"/>
    <x v="7"/>
    <x v="7"/>
    <n v="437"/>
  </r>
  <r>
    <x v="639"/>
    <x v="0"/>
    <s v="2024-2025"/>
    <x v="0"/>
    <x v="43"/>
    <x v="1"/>
    <x v="1"/>
    <n v="2560"/>
    <x v="0"/>
    <x v="2"/>
    <x v="0"/>
    <x v="0"/>
    <n v="104"/>
  </r>
  <r>
    <x v="308"/>
    <x v="1"/>
    <s v="2023-2024"/>
    <x v="1"/>
    <x v="83"/>
    <x v="0"/>
    <x v="0"/>
    <n v="6052"/>
    <x v="0"/>
    <x v="0"/>
    <x v="2"/>
    <x v="2"/>
    <n v="197"/>
  </r>
  <r>
    <x v="496"/>
    <x v="2"/>
    <s v="2025-2026"/>
    <x v="1"/>
    <x v="47"/>
    <x v="1"/>
    <x v="1"/>
    <n v="2101"/>
    <x v="0"/>
    <x v="4"/>
    <x v="9"/>
    <x v="9"/>
    <n v="797"/>
  </r>
  <r>
    <x v="52"/>
    <x v="2"/>
    <s v="2025-2026"/>
    <x v="0"/>
    <x v="26"/>
    <x v="0"/>
    <x v="0"/>
    <n v="6280"/>
    <x v="0"/>
    <x v="14"/>
    <x v="1"/>
    <x v="1"/>
    <n v="558"/>
  </r>
  <r>
    <x v="191"/>
    <x v="0"/>
    <s v="2024-2025"/>
    <x v="0"/>
    <x v="64"/>
    <x v="1"/>
    <x v="1"/>
    <n v="2350"/>
    <x v="0"/>
    <x v="1"/>
    <x v="1"/>
    <x v="1"/>
    <n v="459"/>
  </r>
  <r>
    <x v="225"/>
    <x v="0"/>
    <s v="2024-2025"/>
    <x v="1"/>
    <x v="0"/>
    <x v="0"/>
    <x v="0"/>
    <n v="6021"/>
    <x v="0"/>
    <x v="0"/>
    <x v="4"/>
    <x v="4"/>
    <n v="573"/>
  </r>
  <r>
    <x v="543"/>
    <x v="0"/>
    <s v="2024-2025"/>
    <x v="0"/>
    <x v="45"/>
    <x v="3"/>
    <x v="3"/>
    <n v="4570"/>
    <x v="0"/>
    <x v="15"/>
    <x v="7"/>
    <x v="7"/>
    <n v="388"/>
  </r>
  <r>
    <x v="35"/>
    <x v="0"/>
    <s v="2024-2025"/>
    <x v="0"/>
    <x v="63"/>
    <x v="1"/>
    <x v="1"/>
    <n v="2015"/>
    <x v="0"/>
    <x v="5"/>
    <x v="0"/>
    <x v="0"/>
    <n v="726"/>
  </r>
  <r>
    <x v="362"/>
    <x v="0"/>
    <s v="2024-2025"/>
    <x v="0"/>
    <x v="95"/>
    <x v="7"/>
    <x v="7"/>
    <n v="870"/>
    <x v="0"/>
    <x v="19"/>
    <x v="3"/>
    <x v="3"/>
    <n v="160"/>
  </r>
  <r>
    <x v="221"/>
    <x v="0"/>
    <s v="2024-2025"/>
    <x v="1"/>
    <x v="71"/>
    <x v="6"/>
    <x v="6"/>
    <n v="5043"/>
    <x v="0"/>
    <x v="13"/>
    <x v="3"/>
    <x v="3"/>
    <n v="205"/>
  </r>
  <r>
    <x v="597"/>
    <x v="1"/>
    <s v="2023-2024"/>
    <x v="0"/>
    <x v="15"/>
    <x v="1"/>
    <x v="1"/>
    <n v="2020"/>
    <x v="0"/>
    <x v="5"/>
    <x v="0"/>
    <x v="0"/>
    <n v="39"/>
  </r>
  <r>
    <x v="518"/>
    <x v="0"/>
    <s v="2024-2025"/>
    <x v="1"/>
    <x v="76"/>
    <x v="1"/>
    <x v="1"/>
    <n v="2031"/>
    <x v="0"/>
    <x v="5"/>
    <x v="0"/>
    <x v="0"/>
    <n v="790"/>
  </r>
  <r>
    <x v="617"/>
    <x v="1"/>
    <s v="2023-2024"/>
    <x v="0"/>
    <x v="32"/>
    <x v="6"/>
    <x v="6"/>
    <n v="5169"/>
    <x v="0"/>
    <x v="13"/>
    <x v="0"/>
    <x v="0"/>
    <n v="543"/>
  </r>
  <r>
    <x v="20"/>
    <x v="0"/>
    <s v="2024-2025"/>
    <x v="0"/>
    <x v="51"/>
    <x v="4"/>
    <x v="4"/>
    <n v="3630"/>
    <x v="0"/>
    <x v="16"/>
    <x v="4"/>
    <x v="4"/>
    <n v="32"/>
  </r>
  <r>
    <x v="497"/>
    <x v="0"/>
    <s v="2024-2025"/>
    <x v="1"/>
    <x v="55"/>
    <x v="3"/>
    <x v="3"/>
    <n v="4703"/>
    <x v="0"/>
    <x v="17"/>
    <x v="3"/>
    <x v="3"/>
    <n v="96"/>
  </r>
  <r>
    <x v="410"/>
    <x v="1"/>
    <s v="2023-2024"/>
    <x v="0"/>
    <x v="27"/>
    <x v="4"/>
    <x v="4"/>
    <n v="3066"/>
    <x v="0"/>
    <x v="7"/>
    <x v="8"/>
    <x v="8"/>
    <n v="618"/>
  </r>
  <r>
    <x v="324"/>
    <x v="0"/>
    <s v="2024-2025"/>
    <x v="0"/>
    <x v="5"/>
    <x v="1"/>
    <x v="1"/>
    <n v="2067"/>
    <x v="0"/>
    <x v="5"/>
    <x v="1"/>
    <x v="1"/>
    <n v="553"/>
  </r>
  <r>
    <x v="189"/>
    <x v="2"/>
    <s v="2025-2026"/>
    <x v="1"/>
    <x v="59"/>
    <x v="3"/>
    <x v="3"/>
    <n v="4509"/>
    <x v="0"/>
    <x v="3"/>
    <x v="1"/>
    <x v="1"/>
    <n v="462"/>
  </r>
  <r>
    <x v="640"/>
    <x v="0"/>
    <s v="2024-2025"/>
    <x v="0"/>
    <x v="77"/>
    <x v="5"/>
    <x v="5"/>
    <n v="7018"/>
    <x v="0"/>
    <x v="9"/>
    <x v="3"/>
    <x v="3"/>
    <n v="444"/>
  </r>
  <r>
    <x v="43"/>
    <x v="1"/>
    <s v="2023-2024"/>
    <x v="1"/>
    <x v="52"/>
    <x v="3"/>
    <x v="3"/>
    <n v="4053"/>
    <x v="0"/>
    <x v="10"/>
    <x v="3"/>
    <x v="3"/>
    <n v="41"/>
  </r>
  <r>
    <x v="595"/>
    <x v="0"/>
    <s v="2024-2025"/>
    <x v="1"/>
    <x v="36"/>
    <x v="4"/>
    <x v="4"/>
    <n v="3148"/>
    <x v="0"/>
    <x v="6"/>
    <x v="9"/>
    <x v="9"/>
    <n v="185"/>
  </r>
  <r>
    <x v="630"/>
    <x v="2"/>
    <s v="2025-2026"/>
    <x v="1"/>
    <x v="74"/>
    <x v="1"/>
    <x v="1"/>
    <n v="2485"/>
    <x v="0"/>
    <x v="1"/>
    <x v="2"/>
    <x v="2"/>
    <n v="100"/>
  </r>
  <r>
    <x v="115"/>
    <x v="0"/>
    <s v="2024-2025"/>
    <x v="0"/>
    <x v="58"/>
    <x v="0"/>
    <x v="0"/>
    <n v="6027"/>
    <x v="0"/>
    <x v="0"/>
    <x v="6"/>
    <x v="6"/>
    <n v="312"/>
  </r>
  <r>
    <x v="112"/>
    <x v="0"/>
    <s v="2024-2025"/>
    <x v="1"/>
    <x v="71"/>
    <x v="6"/>
    <x v="6"/>
    <n v="5043"/>
    <x v="0"/>
    <x v="13"/>
    <x v="2"/>
    <x v="2"/>
    <n v="741"/>
  </r>
  <r>
    <x v="195"/>
    <x v="0"/>
    <s v="2024-2025"/>
    <x v="1"/>
    <x v="30"/>
    <x v="4"/>
    <x v="4"/>
    <n v="3131"/>
    <x v="0"/>
    <x v="6"/>
    <x v="6"/>
    <x v="6"/>
    <n v="525"/>
  </r>
  <r>
    <x v="327"/>
    <x v="0"/>
    <s v="2024-2025"/>
    <x v="0"/>
    <x v="40"/>
    <x v="4"/>
    <x v="4"/>
    <n v="3353"/>
    <x v="0"/>
    <x v="8"/>
    <x v="1"/>
    <x v="1"/>
    <n v="106"/>
  </r>
  <r>
    <x v="641"/>
    <x v="2"/>
    <s v="2025-2026"/>
    <x v="1"/>
    <x v="43"/>
    <x v="1"/>
    <x v="1"/>
    <n v="2560"/>
    <x v="0"/>
    <x v="2"/>
    <x v="0"/>
    <x v="0"/>
    <n v="720"/>
  </r>
  <r>
    <x v="569"/>
    <x v="0"/>
    <s v="2024-2025"/>
    <x v="0"/>
    <x v="27"/>
    <x v="4"/>
    <x v="4"/>
    <n v="3066"/>
    <x v="0"/>
    <x v="7"/>
    <x v="2"/>
    <x v="2"/>
    <n v="573"/>
  </r>
  <r>
    <x v="420"/>
    <x v="1"/>
    <s v="2023-2024"/>
    <x v="1"/>
    <x v="82"/>
    <x v="3"/>
    <x v="3"/>
    <n v="4655"/>
    <x v="0"/>
    <x v="17"/>
    <x v="0"/>
    <x v="0"/>
    <n v="200"/>
  </r>
  <r>
    <x v="587"/>
    <x v="0"/>
    <s v="2024-2025"/>
    <x v="1"/>
    <x v="70"/>
    <x v="4"/>
    <x v="4"/>
    <n v="3400"/>
    <x v="0"/>
    <x v="8"/>
    <x v="0"/>
    <x v="0"/>
    <n v="89"/>
  </r>
  <r>
    <x v="83"/>
    <x v="1"/>
    <s v="2023-2024"/>
    <x v="0"/>
    <x v="58"/>
    <x v="0"/>
    <x v="0"/>
    <n v="6027"/>
    <x v="0"/>
    <x v="0"/>
    <x v="9"/>
    <x v="9"/>
    <n v="367"/>
  </r>
  <r>
    <x v="642"/>
    <x v="0"/>
    <s v="2024-2025"/>
    <x v="1"/>
    <x v="80"/>
    <x v="0"/>
    <x v="0"/>
    <n v="6109"/>
    <x v="0"/>
    <x v="14"/>
    <x v="9"/>
    <x v="9"/>
    <n v="197"/>
  </r>
  <r>
    <x v="430"/>
    <x v="0"/>
    <s v="2024-2025"/>
    <x v="0"/>
    <x v="15"/>
    <x v="1"/>
    <x v="1"/>
    <n v="2020"/>
    <x v="0"/>
    <x v="5"/>
    <x v="0"/>
    <x v="0"/>
    <n v="539"/>
  </r>
  <r>
    <x v="225"/>
    <x v="0"/>
    <s v="2024-2025"/>
    <x v="0"/>
    <x v="21"/>
    <x v="3"/>
    <x v="3"/>
    <n v="4012"/>
    <x v="0"/>
    <x v="10"/>
    <x v="0"/>
    <x v="0"/>
    <n v="567"/>
  </r>
  <r>
    <x v="603"/>
    <x v="2"/>
    <s v="2025-2026"/>
    <x v="1"/>
    <x v="41"/>
    <x v="5"/>
    <x v="5"/>
    <n v="7320"/>
    <x v="0"/>
    <x v="9"/>
    <x v="5"/>
    <x v="5"/>
    <n v="386"/>
  </r>
  <r>
    <x v="479"/>
    <x v="2"/>
    <s v="2025-2026"/>
    <x v="1"/>
    <x v="74"/>
    <x v="1"/>
    <x v="1"/>
    <n v="2485"/>
    <x v="0"/>
    <x v="1"/>
    <x v="4"/>
    <x v="4"/>
    <n v="262"/>
  </r>
  <r>
    <x v="53"/>
    <x v="0"/>
    <s v="2024-2025"/>
    <x v="1"/>
    <x v="43"/>
    <x v="1"/>
    <x v="1"/>
    <n v="2560"/>
    <x v="0"/>
    <x v="2"/>
    <x v="1"/>
    <x v="1"/>
    <n v="502"/>
  </r>
  <r>
    <x v="140"/>
    <x v="0"/>
    <s v="2024-2025"/>
    <x v="0"/>
    <x v="45"/>
    <x v="3"/>
    <x v="3"/>
    <n v="4570"/>
    <x v="0"/>
    <x v="15"/>
    <x v="4"/>
    <x v="4"/>
    <n v="733"/>
  </r>
  <r>
    <x v="518"/>
    <x v="0"/>
    <s v="2024-2025"/>
    <x v="0"/>
    <x v="68"/>
    <x v="7"/>
    <x v="7"/>
    <n v="800"/>
    <x v="0"/>
    <x v="19"/>
    <x v="3"/>
    <x v="3"/>
    <n v="128"/>
  </r>
  <r>
    <x v="395"/>
    <x v="1"/>
    <s v="2023-2024"/>
    <x v="1"/>
    <x v="86"/>
    <x v="0"/>
    <x v="0"/>
    <n v="6725"/>
    <x v="0"/>
    <x v="20"/>
    <x v="9"/>
    <x v="9"/>
    <n v="143"/>
  </r>
  <r>
    <x v="259"/>
    <x v="2"/>
    <s v="2025-2026"/>
    <x v="1"/>
    <x v="48"/>
    <x v="3"/>
    <x v="3"/>
    <n v="4566"/>
    <x v="0"/>
    <x v="15"/>
    <x v="2"/>
    <x v="2"/>
    <n v="648"/>
  </r>
  <r>
    <x v="294"/>
    <x v="1"/>
    <s v="2023-2024"/>
    <x v="0"/>
    <x v="37"/>
    <x v="1"/>
    <x v="1"/>
    <n v="2750"/>
    <x v="0"/>
    <x v="11"/>
    <x v="6"/>
    <x v="6"/>
    <n v="469"/>
  </r>
  <r>
    <x v="624"/>
    <x v="0"/>
    <s v="2024-2025"/>
    <x v="0"/>
    <x v="39"/>
    <x v="0"/>
    <x v="0"/>
    <n v="6330"/>
    <x v="0"/>
    <x v="14"/>
    <x v="8"/>
    <x v="8"/>
    <n v="620"/>
  </r>
  <r>
    <x v="342"/>
    <x v="0"/>
    <s v="2024-2025"/>
    <x v="0"/>
    <x v="49"/>
    <x v="4"/>
    <x v="4"/>
    <n v="3134"/>
    <x v="0"/>
    <x v="6"/>
    <x v="2"/>
    <x v="2"/>
    <n v="26"/>
  </r>
  <r>
    <x v="227"/>
    <x v="0"/>
    <s v="2024-2025"/>
    <x v="1"/>
    <x v="26"/>
    <x v="0"/>
    <x v="0"/>
    <n v="6280"/>
    <x v="0"/>
    <x v="14"/>
    <x v="8"/>
    <x v="8"/>
    <n v="594"/>
  </r>
  <r>
    <x v="235"/>
    <x v="1"/>
    <s v="2023-2024"/>
    <x v="0"/>
    <x v="28"/>
    <x v="1"/>
    <x v="1"/>
    <n v="2830"/>
    <x v="0"/>
    <x v="11"/>
    <x v="8"/>
    <x v="8"/>
    <n v="28"/>
  </r>
  <r>
    <x v="3"/>
    <x v="0"/>
    <s v="2024-2025"/>
    <x v="0"/>
    <x v="66"/>
    <x v="3"/>
    <x v="3"/>
    <n v="4883"/>
    <x v="0"/>
    <x v="12"/>
    <x v="3"/>
    <x v="3"/>
    <n v="465"/>
  </r>
  <r>
    <x v="499"/>
    <x v="0"/>
    <s v="2024-2025"/>
    <x v="0"/>
    <x v="58"/>
    <x v="0"/>
    <x v="0"/>
    <n v="6027"/>
    <x v="0"/>
    <x v="0"/>
    <x v="3"/>
    <x v="3"/>
    <n v="175"/>
  </r>
  <r>
    <x v="586"/>
    <x v="0"/>
    <s v="2024-2025"/>
    <x v="1"/>
    <x v="71"/>
    <x v="6"/>
    <x v="6"/>
    <n v="5043"/>
    <x v="0"/>
    <x v="13"/>
    <x v="3"/>
    <x v="3"/>
    <n v="728"/>
  </r>
  <r>
    <x v="342"/>
    <x v="0"/>
    <s v="2024-2025"/>
    <x v="1"/>
    <x v="77"/>
    <x v="5"/>
    <x v="5"/>
    <n v="7018"/>
    <x v="0"/>
    <x v="9"/>
    <x v="3"/>
    <x v="3"/>
    <n v="523"/>
  </r>
  <r>
    <x v="643"/>
    <x v="0"/>
    <s v="2024-2025"/>
    <x v="0"/>
    <x v="68"/>
    <x v="7"/>
    <x v="7"/>
    <n v="800"/>
    <x v="0"/>
    <x v="19"/>
    <x v="7"/>
    <x v="7"/>
    <n v="416"/>
  </r>
  <r>
    <x v="644"/>
    <x v="0"/>
    <s v="2024-2025"/>
    <x v="0"/>
    <x v="51"/>
    <x v="4"/>
    <x v="4"/>
    <n v="3630"/>
    <x v="0"/>
    <x v="16"/>
    <x v="5"/>
    <x v="5"/>
    <n v="769"/>
  </r>
  <r>
    <x v="620"/>
    <x v="0"/>
    <s v="2024-2025"/>
    <x v="1"/>
    <x v="60"/>
    <x v="1"/>
    <x v="1"/>
    <n v="2541"/>
    <x v="0"/>
    <x v="2"/>
    <x v="8"/>
    <x v="8"/>
    <n v="617"/>
  </r>
  <r>
    <x v="335"/>
    <x v="1"/>
    <s v="2023-2024"/>
    <x v="1"/>
    <x v="49"/>
    <x v="4"/>
    <x v="4"/>
    <n v="3134"/>
    <x v="0"/>
    <x v="6"/>
    <x v="3"/>
    <x v="3"/>
    <n v="488"/>
  </r>
  <r>
    <x v="525"/>
    <x v="2"/>
    <s v="2025-2026"/>
    <x v="0"/>
    <x v="34"/>
    <x v="4"/>
    <x v="4"/>
    <n v="3018"/>
    <x v="0"/>
    <x v="7"/>
    <x v="1"/>
    <x v="1"/>
    <n v="317"/>
  </r>
  <r>
    <x v="362"/>
    <x v="0"/>
    <s v="2024-2025"/>
    <x v="0"/>
    <x v="69"/>
    <x v="4"/>
    <x v="4"/>
    <n v="3199"/>
    <x v="0"/>
    <x v="6"/>
    <x v="3"/>
    <x v="3"/>
    <n v="344"/>
  </r>
  <r>
    <x v="176"/>
    <x v="2"/>
    <s v="2025-2026"/>
    <x v="0"/>
    <x v="28"/>
    <x v="1"/>
    <x v="1"/>
    <n v="2830"/>
    <x v="0"/>
    <x v="11"/>
    <x v="6"/>
    <x v="6"/>
    <n v="361"/>
  </r>
  <r>
    <x v="532"/>
    <x v="1"/>
    <s v="2023-2024"/>
    <x v="1"/>
    <x v="94"/>
    <x v="5"/>
    <x v="5"/>
    <n v="7250"/>
    <x v="0"/>
    <x v="9"/>
    <x v="4"/>
    <x v="4"/>
    <n v="75"/>
  </r>
  <r>
    <x v="71"/>
    <x v="0"/>
    <s v="2024-2025"/>
    <x v="0"/>
    <x v="54"/>
    <x v="4"/>
    <x v="4"/>
    <n v="3030"/>
    <x v="0"/>
    <x v="7"/>
    <x v="1"/>
    <x v="1"/>
    <n v="373"/>
  </r>
  <r>
    <x v="645"/>
    <x v="0"/>
    <s v="2024-2025"/>
    <x v="1"/>
    <x v="90"/>
    <x v="3"/>
    <x v="3"/>
    <n v="4700"/>
    <x v="0"/>
    <x v="17"/>
    <x v="5"/>
    <x v="5"/>
    <n v="608"/>
  </r>
  <r>
    <x v="118"/>
    <x v="1"/>
    <s v="2023-2024"/>
    <x v="1"/>
    <x v="12"/>
    <x v="3"/>
    <x v="3"/>
    <n v="4068"/>
    <x v="0"/>
    <x v="10"/>
    <x v="8"/>
    <x v="8"/>
    <n v="588"/>
  </r>
  <r>
    <x v="279"/>
    <x v="2"/>
    <s v="2025-2026"/>
    <x v="0"/>
    <x v="54"/>
    <x v="4"/>
    <x v="4"/>
    <n v="3030"/>
    <x v="0"/>
    <x v="7"/>
    <x v="2"/>
    <x v="2"/>
    <n v="127"/>
  </r>
  <r>
    <x v="646"/>
    <x v="0"/>
    <s v="2024-2025"/>
    <x v="1"/>
    <x v="54"/>
    <x v="4"/>
    <x v="4"/>
    <n v="3030"/>
    <x v="0"/>
    <x v="7"/>
    <x v="0"/>
    <x v="0"/>
    <n v="120"/>
  </r>
  <r>
    <x v="366"/>
    <x v="1"/>
    <s v="2023-2024"/>
    <x v="0"/>
    <x v="24"/>
    <x v="1"/>
    <x v="1"/>
    <n v="2120"/>
    <x v="0"/>
    <x v="4"/>
    <x v="3"/>
    <x v="3"/>
    <n v="208"/>
  </r>
  <r>
    <x v="120"/>
    <x v="2"/>
    <s v="2025-2026"/>
    <x v="0"/>
    <x v="67"/>
    <x v="3"/>
    <x v="3"/>
    <n v="4551"/>
    <x v="0"/>
    <x v="15"/>
    <x v="4"/>
    <x v="4"/>
    <n v="597"/>
  </r>
  <r>
    <x v="311"/>
    <x v="0"/>
    <s v="2024-2025"/>
    <x v="0"/>
    <x v="2"/>
    <x v="2"/>
    <x v="2"/>
    <n v="2617"/>
    <x v="0"/>
    <x v="2"/>
    <x v="8"/>
    <x v="8"/>
    <n v="312"/>
  </r>
  <r>
    <x v="370"/>
    <x v="2"/>
    <s v="2025-2026"/>
    <x v="0"/>
    <x v="24"/>
    <x v="1"/>
    <x v="1"/>
    <n v="2120"/>
    <x v="0"/>
    <x v="4"/>
    <x v="7"/>
    <x v="7"/>
    <n v="199"/>
  </r>
  <r>
    <x v="2"/>
    <x v="1"/>
    <s v="2023-2024"/>
    <x v="1"/>
    <x v="48"/>
    <x v="3"/>
    <x v="3"/>
    <n v="4566"/>
    <x v="0"/>
    <x v="15"/>
    <x v="7"/>
    <x v="7"/>
    <n v="724"/>
  </r>
  <r>
    <x v="449"/>
    <x v="0"/>
    <s v="2024-2025"/>
    <x v="1"/>
    <x v="4"/>
    <x v="1"/>
    <x v="1"/>
    <n v="2154"/>
    <x v="0"/>
    <x v="4"/>
    <x v="8"/>
    <x v="8"/>
    <n v="290"/>
  </r>
  <r>
    <x v="438"/>
    <x v="1"/>
    <s v="2023-2024"/>
    <x v="0"/>
    <x v="40"/>
    <x v="4"/>
    <x v="4"/>
    <n v="3353"/>
    <x v="0"/>
    <x v="8"/>
    <x v="7"/>
    <x v="7"/>
    <n v="619"/>
  </r>
  <r>
    <x v="447"/>
    <x v="0"/>
    <s v="2024-2025"/>
    <x v="1"/>
    <x v="12"/>
    <x v="3"/>
    <x v="3"/>
    <n v="4068"/>
    <x v="0"/>
    <x v="10"/>
    <x v="8"/>
    <x v="8"/>
    <n v="72"/>
  </r>
  <r>
    <x v="175"/>
    <x v="1"/>
    <s v="2023-2024"/>
    <x v="0"/>
    <x v="31"/>
    <x v="1"/>
    <x v="1"/>
    <n v="2116"/>
    <x v="0"/>
    <x v="4"/>
    <x v="1"/>
    <x v="1"/>
    <n v="591"/>
  </r>
  <r>
    <x v="252"/>
    <x v="1"/>
    <s v="2023-2024"/>
    <x v="0"/>
    <x v="13"/>
    <x v="1"/>
    <x v="1"/>
    <n v="2480"/>
    <x v="0"/>
    <x v="1"/>
    <x v="1"/>
    <x v="1"/>
    <n v="547"/>
  </r>
  <r>
    <x v="589"/>
    <x v="0"/>
    <s v="2024-2025"/>
    <x v="0"/>
    <x v="52"/>
    <x v="3"/>
    <x v="3"/>
    <n v="4053"/>
    <x v="0"/>
    <x v="10"/>
    <x v="0"/>
    <x v="0"/>
    <n v="555"/>
  </r>
  <r>
    <x v="378"/>
    <x v="1"/>
    <s v="2023-2024"/>
    <x v="1"/>
    <x v="74"/>
    <x v="1"/>
    <x v="1"/>
    <n v="2485"/>
    <x v="0"/>
    <x v="1"/>
    <x v="3"/>
    <x v="3"/>
    <n v="650"/>
  </r>
  <r>
    <x v="627"/>
    <x v="2"/>
    <s v="2025-2026"/>
    <x v="0"/>
    <x v="40"/>
    <x v="4"/>
    <x v="4"/>
    <n v="3353"/>
    <x v="0"/>
    <x v="8"/>
    <x v="2"/>
    <x v="2"/>
    <n v="114"/>
  </r>
  <r>
    <x v="132"/>
    <x v="0"/>
    <s v="2024-2025"/>
    <x v="1"/>
    <x v="77"/>
    <x v="5"/>
    <x v="5"/>
    <n v="7018"/>
    <x v="0"/>
    <x v="9"/>
    <x v="3"/>
    <x v="3"/>
    <n v="169"/>
  </r>
  <r>
    <x v="647"/>
    <x v="1"/>
    <s v="2023-2024"/>
    <x v="0"/>
    <x v="73"/>
    <x v="6"/>
    <x v="6"/>
    <n v="5607"/>
    <x v="0"/>
    <x v="18"/>
    <x v="3"/>
    <x v="3"/>
    <n v="196"/>
  </r>
  <r>
    <x v="562"/>
    <x v="0"/>
    <s v="2024-2025"/>
    <x v="1"/>
    <x v="56"/>
    <x v="1"/>
    <x v="1"/>
    <n v="2795"/>
    <x v="0"/>
    <x v="11"/>
    <x v="8"/>
    <x v="8"/>
    <n v="239"/>
  </r>
  <r>
    <x v="121"/>
    <x v="0"/>
    <s v="2024-2025"/>
    <x v="1"/>
    <x v="20"/>
    <x v="4"/>
    <x v="4"/>
    <n v="3429"/>
    <x v="0"/>
    <x v="8"/>
    <x v="2"/>
    <x v="2"/>
    <n v="705"/>
  </r>
  <r>
    <x v="648"/>
    <x v="1"/>
    <s v="2023-2024"/>
    <x v="0"/>
    <x v="40"/>
    <x v="4"/>
    <x v="4"/>
    <n v="3353"/>
    <x v="0"/>
    <x v="8"/>
    <x v="5"/>
    <x v="5"/>
    <n v="97"/>
  </r>
  <r>
    <x v="450"/>
    <x v="1"/>
    <s v="2023-2024"/>
    <x v="1"/>
    <x v="15"/>
    <x v="1"/>
    <x v="1"/>
    <n v="2020"/>
    <x v="0"/>
    <x v="5"/>
    <x v="8"/>
    <x v="8"/>
    <n v="747"/>
  </r>
  <r>
    <x v="306"/>
    <x v="2"/>
    <s v="2025-2026"/>
    <x v="0"/>
    <x v="3"/>
    <x v="3"/>
    <x v="3"/>
    <n v="4220"/>
    <x v="0"/>
    <x v="3"/>
    <x v="3"/>
    <x v="3"/>
    <n v="87"/>
  </r>
  <r>
    <x v="91"/>
    <x v="0"/>
    <s v="2024-2025"/>
    <x v="0"/>
    <x v="57"/>
    <x v="6"/>
    <x v="6"/>
    <n v="5082"/>
    <x v="0"/>
    <x v="13"/>
    <x v="6"/>
    <x v="6"/>
    <n v="66"/>
  </r>
  <r>
    <x v="577"/>
    <x v="2"/>
    <s v="2025-2026"/>
    <x v="0"/>
    <x v="58"/>
    <x v="0"/>
    <x v="0"/>
    <n v="6027"/>
    <x v="0"/>
    <x v="0"/>
    <x v="2"/>
    <x v="2"/>
    <n v="752"/>
  </r>
  <r>
    <x v="437"/>
    <x v="1"/>
    <s v="2023-2024"/>
    <x v="0"/>
    <x v="31"/>
    <x v="1"/>
    <x v="1"/>
    <n v="2116"/>
    <x v="0"/>
    <x v="4"/>
    <x v="9"/>
    <x v="9"/>
    <n v="455"/>
  </r>
  <r>
    <x v="68"/>
    <x v="2"/>
    <s v="2025-2026"/>
    <x v="0"/>
    <x v="63"/>
    <x v="1"/>
    <x v="1"/>
    <n v="2015"/>
    <x v="0"/>
    <x v="5"/>
    <x v="7"/>
    <x v="7"/>
    <n v="742"/>
  </r>
  <r>
    <x v="466"/>
    <x v="2"/>
    <s v="2025-2026"/>
    <x v="0"/>
    <x v="27"/>
    <x v="4"/>
    <x v="4"/>
    <n v="3066"/>
    <x v="0"/>
    <x v="7"/>
    <x v="3"/>
    <x v="3"/>
    <n v="109"/>
  </r>
  <r>
    <x v="485"/>
    <x v="2"/>
    <s v="2025-2026"/>
    <x v="1"/>
    <x v="3"/>
    <x v="3"/>
    <x v="3"/>
    <n v="4220"/>
    <x v="0"/>
    <x v="3"/>
    <x v="1"/>
    <x v="1"/>
    <n v="293"/>
  </r>
  <r>
    <x v="54"/>
    <x v="0"/>
    <s v="2024-2025"/>
    <x v="0"/>
    <x v="10"/>
    <x v="4"/>
    <x v="4"/>
    <n v="3551"/>
    <x v="0"/>
    <x v="8"/>
    <x v="1"/>
    <x v="1"/>
    <n v="423"/>
  </r>
  <r>
    <x v="427"/>
    <x v="0"/>
    <s v="2024-2025"/>
    <x v="1"/>
    <x v="78"/>
    <x v="1"/>
    <x v="1"/>
    <n v="2141"/>
    <x v="0"/>
    <x v="4"/>
    <x v="2"/>
    <x v="2"/>
    <n v="777"/>
  </r>
  <r>
    <x v="516"/>
    <x v="2"/>
    <s v="2025-2026"/>
    <x v="1"/>
    <x v="23"/>
    <x v="1"/>
    <x v="1"/>
    <n v="2650"/>
    <x v="0"/>
    <x v="11"/>
    <x v="5"/>
    <x v="5"/>
    <n v="240"/>
  </r>
  <r>
    <x v="369"/>
    <x v="0"/>
    <s v="2024-2025"/>
    <x v="0"/>
    <x v="59"/>
    <x v="3"/>
    <x v="3"/>
    <n v="4509"/>
    <x v="0"/>
    <x v="3"/>
    <x v="9"/>
    <x v="9"/>
    <n v="238"/>
  </r>
  <r>
    <x v="548"/>
    <x v="1"/>
    <s v="2023-2024"/>
    <x v="0"/>
    <x v="33"/>
    <x v="4"/>
    <x v="4"/>
    <n v="3280"/>
    <x v="0"/>
    <x v="8"/>
    <x v="4"/>
    <x v="4"/>
    <n v="225"/>
  </r>
  <r>
    <x v="27"/>
    <x v="0"/>
    <s v="2024-2025"/>
    <x v="1"/>
    <x v="0"/>
    <x v="0"/>
    <x v="0"/>
    <n v="6021"/>
    <x v="0"/>
    <x v="0"/>
    <x v="4"/>
    <x v="4"/>
    <n v="774"/>
  </r>
  <r>
    <x v="181"/>
    <x v="0"/>
    <s v="2024-2025"/>
    <x v="1"/>
    <x v="20"/>
    <x v="4"/>
    <x v="4"/>
    <n v="3429"/>
    <x v="0"/>
    <x v="8"/>
    <x v="3"/>
    <x v="3"/>
    <n v="196"/>
  </r>
  <r>
    <x v="598"/>
    <x v="2"/>
    <s v="2025-2026"/>
    <x v="0"/>
    <x v="68"/>
    <x v="7"/>
    <x v="7"/>
    <n v="800"/>
    <x v="0"/>
    <x v="19"/>
    <x v="3"/>
    <x v="3"/>
    <n v="676"/>
  </r>
  <r>
    <x v="462"/>
    <x v="1"/>
    <s v="2023-2024"/>
    <x v="0"/>
    <x v="12"/>
    <x v="3"/>
    <x v="3"/>
    <n v="4068"/>
    <x v="0"/>
    <x v="10"/>
    <x v="2"/>
    <x v="2"/>
    <n v="59"/>
  </r>
  <r>
    <x v="260"/>
    <x v="1"/>
    <s v="2023-2024"/>
    <x v="0"/>
    <x v="39"/>
    <x v="0"/>
    <x v="0"/>
    <n v="6330"/>
    <x v="0"/>
    <x v="14"/>
    <x v="3"/>
    <x v="3"/>
    <n v="30"/>
  </r>
  <r>
    <x v="584"/>
    <x v="0"/>
    <s v="2024-2025"/>
    <x v="0"/>
    <x v="18"/>
    <x v="6"/>
    <x v="6"/>
    <n v="5168"/>
    <x v="0"/>
    <x v="13"/>
    <x v="3"/>
    <x v="3"/>
    <n v="508"/>
  </r>
  <r>
    <x v="381"/>
    <x v="0"/>
    <s v="2024-2025"/>
    <x v="1"/>
    <x v="30"/>
    <x v="4"/>
    <x v="4"/>
    <n v="3131"/>
    <x v="0"/>
    <x v="6"/>
    <x v="7"/>
    <x v="7"/>
    <n v="100"/>
  </r>
  <r>
    <x v="357"/>
    <x v="0"/>
    <s v="2024-2025"/>
    <x v="1"/>
    <x v="78"/>
    <x v="1"/>
    <x v="1"/>
    <n v="2141"/>
    <x v="0"/>
    <x v="4"/>
    <x v="6"/>
    <x v="6"/>
    <n v="164"/>
  </r>
  <r>
    <x v="570"/>
    <x v="1"/>
    <s v="2023-2024"/>
    <x v="1"/>
    <x v="35"/>
    <x v="3"/>
    <x v="3"/>
    <n v="4558"/>
    <x v="0"/>
    <x v="15"/>
    <x v="8"/>
    <x v="8"/>
    <n v="126"/>
  </r>
  <r>
    <x v="28"/>
    <x v="2"/>
    <s v="2025-2026"/>
    <x v="0"/>
    <x v="91"/>
    <x v="1"/>
    <x v="1"/>
    <n v="2064"/>
    <x v="0"/>
    <x v="5"/>
    <x v="4"/>
    <x v="4"/>
    <n v="716"/>
  </r>
  <r>
    <x v="582"/>
    <x v="2"/>
    <s v="2025-2026"/>
    <x v="1"/>
    <x v="18"/>
    <x v="6"/>
    <x v="6"/>
    <n v="5168"/>
    <x v="0"/>
    <x v="13"/>
    <x v="3"/>
    <x v="3"/>
    <n v="726"/>
  </r>
  <r>
    <x v="607"/>
    <x v="2"/>
    <s v="2025-2026"/>
    <x v="0"/>
    <x v="84"/>
    <x v="3"/>
    <x v="3"/>
    <n v="4215"/>
    <x v="0"/>
    <x v="3"/>
    <x v="7"/>
    <x v="7"/>
    <n v="661"/>
  </r>
  <r>
    <x v="649"/>
    <x v="0"/>
    <s v="2024-2025"/>
    <x v="1"/>
    <x v="35"/>
    <x v="3"/>
    <x v="3"/>
    <n v="4558"/>
    <x v="0"/>
    <x v="15"/>
    <x v="8"/>
    <x v="8"/>
    <n v="450"/>
  </r>
  <r>
    <x v="219"/>
    <x v="1"/>
    <s v="2023-2024"/>
    <x v="0"/>
    <x v="90"/>
    <x v="3"/>
    <x v="3"/>
    <n v="4700"/>
    <x v="0"/>
    <x v="17"/>
    <x v="6"/>
    <x v="6"/>
    <n v="692"/>
  </r>
  <r>
    <x v="650"/>
    <x v="0"/>
    <s v="2024-2025"/>
    <x v="1"/>
    <x v="94"/>
    <x v="5"/>
    <x v="5"/>
    <n v="7250"/>
    <x v="0"/>
    <x v="9"/>
    <x v="2"/>
    <x v="2"/>
    <n v="32"/>
  </r>
  <r>
    <x v="368"/>
    <x v="2"/>
    <s v="2025-2026"/>
    <x v="0"/>
    <x v="84"/>
    <x v="3"/>
    <x v="3"/>
    <n v="4215"/>
    <x v="0"/>
    <x v="3"/>
    <x v="6"/>
    <x v="6"/>
    <n v="656"/>
  </r>
  <r>
    <x v="381"/>
    <x v="0"/>
    <s v="2024-2025"/>
    <x v="0"/>
    <x v="32"/>
    <x v="6"/>
    <x v="6"/>
    <n v="5169"/>
    <x v="0"/>
    <x v="13"/>
    <x v="2"/>
    <x v="2"/>
    <n v="527"/>
  </r>
  <r>
    <x v="651"/>
    <x v="2"/>
    <s v="2025-2026"/>
    <x v="0"/>
    <x v="25"/>
    <x v="4"/>
    <x v="4"/>
    <n v="3550"/>
    <x v="0"/>
    <x v="8"/>
    <x v="6"/>
    <x v="6"/>
    <n v="571"/>
  </r>
  <r>
    <x v="153"/>
    <x v="1"/>
    <s v="2023-2024"/>
    <x v="0"/>
    <x v="67"/>
    <x v="3"/>
    <x v="3"/>
    <n v="4551"/>
    <x v="0"/>
    <x v="15"/>
    <x v="1"/>
    <x v="1"/>
    <n v="206"/>
  </r>
  <r>
    <x v="467"/>
    <x v="0"/>
    <s v="2024-2025"/>
    <x v="0"/>
    <x v="7"/>
    <x v="4"/>
    <x v="4"/>
    <n v="3175"/>
    <x v="0"/>
    <x v="6"/>
    <x v="3"/>
    <x v="3"/>
    <n v="196"/>
  </r>
  <r>
    <x v="234"/>
    <x v="2"/>
    <s v="2025-2026"/>
    <x v="0"/>
    <x v="59"/>
    <x v="3"/>
    <x v="3"/>
    <n v="4509"/>
    <x v="0"/>
    <x v="3"/>
    <x v="3"/>
    <x v="3"/>
    <n v="482"/>
  </r>
  <r>
    <x v="282"/>
    <x v="2"/>
    <s v="2025-2026"/>
    <x v="0"/>
    <x v="32"/>
    <x v="6"/>
    <x v="6"/>
    <n v="5169"/>
    <x v="0"/>
    <x v="13"/>
    <x v="3"/>
    <x v="3"/>
    <n v="585"/>
  </r>
  <r>
    <x v="401"/>
    <x v="2"/>
    <s v="2025-2026"/>
    <x v="0"/>
    <x v="38"/>
    <x v="3"/>
    <x v="3"/>
    <n v="4802"/>
    <x v="0"/>
    <x v="12"/>
    <x v="4"/>
    <x v="4"/>
    <n v="673"/>
  </r>
  <r>
    <x v="416"/>
    <x v="0"/>
    <s v="2024-2025"/>
    <x v="1"/>
    <x v="1"/>
    <x v="1"/>
    <x v="1"/>
    <n v="2478"/>
    <x v="0"/>
    <x v="1"/>
    <x v="7"/>
    <x v="7"/>
    <n v="222"/>
  </r>
  <r>
    <x v="597"/>
    <x v="1"/>
    <s v="2023-2024"/>
    <x v="0"/>
    <x v="89"/>
    <x v="4"/>
    <x v="4"/>
    <n v="3136"/>
    <x v="0"/>
    <x v="6"/>
    <x v="3"/>
    <x v="3"/>
    <n v="354"/>
  </r>
  <r>
    <x v="50"/>
    <x v="0"/>
    <s v="2024-2025"/>
    <x v="0"/>
    <x v="61"/>
    <x v="6"/>
    <x v="6"/>
    <n v="5343"/>
    <x v="0"/>
    <x v="18"/>
    <x v="2"/>
    <x v="2"/>
    <n v="533"/>
  </r>
  <r>
    <x v="457"/>
    <x v="1"/>
    <s v="2023-2024"/>
    <x v="1"/>
    <x v="45"/>
    <x v="3"/>
    <x v="3"/>
    <n v="4570"/>
    <x v="0"/>
    <x v="15"/>
    <x v="4"/>
    <x v="4"/>
    <n v="96"/>
  </r>
  <r>
    <x v="506"/>
    <x v="0"/>
    <s v="2024-2025"/>
    <x v="0"/>
    <x v="40"/>
    <x v="4"/>
    <x v="4"/>
    <n v="3353"/>
    <x v="0"/>
    <x v="8"/>
    <x v="0"/>
    <x v="0"/>
    <n v="361"/>
  </r>
  <r>
    <x v="652"/>
    <x v="0"/>
    <s v="2024-2025"/>
    <x v="1"/>
    <x v="62"/>
    <x v="0"/>
    <x v="0"/>
    <n v="6112"/>
    <x v="0"/>
    <x v="14"/>
    <x v="4"/>
    <x v="4"/>
    <n v="292"/>
  </r>
  <r>
    <x v="470"/>
    <x v="0"/>
    <s v="2024-2025"/>
    <x v="0"/>
    <x v="44"/>
    <x v="4"/>
    <x v="4"/>
    <n v="3977"/>
    <x v="0"/>
    <x v="16"/>
    <x v="4"/>
    <x v="4"/>
    <n v="348"/>
  </r>
  <r>
    <x v="228"/>
    <x v="0"/>
    <s v="2024-2025"/>
    <x v="1"/>
    <x v="47"/>
    <x v="1"/>
    <x v="1"/>
    <n v="2101"/>
    <x v="0"/>
    <x v="4"/>
    <x v="1"/>
    <x v="1"/>
    <n v="426"/>
  </r>
  <r>
    <x v="74"/>
    <x v="2"/>
    <s v="2025-2026"/>
    <x v="1"/>
    <x v="50"/>
    <x v="4"/>
    <x v="4"/>
    <n v="3179"/>
    <x v="0"/>
    <x v="6"/>
    <x v="2"/>
    <x v="2"/>
    <n v="670"/>
  </r>
  <r>
    <x v="168"/>
    <x v="0"/>
    <s v="2024-2025"/>
    <x v="0"/>
    <x v="90"/>
    <x v="3"/>
    <x v="3"/>
    <n v="4700"/>
    <x v="0"/>
    <x v="17"/>
    <x v="7"/>
    <x v="7"/>
    <n v="792"/>
  </r>
  <r>
    <x v="246"/>
    <x v="2"/>
    <s v="2025-2026"/>
    <x v="0"/>
    <x v="75"/>
    <x v="0"/>
    <x v="0"/>
    <n v="6450"/>
    <x v="0"/>
    <x v="20"/>
    <x v="6"/>
    <x v="6"/>
    <n v="518"/>
  </r>
  <r>
    <x v="323"/>
    <x v="0"/>
    <s v="2024-2025"/>
    <x v="1"/>
    <x v="43"/>
    <x v="1"/>
    <x v="1"/>
    <n v="2560"/>
    <x v="0"/>
    <x v="2"/>
    <x v="2"/>
    <x v="2"/>
    <n v="185"/>
  </r>
  <r>
    <x v="373"/>
    <x v="0"/>
    <s v="2024-2025"/>
    <x v="0"/>
    <x v="37"/>
    <x v="1"/>
    <x v="1"/>
    <n v="2750"/>
    <x v="0"/>
    <x v="11"/>
    <x v="7"/>
    <x v="7"/>
    <n v="780"/>
  </r>
  <r>
    <x v="536"/>
    <x v="1"/>
    <s v="2023-2024"/>
    <x v="1"/>
    <x v="83"/>
    <x v="0"/>
    <x v="0"/>
    <n v="6052"/>
    <x v="0"/>
    <x v="0"/>
    <x v="3"/>
    <x v="3"/>
    <n v="533"/>
  </r>
  <r>
    <x v="378"/>
    <x v="1"/>
    <s v="2023-2024"/>
    <x v="1"/>
    <x v="47"/>
    <x v="1"/>
    <x v="1"/>
    <n v="2101"/>
    <x v="0"/>
    <x v="4"/>
    <x v="9"/>
    <x v="9"/>
    <n v="461"/>
  </r>
  <r>
    <x v="12"/>
    <x v="0"/>
    <s v="2024-2025"/>
    <x v="0"/>
    <x v="75"/>
    <x v="0"/>
    <x v="0"/>
    <n v="6450"/>
    <x v="0"/>
    <x v="20"/>
    <x v="3"/>
    <x v="3"/>
    <n v="352"/>
  </r>
  <r>
    <x v="553"/>
    <x v="2"/>
    <s v="2025-2026"/>
    <x v="0"/>
    <x v="67"/>
    <x v="3"/>
    <x v="3"/>
    <n v="4551"/>
    <x v="0"/>
    <x v="15"/>
    <x v="3"/>
    <x v="3"/>
    <n v="668"/>
  </r>
  <r>
    <x v="3"/>
    <x v="0"/>
    <s v="2024-2025"/>
    <x v="1"/>
    <x v="50"/>
    <x v="4"/>
    <x v="4"/>
    <n v="3179"/>
    <x v="0"/>
    <x v="6"/>
    <x v="6"/>
    <x v="6"/>
    <n v="322"/>
  </r>
  <r>
    <x v="433"/>
    <x v="0"/>
    <s v="2024-2025"/>
    <x v="0"/>
    <x v="21"/>
    <x v="3"/>
    <x v="3"/>
    <n v="4012"/>
    <x v="0"/>
    <x v="10"/>
    <x v="6"/>
    <x v="6"/>
    <n v="435"/>
  </r>
  <r>
    <x v="279"/>
    <x v="2"/>
    <s v="2025-2026"/>
    <x v="0"/>
    <x v="13"/>
    <x v="1"/>
    <x v="1"/>
    <n v="2480"/>
    <x v="0"/>
    <x v="1"/>
    <x v="2"/>
    <x v="2"/>
    <n v="543"/>
  </r>
  <r>
    <x v="256"/>
    <x v="0"/>
    <s v="2024-2025"/>
    <x v="1"/>
    <x v="14"/>
    <x v="1"/>
    <x v="1"/>
    <n v="2790"/>
    <x v="0"/>
    <x v="11"/>
    <x v="2"/>
    <x v="2"/>
    <n v="94"/>
  </r>
  <r>
    <x v="518"/>
    <x v="0"/>
    <s v="2024-2025"/>
    <x v="1"/>
    <x v="79"/>
    <x v="6"/>
    <x v="6"/>
    <n v="5290"/>
    <x v="0"/>
    <x v="18"/>
    <x v="9"/>
    <x v="9"/>
    <n v="677"/>
  </r>
  <r>
    <x v="323"/>
    <x v="0"/>
    <s v="2024-2025"/>
    <x v="1"/>
    <x v="30"/>
    <x v="4"/>
    <x v="4"/>
    <n v="3131"/>
    <x v="0"/>
    <x v="6"/>
    <x v="0"/>
    <x v="0"/>
    <n v="268"/>
  </r>
  <r>
    <x v="424"/>
    <x v="0"/>
    <s v="2024-2025"/>
    <x v="1"/>
    <x v="23"/>
    <x v="1"/>
    <x v="1"/>
    <n v="2650"/>
    <x v="0"/>
    <x v="11"/>
    <x v="0"/>
    <x v="0"/>
    <n v="590"/>
  </r>
  <r>
    <x v="634"/>
    <x v="0"/>
    <s v="2024-2025"/>
    <x v="0"/>
    <x v="49"/>
    <x v="4"/>
    <x v="4"/>
    <n v="3134"/>
    <x v="0"/>
    <x v="6"/>
    <x v="3"/>
    <x v="3"/>
    <n v="716"/>
  </r>
  <r>
    <x v="245"/>
    <x v="0"/>
    <s v="2024-2025"/>
    <x v="0"/>
    <x v="61"/>
    <x v="6"/>
    <x v="6"/>
    <n v="5343"/>
    <x v="0"/>
    <x v="18"/>
    <x v="0"/>
    <x v="0"/>
    <n v="587"/>
  </r>
  <r>
    <x v="307"/>
    <x v="0"/>
    <s v="2024-2025"/>
    <x v="1"/>
    <x v="43"/>
    <x v="1"/>
    <x v="1"/>
    <n v="2560"/>
    <x v="0"/>
    <x v="2"/>
    <x v="9"/>
    <x v="9"/>
    <n v="766"/>
  </r>
  <r>
    <x v="128"/>
    <x v="2"/>
    <s v="2025-2026"/>
    <x v="1"/>
    <x v="4"/>
    <x v="1"/>
    <x v="1"/>
    <n v="2154"/>
    <x v="0"/>
    <x v="4"/>
    <x v="9"/>
    <x v="9"/>
    <n v="652"/>
  </r>
  <r>
    <x v="637"/>
    <x v="0"/>
    <s v="2024-2025"/>
    <x v="0"/>
    <x v="11"/>
    <x v="5"/>
    <x v="5"/>
    <n v="7010"/>
    <x v="0"/>
    <x v="9"/>
    <x v="0"/>
    <x v="0"/>
    <n v="668"/>
  </r>
  <r>
    <x v="13"/>
    <x v="0"/>
    <s v="2024-2025"/>
    <x v="1"/>
    <x v="82"/>
    <x v="3"/>
    <x v="3"/>
    <n v="4655"/>
    <x v="0"/>
    <x v="17"/>
    <x v="0"/>
    <x v="0"/>
    <n v="356"/>
  </r>
  <r>
    <x v="57"/>
    <x v="0"/>
    <s v="2024-2025"/>
    <x v="1"/>
    <x v="20"/>
    <x v="4"/>
    <x v="4"/>
    <n v="3429"/>
    <x v="0"/>
    <x v="8"/>
    <x v="3"/>
    <x v="3"/>
    <n v="429"/>
  </r>
  <r>
    <x v="440"/>
    <x v="0"/>
    <s v="2024-2025"/>
    <x v="0"/>
    <x v="21"/>
    <x v="3"/>
    <x v="3"/>
    <n v="4012"/>
    <x v="0"/>
    <x v="10"/>
    <x v="0"/>
    <x v="0"/>
    <n v="591"/>
  </r>
  <r>
    <x v="462"/>
    <x v="1"/>
    <s v="2023-2024"/>
    <x v="0"/>
    <x v="96"/>
    <x v="4"/>
    <x v="4"/>
    <n v="3690"/>
    <x v="0"/>
    <x v="16"/>
    <x v="0"/>
    <x v="0"/>
    <n v="785"/>
  </r>
  <r>
    <x v="438"/>
    <x v="1"/>
    <s v="2023-2024"/>
    <x v="0"/>
    <x v="25"/>
    <x v="4"/>
    <x v="4"/>
    <n v="3550"/>
    <x v="0"/>
    <x v="8"/>
    <x v="7"/>
    <x v="7"/>
    <n v="717"/>
  </r>
  <r>
    <x v="653"/>
    <x v="2"/>
    <s v="2025-2026"/>
    <x v="1"/>
    <x v="17"/>
    <x v="3"/>
    <x v="3"/>
    <n v="4825"/>
    <x v="0"/>
    <x v="12"/>
    <x v="1"/>
    <x v="1"/>
    <n v="228"/>
  </r>
  <r>
    <x v="152"/>
    <x v="0"/>
    <s v="2024-2025"/>
    <x v="0"/>
    <x v="17"/>
    <x v="3"/>
    <x v="3"/>
    <n v="4825"/>
    <x v="0"/>
    <x v="12"/>
    <x v="3"/>
    <x v="3"/>
    <n v="373"/>
  </r>
  <r>
    <x v="414"/>
    <x v="0"/>
    <s v="2024-2025"/>
    <x v="1"/>
    <x v="51"/>
    <x v="4"/>
    <x v="4"/>
    <n v="3630"/>
    <x v="0"/>
    <x v="16"/>
    <x v="3"/>
    <x v="3"/>
    <n v="475"/>
  </r>
  <r>
    <x v="552"/>
    <x v="2"/>
    <s v="2025-2026"/>
    <x v="0"/>
    <x v="3"/>
    <x v="3"/>
    <x v="3"/>
    <n v="4220"/>
    <x v="0"/>
    <x v="3"/>
    <x v="0"/>
    <x v="0"/>
    <n v="380"/>
  </r>
  <r>
    <x v="275"/>
    <x v="2"/>
    <s v="2025-2026"/>
    <x v="0"/>
    <x v="39"/>
    <x v="0"/>
    <x v="0"/>
    <n v="6330"/>
    <x v="0"/>
    <x v="14"/>
    <x v="1"/>
    <x v="1"/>
    <n v="366"/>
  </r>
  <r>
    <x v="175"/>
    <x v="1"/>
    <s v="2023-2024"/>
    <x v="1"/>
    <x v="50"/>
    <x v="4"/>
    <x v="4"/>
    <n v="3179"/>
    <x v="0"/>
    <x v="6"/>
    <x v="0"/>
    <x v="0"/>
    <n v="352"/>
  </r>
  <r>
    <x v="16"/>
    <x v="1"/>
    <s v="2023-2024"/>
    <x v="1"/>
    <x v="42"/>
    <x v="3"/>
    <x v="3"/>
    <n v="4870"/>
    <x v="0"/>
    <x v="12"/>
    <x v="6"/>
    <x v="6"/>
    <n v="608"/>
  </r>
  <r>
    <x v="628"/>
    <x v="1"/>
    <s v="2023-2024"/>
    <x v="0"/>
    <x v="40"/>
    <x v="4"/>
    <x v="4"/>
    <n v="3353"/>
    <x v="0"/>
    <x v="8"/>
    <x v="6"/>
    <x v="6"/>
    <n v="521"/>
  </r>
  <r>
    <x v="372"/>
    <x v="0"/>
    <s v="2024-2025"/>
    <x v="1"/>
    <x v="19"/>
    <x v="1"/>
    <x v="1"/>
    <n v="2800"/>
    <x v="0"/>
    <x v="11"/>
    <x v="4"/>
    <x v="4"/>
    <n v="631"/>
  </r>
  <r>
    <x v="302"/>
    <x v="0"/>
    <s v="2024-2025"/>
    <x v="1"/>
    <x v="81"/>
    <x v="3"/>
    <x v="3"/>
    <n v="4680"/>
    <x v="0"/>
    <x v="17"/>
    <x v="7"/>
    <x v="7"/>
    <n v="128"/>
  </r>
  <r>
    <x v="55"/>
    <x v="0"/>
    <s v="2024-2025"/>
    <x v="1"/>
    <x v="3"/>
    <x v="3"/>
    <x v="3"/>
    <n v="4220"/>
    <x v="0"/>
    <x v="3"/>
    <x v="4"/>
    <x v="4"/>
    <n v="585"/>
  </r>
  <r>
    <x v="616"/>
    <x v="2"/>
    <s v="2025-2026"/>
    <x v="0"/>
    <x v="68"/>
    <x v="7"/>
    <x v="7"/>
    <n v="800"/>
    <x v="0"/>
    <x v="19"/>
    <x v="8"/>
    <x v="8"/>
    <n v="361"/>
  </r>
  <r>
    <x v="447"/>
    <x v="0"/>
    <s v="2024-2025"/>
    <x v="1"/>
    <x v="83"/>
    <x v="0"/>
    <x v="0"/>
    <n v="6052"/>
    <x v="0"/>
    <x v="0"/>
    <x v="2"/>
    <x v="2"/>
    <n v="185"/>
  </r>
  <r>
    <x v="214"/>
    <x v="2"/>
    <s v="2025-2026"/>
    <x v="1"/>
    <x v="46"/>
    <x v="3"/>
    <x v="3"/>
    <n v="4740"/>
    <x v="0"/>
    <x v="17"/>
    <x v="7"/>
    <x v="7"/>
    <n v="349"/>
  </r>
  <r>
    <x v="654"/>
    <x v="0"/>
    <s v="2024-2025"/>
    <x v="1"/>
    <x v="7"/>
    <x v="4"/>
    <x v="4"/>
    <n v="3175"/>
    <x v="0"/>
    <x v="6"/>
    <x v="7"/>
    <x v="7"/>
    <n v="660"/>
  </r>
  <r>
    <x v="182"/>
    <x v="1"/>
    <s v="2023-2024"/>
    <x v="1"/>
    <x v="72"/>
    <x v="4"/>
    <x v="4"/>
    <n v="3931"/>
    <x v="0"/>
    <x v="16"/>
    <x v="3"/>
    <x v="3"/>
    <n v="725"/>
  </r>
  <r>
    <x v="537"/>
    <x v="1"/>
    <s v="2023-2024"/>
    <x v="1"/>
    <x v="82"/>
    <x v="3"/>
    <x v="3"/>
    <n v="4655"/>
    <x v="0"/>
    <x v="17"/>
    <x v="9"/>
    <x v="9"/>
    <n v="495"/>
  </r>
  <r>
    <x v="389"/>
    <x v="2"/>
    <s v="2025-2026"/>
    <x v="1"/>
    <x v="14"/>
    <x v="1"/>
    <x v="1"/>
    <n v="2790"/>
    <x v="0"/>
    <x v="11"/>
    <x v="9"/>
    <x v="9"/>
    <n v="363"/>
  </r>
  <r>
    <x v="501"/>
    <x v="1"/>
    <s v="2023-2024"/>
    <x v="1"/>
    <x v="42"/>
    <x v="3"/>
    <x v="3"/>
    <n v="4870"/>
    <x v="0"/>
    <x v="12"/>
    <x v="3"/>
    <x v="3"/>
    <n v="316"/>
  </r>
  <r>
    <x v="655"/>
    <x v="1"/>
    <s v="2023-2024"/>
    <x v="1"/>
    <x v="23"/>
    <x v="1"/>
    <x v="1"/>
    <n v="2650"/>
    <x v="0"/>
    <x v="11"/>
    <x v="2"/>
    <x v="2"/>
    <n v="338"/>
  </r>
  <r>
    <x v="452"/>
    <x v="0"/>
    <s v="2024-2025"/>
    <x v="1"/>
    <x v="0"/>
    <x v="0"/>
    <x v="0"/>
    <n v="6021"/>
    <x v="0"/>
    <x v="0"/>
    <x v="2"/>
    <x v="2"/>
    <n v="396"/>
  </r>
  <r>
    <x v="25"/>
    <x v="1"/>
    <s v="2023-2024"/>
    <x v="0"/>
    <x v="30"/>
    <x v="4"/>
    <x v="4"/>
    <n v="3131"/>
    <x v="0"/>
    <x v="6"/>
    <x v="3"/>
    <x v="3"/>
    <n v="378"/>
  </r>
  <r>
    <x v="656"/>
    <x v="0"/>
    <s v="2024-2025"/>
    <x v="1"/>
    <x v="80"/>
    <x v="0"/>
    <x v="0"/>
    <n v="6109"/>
    <x v="0"/>
    <x v="14"/>
    <x v="5"/>
    <x v="5"/>
    <n v="528"/>
  </r>
  <r>
    <x v="522"/>
    <x v="0"/>
    <s v="2024-2025"/>
    <x v="1"/>
    <x v="50"/>
    <x v="4"/>
    <x v="4"/>
    <n v="3179"/>
    <x v="0"/>
    <x v="6"/>
    <x v="6"/>
    <x v="6"/>
    <n v="299"/>
  </r>
  <r>
    <x v="568"/>
    <x v="1"/>
    <s v="2023-2024"/>
    <x v="1"/>
    <x v="55"/>
    <x v="3"/>
    <x v="3"/>
    <n v="4703"/>
    <x v="0"/>
    <x v="17"/>
    <x v="4"/>
    <x v="4"/>
    <n v="771"/>
  </r>
  <r>
    <x v="601"/>
    <x v="0"/>
    <s v="2024-2025"/>
    <x v="0"/>
    <x v="11"/>
    <x v="5"/>
    <x v="5"/>
    <n v="7010"/>
    <x v="0"/>
    <x v="9"/>
    <x v="2"/>
    <x v="2"/>
    <n v="401"/>
  </r>
  <r>
    <x v="539"/>
    <x v="2"/>
    <s v="2025-2026"/>
    <x v="1"/>
    <x v="49"/>
    <x v="4"/>
    <x v="4"/>
    <n v="3134"/>
    <x v="0"/>
    <x v="6"/>
    <x v="6"/>
    <x v="6"/>
    <n v="92"/>
  </r>
  <r>
    <x v="275"/>
    <x v="2"/>
    <s v="2025-2026"/>
    <x v="1"/>
    <x v="23"/>
    <x v="1"/>
    <x v="1"/>
    <n v="2650"/>
    <x v="0"/>
    <x v="11"/>
    <x v="3"/>
    <x v="3"/>
    <n v="22"/>
  </r>
  <r>
    <x v="540"/>
    <x v="2"/>
    <s v="2025-2026"/>
    <x v="1"/>
    <x v="36"/>
    <x v="4"/>
    <x v="4"/>
    <n v="3148"/>
    <x v="0"/>
    <x v="6"/>
    <x v="9"/>
    <x v="9"/>
    <n v="196"/>
  </r>
  <r>
    <x v="599"/>
    <x v="0"/>
    <s v="2024-2025"/>
    <x v="0"/>
    <x v="95"/>
    <x v="7"/>
    <x v="7"/>
    <n v="870"/>
    <x v="0"/>
    <x v="19"/>
    <x v="6"/>
    <x v="6"/>
    <n v="343"/>
  </r>
  <r>
    <x v="544"/>
    <x v="0"/>
    <s v="2024-2025"/>
    <x v="1"/>
    <x v="56"/>
    <x v="1"/>
    <x v="1"/>
    <n v="2795"/>
    <x v="0"/>
    <x v="11"/>
    <x v="6"/>
    <x v="6"/>
    <n v="570"/>
  </r>
  <r>
    <x v="200"/>
    <x v="2"/>
    <s v="2025-2026"/>
    <x v="1"/>
    <x v="53"/>
    <x v="3"/>
    <x v="3"/>
    <n v="4119"/>
    <x v="0"/>
    <x v="10"/>
    <x v="8"/>
    <x v="8"/>
    <n v="192"/>
  </r>
  <r>
    <x v="199"/>
    <x v="0"/>
    <s v="2024-2025"/>
    <x v="0"/>
    <x v="87"/>
    <x v="2"/>
    <x v="2"/>
    <n v="2609"/>
    <x v="0"/>
    <x v="2"/>
    <x v="7"/>
    <x v="7"/>
    <n v="178"/>
  </r>
  <r>
    <x v="127"/>
    <x v="1"/>
    <s v="2023-2024"/>
    <x v="1"/>
    <x v="7"/>
    <x v="4"/>
    <x v="4"/>
    <n v="3175"/>
    <x v="0"/>
    <x v="6"/>
    <x v="5"/>
    <x v="5"/>
    <n v="437"/>
  </r>
  <r>
    <x v="210"/>
    <x v="0"/>
    <s v="2024-2025"/>
    <x v="0"/>
    <x v="8"/>
    <x v="1"/>
    <x v="1"/>
    <n v="2158"/>
    <x v="0"/>
    <x v="4"/>
    <x v="2"/>
    <x v="2"/>
    <n v="351"/>
  </r>
  <r>
    <x v="6"/>
    <x v="1"/>
    <s v="2023-2024"/>
    <x v="1"/>
    <x v="46"/>
    <x v="3"/>
    <x v="3"/>
    <n v="4740"/>
    <x v="0"/>
    <x v="17"/>
    <x v="4"/>
    <x v="4"/>
    <n v="62"/>
  </r>
  <r>
    <x v="519"/>
    <x v="2"/>
    <s v="2025-2026"/>
    <x v="0"/>
    <x v="60"/>
    <x v="1"/>
    <x v="1"/>
    <n v="2541"/>
    <x v="0"/>
    <x v="2"/>
    <x v="1"/>
    <x v="1"/>
    <n v="722"/>
  </r>
  <r>
    <x v="364"/>
    <x v="2"/>
    <s v="2025-2026"/>
    <x v="0"/>
    <x v="27"/>
    <x v="4"/>
    <x v="4"/>
    <n v="3066"/>
    <x v="0"/>
    <x v="7"/>
    <x v="7"/>
    <x v="7"/>
    <n v="670"/>
  </r>
  <r>
    <x v="141"/>
    <x v="0"/>
    <s v="2024-2025"/>
    <x v="0"/>
    <x v="84"/>
    <x v="3"/>
    <x v="3"/>
    <n v="4215"/>
    <x v="0"/>
    <x v="3"/>
    <x v="3"/>
    <x v="3"/>
    <n v="454"/>
  </r>
  <r>
    <x v="657"/>
    <x v="2"/>
    <s v="2025-2026"/>
    <x v="1"/>
    <x v="53"/>
    <x v="3"/>
    <x v="3"/>
    <n v="4119"/>
    <x v="0"/>
    <x v="10"/>
    <x v="3"/>
    <x v="3"/>
    <n v="223"/>
  </r>
  <r>
    <x v="395"/>
    <x v="1"/>
    <s v="2023-2024"/>
    <x v="0"/>
    <x v="44"/>
    <x v="4"/>
    <x v="4"/>
    <n v="3977"/>
    <x v="0"/>
    <x v="16"/>
    <x v="6"/>
    <x v="6"/>
    <n v="585"/>
  </r>
  <r>
    <x v="215"/>
    <x v="2"/>
    <s v="2025-2026"/>
    <x v="0"/>
    <x v="37"/>
    <x v="1"/>
    <x v="1"/>
    <n v="2750"/>
    <x v="0"/>
    <x v="11"/>
    <x v="3"/>
    <x v="3"/>
    <n v="770"/>
  </r>
  <r>
    <x v="272"/>
    <x v="1"/>
    <s v="2023-2024"/>
    <x v="0"/>
    <x v="31"/>
    <x v="1"/>
    <x v="1"/>
    <n v="2116"/>
    <x v="0"/>
    <x v="4"/>
    <x v="8"/>
    <x v="8"/>
    <n v="339"/>
  </r>
  <r>
    <x v="489"/>
    <x v="0"/>
    <s v="2024-2025"/>
    <x v="0"/>
    <x v="43"/>
    <x v="1"/>
    <x v="1"/>
    <n v="2560"/>
    <x v="0"/>
    <x v="2"/>
    <x v="6"/>
    <x v="6"/>
    <n v="376"/>
  </r>
  <r>
    <x v="658"/>
    <x v="2"/>
    <s v="2025-2026"/>
    <x v="1"/>
    <x v="36"/>
    <x v="4"/>
    <x v="4"/>
    <n v="3148"/>
    <x v="0"/>
    <x v="6"/>
    <x v="6"/>
    <x v="6"/>
    <n v="427"/>
  </r>
  <r>
    <x v="7"/>
    <x v="0"/>
    <s v="2024-2025"/>
    <x v="1"/>
    <x v="71"/>
    <x v="6"/>
    <x v="6"/>
    <n v="5043"/>
    <x v="0"/>
    <x v="13"/>
    <x v="9"/>
    <x v="9"/>
    <n v="617"/>
  </r>
  <r>
    <x v="46"/>
    <x v="2"/>
    <s v="2025-2026"/>
    <x v="0"/>
    <x v="27"/>
    <x v="4"/>
    <x v="4"/>
    <n v="3066"/>
    <x v="0"/>
    <x v="7"/>
    <x v="6"/>
    <x v="6"/>
    <n v="46"/>
  </r>
  <r>
    <x v="657"/>
    <x v="2"/>
    <s v="2025-2026"/>
    <x v="0"/>
    <x v="34"/>
    <x v="4"/>
    <x v="4"/>
    <n v="3018"/>
    <x v="0"/>
    <x v="7"/>
    <x v="3"/>
    <x v="3"/>
    <n v="685"/>
  </r>
  <r>
    <x v="450"/>
    <x v="1"/>
    <s v="2023-2024"/>
    <x v="1"/>
    <x v="80"/>
    <x v="0"/>
    <x v="0"/>
    <n v="6109"/>
    <x v="0"/>
    <x v="14"/>
    <x v="6"/>
    <x v="6"/>
    <n v="412"/>
  </r>
  <r>
    <x v="174"/>
    <x v="0"/>
    <s v="2024-2025"/>
    <x v="0"/>
    <x v="92"/>
    <x v="3"/>
    <x v="3"/>
    <n v="4305"/>
    <x v="0"/>
    <x v="3"/>
    <x v="3"/>
    <x v="3"/>
    <n v="411"/>
  </r>
  <r>
    <x v="77"/>
    <x v="1"/>
    <s v="2023-2024"/>
    <x v="0"/>
    <x v="6"/>
    <x v="0"/>
    <x v="0"/>
    <n v="6010"/>
    <x v="0"/>
    <x v="0"/>
    <x v="4"/>
    <x v="4"/>
    <n v="647"/>
  </r>
  <r>
    <x v="29"/>
    <x v="0"/>
    <s v="2024-2025"/>
    <x v="1"/>
    <x v="77"/>
    <x v="5"/>
    <x v="5"/>
    <n v="7018"/>
    <x v="0"/>
    <x v="9"/>
    <x v="4"/>
    <x v="4"/>
    <n v="535"/>
  </r>
  <r>
    <x v="439"/>
    <x v="0"/>
    <s v="2024-2025"/>
    <x v="0"/>
    <x v="89"/>
    <x v="4"/>
    <x v="4"/>
    <n v="3136"/>
    <x v="0"/>
    <x v="6"/>
    <x v="7"/>
    <x v="7"/>
    <n v="763"/>
  </r>
  <r>
    <x v="504"/>
    <x v="2"/>
    <s v="2025-2026"/>
    <x v="0"/>
    <x v="22"/>
    <x v="1"/>
    <x v="1"/>
    <n v="2539"/>
    <x v="0"/>
    <x v="2"/>
    <x v="3"/>
    <x v="3"/>
    <n v="273"/>
  </r>
  <r>
    <x v="194"/>
    <x v="2"/>
    <s v="2025-2026"/>
    <x v="1"/>
    <x v="22"/>
    <x v="1"/>
    <x v="1"/>
    <n v="2539"/>
    <x v="0"/>
    <x v="2"/>
    <x v="3"/>
    <x v="3"/>
    <n v="334"/>
  </r>
  <r>
    <x v="213"/>
    <x v="1"/>
    <s v="2023-2024"/>
    <x v="0"/>
    <x v="88"/>
    <x v="6"/>
    <x v="6"/>
    <n v="5011"/>
    <x v="0"/>
    <x v="13"/>
    <x v="4"/>
    <x v="4"/>
    <n v="354"/>
  </r>
  <r>
    <x v="645"/>
    <x v="0"/>
    <s v="2024-2025"/>
    <x v="1"/>
    <x v="23"/>
    <x v="1"/>
    <x v="1"/>
    <n v="2650"/>
    <x v="0"/>
    <x v="11"/>
    <x v="4"/>
    <x v="4"/>
    <n v="618"/>
  </r>
  <r>
    <x v="28"/>
    <x v="2"/>
    <s v="2025-2026"/>
    <x v="1"/>
    <x v="76"/>
    <x v="1"/>
    <x v="1"/>
    <n v="2031"/>
    <x v="0"/>
    <x v="5"/>
    <x v="8"/>
    <x v="8"/>
    <n v="23"/>
  </r>
  <r>
    <x v="2"/>
    <x v="1"/>
    <s v="2023-2024"/>
    <x v="1"/>
    <x v="83"/>
    <x v="0"/>
    <x v="0"/>
    <n v="6052"/>
    <x v="0"/>
    <x v="0"/>
    <x v="6"/>
    <x v="6"/>
    <n v="233"/>
  </r>
  <r>
    <x v="549"/>
    <x v="1"/>
    <s v="2023-2024"/>
    <x v="1"/>
    <x v="50"/>
    <x v="4"/>
    <x v="4"/>
    <n v="3179"/>
    <x v="0"/>
    <x v="6"/>
    <x v="7"/>
    <x v="7"/>
    <n v="130"/>
  </r>
  <r>
    <x v="355"/>
    <x v="0"/>
    <s v="2024-2025"/>
    <x v="0"/>
    <x v="88"/>
    <x v="6"/>
    <x v="6"/>
    <n v="5011"/>
    <x v="0"/>
    <x v="13"/>
    <x v="7"/>
    <x v="7"/>
    <n v="333"/>
  </r>
  <r>
    <x v="452"/>
    <x v="0"/>
    <s v="2024-2025"/>
    <x v="1"/>
    <x v="18"/>
    <x v="6"/>
    <x v="6"/>
    <n v="5168"/>
    <x v="0"/>
    <x v="13"/>
    <x v="6"/>
    <x v="6"/>
    <n v="747"/>
  </r>
  <r>
    <x v="461"/>
    <x v="2"/>
    <s v="2025-2026"/>
    <x v="0"/>
    <x v="95"/>
    <x v="7"/>
    <x v="7"/>
    <n v="870"/>
    <x v="0"/>
    <x v="19"/>
    <x v="3"/>
    <x v="3"/>
    <n v="417"/>
  </r>
  <r>
    <x v="165"/>
    <x v="0"/>
    <s v="2024-2025"/>
    <x v="0"/>
    <x v="13"/>
    <x v="1"/>
    <x v="1"/>
    <n v="2480"/>
    <x v="0"/>
    <x v="1"/>
    <x v="3"/>
    <x v="3"/>
    <n v="253"/>
  </r>
  <r>
    <x v="194"/>
    <x v="2"/>
    <s v="2025-2026"/>
    <x v="0"/>
    <x v="5"/>
    <x v="1"/>
    <x v="1"/>
    <n v="2067"/>
    <x v="0"/>
    <x v="5"/>
    <x v="1"/>
    <x v="1"/>
    <n v="161"/>
  </r>
  <r>
    <x v="378"/>
    <x v="1"/>
    <s v="2023-2024"/>
    <x v="0"/>
    <x v="75"/>
    <x v="0"/>
    <x v="0"/>
    <n v="6450"/>
    <x v="0"/>
    <x v="20"/>
    <x v="9"/>
    <x v="9"/>
    <n v="781"/>
  </r>
  <r>
    <x v="456"/>
    <x v="0"/>
    <s v="2024-2025"/>
    <x v="0"/>
    <x v="71"/>
    <x v="6"/>
    <x v="6"/>
    <n v="5043"/>
    <x v="0"/>
    <x v="13"/>
    <x v="7"/>
    <x v="7"/>
    <n v="424"/>
  </r>
  <r>
    <x v="272"/>
    <x v="1"/>
    <s v="2023-2024"/>
    <x v="0"/>
    <x v="12"/>
    <x v="3"/>
    <x v="3"/>
    <n v="4068"/>
    <x v="0"/>
    <x v="10"/>
    <x v="6"/>
    <x v="6"/>
    <n v="754"/>
  </r>
  <r>
    <x v="56"/>
    <x v="2"/>
    <s v="2025-2026"/>
    <x v="1"/>
    <x v="79"/>
    <x v="6"/>
    <x v="6"/>
    <n v="5290"/>
    <x v="0"/>
    <x v="18"/>
    <x v="3"/>
    <x v="3"/>
    <n v="279"/>
  </r>
  <r>
    <x v="298"/>
    <x v="1"/>
    <s v="2023-2024"/>
    <x v="1"/>
    <x v="90"/>
    <x v="3"/>
    <x v="3"/>
    <n v="4700"/>
    <x v="0"/>
    <x v="17"/>
    <x v="2"/>
    <x v="2"/>
    <n v="624"/>
  </r>
  <r>
    <x v="79"/>
    <x v="0"/>
    <s v="2024-2025"/>
    <x v="1"/>
    <x v="79"/>
    <x v="6"/>
    <x v="6"/>
    <n v="5290"/>
    <x v="0"/>
    <x v="18"/>
    <x v="4"/>
    <x v="4"/>
    <n v="29"/>
  </r>
  <r>
    <x v="407"/>
    <x v="1"/>
    <s v="2023-2024"/>
    <x v="1"/>
    <x v="56"/>
    <x v="1"/>
    <x v="1"/>
    <n v="2795"/>
    <x v="0"/>
    <x v="11"/>
    <x v="0"/>
    <x v="0"/>
    <n v="642"/>
  </r>
  <r>
    <x v="488"/>
    <x v="2"/>
    <s v="2025-2026"/>
    <x v="1"/>
    <x v="26"/>
    <x v="0"/>
    <x v="0"/>
    <n v="6280"/>
    <x v="0"/>
    <x v="14"/>
    <x v="3"/>
    <x v="3"/>
    <n v="349"/>
  </r>
  <r>
    <x v="455"/>
    <x v="0"/>
    <s v="2024-2025"/>
    <x v="0"/>
    <x v="60"/>
    <x v="1"/>
    <x v="1"/>
    <n v="2541"/>
    <x v="0"/>
    <x v="2"/>
    <x v="5"/>
    <x v="5"/>
    <n v="398"/>
  </r>
  <r>
    <x v="358"/>
    <x v="1"/>
    <s v="2023-2024"/>
    <x v="1"/>
    <x v="52"/>
    <x v="3"/>
    <x v="3"/>
    <n v="4053"/>
    <x v="0"/>
    <x v="10"/>
    <x v="7"/>
    <x v="7"/>
    <n v="591"/>
  </r>
  <r>
    <x v="415"/>
    <x v="2"/>
    <s v="2025-2026"/>
    <x v="1"/>
    <x v="80"/>
    <x v="0"/>
    <x v="0"/>
    <n v="6109"/>
    <x v="0"/>
    <x v="14"/>
    <x v="1"/>
    <x v="1"/>
    <n v="576"/>
  </r>
  <r>
    <x v="294"/>
    <x v="1"/>
    <s v="2023-2024"/>
    <x v="0"/>
    <x v="35"/>
    <x v="3"/>
    <x v="3"/>
    <n v="4558"/>
    <x v="0"/>
    <x v="15"/>
    <x v="1"/>
    <x v="1"/>
    <n v="685"/>
  </r>
  <r>
    <x v="659"/>
    <x v="0"/>
    <s v="2024-2025"/>
    <x v="0"/>
    <x v="90"/>
    <x v="3"/>
    <x v="3"/>
    <n v="4700"/>
    <x v="0"/>
    <x v="17"/>
    <x v="4"/>
    <x v="4"/>
    <n v="658"/>
  </r>
  <r>
    <x v="593"/>
    <x v="1"/>
    <s v="2023-2024"/>
    <x v="0"/>
    <x v="63"/>
    <x v="1"/>
    <x v="1"/>
    <n v="2015"/>
    <x v="0"/>
    <x v="5"/>
    <x v="0"/>
    <x v="0"/>
    <n v="547"/>
  </r>
  <r>
    <x v="160"/>
    <x v="0"/>
    <s v="2024-2025"/>
    <x v="1"/>
    <x v="77"/>
    <x v="5"/>
    <x v="5"/>
    <n v="7018"/>
    <x v="0"/>
    <x v="9"/>
    <x v="3"/>
    <x v="3"/>
    <n v="59"/>
  </r>
  <r>
    <x v="660"/>
    <x v="0"/>
    <s v="2024-2025"/>
    <x v="0"/>
    <x v="88"/>
    <x v="6"/>
    <x v="6"/>
    <n v="5011"/>
    <x v="0"/>
    <x v="13"/>
    <x v="3"/>
    <x v="3"/>
    <n v="580"/>
  </r>
  <r>
    <x v="615"/>
    <x v="0"/>
    <s v="2024-2025"/>
    <x v="1"/>
    <x v="72"/>
    <x v="4"/>
    <x v="4"/>
    <n v="3931"/>
    <x v="0"/>
    <x v="16"/>
    <x v="7"/>
    <x v="7"/>
    <n v="770"/>
  </r>
  <r>
    <x v="356"/>
    <x v="0"/>
    <s v="2024-2025"/>
    <x v="0"/>
    <x v="22"/>
    <x v="1"/>
    <x v="1"/>
    <n v="2539"/>
    <x v="0"/>
    <x v="2"/>
    <x v="3"/>
    <x v="3"/>
    <n v="582"/>
  </r>
  <r>
    <x v="219"/>
    <x v="1"/>
    <s v="2023-2024"/>
    <x v="0"/>
    <x v="8"/>
    <x v="1"/>
    <x v="1"/>
    <n v="2158"/>
    <x v="0"/>
    <x v="4"/>
    <x v="7"/>
    <x v="7"/>
    <n v="167"/>
  </r>
  <r>
    <x v="582"/>
    <x v="2"/>
    <s v="2025-2026"/>
    <x v="1"/>
    <x v="57"/>
    <x v="6"/>
    <x v="6"/>
    <n v="5082"/>
    <x v="0"/>
    <x v="13"/>
    <x v="1"/>
    <x v="1"/>
    <n v="780"/>
  </r>
  <r>
    <x v="153"/>
    <x v="1"/>
    <s v="2023-2024"/>
    <x v="0"/>
    <x v="7"/>
    <x v="4"/>
    <x v="4"/>
    <n v="3175"/>
    <x v="0"/>
    <x v="6"/>
    <x v="1"/>
    <x v="1"/>
    <n v="221"/>
  </r>
  <r>
    <x v="652"/>
    <x v="0"/>
    <s v="2024-2025"/>
    <x v="1"/>
    <x v="83"/>
    <x v="0"/>
    <x v="0"/>
    <n v="6052"/>
    <x v="0"/>
    <x v="0"/>
    <x v="7"/>
    <x v="7"/>
    <n v="124"/>
  </r>
  <r>
    <x v="134"/>
    <x v="0"/>
    <s v="2024-2025"/>
    <x v="1"/>
    <x v="50"/>
    <x v="4"/>
    <x v="4"/>
    <n v="3179"/>
    <x v="0"/>
    <x v="6"/>
    <x v="5"/>
    <x v="5"/>
    <n v="679"/>
  </r>
  <r>
    <x v="383"/>
    <x v="0"/>
    <s v="2024-2025"/>
    <x v="1"/>
    <x v="4"/>
    <x v="1"/>
    <x v="1"/>
    <n v="2154"/>
    <x v="0"/>
    <x v="4"/>
    <x v="1"/>
    <x v="1"/>
    <n v="555"/>
  </r>
  <r>
    <x v="627"/>
    <x v="2"/>
    <s v="2025-2026"/>
    <x v="0"/>
    <x v="5"/>
    <x v="1"/>
    <x v="1"/>
    <n v="2067"/>
    <x v="0"/>
    <x v="5"/>
    <x v="2"/>
    <x v="2"/>
    <n v="64"/>
  </r>
  <r>
    <x v="415"/>
    <x v="2"/>
    <s v="2025-2026"/>
    <x v="0"/>
    <x v="5"/>
    <x v="1"/>
    <x v="1"/>
    <n v="2067"/>
    <x v="0"/>
    <x v="5"/>
    <x v="3"/>
    <x v="3"/>
    <n v="224"/>
  </r>
  <r>
    <x v="123"/>
    <x v="2"/>
    <s v="2025-2026"/>
    <x v="0"/>
    <x v="67"/>
    <x v="3"/>
    <x v="3"/>
    <n v="4551"/>
    <x v="0"/>
    <x v="15"/>
    <x v="3"/>
    <x v="3"/>
    <n v="210"/>
  </r>
  <r>
    <x v="168"/>
    <x v="0"/>
    <s v="2024-2025"/>
    <x v="0"/>
    <x v="8"/>
    <x v="1"/>
    <x v="1"/>
    <n v="2158"/>
    <x v="0"/>
    <x v="4"/>
    <x v="1"/>
    <x v="1"/>
    <n v="169"/>
  </r>
  <r>
    <x v="3"/>
    <x v="0"/>
    <s v="2024-2025"/>
    <x v="0"/>
    <x v="59"/>
    <x v="3"/>
    <x v="3"/>
    <n v="4509"/>
    <x v="0"/>
    <x v="3"/>
    <x v="1"/>
    <x v="1"/>
    <n v="322"/>
  </r>
  <r>
    <x v="269"/>
    <x v="1"/>
    <s v="2023-2024"/>
    <x v="1"/>
    <x v="33"/>
    <x v="4"/>
    <x v="4"/>
    <n v="3280"/>
    <x v="0"/>
    <x v="8"/>
    <x v="9"/>
    <x v="9"/>
    <n v="52"/>
  </r>
  <r>
    <x v="623"/>
    <x v="2"/>
    <s v="2025-2026"/>
    <x v="1"/>
    <x v="18"/>
    <x v="6"/>
    <x v="6"/>
    <n v="5168"/>
    <x v="0"/>
    <x v="13"/>
    <x v="4"/>
    <x v="4"/>
    <n v="436"/>
  </r>
  <r>
    <x v="182"/>
    <x v="1"/>
    <s v="2023-2024"/>
    <x v="1"/>
    <x v="42"/>
    <x v="3"/>
    <x v="3"/>
    <n v="4870"/>
    <x v="0"/>
    <x v="12"/>
    <x v="4"/>
    <x v="4"/>
    <n v="336"/>
  </r>
  <r>
    <x v="145"/>
    <x v="0"/>
    <s v="2024-2025"/>
    <x v="1"/>
    <x v="30"/>
    <x v="4"/>
    <x v="4"/>
    <n v="3131"/>
    <x v="0"/>
    <x v="6"/>
    <x v="4"/>
    <x v="4"/>
    <n v="225"/>
  </r>
  <r>
    <x v="599"/>
    <x v="0"/>
    <s v="2024-2025"/>
    <x v="0"/>
    <x v="29"/>
    <x v="4"/>
    <x v="4"/>
    <n v="3500"/>
    <x v="0"/>
    <x v="8"/>
    <x v="7"/>
    <x v="7"/>
    <n v="166"/>
  </r>
  <r>
    <x v="192"/>
    <x v="1"/>
    <s v="2023-2024"/>
    <x v="1"/>
    <x v="29"/>
    <x v="4"/>
    <x v="4"/>
    <n v="3500"/>
    <x v="0"/>
    <x v="8"/>
    <x v="2"/>
    <x v="2"/>
    <n v="437"/>
  </r>
  <r>
    <x v="343"/>
    <x v="0"/>
    <s v="2024-2025"/>
    <x v="0"/>
    <x v="37"/>
    <x v="1"/>
    <x v="1"/>
    <n v="2750"/>
    <x v="0"/>
    <x v="11"/>
    <x v="3"/>
    <x v="3"/>
    <n v="743"/>
  </r>
  <r>
    <x v="467"/>
    <x v="0"/>
    <s v="2024-2025"/>
    <x v="1"/>
    <x v="20"/>
    <x v="4"/>
    <x v="4"/>
    <n v="3429"/>
    <x v="0"/>
    <x v="8"/>
    <x v="3"/>
    <x v="3"/>
    <n v="299"/>
  </r>
  <r>
    <x v="93"/>
    <x v="2"/>
    <s v="2025-2026"/>
    <x v="0"/>
    <x v="67"/>
    <x v="3"/>
    <x v="3"/>
    <n v="4551"/>
    <x v="0"/>
    <x v="15"/>
    <x v="9"/>
    <x v="9"/>
    <n v="280"/>
  </r>
  <r>
    <x v="551"/>
    <x v="0"/>
    <s v="2024-2025"/>
    <x v="0"/>
    <x v="75"/>
    <x v="0"/>
    <x v="0"/>
    <n v="6450"/>
    <x v="0"/>
    <x v="20"/>
    <x v="9"/>
    <x v="9"/>
    <n v="493"/>
  </r>
  <r>
    <x v="231"/>
    <x v="0"/>
    <s v="2024-2025"/>
    <x v="0"/>
    <x v="31"/>
    <x v="1"/>
    <x v="1"/>
    <n v="2116"/>
    <x v="0"/>
    <x v="4"/>
    <x v="1"/>
    <x v="1"/>
    <n v="163"/>
  </r>
  <r>
    <x v="76"/>
    <x v="2"/>
    <s v="2025-2026"/>
    <x v="1"/>
    <x v="24"/>
    <x v="1"/>
    <x v="1"/>
    <n v="2120"/>
    <x v="0"/>
    <x v="4"/>
    <x v="3"/>
    <x v="3"/>
    <n v="535"/>
  </r>
  <r>
    <x v="594"/>
    <x v="0"/>
    <s v="2024-2025"/>
    <x v="0"/>
    <x v="89"/>
    <x v="4"/>
    <x v="4"/>
    <n v="3136"/>
    <x v="0"/>
    <x v="6"/>
    <x v="3"/>
    <x v="3"/>
    <n v="753"/>
  </r>
  <r>
    <x v="371"/>
    <x v="2"/>
    <s v="2025-2026"/>
    <x v="1"/>
    <x v="46"/>
    <x v="3"/>
    <x v="3"/>
    <n v="4740"/>
    <x v="0"/>
    <x v="17"/>
    <x v="4"/>
    <x v="4"/>
    <n v="460"/>
  </r>
  <r>
    <x v="76"/>
    <x v="2"/>
    <s v="2025-2026"/>
    <x v="0"/>
    <x v="5"/>
    <x v="1"/>
    <x v="1"/>
    <n v="2067"/>
    <x v="0"/>
    <x v="5"/>
    <x v="2"/>
    <x v="2"/>
    <n v="102"/>
  </r>
  <r>
    <x v="270"/>
    <x v="0"/>
    <s v="2024-2025"/>
    <x v="0"/>
    <x v="34"/>
    <x v="4"/>
    <x v="4"/>
    <n v="3018"/>
    <x v="0"/>
    <x v="7"/>
    <x v="0"/>
    <x v="0"/>
    <n v="624"/>
  </r>
  <r>
    <x v="584"/>
    <x v="0"/>
    <s v="2024-2025"/>
    <x v="0"/>
    <x v="6"/>
    <x v="0"/>
    <x v="0"/>
    <n v="6010"/>
    <x v="0"/>
    <x v="0"/>
    <x v="0"/>
    <x v="0"/>
    <n v="492"/>
  </r>
  <r>
    <x v="49"/>
    <x v="2"/>
    <s v="2025-2026"/>
    <x v="1"/>
    <x v="93"/>
    <x v="4"/>
    <x v="4"/>
    <n v="3915"/>
    <x v="0"/>
    <x v="16"/>
    <x v="4"/>
    <x v="4"/>
    <n v="246"/>
  </r>
  <r>
    <x v="321"/>
    <x v="0"/>
    <s v="2024-2025"/>
    <x v="0"/>
    <x v="58"/>
    <x v="0"/>
    <x v="0"/>
    <n v="6027"/>
    <x v="0"/>
    <x v="0"/>
    <x v="0"/>
    <x v="0"/>
    <n v="232"/>
  </r>
  <r>
    <x v="258"/>
    <x v="0"/>
    <s v="2024-2025"/>
    <x v="1"/>
    <x v="60"/>
    <x v="1"/>
    <x v="1"/>
    <n v="2541"/>
    <x v="0"/>
    <x v="2"/>
    <x v="0"/>
    <x v="0"/>
    <n v="384"/>
  </r>
  <r>
    <x v="661"/>
    <x v="2"/>
    <s v="2025-2026"/>
    <x v="1"/>
    <x v="24"/>
    <x v="1"/>
    <x v="1"/>
    <n v="2120"/>
    <x v="0"/>
    <x v="4"/>
    <x v="3"/>
    <x v="3"/>
    <n v="724"/>
  </r>
  <r>
    <x v="311"/>
    <x v="0"/>
    <s v="2024-2025"/>
    <x v="1"/>
    <x v="55"/>
    <x v="3"/>
    <x v="3"/>
    <n v="4703"/>
    <x v="0"/>
    <x v="17"/>
    <x v="0"/>
    <x v="0"/>
    <n v="29"/>
  </r>
  <r>
    <x v="87"/>
    <x v="0"/>
    <s v="2024-2025"/>
    <x v="1"/>
    <x v="17"/>
    <x v="3"/>
    <x v="3"/>
    <n v="4825"/>
    <x v="0"/>
    <x v="12"/>
    <x v="7"/>
    <x v="7"/>
    <n v="754"/>
  </r>
  <r>
    <x v="246"/>
    <x v="2"/>
    <s v="2025-2026"/>
    <x v="1"/>
    <x v="9"/>
    <x v="4"/>
    <x v="4"/>
    <n v="3076"/>
    <x v="0"/>
    <x v="7"/>
    <x v="3"/>
    <x v="3"/>
    <n v="650"/>
  </r>
  <r>
    <x v="43"/>
    <x v="1"/>
    <s v="2023-2024"/>
    <x v="1"/>
    <x v="71"/>
    <x v="6"/>
    <x v="6"/>
    <n v="5043"/>
    <x v="0"/>
    <x v="13"/>
    <x v="1"/>
    <x v="1"/>
    <n v="565"/>
  </r>
  <r>
    <x v="571"/>
    <x v="0"/>
    <s v="2024-2025"/>
    <x v="0"/>
    <x v="27"/>
    <x v="4"/>
    <x v="4"/>
    <n v="3066"/>
    <x v="0"/>
    <x v="7"/>
    <x v="3"/>
    <x v="3"/>
    <n v="245"/>
  </r>
  <r>
    <x v="399"/>
    <x v="0"/>
    <s v="2024-2025"/>
    <x v="1"/>
    <x v="52"/>
    <x v="3"/>
    <x v="3"/>
    <n v="4053"/>
    <x v="0"/>
    <x v="10"/>
    <x v="3"/>
    <x v="3"/>
    <n v="309"/>
  </r>
  <r>
    <x v="144"/>
    <x v="1"/>
    <s v="2023-2024"/>
    <x v="1"/>
    <x v="86"/>
    <x v="0"/>
    <x v="0"/>
    <n v="6725"/>
    <x v="0"/>
    <x v="20"/>
    <x v="1"/>
    <x v="1"/>
    <n v="598"/>
  </r>
  <r>
    <x v="269"/>
    <x v="1"/>
    <s v="2023-2024"/>
    <x v="0"/>
    <x v="68"/>
    <x v="7"/>
    <x v="7"/>
    <n v="800"/>
    <x v="0"/>
    <x v="19"/>
    <x v="3"/>
    <x v="3"/>
    <n v="27"/>
  </r>
  <r>
    <x v="369"/>
    <x v="0"/>
    <s v="2024-2025"/>
    <x v="1"/>
    <x v="78"/>
    <x v="1"/>
    <x v="1"/>
    <n v="2141"/>
    <x v="0"/>
    <x v="4"/>
    <x v="5"/>
    <x v="5"/>
    <n v="389"/>
  </r>
  <r>
    <x v="233"/>
    <x v="1"/>
    <s v="2023-2024"/>
    <x v="0"/>
    <x v="88"/>
    <x v="6"/>
    <x v="6"/>
    <n v="5011"/>
    <x v="0"/>
    <x v="13"/>
    <x v="1"/>
    <x v="1"/>
    <n v="541"/>
  </r>
  <r>
    <x v="81"/>
    <x v="0"/>
    <s v="2024-2025"/>
    <x v="1"/>
    <x v="22"/>
    <x v="1"/>
    <x v="1"/>
    <n v="2539"/>
    <x v="0"/>
    <x v="2"/>
    <x v="4"/>
    <x v="4"/>
    <n v="556"/>
  </r>
  <r>
    <x v="291"/>
    <x v="2"/>
    <s v="2025-2026"/>
    <x v="1"/>
    <x v="36"/>
    <x v="4"/>
    <x v="4"/>
    <n v="3148"/>
    <x v="0"/>
    <x v="6"/>
    <x v="8"/>
    <x v="8"/>
    <n v="694"/>
  </r>
  <r>
    <x v="306"/>
    <x v="2"/>
    <s v="2025-2026"/>
    <x v="1"/>
    <x v="33"/>
    <x v="4"/>
    <x v="4"/>
    <n v="3280"/>
    <x v="0"/>
    <x v="8"/>
    <x v="4"/>
    <x v="4"/>
    <n v="98"/>
  </r>
  <r>
    <x v="299"/>
    <x v="1"/>
    <s v="2023-2024"/>
    <x v="0"/>
    <x v="10"/>
    <x v="4"/>
    <x v="4"/>
    <n v="3551"/>
    <x v="0"/>
    <x v="8"/>
    <x v="3"/>
    <x v="3"/>
    <n v="454"/>
  </r>
  <r>
    <x v="585"/>
    <x v="0"/>
    <s v="2024-2025"/>
    <x v="0"/>
    <x v="65"/>
    <x v="1"/>
    <x v="1"/>
    <n v="2131"/>
    <x v="0"/>
    <x v="4"/>
    <x v="2"/>
    <x v="2"/>
    <n v="566"/>
  </r>
  <r>
    <x v="379"/>
    <x v="2"/>
    <s v="2025-2026"/>
    <x v="0"/>
    <x v="34"/>
    <x v="4"/>
    <x v="4"/>
    <n v="3018"/>
    <x v="0"/>
    <x v="7"/>
    <x v="8"/>
    <x v="8"/>
    <n v="278"/>
  </r>
  <r>
    <x v="86"/>
    <x v="1"/>
    <s v="2023-2024"/>
    <x v="1"/>
    <x v="79"/>
    <x v="6"/>
    <x v="6"/>
    <n v="5290"/>
    <x v="0"/>
    <x v="18"/>
    <x v="2"/>
    <x v="2"/>
    <n v="650"/>
  </r>
  <r>
    <x v="621"/>
    <x v="0"/>
    <s v="2024-2025"/>
    <x v="0"/>
    <x v="51"/>
    <x v="4"/>
    <x v="4"/>
    <n v="3630"/>
    <x v="0"/>
    <x v="16"/>
    <x v="4"/>
    <x v="4"/>
    <n v="722"/>
  </r>
  <r>
    <x v="359"/>
    <x v="0"/>
    <s v="2024-2025"/>
    <x v="0"/>
    <x v="5"/>
    <x v="1"/>
    <x v="1"/>
    <n v="2067"/>
    <x v="0"/>
    <x v="5"/>
    <x v="3"/>
    <x v="3"/>
    <n v="241"/>
  </r>
  <r>
    <x v="652"/>
    <x v="0"/>
    <s v="2024-2025"/>
    <x v="0"/>
    <x v="2"/>
    <x v="2"/>
    <x v="2"/>
    <n v="2617"/>
    <x v="0"/>
    <x v="2"/>
    <x v="0"/>
    <x v="0"/>
    <n v="776"/>
  </r>
  <r>
    <x v="40"/>
    <x v="0"/>
    <s v="2024-2025"/>
    <x v="1"/>
    <x v="50"/>
    <x v="4"/>
    <x v="4"/>
    <n v="3179"/>
    <x v="0"/>
    <x v="6"/>
    <x v="4"/>
    <x v="4"/>
    <n v="694"/>
  </r>
  <r>
    <x v="633"/>
    <x v="0"/>
    <s v="2024-2025"/>
    <x v="0"/>
    <x v="2"/>
    <x v="2"/>
    <x v="2"/>
    <n v="2617"/>
    <x v="0"/>
    <x v="2"/>
    <x v="4"/>
    <x v="4"/>
    <n v="319"/>
  </r>
  <r>
    <x v="13"/>
    <x v="0"/>
    <s v="2024-2025"/>
    <x v="1"/>
    <x v="82"/>
    <x v="3"/>
    <x v="3"/>
    <n v="4655"/>
    <x v="0"/>
    <x v="17"/>
    <x v="7"/>
    <x v="7"/>
    <n v="238"/>
  </r>
  <r>
    <x v="59"/>
    <x v="0"/>
    <s v="2024-2025"/>
    <x v="0"/>
    <x v="3"/>
    <x v="3"/>
    <x v="3"/>
    <n v="4220"/>
    <x v="0"/>
    <x v="3"/>
    <x v="7"/>
    <x v="7"/>
    <n v="298"/>
  </r>
  <r>
    <x v="173"/>
    <x v="0"/>
    <s v="2024-2025"/>
    <x v="1"/>
    <x v="30"/>
    <x v="4"/>
    <x v="4"/>
    <n v="3131"/>
    <x v="0"/>
    <x v="6"/>
    <x v="7"/>
    <x v="7"/>
    <n v="318"/>
  </r>
  <r>
    <x v="426"/>
    <x v="2"/>
    <s v="2025-2026"/>
    <x v="0"/>
    <x v="90"/>
    <x v="3"/>
    <x v="3"/>
    <n v="4700"/>
    <x v="0"/>
    <x v="17"/>
    <x v="3"/>
    <x v="3"/>
    <n v="735"/>
  </r>
  <r>
    <x v="68"/>
    <x v="2"/>
    <s v="2025-2026"/>
    <x v="0"/>
    <x v="28"/>
    <x v="1"/>
    <x v="1"/>
    <n v="2830"/>
    <x v="0"/>
    <x v="11"/>
    <x v="5"/>
    <x v="5"/>
    <n v="192"/>
  </r>
  <r>
    <x v="60"/>
    <x v="0"/>
    <s v="2024-2025"/>
    <x v="0"/>
    <x v="69"/>
    <x v="4"/>
    <x v="4"/>
    <n v="3199"/>
    <x v="0"/>
    <x v="6"/>
    <x v="5"/>
    <x v="5"/>
    <n v="257"/>
  </r>
  <r>
    <x v="449"/>
    <x v="0"/>
    <s v="2024-2025"/>
    <x v="1"/>
    <x v="55"/>
    <x v="3"/>
    <x v="3"/>
    <n v="4703"/>
    <x v="0"/>
    <x v="17"/>
    <x v="3"/>
    <x v="3"/>
    <n v="141"/>
  </r>
  <r>
    <x v="461"/>
    <x v="2"/>
    <s v="2025-2026"/>
    <x v="1"/>
    <x v="44"/>
    <x v="4"/>
    <x v="4"/>
    <n v="3977"/>
    <x v="0"/>
    <x v="16"/>
    <x v="3"/>
    <x v="3"/>
    <n v="522"/>
  </r>
  <r>
    <x v="662"/>
    <x v="0"/>
    <s v="2024-2025"/>
    <x v="0"/>
    <x v="61"/>
    <x v="6"/>
    <x v="6"/>
    <n v="5343"/>
    <x v="0"/>
    <x v="18"/>
    <x v="5"/>
    <x v="5"/>
    <n v="469"/>
  </r>
  <r>
    <x v="114"/>
    <x v="0"/>
    <s v="2024-2025"/>
    <x v="1"/>
    <x v="20"/>
    <x v="4"/>
    <x v="4"/>
    <n v="3429"/>
    <x v="0"/>
    <x v="8"/>
    <x v="1"/>
    <x v="1"/>
    <n v="742"/>
  </r>
  <r>
    <x v="2"/>
    <x v="1"/>
    <s v="2023-2024"/>
    <x v="1"/>
    <x v="17"/>
    <x v="3"/>
    <x v="3"/>
    <n v="4825"/>
    <x v="0"/>
    <x v="12"/>
    <x v="0"/>
    <x v="0"/>
    <n v="199"/>
  </r>
  <r>
    <x v="112"/>
    <x v="0"/>
    <s v="2024-2025"/>
    <x v="1"/>
    <x v="0"/>
    <x v="0"/>
    <x v="0"/>
    <n v="6021"/>
    <x v="0"/>
    <x v="0"/>
    <x v="7"/>
    <x v="7"/>
    <n v="137"/>
  </r>
  <r>
    <x v="32"/>
    <x v="0"/>
    <s v="2024-2025"/>
    <x v="1"/>
    <x v="18"/>
    <x v="6"/>
    <x v="6"/>
    <n v="5168"/>
    <x v="0"/>
    <x v="13"/>
    <x v="2"/>
    <x v="2"/>
    <n v="60"/>
  </r>
  <r>
    <x v="663"/>
    <x v="0"/>
    <s v="2024-2025"/>
    <x v="1"/>
    <x v="53"/>
    <x v="3"/>
    <x v="3"/>
    <n v="4119"/>
    <x v="0"/>
    <x v="10"/>
    <x v="4"/>
    <x v="4"/>
    <n v="517"/>
  </r>
  <r>
    <x v="639"/>
    <x v="0"/>
    <s v="2024-2025"/>
    <x v="1"/>
    <x v="3"/>
    <x v="3"/>
    <x v="3"/>
    <n v="4220"/>
    <x v="0"/>
    <x v="3"/>
    <x v="9"/>
    <x v="9"/>
    <n v="354"/>
  </r>
  <r>
    <x v="211"/>
    <x v="2"/>
    <s v="2025-2026"/>
    <x v="1"/>
    <x v="53"/>
    <x v="3"/>
    <x v="3"/>
    <n v="4119"/>
    <x v="0"/>
    <x v="10"/>
    <x v="8"/>
    <x v="8"/>
    <n v="332"/>
  </r>
  <r>
    <x v="664"/>
    <x v="0"/>
    <s v="2024-2025"/>
    <x v="1"/>
    <x v="54"/>
    <x v="4"/>
    <x v="4"/>
    <n v="3030"/>
    <x v="0"/>
    <x v="7"/>
    <x v="7"/>
    <x v="7"/>
    <n v="797"/>
  </r>
  <r>
    <x v="613"/>
    <x v="1"/>
    <s v="2023-2024"/>
    <x v="1"/>
    <x v="35"/>
    <x v="3"/>
    <x v="3"/>
    <n v="4558"/>
    <x v="0"/>
    <x v="15"/>
    <x v="3"/>
    <x v="3"/>
    <n v="369"/>
  </r>
  <r>
    <x v="38"/>
    <x v="0"/>
    <s v="2024-2025"/>
    <x v="0"/>
    <x v="65"/>
    <x v="1"/>
    <x v="1"/>
    <n v="2131"/>
    <x v="0"/>
    <x v="4"/>
    <x v="2"/>
    <x v="2"/>
    <n v="395"/>
  </r>
  <r>
    <x v="610"/>
    <x v="0"/>
    <s v="2024-2025"/>
    <x v="1"/>
    <x v="24"/>
    <x v="1"/>
    <x v="1"/>
    <n v="2120"/>
    <x v="0"/>
    <x v="4"/>
    <x v="5"/>
    <x v="5"/>
    <n v="621"/>
  </r>
  <r>
    <x v="599"/>
    <x v="0"/>
    <s v="2024-2025"/>
    <x v="0"/>
    <x v="27"/>
    <x v="4"/>
    <x v="4"/>
    <n v="3066"/>
    <x v="0"/>
    <x v="7"/>
    <x v="6"/>
    <x v="6"/>
    <n v="91"/>
  </r>
  <r>
    <x v="407"/>
    <x v="1"/>
    <s v="2023-2024"/>
    <x v="1"/>
    <x v="14"/>
    <x v="1"/>
    <x v="1"/>
    <n v="2790"/>
    <x v="0"/>
    <x v="11"/>
    <x v="6"/>
    <x v="6"/>
    <n v="601"/>
  </r>
  <r>
    <x v="312"/>
    <x v="1"/>
    <s v="2023-2024"/>
    <x v="1"/>
    <x v="35"/>
    <x v="3"/>
    <x v="3"/>
    <n v="4558"/>
    <x v="0"/>
    <x v="15"/>
    <x v="6"/>
    <x v="6"/>
    <n v="51"/>
  </r>
  <r>
    <x v="416"/>
    <x v="0"/>
    <s v="2024-2025"/>
    <x v="0"/>
    <x v="49"/>
    <x v="4"/>
    <x v="4"/>
    <n v="3134"/>
    <x v="0"/>
    <x v="6"/>
    <x v="5"/>
    <x v="5"/>
    <n v="521"/>
  </r>
  <r>
    <x v="253"/>
    <x v="0"/>
    <s v="2024-2025"/>
    <x v="1"/>
    <x v="54"/>
    <x v="4"/>
    <x v="4"/>
    <n v="3030"/>
    <x v="0"/>
    <x v="7"/>
    <x v="4"/>
    <x v="4"/>
    <n v="491"/>
  </r>
  <r>
    <x v="482"/>
    <x v="2"/>
    <s v="2025-2026"/>
    <x v="1"/>
    <x v="45"/>
    <x v="3"/>
    <x v="3"/>
    <n v="4570"/>
    <x v="0"/>
    <x v="15"/>
    <x v="1"/>
    <x v="1"/>
    <n v="216"/>
  </r>
  <r>
    <x v="634"/>
    <x v="0"/>
    <s v="2024-2025"/>
    <x v="1"/>
    <x v="25"/>
    <x v="4"/>
    <x v="4"/>
    <n v="3550"/>
    <x v="0"/>
    <x v="8"/>
    <x v="1"/>
    <x v="1"/>
    <n v="95"/>
  </r>
  <r>
    <x v="662"/>
    <x v="0"/>
    <s v="2024-2025"/>
    <x v="0"/>
    <x v="76"/>
    <x v="1"/>
    <x v="1"/>
    <n v="2031"/>
    <x v="0"/>
    <x v="5"/>
    <x v="1"/>
    <x v="1"/>
    <n v="476"/>
  </r>
  <r>
    <x v="167"/>
    <x v="2"/>
    <s v="2025-2026"/>
    <x v="1"/>
    <x v="45"/>
    <x v="3"/>
    <x v="3"/>
    <n v="4570"/>
    <x v="0"/>
    <x v="15"/>
    <x v="3"/>
    <x v="3"/>
    <n v="280"/>
  </r>
  <r>
    <x v="537"/>
    <x v="1"/>
    <s v="2023-2024"/>
    <x v="0"/>
    <x v="45"/>
    <x v="3"/>
    <x v="3"/>
    <n v="4570"/>
    <x v="0"/>
    <x v="15"/>
    <x v="3"/>
    <x v="3"/>
    <n v="691"/>
  </r>
  <r>
    <x v="563"/>
    <x v="0"/>
    <s v="2024-2025"/>
    <x v="1"/>
    <x v="78"/>
    <x v="1"/>
    <x v="1"/>
    <n v="2141"/>
    <x v="0"/>
    <x v="4"/>
    <x v="7"/>
    <x v="7"/>
    <n v="540"/>
  </r>
  <r>
    <x v="648"/>
    <x v="1"/>
    <s v="2023-2024"/>
    <x v="1"/>
    <x v="77"/>
    <x v="5"/>
    <x v="5"/>
    <n v="7018"/>
    <x v="0"/>
    <x v="9"/>
    <x v="5"/>
    <x v="5"/>
    <n v="616"/>
  </r>
  <r>
    <x v="81"/>
    <x v="0"/>
    <s v="2024-2025"/>
    <x v="1"/>
    <x v="72"/>
    <x v="4"/>
    <x v="4"/>
    <n v="3931"/>
    <x v="0"/>
    <x v="16"/>
    <x v="4"/>
    <x v="4"/>
    <n v="761"/>
  </r>
  <r>
    <x v="435"/>
    <x v="0"/>
    <s v="2024-2025"/>
    <x v="1"/>
    <x v="4"/>
    <x v="1"/>
    <x v="1"/>
    <n v="2154"/>
    <x v="0"/>
    <x v="4"/>
    <x v="3"/>
    <x v="3"/>
    <n v="377"/>
  </r>
  <r>
    <x v="280"/>
    <x v="2"/>
    <s v="2025-2026"/>
    <x v="1"/>
    <x v="74"/>
    <x v="1"/>
    <x v="1"/>
    <n v="2485"/>
    <x v="0"/>
    <x v="1"/>
    <x v="4"/>
    <x v="4"/>
    <n v="106"/>
  </r>
  <r>
    <x v="160"/>
    <x v="0"/>
    <s v="2024-2025"/>
    <x v="1"/>
    <x v="16"/>
    <x v="0"/>
    <x v="0"/>
    <n v="6030"/>
    <x v="0"/>
    <x v="0"/>
    <x v="3"/>
    <x v="3"/>
    <n v="740"/>
  </r>
  <r>
    <x v="235"/>
    <x v="1"/>
    <s v="2023-2024"/>
    <x v="0"/>
    <x v="52"/>
    <x v="3"/>
    <x v="3"/>
    <n v="4053"/>
    <x v="0"/>
    <x v="10"/>
    <x v="0"/>
    <x v="0"/>
    <n v="679"/>
  </r>
  <r>
    <x v="421"/>
    <x v="0"/>
    <s v="2024-2025"/>
    <x v="0"/>
    <x v="35"/>
    <x v="3"/>
    <x v="3"/>
    <n v="4558"/>
    <x v="0"/>
    <x v="15"/>
    <x v="0"/>
    <x v="0"/>
    <n v="494"/>
  </r>
  <r>
    <x v="665"/>
    <x v="2"/>
    <s v="2025-2026"/>
    <x v="1"/>
    <x v="18"/>
    <x v="6"/>
    <x v="6"/>
    <n v="5168"/>
    <x v="0"/>
    <x v="13"/>
    <x v="3"/>
    <x v="3"/>
    <n v="509"/>
  </r>
  <r>
    <x v="540"/>
    <x v="2"/>
    <s v="2025-2026"/>
    <x v="1"/>
    <x v="15"/>
    <x v="1"/>
    <x v="1"/>
    <n v="2020"/>
    <x v="0"/>
    <x v="5"/>
    <x v="6"/>
    <x v="6"/>
    <n v="160"/>
  </r>
  <r>
    <x v="344"/>
    <x v="1"/>
    <s v="2023-2024"/>
    <x v="0"/>
    <x v="9"/>
    <x v="4"/>
    <x v="4"/>
    <n v="3076"/>
    <x v="0"/>
    <x v="7"/>
    <x v="9"/>
    <x v="9"/>
    <n v="248"/>
  </r>
  <r>
    <x v="347"/>
    <x v="0"/>
    <s v="2024-2025"/>
    <x v="0"/>
    <x v="27"/>
    <x v="4"/>
    <x v="4"/>
    <n v="3066"/>
    <x v="0"/>
    <x v="7"/>
    <x v="2"/>
    <x v="2"/>
    <n v="21"/>
  </r>
  <r>
    <x v="559"/>
    <x v="0"/>
    <s v="2024-2025"/>
    <x v="1"/>
    <x v="72"/>
    <x v="4"/>
    <x v="4"/>
    <n v="3931"/>
    <x v="0"/>
    <x v="16"/>
    <x v="2"/>
    <x v="2"/>
    <n v="571"/>
  </r>
  <r>
    <x v="104"/>
    <x v="0"/>
    <s v="2024-2025"/>
    <x v="0"/>
    <x v="40"/>
    <x v="4"/>
    <x v="4"/>
    <n v="3353"/>
    <x v="0"/>
    <x v="8"/>
    <x v="6"/>
    <x v="6"/>
    <n v="151"/>
  </r>
  <r>
    <x v="471"/>
    <x v="2"/>
    <s v="2025-2026"/>
    <x v="1"/>
    <x v="57"/>
    <x v="6"/>
    <x v="6"/>
    <n v="5082"/>
    <x v="0"/>
    <x v="13"/>
    <x v="2"/>
    <x v="2"/>
    <n v="30"/>
  </r>
  <r>
    <x v="443"/>
    <x v="1"/>
    <s v="2023-2024"/>
    <x v="0"/>
    <x v="84"/>
    <x v="3"/>
    <x v="3"/>
    <n v="4215"/>
    <x v="0"/>
    <x v="3"/>
    <x v="1"/>
    <x v="1"/>
    <n v="205"/>
  </r>
  <r>
    <x v="500"/>
    <x v="1"/>
    <s v="2023-2024"/>
    <x v="1"/>
    <x v="50"/>
    <x v="4"/>
    <x v="4"/>
    <n v="3179"/>
    <x v="0"/>
    <x v="6"/>
    <x v="3"/>
    <x v="3"/>
    <n v="208"/>
  </r>
  <r>
    <x v="24"/>
    <x v="0"/>
    <s v="2024-2025"/>
    <x v="1"/>
    <x v="17"/>
    <x v="3"/>
    <x v="3"/>
    <n v="4825"/>
    <x v="0"/>
    <x v="12"/>
    <x v="2"/>
    <x v="2"/>
    <n v="533"/>
  </r>
  <r>
    <x v="15"/>
    <x v="0"/>
    <s v="2024-2025"/>
    <x v="1"/>
    <x v="72"/>
    <x v="4"/>
    <x v="4"/>
    <n v="3931"/>
    <x v="0"/>
    <x v="16"/>
    <x v="7"/>
    <x v="7"/>
    <n v="165"/>
  </r>
  <r>
    <x v="136"/>
    <x v="0"/>
    <s v="2024-2025"/>
    <x v="1"/>
    <x v="96"/>
    <x v="4"/>
    <x v="4"/>
    <n v="3690"/>
    <x v="0"/>
    <x v="16"/>
    <x v="3"/>
    <x v="3"/>
    <n v="265"/>
  </r>
  <r>
    <x v="602"/>
    <x v="2"/>
    <s v="2025-2026"/>
    <x v="0"/>
    <x v="69"/>
    <x v="4"/>
    <x v="4"/>
    <n v="3199"/>
    <x v="0"/>
    <x v="6"/>
    <x v="4"/>
    <x v="4"/>
    <n v="190"/>
  </r>
  <r>
    <x v="503"/>
    <x v="0"/>
    <s v="2024-2025"/>
    <x v="0"/>
    <x v="39"/>
    <x v="0"/>
    <x v="0"/>
    <n v="6330"/>
    <x v="0"/>
    <x v="14"/>
    <x v="1"/>
    <x v="1"/>
    <n v="548"/>
  </r>
  <r>
    <x v="53"/>
    <x v="0"/>
    <s v="2024-2025"/>
    <x v="1"/>
    <x v="93"/>
    <x v="4"/>
    <x v="4"/>
    <n v="3915"/>
    <x v="0"/>
    <x v="16"/>
    <x v="0"/>
    <x v="0"/>
    <n v="313"/>
  </r>
  <r>
    <x v="436"/>
    <x v="2"/>
    <s v="2025-2026"/>
    <x v="1"/>
    <x v="72"/>
    <x v="4"/>
    <x v="4"/>
    <n v="3931"/>
    <x v="0"/>
    <x v="16"/>
    <x v="2"/>
    <x v="2"/>
    <n v="413"/>
  </r>
  <r>
    <x v="390"/>
    <x v="0"/>
    <s v="2024-2025"/>
    <x v="1"/>
    <x v="70"/>
    <x v="4"/>
    <x v="4"/>
    <n v="3400"/>
    <x v="0"/>
    <x v="8"/>
    <x v="5"/>
    <x v="5"/>
    <n v="543"/>
  </r>
  <r>
    <x v="358"/>
    <x v="1"/>
    <s v="2023-2024"/>
    <x v="0"/>
    <x v="96"/>
    <x v="4"/>
    <x v="4"/>
    <n v="3690"/>
    <x v="0"/>
    <x v="16"/>
    <x v="3"/>
    <x v="3"/>
    <n v="448"/>
  </r>
  <r>
    <x v="229"/>
    <x v="1"/>
    <s v="2023-2024"/>
    <x v="0"/>
    <x v="86"/>
    <x v="0"/>
    <x v="0"/>
    <n v="6725"/>
    <x v="0"/>
    <x v="20"/>
    <x v="3"/>
    <x v="3"/>
    <n v="593"/>
  </r>
  <r>
    <x v="666"/>
    <x v="0"/>
    <s v="2024-2025"/>
    <x v="1"/>
    <x v="56"/>
    <x v="1"/>
    <x v="1"/>
    <n v="2795"/>
    <x v="0"/>
    <x v="11"/>
    <x v="6"/>
    <x v="6"/>
    <n v="798"/>
  </r>
  <r>
    <x v="612"/>
    <x v="2"/>
    <s v="2025-2026"/>
    <x v="0"/>
    <x v="65"/>
    <x v="1"/>
    <x v="1"/>
    <n v="2131"/>
    <x v="0"/>
    <x v="4"/>
    <x v="4"/>
    <x v="4"/>
    <n v="675"/>
  </r>
  <r>
    <x v="173"/>
    <x v="0"/>
    <s v="2024-2025"/>
    <x v="0"/>
    <x v="76"/>
    <x v="1"/>
    <x v="1"/>
    <n v="2031"/>
    <x v="0"/>
    <x v="5"/>
    <x v="5"/>
    <x v="5"/>
    <n v="34"/>
  </r>
  <r>
    <x v="61"/>
    <x v="1"/>
    <s v="2023-2024"/>
    <x v="0"/>
    <x v="5"/>
    <x v="1"/>
    <x v="1"/>
    <n v="2067"/>
    <x v="0"/>
    <x v="5"/>
    <x v="1"/>
    <x v="1"/>
    <n v="700"/>
  </r>
  <r>
    <x v="499"/>
    <x v="0"/>
    <s v="2024-2025"/>
    <x v="1"/>
    <x v="47"/>
    <x v="1"/>
    <x v="1"/>
    <n v="2101"/>
    <x v="0"/>
    <x v="4"/>
    <x v="1"/>
    <x v="1"/>
    <n v="488"/>
  </r>
  <r>
    <x v="544"/>
    <x v="0"/>
    <s v="2024-2025"/>
    <x v="0"/>
    <x v="40"/>
    <x v="4"/>
    <x v="4"/>
    <n v="3353"/>
    <x v="0"/>
    <x v="8"/>
    <x v="4"/>
    <x v="4"/>
    <n v="304"/>
  </r>
  <r>
    <x v="54"/>
    <x v="0"/>
    <s v="2024-2025"/>
    <x v="0"/>
    <x v="48"/>
    <x v="3"/>
    <x v="3"/>
    <n v="4566"/>
    <x v="0"/>
    <x v="15"/>
    <x v="1"/>
    <x v="1"/>
    <n v="719"/>
  </r>
  <r>
    <x v="87"/>
    <x v="0"/>
    <s v="2024-2025"/>
    <x v="0"/>
    <x v="64"/>
    <x v="1"/>
    <x v="1"/>
    <n v="2350"/>
    <x v="0"/>
    <x v="1"/>
    <x v="8"/>
    <x v="8"/>
    <n v="450"/>
  </r>
  <r>
    <x v="246"/>
    <x v="2"/>
    <s v="2025-2026"/>
    <x v="0"/>
    <x v="61"/>
    <x v="6"/>
    <x v="6"/>
    <n v="5343"/>
    <x v="0"/>
    <x v="18"/>
    <x v="3"/>
    <x v="3"/>
    <n v="579"/>
  </r>
  <r>
    <x v="144"/>
    <x v="1"/>
    <s v="2023-2024"/>
    <x v="0"/>
    <x v="69"/>
    <x v="4"/>
    <x v="4"/>
    <n v="3199"/>
    <x v="0"/>
    <x v="6"/>
    <x v="8"/>
    <x v="8"/>
    <n v="688"/>
  </r>
  <r>
    <x v="250"/>
    <x v="0"/>
    <s v="2024-2025"/>
    <x v="0"/>
    <x v="26"/>
    <x v="0"/>
    <x v="0"/>
    <n v="6280"/>
    <x v="0"/>
    <x v="14"/>
    <x v="7"/>
    <x v="7"/>
    <n v="581"/>
  </r>
  <r>
    <x v="90"/>
    <x v="2"/>
    <s v="2025-2026"/>
    <x v="1"/>
    <x v="15"/>
    <x v="1"/>
    <x v="1"/>
    <n v="2020"/>
    <x v="0"/>
    <x v="5"/>
    <x v="4"/>
    <x v="4"/>
    <n v="372"/>
  </r>
  <r>
    <x v="667"/>
    <x v="2"/>
    <s v="2025-2026"/>
    <x v="1"/>
    <x v="52"/>
    <x v="3"/>
    <x v="3"/>
    <n v="4053"/>
    <x v="0"/>
    <x v="10"/>
    <x v="1"/>
    <x v="1"/>
    <n v="738"/>
  </r>
  <r>
    <x v="214"/>
    <x v="2"/>
    <s v="2025-2026"/>
    <x v="0"/>
    <x v="57"/>
    <x v="6"/>
    <x v="6"/>
    <n v="5082"/>
    <x v="0"/>
    <x v="13"/>
    <x v="6"/>
    <x v="6"/>
    <n v="159"/>
  </r>
  <r>
    <x v="406"/>
    <x v="2"/>
    <s v="2025-2026"/>
    <x v="0"/>
    <x v="21"/>
    <x v="3"/>
    <x v="3"/>
    <n v="4012"/>
    <x v="0"/>
    <x v="10"/>
    <x v="2"/>
    <x v="2"/>
    <n v="652"/>
  </r>
  <r>
    <x v="539"/>
    <x v="2"/>
    <s v="2025-2026"/>
    <x v="1"/>
    <x v="35"/>
    <x v="3"/>
    <x v="3"/>
    <n v="4558"/>
    <x v="0"/>
    <x v="15"/>
    <x v="9"/>
    <x v="9"/>
    <n v="288"/>
  </r>
  <r>
    <x v="314"/>
    <x v="0"/>
    <s v="2024-2025"/>
    <x v="0"/>
    <x v="89"/>
    <x v="4"/>
    <x v="4"/>
    <n v="3136"/>
    <x v="0"/>
    <x v="6"/>
    <x v="3"/>
    <x v="3"/>
    <n v="338"/>
  </r>
  <r>
    <x v="541"/>
    <x v="0"/>
    <s v="2024-2025"/>
    <x v="1"/>
    <x v="24"/>
    <x v="1"/>
    <x v="1"/>
    <n v="2120"/>
    <x v="0"/>
    <x v="4"/>
    <x v="6"/>
    <x v="6"/>
    <n v="478"/>
  </r>
  <r>
    <x v="493"/>
    <x v="1"/>
    <s v="2023-2024"/>
    <x v="0"/>
    <x v="24"/>
    <x v="1"/>
    <x v="1"/>
    <n v="2120"/>
    <x v="0"/>
    <x v="4"/>
    <x v="2"/>
    <x v="2"/>
    <n v="564"/>
  </r>
  <r>
    <x v="198"/>
    <x v="2"/>
    <s v="2025-2026"/>
    <x v="1"/>
    <x v="80"/>
    <x v="0"/>
    <x v="0"/>
    <n v="6109"/>
    <x v="0"/>
    <x v="14"/>
    <x v="0"/>
    <x v="0"/>
    <n v="566"/>
  </r>
  <r>
    <x v="668"/>
    <x v="1"/>
    <s v="2023-2024"/>
    <x v="0"/>
    <x v="94"/>
    <x v="5"/>
    <x v="5"/>
    <n v="7250"/>
    <x v="0"/>
    <x v="9"/>
    <x v="2"/>
    <x v="2"/>
    <n v="417"/>
  </r>
  <r>
    <x v="469"/>
    <x v="1"/>
    <s v="2023-2024"/>
    <x v="0"/>
    <x v="11"/>
    <x v="5"/>
    <x v="5"/>
    <n v="7010"/>
    <x v="0"/>
    <x v="9"/>
    <x v="4"/>
    <x v="4"/>
    <n v="779"/>
  </r>
  <r>
    <x v="500"/>
    <x v="1"/>
    <s v="2023-2024"/>
    <x v="0"/>
    <x v="57"/>
    <x v="6"/>
    <x v="6"/>
    <n v="5082"/>
    <x v="0"/>
    <x v="13"/>
    <x v="3"/>
    <x v="3"/>
    <n v="652"/>
  </r>
  <r>
    <x v="56"/>
    <x v="2"/>
    <s v="2025-2026"/>
    <x v="0"/>
    <x v="21"/>
    <x v="3"/>
    <x v="3"/>
    <n v="4012"/>
    <x v="0"/>
    <x v="10"/>
    <x v="0"/>
    <x v="0"/>
    <n v="135"/>
  </r>
  <r>
    <x v="95"/>
    <x v="1"/>
    <s v="2023-2024"/>
    <x v="0"/>
    <x v="59"/>
    <x v="3"/>
    <x v="3"/>
    <n v="4509"/>
    <x v="0"/>
    <x v="3"/>
    <x v="1"/>
    <x v="1"/>
    <n v="81"/>
  </r>
  <r>
    <x v="634"/>
    <x v="0"/>
    <s v="2024-2025"/>
    <x v="0"/>
    <x v="31"/>
    <x v="1"/>
    <x v="1"/>
    <n v="2116"/>
    <x v="0"/>
    <x v="4"/>
    <x v="0"/>
    <x v="0"/>
    <n v="285"/>
  </r>
  <r>
    <x v="376"/>
    <x v="1"/>
    <s v="2023-2024"/>
    <x v="1"/>
    <x v="48"/>
    <x v="3"/>
    <x v="3"/>
    <n v="4566"/>
    <x v="0"/>
    <x v="15"/>
    <x v="6"/>
    <x v="6"/>
    <n v="322"/>
  </r>
  <r>
    <x v="117"/>
    <x v="2"/>
    <s v="2025-2026"/>
    <x v="1"/>
    <x v="70"/>
    <x v="4"/>
    <x v="4"/>
    <n v="3400"/>
    <x v="0"/>
    <x v="8"/>
    <x v="7"/>
    <x v="7"/>
    <n v="172"/>
  </r>
  <r>
    <x v="114"/>
    <x v="0"/>
    <s v="2024-2025"/>
    <x v="1"/>
    <x v="93"/>
    <x v="4"/>
    <x v="4"/>
    <n v="3915"/>
    <x v="0"/>
    <x v="16"/>
    <x v="3"/>
    <x v="3"/>
    <n v="725"/>
  </r>
  <r>
    <x v="669"/>
    <x v="0"/>
    <s v="2024-2025"/>
    <x v="0"/>
    <x v="18"/>
    <x v="6"/>
    <x v="6"/>
    <n v="5168"/>
    <x v="0"/>
    <x v="13"/>
    <x v="0"/>
    <x v="0"/>
    <n v="177"/>
  </r>
  <r>
    <x v="217"/>
    <x v="0"/>
    <s v="2024-2025"/>
    <x v="1"/>
    <x v="50"/>
    <x v="4"/>
    <x v="4"/>
    <n v="3179"/>
    <x v="0"/>
    <x v="6"/>
    <x v="3"/>
    <x v="3"/>
    <n v="452"/>
  </r>
  <r>
    <x v="670"/>
    <x v="1"/>
    <s v="2023-2024"/>
    <x v="1"/>
    <x v="53"/>
    <x v="3"/>
    <x v="3"/>
    <n v="4119"/>
    <x v="0"/>
    <x v="10"/>
    <x v="0"/>
    <x v="0"/>
    <n v="639"/>
  </r>
  <r>
    <x v="671"/>
    <x v="0"/>
    <s v="2024-2025"/>
    <x v="1"/>
    <x v="18"/>
    <x v="6"/>
    <x v="6"/>
    <n v="5168"/>
    <x v="0"/>
    <x v="13"/>
    <x v="3"/>
    <x v="3"/>
    <n v="793"/>
  </r>
  <r>
    <x v="595"/>
    <x v="0"/>
    <s v="2024-2025"/>
    <x v="1"/>
    <x v="50"/>
    <x v="4"/>
    <x v="4"/>
    <n v="3179"/>
    <x v="0"/>
    <x v="6"/>
    <x v="7"/>
    <x v="7"/>
    <n v="616"/>
  </r>
  <r>
    <x v="1"/>
    <x v="0"/>
    <s v="2024-2025"/>
    <x v="0"/>
    <x v="13"/>
    <x v="1"/>
    <x v="1"/>
    <n v="2480"/>
    <x v="0"/>
    <x v="1"/>
    <x v="4"/>
    <x v="4"/>
    <n v="209"/>
  </r>
  <r>
    <x v="278"/>
    <x v="0"/>
    <s v="2024-2025"/>
    <x v="0"/>
    <x v="67"/>
    <x v="3"/>
    <x v="3"/>
    <n v="4551"/>
    <x v="0"/>
    <x v="15"/>
    <x v="8"/>
    <x v="8"/>
    <n v="95"/>
  </r>
  <r>
    <x v="672"/>
    <x v="2"/>
    <s v="2025-2026"/>
    <x v="1"/>
    <x v="80"/>
    <x v="0"/>
    <x v="0"/>
    <n v="6109"/>
    <x v="0"/>
    <x v="14"/>
    <x v="1"/>
    <x v="1"/>
    <n v="396"/>
  </r>
  <r>
    <x v="252"/>
    <x v="1"/>
    <s v="2023-2024"/>
    <x v="0"/>
    <x v="15"/>
    <x v="1"/>
    <x v="1"/>
    <n v="2020"/>
    <x v="0"/>
    <x v="5"/>
    <x v="1"/>
    <x v="1"/>
    <n v="691"/>
  </r>
  <r>
    <x v="648"/>
    <x v="1"/>
    <s v="2023-2024"/>
    <x v="0"/>
    <x v="96"/>
    <x v="4"/>
    <x v="4"/>
    <n v="3690"/>
    <x v="0"/>
    <x v="16"/>
    <x v="1"/>
    <x v="1"/>
    <n v="571"/>
  </r>
  <r>
    <x v="324"/>
    <x v="0"/>
    <s v="2024-2025"/>
    <x v="0"/>
    <x v="61"/>
    <x v="6"/>
    <x v="6"/>
    <n v="5343"/>
    <x v="0"/>
    <x v="18"/>
    <x v="2"/>
    <x v="2"/>
    <n v="224"/>
  </r>
  <r>
    <x v="159"/>
    <x v="0"/>
    <s v="2024-2025"/>
    <x v="0"/>
    <x v="16"/>
    <x v="0"/>
    <x v="0"/>
    <n v="6030"/>
    <x v="0"/>
    <x v="0"/>
    <x v="4"/>
    <x v="4"/>
    <n v="740"/>
  </r>
  <r>
    <x v="445"/>
    <x v="0"/>
    <s v="2024-2025"/>
    <x v="1"/>
    <x v="16"/>
    <x v="0"/>
    <x v="0"/>
    <n v="6030"/>
    <x v="0"/>
    <x v="0"/>
    <x v="4"/>
    <x v="4"/>
    <n v="742"/>
  </r>
  <r>
    <x v="650"/>
    <x v="0"/>
    <s v="2024-2025"/>
    <x v="0"/>
    <x v="64"/>
    <x v="1"/>
    <x v="1"/>
    <n v="2350"/>
    <x v="0"/>
    <x v="1"/>
    <x v="3"/>
    <x v="3"/>
    <n v="692"/>
  </r>
  <r>
    <x v="353"/>
    <x v="1"/>
    <s v="2023-2024"/>
    <x v="1"/>
    <x v="80"/>
    <x v="0"/>
    <x v="0"/>
    <n v="6109"/>
    <x v="0"/>
    <x v="14"/>
    <x v="0"/>
    <x v="0"/>
    <n v="556"/>
  </r>
  <r>
    <x v="129"/>
    <x v="0"/>
    <s v="2024-2025"/>
    <x v="1"/>
    <x v="20"/>
    <x v="4"/>
    <x v="4"/>
    <n v="3429"/>
    <x v="0"/>
    <x v="8"/>
    <x v="9"/>
    <x v="9"/>
    <n v="355"/>
  </r>
  <r>
    <x v="572"/>
    <x v="1"/>
    <s v="2023-2024"/>
    <x v="1"/>
    <x v="16"/>
    <x v="0"/>
    <x v="0"/>
    <n v="6030"/>
    <x v="0"/>
    <x v="0"/>
    <x v="2"/>
    <x v="2"/>
    <n v="101"/>
  </r>
  <r>
    <x v="335"/>
    <x v="1"/>
    <s v="2023-2024"/>
    <x v="1"/>
    <x v="45"/>
    <x v="3"/>
    <x v="3"/>
    <n v="4570"/>
    <x v="0"/>
    <x v="15"/>
    <x v="1"/>
    <x v="1"/>
    <n v="570"/>
  </r>
  <r>
    <x v="395"/>
    <x v="1"/>
    <s v="2023-2024"/>
    <x v="0"/>
    <x v="21"/>
    <x v="3"/>
    <x v="3"/>
    <n v="4012"/>
    <x v="0"/>
    <x v="10"/>
    <x v="3"/>
    <x v="3"/>
    <n v="446"/>
  </r>
  <r>
    <x v="305"/>
    <x v="0"/>
    <s v="2024-2025"/>
    <x v="1"/>
    <x v="56"/>
    <x v="1"/>
    <x v="1"/>
    <n v="2795"/>
    <x v="0"/>
    <x v="11"/>
    <x v="2"/>
    <x v="2"/>
    <n v="515"/>
  </r>
  <r>
    <x v="673"/>
    <x v="2"/>
    <s v="2025-2026"/>
    <x v="0"/>
    <x v="91"/>
    <x v="1"/>
    <x v="1"/>
    <n v="2064"/>
    <x v="0"/>
    <x v="5"/>
    <x v="2"/>
    <x v="2"/>
    <n v="525"/>
  </r>
  <r>
    <x v="606"/>
    <x v="0"/>
    <s v="2024-2025"/>
    <x v="1"/>
    <x v="74"/>
    <x v="1"/>
    <x v="1"/>
    <n v="2485"/>
    <x v="0"/>
    <x v="1"/>
    <x v="7"/>
    <x v="7"/>
    <n v="274"/>
  </r>
  <r>
    <x v="674"/>
    <x v="2"/>
    <s v="2025-2026"/>
    <x v="0"/>
    <x v="34"/>
    <x v="4"/>
    <x v="4"/>
    <n v="3018"/>
    <x v="0"/>
    <x v="7"/>
    <x v="6"/>
    <x v="6"/>
    <n v="264"/>
  </r>
  <r>
    <x v="406"/>
    <x v="2"/>
    <s v="2025-2026"/>
    <x v="1"/>
    <x v="86"/>
    <x v="0"/>
    <x v="0"/>
    <n v="6725"/>
    <x v="0"/>
    <x v="20"/>
    <x v="6"/>
    <x v="6"/>
    <n v="123"/>
  </r>
  <r>
    <x v="223"/>
    <x v="1"/>
    <s v="2023-2024"/>
    <x v="1"/>
    <x v="82"/>
    <x v="3"/>
    <x v="3"/>
    <n v="4655"/>
    <x v="0"/>
    <x v="17"/>
    <x v="6"/>
    <x v="6"/>
    <n v="336"/>
  </r>
  <r>
    <x v="384"/>
    <x v="1"/>
    <s v="2023-2024"/>
    <x v="0"/>
    <x v="18"/>
    <x v="6"/>
    <x v="6"/>
    <n v="5168"/>
    <x v="0"/>
    <x v="13"/>
    <x v="9"/>
    <x v="9"/>
    <n v="270"/>
  </r>
  <r>
    <x v="631"/>
    <x v="2"/>
    <s v="2025-2026"/>
    <x v="1"/>
    <x v="41"/>
    <x v="5"/>
    <x v="5"/>
    <n v="7320"/>
    <x v="0"/>
    <x v="9"/>
    <x v="7"/>
    <x v="7"/>
    <n v="465"/>
  </r>
  <r>
    <x v="674"/>
    <x v="2"/>
    <s v="2025-2026"/>
    <x v="1"/>
    <x v="55"/>
    <x v="3"/>
    <x v="3"/>
    <n v="4703"/>
    <x v="0"/>
    <x v="17"/>
    <x v="3"/>
    <x v="3"/>
    <n v="652"/>
  </r>
  <r>
    <x v="546"/>
    <x v="2"/>
    <s v="2025-2026"/>
    <x v="0"/>
    <x v="8"/>
    <x v="1"/>
    <x v="1"/>
    <n v="2158"/>
    <x v="0"/>
    <x v="4"/>
    <x v="3"/>
    <x v="3"/>
    <n v="281"/>
  </r>
  <r>
    <x v="173"/>
    <x v="0"/>
    <s v="2024-2025"/>
    <x v="0"/>
    <x v="3"/>
    <x v="3"/>
    <x v="3"/>
    <n v="4220"/>
    <x v="0"/>
    <x v="3"/>
    <x v="1"/>
    <x v="1"/>
    <n v="322"/>
  </r>
  <r>
    <x v="308"/>
    <x v="1"/>
    <s v="2023-2024"/>
    <x v="0"/>
    <x v="44"/>
    <x v="4"/>
    <x v="4"/>
    <n v="3977"/>
    <x v="0"/>
    <x v="16"/>
    <x v="2"/>
    <x v="2"/>
    <n v="70"/>
  </r>
  <r>
    <x v="132"/>
    <x v="0"/>
    <s v="2024-2025"/>
    <x v="1"/>
    <x v="42"/>
    <x v="3"/>
    <x v="3"/>
    <n v="4870"/>
    <x v="0"/>
    <x v="12"/>
    <x v="2"/>
    <x v="2"/>
    <n v="217"/>
  </r>
  <r>
    <x v="662"/>
    <x v="0"/>
    <s v="2024-2025"/>
    <x v="0"/>
    <x v="15"/>
    <x v="1"/>
    <x v="1"/>
    <n v="2020"/>
    <x v="0"/>
    <x v="5"/>
    <x v="2"/>
    <x v="2"/>
    <n v="325"/>
  </r>
  <r>
    <x v="3"/>
    <x v="0"/>
    <s v="2024-2025"/>
    <x v="1"/>
    <x v="74"/>
    <x v="1"/>
    <x v="1"/>
    <n v="2485"/>
    <x v="0"/>
    <x v="1"/>
    <x v="3"/>
    <x v="3"/>
    <n v="507"/>
  </r>
  <r>
    <x v="535"/>
    <x v="1"/>
    <s v="2023-2024"/>
    <x v="0"/>
    <x v="18"/>
    <x v="6"/>
    <x v="6"/>
    <n v="5168"/>
    <x v="0"/>
    <x v="13"/>
    <x v="4"/>
    <x v="4"/>
    <n v="509"/>
  </r>
  <r>
    <x v="611"/>
    <x v="0"/>
    <s v="2024-2025"/>
    <x v="0"/>
    <x v="51"/>
    <x v="4"/>
    <x v="4"/>
    <n v="3630"/>
    <x v="0"/>
    <x v="16"/>
    <x v="4"/>
    <x v="4"/>
    <n v="388"/>
  </r>
  <r>
    <x v="597"/>
    <x v="1"/>
    <s v="2023-2024"/>
    <x v="1"/>
    <x v="74"/>
    <x v="1"/>
    <x v="1"/>
    <n v="2485"/>
    <x v="0"/>
    <x v="1"/>
    <x v="1"/>
    <x v="1"/>
    <n v="565"/>
  </r>
  <r>
    <x v="457"/>
    <x v="1"/>
    <s v="2023-2024"/>
    <x v="0"/>
    <x v="39"/>
    <x v="0"/>
    <x v="0"/>
    <n v="6330"/>
    <x v="0"/>
    <x v="14"/>
    <x v="9"/>
    <x v="9"/>
    <n v="172"/>
  </r>
  <r>
    <x v="224"/>
    <x v="1"/>
    <s v="2023-2024"/>
    <x v="1"/>
    <x v="9"/>
    <x v="4"/>
    <x v="4"/>
    <n v="3076"/>
    <x v="0"/>
    <x v="7"/>
    <x v="0"/>
    <x v="0"/>
    <n v="300"/>
  </r>
  <r>
    <x v="542"/>
    <x v="2"/>
    <s v="2025-2026"/>
    <x v="1"/>
    <x v="74"/>
    <x v="1"/>
    <x v="1"/>
    <n v="2485"/>
    <x v="0"/>
    <x v="1"/>
    <x v="1"/>
    <x v="1"/>
    <n v="335"/>
  </r>
  <r>
    <x v="675"/>
    <x v="1"/>
    <s v="2023-2024"/>
    <x v="0"/>
    <x v="10"/>
    <x v="4"/>
    <x v="4"/>
    <n v="3551"/>
    <x v="0"/>
    <x v="8"/>
    <x v="6"/>
    <x v="6"/>
    <n v="306"/>
  </r>
  <r>
    <x v="480"/>
    <x v="0"/>
    <s v="2024-2025"/>
    <x v="0"/>
    <x v="64"/>
    <x v="1"/>
    <x v="1"/>
    <n v="2350"/>
    <x v="0"/>
    <x v="1"/>
    <x v="6"/>
    <x v="6"/>
    <n v="47"/>
  </r>
  <r>
    <x v="260"/>
    <x v="1"/>
    <s v="2023-2024"/>
    <x v="1"/>
    <x v="4"/>
    <x v="1"/>
    <x v="1"/>
    <n v="2154"/>
    <x v="0"/>
    <x v="4"/>
    <x v="6"/>
    <x v="6"/>
    <n v="595"/>
  </r>
  <r>
    <x v="132"/>
    <x v="0"/>
    <s v="2024-2025"/>
    <x v="1"/>
    <x v="28"/>
    <x v="1"/>
    <x v="1"/>
    <n v="2830"/>
    <x v="0"/>
    <x v="11"/>
    <x v="3"/>
    <x v="3"/>
    <n v="438"/>
  </r>
  <r>
    <x v="194"/>
    <x v="2"/>
    <s v="2025-2026"/>
    <x v="1"/>
    <x v="60"/>
    <x v="1"/>
    <x v="1"/>
    <n v="2541"/>
    <x v="0"/>
    <x v="2"/>
    <x v="3"/>
    <x v="3"/>
    <n v="578"/>
  </r>
  <r>
    <x v="81"/>
    <x v="0"/>
    <s v="2024-2025"/>
    <x v="1"/>
    <x v="43"/>
    <x v="1"/>
    <x v="1"/>
    <n v="2560"/>
    <x v="0"/>
    <x v="2"/>
    <x v="4"/>
    <x v="4"/>
    <n v="745"/>
  </r>
  <r>
    <x v="515"/>
    <x v="0"/>
    <s v="2024-2025"/>
    <x v="0"/>
    <x v="62"/>
    <x v="0"/>
    <x v="0"/>
    <n v="6112"/>
    <x v="0"/>
    <x v="14"/>
    <x v="3"/>
    <x v="3"/>
    <n v="284"/>
  </r>
  <r>
    <x v="114"/>
    <x v="0"/>
    <s v="2024-2025"/>
    <x v="1"/>
    <x v="3"/>
    <x v="3"/>
    <x v="3"/>
    <n v="4220"/>
    <x v="0"/>
    <x v="3"/>
    <x v="3"/>
    <x v="3"/>
    <n v="76"/>
  </r>
  <r>
    <x v="551"/>
    <x v="0"/>
    <s v="2024-2025"/>
    <x v="0"/>
    <x v="94"/>
    <x v="5"/>
    <x v="5"/>
    <n v="7250"/>
    <x v="0"/>
    <x v="9"/>
    <x v="3"/>
    <x v="3"/>
    <n v="790"/>
  </r>
  <r>
    <x v="288"/>
    <x v="1"/>
    <s v="2023-2024"/>
    <x v="1"/>
    <x v="23"/>
    <x v="1"/>
    <x v="1"/>
    <n v="2650"/>
    <x v="0"/>
    <x v="11"/>
    <x v="1"/>
    <x v="1"/>
    <n v="772"/>
  </r>
  <r>
    <x v="598"/>
    <x v="2"/>
    <s v="2025-2026"/>
    <x v="0"/>
    <x v="31"/>
    <x v="1"/>
    <x v="1"/>
    <n v="2116"/>
    <x v="0"/>
    <x v="4"/>
    <x v="6"/>
    <x v="6"/>
    <n v="253"/>
  </r>
  <r>
    <x v="586"/>
    <x v="0"/>
    <s v="2024-2025"/>
    <x v="1"/>
    <x v="48"/>
    <x v="3"/>
    <x v="3"/>
    <n v="4566"/>
    <x v="0"/>
    <x v="15"/>
    <x v="2"/>
    <x v="2"/>
    <n v="681"/>
  </r>
  <r>
    <x v="206"/>
    <x v="2"/>
    <s v="2025-2026"/>
    <x v="0"/>
    <x v="51"/>
    <x v="4"/>
    <x v="4"/>
    <n v="3630"/>
    <x v="0"/>
    <x v="16"/>
    <x v="7"/>
    <x v="7"/>
    <n v="470"/>
  </r>
  <r>
    <x v="676"/>
    <x v="0"/>
    <s v="2024-2025"/>
    <x v="1"/>
    <x v="79"/>
    <x v="6"/>
    <x v="6"/>
    <n v="5290"/>
    <x v="0"/>
    <x v="18"/>
    <x v="0"/>
    <x v="0"/>
    <n v="22"/>
  </r>
  <r>
    <x v="115"/>
    <x v="0"/>
    <s v="2024-2025"/>
    <x v="1"/>
    <x v="70"/>
    <x v="4"/>
    <x v="4"/>
    <n v="3400"/>
    <x v="0"/>
    <x v="8"/>
    <x v="2"/>
    <x v="2"/>
    <n v="589"/>
  </r>
  <r>
    <x v="2"/>
    <x v="1"/>
    <s v="2023-2024"/>
    <x v="1"/>
    <x v="87"/>
    <x v="2"/>
    <x v="2"/>
    <n v="2609"/>
    <x v="0"/>
    <x v="2"/>
    <x v="2"/>
    <x v="2"/>
    <n v="406"/>
  </r>
  <r>
    <x v="578"/>
    <x v="0"/>
    <s v="2024-2025"/>
    <x v="0"/>
    <x v="11"/>
    <x v="5"/>
    <x v="5"/>
    <n v="7010"/>
    <x v="0"/>
    <x v="9"/>
    <x v="1"/>
    <x v="1"/>
    <n v="55"/>
  </r>
  <r>
    <x v="522"/>
    <x v="0"/>
    <s v="2024-2025"/>
    <x v="0"/>
    <x v="13"/>
    <x v="1"/>
    <x v="1"/>
    <n v="2480"/>
    <x v="0"/>
    <x v="1"/>
    <x v="4"/>
    <x v="4"/>
    <n v="605"/>
  </r>
  <r>
    <x v="325"/>
    <x v="1"/>
    <s v="2023-2024"/>
    <x v="0"/>
    <x v="77"/>
    <x v="5"/>
    <x v="5"/>
    <n v="7018"/>
    <x v="0"/>
    <x v="9"/>
    <x v="2"/>
    <x v="2"/>
    <n v="524"/>
  </r>
  <r>
    <x v="652"/>
    <x v="0"/>
    <s v="2024-2025"/>
    <x v="0"/>
    <x v="21"/>
    <x v="3"/>
    <x v="3"/>
    <n v="4012"/>
    <x v="0"/>
    <x v="10"/>
    <x v="4"/>
    <x v="4"/>
    <n v="763"/>
  </r>
  <r>
    <x v="596"/>
    <x v="0"/>
    <s v="2024-2025"/>
    <x v="1"/>
    <x v="4"/>
    <x v="1"/>
    <x v="1"/>
    <n v="2154"/>
    <x v="0"/>
    <x v="4"/>
    <x v="2"/>
    <x v="2"/>
    <n v="485"/>
  </r>
  <r>
    <x v="594"/>
    <x v="0"/>
    <s v="2024-2025"/>
    <x v="0"/>
    <x v="19"/>
    <x v="1"/>
    <x v="1"/>
    <n v="2800"/>
    <x v="0"/>
    <x v="11"/>
    <x v="1"/>
    <x v="1"/>
    <n v="390"/>
  </r>
  <r>
    <x v="506"/>
    <x v="0"/>
    <s v="2024-2025"/>
    <x v="0"/>
    <x v="2"/>
    <x v="2"/>
    <x v="2"/>
    <n v="2617"/>
    <x v="0"/>
    <x v="2"/>
    <x v="2"/>
    <x v="2"/>
    <n v="750"/>
  </r>
  <r>
    <x v="571"/>
    <x v="0"/>
    <s v="2024-2025"/>
    <x v="0"/>
    <x v="92"/>
    <x v="3"/>
    <x v="3"/>
    <n v="4305"/>
    <x v="0"/>
    <x v="3"/>
    <x v="7"/>
    <x v="7"/>
    <n v="494"/>
  </r>
  <r>
    <x v="419"/>
    <x v="2"/>
    <s v="2025-2026"/>
    <x v="1"/>
    <x v="92"/>
    <x v="3"/>
    <x v="3"/>
    <n v="4305"/>
    <x v="0"/>
    <x v="3"/>
    <x v="2"/>
    <x v="2"/>
    <n v="229"/>
  </r>
  <r>
    <x v="118"/>
    <x v="1"/>
    <s v="2023-2024"/>
    <x v="0"/>
    <x v="37"/>
    <x v="1"/>
    <x v="1"/>
    <n v="2750"/>
    <x v="0"/>
    <x v="11"/>
    <x v="2"/>
    <x v="2"/>
    <n v="598"/>
  </r>
  <r>
    <x v="231"/>
    <x v="0"/>
    <s v="2024-2025"/>
    <x v="1"/>
    <x v="70"/>
    <x v="4"/>
    <x v="4"/>
    <n v="3400"/>
    <x v="0"/>
    <x v="8"/>
    <x v="3"/>
    <x v="3"/>
    <n v="390"/>
  </r>
  <r>
    <x v="334"/>
    <x v="2"/>
    <s v="2025-2026"/>
    <x v="0"/>
    <x v="55"/>
    <x v="3"/>
    <x v="3"/>
    <n v="4703"/>
    <x v="0"/>
    <x v="17"/>
    <x v="7"/>
    <x v="7"/>
    <n v="477"/>
  </r>
  <r>
    <x v="274"/>
    <x v="0"/>
    <s v="2024-2025"/>
    <x v="1"/>
    <x v="43"/>
    <x v="1"/>
    <x v="1"/>
    <n v="2560"/>
    <x v="0"/>
    <x v="2"/>
    <x v="1"/>
    <x v="1"/>
    <n v="189"/>
  </r>
  <r>
    <x v="339"/>
    <x v="2"/>
    <s v="2025-2026"/>
    <x v="1"/>
    <x v="4"/>
    <x v="1"/>
    <x v="1"/>
    <n v="2154"/>
    <x v="0"/>
    <x v="4"/>
    <x v="0"/>
    <x v="0"/>
    <n v="426"/>
  </r>
  <r>
    <x v="439"/>
    <x v="0"/>
    <s v="2024-2025"/>
    <x v="1"/>
    <x v="72"/>
    <x v="4"/>
    <x v="4"/>
    <n v="3931"/>
    <x v="0"/>
    <x v="16"/>
    <x v="5"/>
    <x v="5"/>
    <n v="329"/>
  </r>
  <r>
    <x v="65"/>
    <x v="2"/>
    <s v="2025-2026"/>
    <x v="1"/>
    <x v="72"/>
    <x v="4"/>
    <x v="4"/>
    <n v="3931"/>
    <x v="0"/>
    <x v="16"/>
    <x v="3"/>
    <x v="3"/>
    <n v="99"/>
  </r>
  <r>
    <x v="248"/>
    <x v="0"/>
    <s v="2024-2025"/>
    <x v="0"/>
    <x v="70"/>
    <x v="4"/>
    <x v="4"/>
    <n v="3400"/>
    <x v="0"/>
    <x v="8"/>
    <x v="7"/>
    <x v="7"/>
    <n v="57"/>
  </r>
  <r>
    <x v="299"/>
    <x v="1"/>
    <s v="2023-2024"/>
    <x v="1"/>
    <x v="4"/>
    <x v="1"/>
    <x v="1"/>
    <n v="2154"/>
    <x v="0"/>
    <x v="4"/>
    <x v="2"/>
    <x v="2"/>
    <n v="473"/>
  </r>
  <r>
    <x v="602"/>
    <x v="2"/>
    <s v="2025-2026"/>
    <x v="1"/>
    <x v="19"/>
    <x v="1"/>
    <x v="1"/>
    <n v="2800"/>
    <x v="0"/>
    <x v="11"/>
    <x v="8"/>
    <x v="8"/>
    <n v="294"/>
  </r>
  <r>
    <x v="319"/>
    <x v="0"/>
    <s v="2024-2025"/>
    <x v="0"/>
    <x v="85"/>
    <x v="0"/>
    <x v="0"/>
    <n v="6530"/>
    <x v="0"/>
    <x v="20"/>
    <x v="3"/>
    <x v="3"/>
    <n v="46"/>
  </r>
  <r>
    <x v="677"/>
    <x v="1"/>
    <s v="2023-2024"/>
    <x v="1"/>
    <x v="30"/>
    <x v="4"/>
    <x v="4"/>
    <n v="3131"/>
    <x v="0"/>
    <x v="6"/>
    <x v="0"/>
    <x v="0"/>
    <n v="59"/>
  </r>
  <r>
    <x v="319"/>
    <x v="0"/>
    <s v="2024-2025"/>
    <x v="0"/>
    <x v="66"/>
    <x v="3"/>
    <x v="3"/>
    <n v="4883"/>
    <x v="0"/>
    <x v="12"/>
    <x v="6"/>
    <x v="6"/>
    <n v="241"/>
  </r>
  <r>
    <x v="286"/>
    <x v="0"/>
    <s v="2024-2025"/>
    <x v="1"/>
    <x v="52"/>
    <x v="3"/>
    <x v="3"/>
    <n v="4053"/>
    <x v="0"/>
    <x v="10"/>
    <x v="4"/>
    <x v="4"/>
    <n v="75"/>
  </r>
  <r>
    <x v="474"/>
    <x v="0"/>
    <s v="2024-2025"/>
    <x v="0"/>
    <x v="1"/>
    <x v="1"/>
    <x v="1"/>
    <n v="2478"/>
    <x v="0"/>
    <x v="1"/>
    <x v="5"/>
    <x v="5"/>
    <n v="278"/>
  </r>
  <r>
    <x v="440"/>
    <x v="0"/>
    <s v="2024-2025"/>
    <x v="0"/>
    <x v="34"/>
    <x v="4"/>
    <x v="4"/>
    <n v="3018"/>
    <x v="0"/>
    <x v="7"/>
    <x v="3"/>
    <x v="3"/>
    <n v="523"/>
  </r>
  <r>
    <x v="498"/>
    <x v="0"/>
    <s v="2024-2025"/>
    <x v="1"/>
    <x v="14"/>
    <x v="1"/>
    <x v="1"/>
    <n v="2790"/>
    <x v="0"/>
    <x v="11"/>
    <x v="0"/>
    <x v="0"/>
    <n v="745"/>
  </r>
  <r>
    <x v="523"/>
    <x v="1"/>
    <s v="2023-2024"/>
    <x v="1"/>
    <x v="22"/>
    <x v="1"/>
    <x v="1"/>
    <n v="2539"/>
    <x v="0"/>
    <x v="2"/>
    <x v="3"/>
    <x v="3"/>
    <n v="469"/>
  </r>
  <r>
    <x v="619"/>
    <x v="1"/>
    <s v="2023-2024"/>
    <x v="1"/>
    <x v="23"/>
    <x v="1"/>
    <x v="1"/>
    <n v="2650"/>
    <x v="0"/>
    <x v="11"/>
    <x v="7"/>
    <x v="7"/>
    <n v="444"/>
  </r>
  <r>
    <x v="404"/>
    <x v="1"/>
    <s v="2023-2024"/>
    <x v="1"/>
    <x v="47"/>
    <x v="1"/>
    <x v="1"/>
    <n v="2101"/>
    <x v="0"/>
    <x v="4"/>
    <x v="6"/>
    <x v="6"/>
    <n v="642"/>
  </r>
  <r>
    <x v="543"/>
    <x v="0"/>
    <s v="2024-2025"/>
    <x v="0"/>
    <x v="52"/>
    <x v="3"/>
    <x v="3"/>
    <n v="4053"/>
    <x v="0"/>
    <x v="10"/>
    <x v="1"/>
    <x v="1"/>
    <n v="163"/>
  </r>
  <r>
    <x v="36"/>
    <x v="2"/>
    <s v="2025-2026"/>
    <x v="0"/>
    <x v="51"/>
    <x v="4"/>
    <x v="4"/>
    <n v="3630"/>
    <x v="0"/>
    <x v="16"/>
    <x v="6"/>
    <x v="6"/>
    <n v="487"/>
  </r>
  <r>
    <x v="44"/>
    <x v="0"/>
    <s v="2024-2025"/>
    <x v="0"/>
    <x v="67"/>
    <x v="3"/>
    <x v="3"/>
    <n v="4551"/>
    <x v="0"/>
    <x v="15"/>
    <x v="9"/>
    <x v="9"/>
    <n v="253"/>
  </r>
  <r>
    <x v="623"/>
    <x v="2"/>
    <s v="2025-2026"/>
    <x v="0"/>
    <x v="25"/>
    <x v="4"/>
    <x v="4"/>
    <n v="3550"/>
    <x v="0"/>
    <x v="8"/>
    <x v="0"/>
    <x v="0"/>
    <n v="610"/>
  </r>
  <r>
    <x v="560"/>
    <x v="0"/>
    <s v="2024-2025"/>
    <x v="1"/>
    <x v="70"/>
    <x v="4"/>
    <x v="4"/>
    <n v="3400"/>
    <x v="0"/>
    <x v="8"/>
    <x v="4"/>
    <x v="4"/>
    <n v="29"/>
  </r>
  <r>
    <x v="395"/>
    <x v="1"/>
    <s v="2023-2024"/>
    <x v="0"/>
    <x v="7"/>
    <x v="4"/>
    <x v="4"/>
    <n v="3175"/>
    <x v="0"/>
    <x v="6"/>
    <x v="9"/>
    <x v="9"/>
    <n v="730"/>
  </r>
  <r>
    <x v="678"/>
    <x v="0"/>
    <s v="2024-2025"/>
    <x v="0"/>
    <x v="33"/>
    <x v="4"/>
    <x v="4"/>
    <n v="3280"/>
    <x v="0"/>
    <x v="8"/>
    <x v="3"/>
    <x v="3"/>
    <n v="429"/>
  </r>
  <r>
    <x v="432"/>
    <x v="0"/>
    <s v="2024-2025"/>
    <x v="0"/>
    <x v="27"/>
    <x v="4"/>
    <x v="4"/>
    <n v="3066"/>
    <x v="0"/>
    <x v="7"/>
    <x v="4"/>
    <x v="4"/>
    <n v="376"/>
  </r>
  <r>
    <x v="530"/>
    <x v="1"/>
    <s v="2023-2024"/>
    <x v="0"/>
    <x v="64"/>
    <x v="1"/>
    <x v="1"/>
    <n v="2350"/>
    <x v="0"/>
    <x v="1"/>
    <x v="3"/>
    <x v="3"/>
    <n v="115"/>
  </r>
  <r>
    <x v="370"/>
    <x v="2"/>
    <s v="2025-2026"/>
    <x v="0"/>
    <x v="26"/>
    <x v="0"/>
    <x v="0"/>
    <n v="6280"/>
    <x v="0"/>
    <x v="14"/>
    <x v="3"/>
    <x v="3"/>
    <n v="48"/>
  </r>
  <r>
    <x v="462"/>
    <x v="1"/>
    <s v="2023-2024"/>
    <x v="0"/>
    <x v="44"/>
    <x v="4"/>
    <x v="4"/>
    <n v="3977"/>
    <x v="0"/>
    <x v="16"/>
    <x v="3"/>
    <x v="3"/>
    <n v="86"/>
  </r>
  <r>
    <x v="107"/>
    <x v="1"/>
    <s v="2023-2024"/>
    <x v="0"/>
    <x v="84"/>
    <x v="3"/>
    <x v="3"/>
    <n v="4215"/>
    <x v="0"/>
    <x v="3"/>
    <x v="1"/>
    <x v="1"/>
    <n v="77"/>
  </r>
  <r>
    <x v="667"/>
    <x v="2"/>
    <s v="2025-2026"/>
    <x v="1"/>
    <x v="41"/>
    <x v="5"/>
    <x v="5"/>
    <n v="7320"/>
    <x v="0"/>
    <x v="9"/>
    <x v="6"/>
    <x v="6"/>
    <n v="244"/>
  </r>
  <r>
    <x v="537"/>
    <x v="1"/>
    <s v="2023-2024"/>
    <x v="1"/>
    <x v="16"/>
    <x v="0"/>
    <x v="0"/>
    <n v="6030"/>
    <x v="0"/>
    <x v="0"/>
    <x v="9"/>
    <x v="9"/>
    <n v="258"/>
  </r>
  <r>
    <x v="679"/>
    <x v="0"/>
    <s v="2024-2025"/>
    <x v="0"/>
    <x v="73"/>
    <x v="6"/>
    <x v="6"/>
    <n v="5607"/>
    <x v="0"/>
    <x v="18"/>
    <x v="3"/>
    <x v="3"/>
    <n v="353"/>
  </r>
  <r>
    <x v="183"/>
    <x v="0"/>
    <s v="2024-2025"/>
    <x v="1"/>
    <x v="77"/>
    <x v="5"/>
    <x v="5"/>
    <n v="7018"/>
    <x v="0"/>
    <x v="9"/>
    <x v="6"/>
    <x v="6"/>
    <n v="759"/>
  </r>
  <r>
    <x v="417"/>
    <x v="2"/>
    <s v="2025-2026"/>
    <x v="1"/>
    <x v="87"/>
    <x v="2"/>
    <x v="2"/>
    <n v="2609"/>
    <x v="0"/>
    <x v="2"/>
    <x v="5"/>
    <x v="5"/>
    <n v="230"/>
  </r>
  <r>
    <x v="537"/>
    <x v="1"/>
    <s v="2023-2024"/>
    <x v="0"/>
    <x v="85"/>
    <x v="0"/>
    <x v="0"/>
    <n v="6530"/>
    <x v="0"/>
    <x v="20"/>
    <x v="9"/>
    <x v="9"/>
    <n v="159"/>
  </r>
  <r>
    <x v="150"/>
    <x v="0"/>
    <s v="2024-2025"/>
    <x v="0"/>
    <x v="33"/>
    <x v="4"/>
    <x v="4"/>
    <n v="3280"/>
    <x v="0"/>
    <x v="8"/>
    <x v="2"/>
    <x v="2"/>
    <n v="112"/>
  </r>
  <r>
    <x v="343"/>
    <x v="0"/>
    <s v="2024-2025"/>
    <x v="1"/>
    <x v="47"/>
    <x v="1"/>
    <x v="1"/>
    <n v="2101"/>
    <x v="0"/>
    <x v="4"/>
    <x v="4"/>
    <x v="4"/>
    <n v="304"/>
  </r>
  <r>
    <x v="582"/>
    <x v="2"/>
    <s v="2025-2026"/>
    <x v="1"/>
    <x v="33"/>
    <x v="4"/>
    <x v="4"/>
    <n v="3280"/>
    <x v="0"/>
    <x v="8"/>
    <x v="1"/>
    <x v="1"/>
    <n v="489"/>
  </r>
  <r>
    <x v="473"/>
    <x v="1"/>
    <s v="2023-2024"/>
    <x v="1"/>
    <x v="36"/>
    <x v="4"/>
    <x v="4"/>
    <n v="3148"/>
    <x v="0"/>
    <x v="6"/>
    <x v="1"/>
    <x v="1"/>
    <n v="590"/>
  </r>
  <r>
    <x v="11"/>
    <x v="0"/>
    <s v="2024-2025"/>
    <x v="1"/>
    <x v="93"/>
    <x v="4"/>
    <x v="4"/>
    <n v="3915"/>
    <x v="0"/>
    <x v="16"/>
    <x v="1"/>
    <x v="1"/>
    <n v="591"/>
  </r>
  <r>
    <x v="433"/>
    <x v="0"/>
    <s v="2024-2025"/>
    <x v="1"/>
    <x v="33"/>
    <x v="4"/>
    <x v="4"/>
    <n v="3280"/>
    <x v="0"/>
    <x v="8"/>
    <x v="0"/>
    <x v="0"/>
    <n v="303"/>
  </r>
  <r>
    <x v="82"/>
    <x v="2"/>
    <s v="2025-2026"/>
    <x v="1"/>
    <x v="72"/>
    <x v="4"/>
    <x v="4"/>
    <n v="3931"/>
    <x v="0"/>
    <x v="16"/>
    <x v="0"/>
    <x v="0"/>
    <n v="448"/>
  </r>
  <r>
    <x v="352"/>
    <x v="0"/>
    <s v="2024-2025"/>
    <x v="0"/>
    <x v="6"/>
    <x v="0"/>
    <x v="0"/>
    <n v="6010"/>
    <x v="0"/>
    <x v="0"/>
    <x v="3"/>
    <x v="3"/>
    <n v="306"/>
  </r>
  <r>
    <x v="287"/>
    <x v="0"/>
    <s v="2024-2025"/>
    <x v="0"/>
    <x v="61"/>
    <x v="6"/>
    <x v="6"/>
    <n v="5343"/>
    <x v="0"/>
    <x v="18"/>
    <x v="3"/>
    <x v="3"/>
    <n v="376"/>
  </r>
  <r>
    <x v="107"/>
    <x v="1"/>
    <s v="2023-2024"/>
    <x v="0"/>
    <x v="58"/>
    <x v="0"/>
    <x v="0"/>
    <n v="6027"/>
    <x v="0"/>
    <x v="0"/>
    <x v="3"/>
    <x v="3"/>
    <n v="181"/>
  </r>
  <r>
    <x v="368"/>
    <x v="2"/>
    <s v="2025-2026"/>
    <x v="0"/>
    <x v="34"/>
    <x v="4"/>
    <x v="4"/>
    <n v="3018"/>
    <x v="0"/>
    <x v="7"/>
    <x v="9"/>
    <x v="9"/>
    <n v="431"/>
  </r>
  <r>
    <x v="342"/>
    <x v="0"/>
    <s v="2024-2025"/>
    <x v="0"/>
    <x v="31"/>
    <x v="1"/>
    <x v="1"/>
    <n v="2116"/>
    <x v="0"/>
    <x v="4"/>
    <x v="9"/>
    <x v="9"/>
    <n v="392"/>
  </r>
  <r>
    <x v="321"/>
    <x v="0"/>
    <s v="2024-2025"/>
    <x v="0"/>
    <x v="31"/>
    <x v="1"/>
    <x v="1"/>
    <n v="2116"/>
    <x v="0"/>
    <x v="4"/>
    <x v="3"/>
    <x v="3"/>
    <n v="362"/>
  </r>
  <r>
    <x v="549"/>
    <x v="1"/>
    <s v="2023-2024"/>
    <x v="0"/>
    <x v="27"/>
    <x v="4"/>
    <x v="4"/>
    <n v="3066"/>
    <x v="0"/>
    <x v="7"/>
    <x v="1"/>
    <x v="1"/>
    <n v="63"/>
  </r>
  <r>
    <x v="409"/>
    <x v="0"/>
    <s v="2024-2025"/>
    <x v="1"/>
    <x v="53"/>
    <x v="3"/>
    <x v="3"/>
    <n v="4119"/>
    <x v="0"/>
    <x v="10"/>
    <x v="2"/>
    <x v="2"/>
    <n v="532"/>
  </r>
  <r>
    <x v="493"/>
    <x v="1"/>
    <s v="2023-2024"/>
    <x v="0"/>
    <x v="49"/>
    <x v="4"/>
    <x v="4"/>
    <n v="3134"/>
    <x v="0"/>
    <x v="6"/>
    <x v="7"/>
    <x v="7"/>
    <n v="399"/>
  </r>
  <r>
    <x v="298"/>
    <x v="1"/>
    <s v="2023-2024"/>
    <x v="0"/>
    <x v="5"/>
    <x v="1"/>
    <x v="1"/>
    <n v="2067"/>
    <x v="0"/>
    <x v="5"/>
    <x v="2"/>
    <x v="2"/>
    <n v="723"/>
  </r>
  <r>
    <x v="103"/>
    <x v="1"/>
    <s v="2023-2024"/>
    <x v="1"/>
    <x v="4"/>
    <x v="1"/>
    <x v="1"/>
    <n v="2154"/>
    <x v="0"/>
    <x v="4"/>
    <x v="2"/>
    <x v="2"/>
    <n v="428"/>
  </r>
  <r>
    <x v="524"/>
    <x v="0"/>
    <s v="2024-2025"/>
    <x v="0"/>
    <x v="26"/>
    <x v="0"/>
    <x v="0"/>
    <n v="6280"/>
    <x v="0"/>
    <x v="14"/>
    <x v="6"/>
    <x v="6"/>
    <n v="268"/>
  </r>
  <r>
    <x v="330"/>
    <x v="0"/>
    <s v="2024-2025"/>
    <x v="0"/>
    <x v="96"/>
    <x v="4"/>
    <x v="4"/>
    <n v="3690"/>
    <x v="0"/>
    <x v="16"/>
    <x v="7"/>
    <x v="7"/>
    <n v="111"/>
  </r>
  <r>
    <x v="303"/>
    <x v="1"/>
    <s v="2023-2024"/>
    <x v="1"/>
    <x v="46"/>
    <x v="3"/>
    <x v="3"/>
    <n v="4740"/>
    <x v="0"/>
    <x v="17"/>
    <x v="2"/>
    <x v="2"/>
    <n v="32"/>
  </r>
  <r>
    <x v="632"/>
    <x v="1"/>
    <s v="2023-2024"/>
    <x v="1"/>
    <x v="3"/>
    <x v="3"/>
    <x v="3"/>
    <n v="4220"/>
    <x v="0"/>
    <x v="3"/>
    <x v="7"/>
    <x v="7"/>
    <n v="182"/>
  </r>
  <r>
    <x v="599"/>
    <x v="0"/>
    <s v="2024-2025"/>
    <x v="0"/>
    <x v="48"/>
    <x v="3"/>
    <x v="3"/>
    <n v="4566"/>
    <x v="0"/>
    <x v="15"/>
    <x v="2"/>
    <x v="2"/>
    <n v="218"/>
  </r>
  <r>
    <x v="252"/>
    <x v="1"/>
    <s v="2023-2024"/>
    <x v="0"/>
    <x v="8"/>
    <x v="1"/>
    <x v="1"/>
    <n v="2158"/>
    <x v="0"/>
    <x v="4"/>
    <x v="3"/>
    <x v="3"/>
    <n v="344"/>
  </r>
  <r>
    <x v="266"/>
    <x v="1"/>
    <s v="2023-2024"/>
    <x v="1"/>
    <x v="48"/>
    <x v="3"/>
    <x v="3"/>
    <n v="4566"/>
    <x v="0"/>
    <x v="15"/>
    <x v="3"/>
    <x v="3"/>
    <n v="77"/>
  </r>
  <r>
    <x v="680"/>
    <x v="2"/>
    <s v="2025-2026"/>
    <x v="1"/>
    <x v="76"/>
    <x v="1"/>
    <x v="1"/>
    <n v="2031"/>
    <x v="0"/>
    <x v="5"/>
    <x v="8"/>
    <x v="8"/>
    <n v="66"/>
  </r>
  <r>
    <x v="351"/>
    <x v="0"/>
    <s v="2024-2025"/>
    <x v="1"/>
    <x v="56"/>
    <x v="1"/>
    <x v="1"/>
    <n v="2795"/>
    <x v="0"/>
    <x v="11"/>
    <x v="5"/>
    <x v="5"/>
    <n v="588"/>
  </r>
  <r>
    <x v="681"/>
    <x v="1"/>
    <s v="2023-2024"/>
    <x v="1"/>
    <x v="20"/>
    <x v="4"/>
    <x v="4"/>
    <n v="3429"/>
    <x v="0"/>
    <x v="8"/>
    <x v="7"/>
    <x v="7"/>
    <n v="665"/>
  </r>
  <r>
    <x v="274"/>
    <x v="0"/>
    <s v="2024-2025"/>
    <x v="0"/>
    <x v="38"/>
    <x v="3"/>
    <x v="3"/>
    <n v="4802"/>
    <x v="0"/>
    <x v="12"/>
    <x v="5"/>
    <x v="5"/>
    <n v="581"/>
  </r>
  <r>
    <x v="525"/>
    <x v="2"/>
    <s v="2025-2026"/>
    <x v="1"/>
    <x v="43"/>
    <x v="1"/>
    <x v="1"/>
    <n v="2560"/>
    <x v="0"/>
    <x v="2"/>
    <x v="7"/>
    <x v="7"/>
    <n v="318"/>
  </r>
  <r>
    <x v="112"/>
    <x v="0"/>
    <s v="2024-2025"/>
    <x v="1"/>
    <x v="23"/>
    <x v="1"/>
    <x v="1"/>
    <n v="2650"/>
    <x v="0"/>
    <x v="11"/>
    <x v="6"/>
    <x v="6"/>
    <n v="709"/>
  </r>
  <r>
    <x v="629"/>
    <x v="0"/>
    <s v="2024-2025"/>
    <x v="0"/>
    <x v="15"/>
    <x v="1"/>
    <x v="1"/>
    <n v="2020"/>
    <x v="0"/>
    <x v="5"/>
    <x v="9"/>
    <x v="9"/>
    <n v="580"/>
  </r>
  <r>
    <x v="446"/>
    <x v="2"/>
    <s v="2025-2026"/>
    <x v="0"/>
    <x v="22"/>
    <x v="1"/>
    <x v="1"/>
    <n v="2539"/>
    <x v="0"/>
    <x v="2"/>
    <x v="6"/>
    <x v="6"/>
    <n v="31"/>
  </r>
  <r>
    <x v="458"/>
    <x v="2"/>
    <s v="2025-2026"/>
    <x v="1"/>
    <x v="92"/>
    <x v="3"/>
    <x v="3"/>
    <n v="4305"/>
    <x v="0"/>
    <x v="3"/>
    <x v="3"/>
    <x v="3"/>
    <n v="328"/>
  </r>
  <r>
    <x v="36"/>
    <x v="2"/>
    <s v="2025-2026"/>
    <x v="0"/>
    <x v="38"/>
    <x v="3"/>
    <x v="3"/>
    <n v="4802"/>
    <x v="0"/>
    <x v="12"/>
    <x v="3"/>
    <x v="3"/>
    <n v="166"/>
  </r>
  <r>
    <x v="315"/>
    <x v="0"/>
    <s v="2024-2025"/>
    <x v="0"/>
    <x v="38"/>
    <x v="3"/>
    <x v="3"/>
    <n v="4802"/>
    <x v="0"/>
    <x v="12"/>
    <x v="2"/>
    <x v="2"/>
    <n v="140"/>
  </r>
  <r>
    <x v="282"/>
    <x v="2"/>
    <s v="2025-2026"/>
    <x v="1"/>
    <x v="41"/>
    <x v="5"/>
    <x v="5"/>
    <n v="7320"/>
    <x v="0"/>
    <x v="9"/>
    <x v="3"/>
    <x v="3"/>
    <n v="783"/>
  </r>
  <r>
    <x v="579"/>
    <x v="0"/>
    <s v="2024-2025"/>
    <x v="1"/>
    <x v="93"/>
    <x v="4"/>
    <x v="4"/>
    <n v="3915"/>
    <x v="0"/>
    <x v="16"/>
    <x v="3"/>
    <x v="3"/>
    <n v="162"/>
  </r>
  <r>
    <x v="601"/>
    <x v="0"/>
    <s v="2024-2025"/>
    <x v="1"/>
    <x v="78"/>
    <x v="1"/>
    <x v="1"/>
    <n v="2141"/>
    <x v="0"/>
    <x v="4"/>
    <x v="0"/>
    <x v="0"/>
    <n v="648"/>
  </r>
  <r>
    <x v="501"/>
    <x v="1"/>
    <s v="2023-2024"/>
    <x v="0"/>
    <x v="25"/>
    <x v="4"/>
    <x v="4"/>
    <n v="3550"/>
    <x v="0"/>
    <x v="8"/>
    <x v="3"/>
    <x v="3"/>
    <n v="44"/>
  </r>
  <r>
    <x v="540"/>
    <x v="2"/>
    <s v="2025-2026"/>
    <x v="1"/>
    <x v="93"/>
    <x v="4"/>
    <x v="4"/>
    <n v="3915"/>
    <x v="0"/>
    <x v="16"/>
    <x v="5"/>
    <x v="5"/>
    <n v="201"/>
  </r>
  <r>
    <x v="157"/>
    <x v="2"/>
    <s v="2025-2026"/>
    <x v="0"/>
    <x v="69"/>
    <x v="4"/>
    <x v="4"/>
    <n v="3199"/>
    <x v="0"/>
    <x v="6"/>
    <x v="1"/>
    <x v="1"/>
    <n v="502"/>
  </r>
  <r>
    <x v="45"/>
    <x v="0"/>
    <s v="2024-2025"/>
    <x v="1"/>
    <x v="17"/>
    <x v="3"/>
    <x v="3"/>
    <n v="4825"/>
    <x v="0"/>
    <x v="12"/>
    <x v="1"/>
    <x v="1"/>
    <n v="701"/>
  </r>
  <r>
    <x v="399"/>
    <x v="0"/>
    <s v="2024-2025"/>
    <x v="0"/>
    <x v="46"/>
    <x v="3"/>
    <x v="3"/>
    <n v="4740"/>
    <x v="0"/>
    <x v="17"/>
    <x v="1"/>
    <x v="1"/>
    <n v="630"/>
  </r>
  <r>
    <x v="307"/>
    <x v="0"/>
    <s v="2024-2025"/>
    <x v="1"/>
    <x v="43"/>
    <x v="1"/>
    <x v="1"/>
    <n v="2560"/>
    <x v="0"/>
    <x v="2"/>
    <x v="4"/>
    <x v="4"/>
    <n v="241"/>
  </r>
  <r>
    <x v="682"/>
    <x v="0"/>
    <s v="2024-2025"/>
    <x v="1"/>
    <x v="36"/>
    <x v="4"/>
    <x v="4"/>
    <n v="3148"/>
    <x v="0"/>
    <x v="6"/>
    <x v="8"/>
    <x v="8"/>
    <n v="312"/>
  </r>
  <r>
    <x v="56"/>
    <x v="2"/>
    <s v="2025-2026"/>
    <x v="0"/>
    <x v="15"/>
    <x v="1"/>
    <x v="1"/>
    <n v="2020"/>
    <x v="0"/>
    <x v="5"/>
    <x v="6"/>
    <x v="6"/>
    <n v="440"/>
  </r>
  <r>
    <x v="683"/>
    <x v="2"/>
    <s v="2025-2026"/>
    <x v="0"/>
    <x v="27"/>
    <x v="4"/>
    <x v="4"/>
    <n v="3066"/>
    <x v="0"/>
    <x v="7"/>
    <x v="7"/>
    <x v="7"/>
    <n v="742"/>
  </r>
  <r>
    <x v="226"/>
    <x v="0"/>
    <s v="2024-2025"/>
    <x v="0"/>
    <x v="37"/>
    <x v="1"/>
    <x v="1"/>
    <n v="2750"/>
    <x v="0"/>
    <x v="11"/>
    <x v="7"/>
    <x v="7"/>
    <n v="563"/>
  </r>
  <r>
    <x v="198"/>
    <x v="2"/>
    <s v="2025-2026"/>
    <x v="0"/>
    <x v="59"/>
    <x v="3"/>
    <x v="3"/>
    <n v="4509"/>
    <x v="0"/>
    <x v="3"/>
    <x v="2"/>
    <x v="2"/>
    <n v="764"/>
  </r>
  <r>
    <x v="561"/>
    <x v="1"/>
    <s v="2023-2024"/>
    <x v="0"/>
    <x v="6"/>
    <x v="0"/>
    <x v="0"/>
    <n v="6010"/>
    <x v="0"/>
    <x v="0"/>
    <x v="1"/>
    <x v="1"/>
    <n v="681"/>
  </r>
  <r>
    <x v="261"/>
    <x v="1"/>
    <s v="2023-2024"/>
    <x v="1"/>
    <x v="43"/>
    <x v="1"/>
    <x v="1"/>
    <n v="2560"/>
    <x v="0"/>
    <x v="2"/>
    <x v="8"/>
    <x v="8"/>
    <n v="393"/>
  </r>
  <r>
    <x v="684"/>
    <x v="0"/>
    <s v="2024-2025"/>
    <x v="1"/>
    <x v="43"/>
    <x v="1"/>
    <x v="1"/>
    <n v="2560"/>
    <x v="0"/>
    <x v="2"/>
    <x v="1"/>
    <x v="1"/>
    <n v="487"/>
  </r>
  <r>
    <x v="50"/>
    <x v="0"/>
    <s v="2024-2025"/>
    <x v="0"/>
    <x v="55"/>
    <x v="3"/>
    <x v="3"/>
    <n v="4703"/>
    <x v="0"/>
    <x v="17"/>
    <x v="4"/>
    <x v="4"/>
    <n v="666"/>
  </r>
  <r>
    <x v="481"/>
    <x v="2"/>
    <s v="2025-2026"/>
    <x v="0"/>
    <x v="76"/>
    <x v="1"/>
    <x v="1"/>
    <n v="2031"/>
    <x v="0"/>
    <x v="5"/>
    <x v="9"/>
    <x v="9"/>
    <n v="479"/>
  </r>
  <r>
    <x v="371"/>
    <x v="2"/>
    <s v="2025-2026"/>
    <x v="0"/>
    <x v="95"/>
    <x v="7"/>
    <x v="7"/>
    <n v="870"/>
    <x v="0"/>
    <x v="19"/>
    <x v="7"/>
    <x v="7"/>
    <n v="163"/>
  </r>
  <r>
    <x v="35"/>
    <x v="0"/>
    <s v="2024-2025"/>
    <x v="0"/>
    <x v="15"/>
    <x v="1"/>
    <x v="1"/>
    <n v="2020"/>
    <x v="0"/>
    <x v="5"/>
    <x v="9"/>
    <x v="9"/>
    <n v="646"/>
  </r>
  <r>
    <x v="508"/>
    <x v="0"/>
    <s v="2024-2025"/>
    <x v="0"/>
    <x v="13"/>
    <x v="1"/>
    <x v="1"/>
    <n v="2480"/>
    <x v="0"/>
    <x v="1"/>
    <x v="5"/>
    <x v="5"/>
    <n v="470"/>
  </r>
  <r>
    <x v="448"/>
    <x v="0"/>
    <s v="2024-2025"/>
    <x v="0"/>
    <x v="49"/>
    <x v="4"/>
    <x v="4"/>
    <n v="3134"/>
    <x v="0"/>
    <x v="6"/>
    <x v="7"/>
    <x v="7"/>
    <n v="350"/>
  </r>
  <r>
    <x v="125"/>
    <x v="2"/>
    <s v="2025-2026"/>
    <x v="0"/>
    <x v="91"/>
    <x v="1"/>
    <x v="1"/>
    <n v="2064"/>
    <x v="0"/>
    <x v="5"/>
    <x v="5"/>
    <x v="5"/>
    <n v="78"/>
  </r>
  <r>
    <x v="685"/>
    <x v="1"/>
    <s v="2023-2024"/>
    <x v="1"/>
    <x v="1"/>
    <x v="1"/>
    <x v="1"/>
    <n v="2478"/>
    <x v="0"/>
    <x v="1"/>
    <x v="6"/>
    <x v="6"/>
    <n v="396"/>
  </r>
  <r>
    <x v="669"/>
    <x v="0"/>
    <s v="2024-2025"/>
    <x v="0"/>
    <x v="12"/>
    <x v="3"/>
    <x v="3"/>
    <n v="4068"/>
    <x v="0"/>
    <x v="10"/>
    <x v="3"/>
    <x v="3"/>
    <n v="513"/>
  </r>
  <r>
    <x v="173"/>
    <x v="0"/>
    <s v="2024-2025"/>
    <x v="1"/>
    <x v="35"/>
    <x v="3"/>
    <x v="3"/>
    <n v="4558"/>
    <x v="0"/>
    <x v="15"/>
    <x v="3"/>
    <x v="3"/>
    <n v="540"/>
  </r>
  <r>
    <x v="542"/>
    <x v="2"/>
    <s v="2025-2026"/>
    <x v="1"/>
    <x v="17"/>
    <x v="3"/>
    <x v="3"/>
    <n v="4825"/>
    <x v="0"/>
    <x v="12"/>
    <x v="3"/>
    <x v="3"/>
    <n v="35"/>
  </r>
  <r>
    <x v="495"/>
    <x v="2"/>
    <s v="2025-2026"/>
    <x v="1"/>
    <x v="22"/>
    <x v="1"/>
    <x v="1"/>
    <n v="2539"/>
    <x v="0"/>
    <x v="2"/>
    <x v="0"/>
    <x v="0"/>
    <n v="620"/>
  </r>
  <r>
    <x v="429"/>
    <x v="1"/>
    <s v="2023-2024"/>
    <x v="0"/>
    <x v="64"/>
    <x v="1"/>
    <x v="1"/>
    <n v="2350"/>
    <x v="0"/>
    <x v="1"/>
    <x v="3"/>
    <x v="3"/>
    <n v="733"/>
  </r>
  <r>
    <x v="436"/>
    <x v="2"/>
    <s v="2025-2026"/>
    <x v="0"/>
    <x v="68"/>
    <x v="7"/>
    <x v="7"/>
    <n v="800"/>
    <x v="0"/>
    <x v="19"/>
    <x v="9"/>
    <x v="9"/>
    <n v="350"/>
  </r>
  <r>
    <x v="389"/>
    <x v="2"/>
    <s v="2025-2026"/>
    <x v="0"/>
    <x v="62"/>
    <x v="0"/>
    <x v="0"/>
    <n v="6112"/>
    <x v="0"/>
    <x v="14"/>
    <x v="3"/>
    <x v="3"/>
    <n v="283"/>
  </r>
  <r>
    <x v="606"/>
    <x v="0"/>
    <s v="2024-2025"/>
    <x v="0"/>
    <x v="19"/>
    <x v="1"/>
    <x v="1"/>
    <n v="2800"/>
    <x v="0"/>
    <x v="11"/>
    <x v="2"/>
    <x v="2"/>
    <n v="392"/>
  </r>
  <r>
    <x v="636"/>
    <x v="1"/>
    <s v="2023-2024"/>
    <x v="0"/>
    <x v="27"/>
    <x v="4"/>
    <x v="4"/>
    <n v="3066"/>
    <x v="0"/>
    <x v="7"/>
    <x v="3"/>
    <x v="3"/>
    <n v="247"/>
  </r>
  <r>
    <x v="546"/>
    <x v="2"/>
    <s v="2025-2026"/>
    <x v="0"/>
    <x v="68"/>
    <x v="7"/>
    <x v="7"/>
    <n v="800"/>
    <x v="0"/>
    <x v="19"/>
    <x v="4"/>
    <x v="4"/>
    <n v="344"/>
  </r>
  <r>
    <x v="627"/>
    <x v="2"/>
    <s v="2025-2026"/>
    <x v="0"/>
    <x v="68"/>
    <x v="7"/>
    <x v="7"/>
    <n v="800"/>
    <x v="0"/>
    <x v="19"/>
    <x v="5"/>
    <x v="5"/>
    <n v="428"/>
  </r>
  <r>
    <x v="655"/>
    <x v="1"/>
    <s v="2023-2024"/>
    <x v="0"/>
    <x v="26"/>
    <x v="0"/>
    <x v="0"/>
    <n v="6280"/>
    <x v="0"/>
    <x v="14"/>
    <x v="6"/>
    <x v="6"/>
    <n v="251"/>
  </r>
  <r>
    <x v="248"/>
    <x v="0"/>
    <s v="2024-2025"/>
    <x v="0"/>
    <x v="51"/>
    <x v="4"/>
    <x v="4"/>
    <n v="3630"/>
    <x v="0"/>
    <x v="16"/>
    <x v="6"/>
    <x v="6"/>
    <n v="549"/>
  </r>
  <r>
    <x v="559"/>
    <x v="0"/>
    <s v="2024-2025"/>
    <x v="1"/>
    <x v="14"/>
    <x v="1"/>
    <x v="1"/>
    <n v="2790"/>
    <x v="0"/>
    <x v="11"/>
    <x v="9"/>
    <x v="9"/>
    <n v="161"/>
  </r>
  <r>
    <x v="166"/>
    <x v="0"/>
    <s v="2024-2025"/>
    <x v="1"/>
    <x v="47"/>
    <x v="1"/>
    <x v="1"/>
    <n v="2101"/>
    <x v="0"/>
    <x v="4"/>
    <x v="8"/>
    <x v="8"/>
    <n v="763"/>
  </r>
  <r>
    <x v="383"/>
    <x v="0"/>
    <s v="2024-2025"/>
    <x v="0"/>
    <x v="34"/>
    <x v="4"/>
    <x v="4"/>
    <n v="3018"/>
    <x v="0"/>
    <x v="7"/>
    <x v="5"/>
    <x v="5"/>
    <n v="178"/>
  </r>
  <r>
    <x v="454"/>
    <x v="0"/>
    <s v="2024-2025"/>
    <x v="0"/>
    <x v="51"/>
    <x v="4"/>
    <x v="4"/>
    <n v="3630"/>
    <x v="0"/>
    <x v="16"/>
    <x v="1"/>
    <x v="1"/>
    <n v="667"/>
  </r>
  <r>
    <x v="204"/>
    <x v="0"/>
    <s v="2024-2025"/>
    <x v="1"/>
    <x v="0"/>
    <x v="0"/>
    <x v="0"/>
    <n v="6021"/>
    <x v="0"/>
    <x v="0"/>
    <x v="6"/>
    <x v="6"/>
    <n v="485"/>
  </r>
  <r>
    <x v="170"/>
    <x v="0"/>
    <s v="2024-2025"/>
    <x v="0"/>
    <x v="18"/>
    <x v="6"/>
    <x v="6"/>
    <n v="5168"/>
    <x v="0"/>
    <x v="13"/>
    <x v="7"/>
    <x v="7"/>
    <n v="644"/>
  </r>
  <r>
    <x v="375"/>
    <x v="0"/>
    <s v="2024-2025"/>
    <x v="0"/>
    <x v="8"/>
    <x v="1"/>
    <x v="1"/>
    <n v="2158"/>
    <x v="0"/>
    <x v="4"/>
    <x v="6"/>
    <x v="6"/>
    <n v="110"/>
  </r>
  <r>
    <x v="686"/>
    <x v="0"/>
    <s v="2024-2025"/>
    <x v="1"/>
    <x v="14"/>
    <x v="1"/>
    <x v="1"/>
    <n v="2790"/>
    <x v="0"/>
    <x v="11"/>
    <x v="1"/>
    <x v="1"/>
    <n v="447"/>
  </r>
  <r>
    <x v="103"/>
    <x v="1"/>
    <s v="2023-2024"/>
    <x v="1"/>
    <x v="43"/>
    <x v="1"/>
    <x v="1"/>
    <n v="2560"/>
    <x v="0"/>
    <x v="2"/>
    <x v="6"/>
    <x v="6"/>
    <n v="732"/>
  </r>
  <r>
    <x v="504"/>
    <x v="2"/>
    <s v="2025-2026"/>
    <x v="0"/>
    <x v="49"/>
    <x v="4"/>
    <x v="4"/>
    <n v="3134"/>
    <x v="0"/>
    <x v="6"/>
    <x v="1"/>
    <x v="1"/>
    <n v="542"/>
  </r>
  <r>
    <x v="448"/>
    <x v="0"/>
    <s v="2024-2025"/>
    <x v="1"/>
    <x v="14"/>
    <x v="1"/>
    <x v="1"/>
    <n v="2790"/>
    <x v="0"/>
    <x v="11"/>
    <x v="3"/>
    <x v="3"/>
    <n v="319"/>
  </r>
  <r>
    <x v="530"/>
    <x v="1"/>
    <s v="2023-2024"/>
    <x v="1"/>
    <x v="87"/>
    <x v="2"/>
    <x v="2"/>
    <n v="2609"/>
    <x v="0"/>
    <x v="2"/>
    <x v="9"/>
    <x v="9"/>
    <n v="406"/>
  </r>
  <r>
    <x v="687"/>
    <x v="0"/>
    <s v="2024-2025"/>
    <x v="0"/>
    <x v="11"/>
    <x v="5"/>
    <x v="5"/>
    <n v="7010"/>
    <x v="0"/>
    <x v="9"/>
    <x v="2"/>
    <x v="2"/>
    <n v="416"/>
  </r>
  <r>
    <x v="619"/>
    <x v="1"/>
    <s v="2023-2024"/>
    <x v="1"/>
    <x v="78"/>
    <x v="1"/>
    <x v="1"/>
    <n v="2141"/>
    <x v="0"/>
    <x v="4"/>
    <x v="3"/>
    <x v="3"/>
    <n v="431"/>
  </r>
  <r>
    <x v="328"/>
    <x v="2"/>
    <s v="2025-2026"/>
    <x v="1"/>
    <x v="53"/>
    <x v="3"/>
    <x v="3"/>
    <n v="4119"/>
    <x v="0"/>
    <x v="10"/>
    <x v="8"/>
    <x v="8"/>
    <n v="121"/>
  </r>
  <r>
    <x v="657"/>
    <x v="2"/>
    <s v="2025-2026"/>
    <x v="0"/>
    <x v="19"/>
    <x v="1"/>
    <x v="1"/>
    <n v="2800"/>
    <x v="0"/>
    <x v="11"/>
    <x v="1"/>
    <x v="1"/>
    <n v="443"/>
  </r>
  <r>
    <x v="83"/>
    <x v="1"/>
    <s v="2023-2024"/>
    <x v="1"/>
    <x v="29"/>
    <x v="4"/>
    <x v="4"/>
    <n v="3500"/>
    <x v="0"/>
    <x v="8"/>
    <x v="2"/>
    <x v="2"/>
    <n v="588"/>
  </r>
  <r>
    <x v="688"/>
    <x v="1"/>
    <s v="2023-2024"/>
    <x v="0"/>
    <x v="62"/>
    <x v="0"/>
    <x v="0"/>
    <n v="6112"/>
    <x v="0"/>
    <x v="14"/>
    <x v="3"/>
    <x v="3"/>
    <n v="167"/>
  </r>
  <r>
    <x v="608"/>
    <x v="0"/>
    <s v="2024-2025"/>
    <x v="0"/>
    <x v="84"/>
    <x v="3"/>
    <x v="3"/>
    <n v="4215"/>
    <x v="0"/>
    <x v="3"/>
    <x v="4"/>
    <x v="4"/>
    <n v="74"/>
  </r>
  <r>
    <x v="9"/>
    <x v="0"/>
    <s v="2024-2025"/>
    <x v="1"/>
    <x v="93"/>
    <x v="4"/>
    <x v="4"/>
    <n v="3915"/>
    <x v="0"/>
    <x v="16"/>
    <x v="2"/>
    <x v="2"/>
    <n v="780"/>
  </r>
  <r>
    <x v="29"/>
    <x v="0"/>
    <s v="2024-2025"/>
    <x v="0"/>
    <x v="26"/>
    <x v="0"/>
    <x v="0"/>
    <n v="6280"/>
    <x v="0"/>
    <x v="14"/>
    <x v="4"/>
    <x v="4"/>
    <n v="608"/>
  </r>
  <r>
    <x v="246"/>
    <x v="2"/>
    <s v="2025-2026"/>
    <x v="1"/>
    <x v="29"/>
    <x v="4"/>
    <x v="4"/>
    <n v="3500"/>
    <x v="0"/>
    <x v="8"/>
    <x v="2"/>
    <x v="2"/>
    <n v="75"/>
  </r>
  <r>
    <x v="593"/>
    <x v="1"/>
    <s v="2023-2024"/>
    <x v="0"/>
    <x v="49"/>
    <x v="4"/>
    <x v="4"/>
    <n v="3134"/>
    <x v="0"/>
    <x v="6"/>
    <x v="9"/>
    <x v="9"/>
    <n v="38"/>
  </r>
  <r>
    <x v="8"/>
    <x v="0"/>
    <s v="2024-2025"/>
    <x v="1"/>
    <x v="42"/>
    <x v="3"/>
    <x v="3"/>
    <n v="4870"/>
    <x v="0"/>
    <x v="12"/>
    <x v="9"/>
    <x v="9"/>
    <n v="49"/>
  </r>
  <r>
    <x v="686"/>
    <x v="0"/>
    <s v="2024-2025"/>
    <x v="0"/>
    <x v="25"/>
    <x v="4"/>
    <x v="4"/>
    <n v="3550"/>
    <x v="0"/>
    <x v="8"/>
    <x v="8"/>
    <x v="8"/>
    <n v="168"/>
  </r>
  <r>
    <x v="536"/>
    <x v="1"/>
    <s v="2023-2024"/>
    <x v="0"/>
    <x v="39"/>
    <x v="0"/>
    <x v="0"/>
    <n v="6330"/>
    <x v="0"/>
    <x v="14"/>
    <x v="1"/>
    <x v="1"/>
    <n v="553"/>
  </r>
  <r>
    <x v="689"/>
    <x v="1"/>
    <s v="2023-2024"/>
    <x v="1"/>
    <x v="80"/>
    <x v="0"/>
    <x v="0"/>
    <n v="6109"/>
    <x v="0"/>
    <x v="14"/>
    <x v="3"/>
    <x v="3"/>
    <n v="405"/>
  </r>
  <r>
    <x v="276"/>
    <x v="0"/>
    <s v="2024-2025"/>
    <x v="1"/>
    <x v="71"/>
    <x v="6"/>
    <x v="6"/>
    <n v="5043"/>
    <x v="0"/>
    <x v="13"/>
    <x v="2"/>
    <x v="2"/>
    <n v="111"/>
  </r>
  <r>
    <x v="239"/>
    <x v="0"/>
    <s v="2024-2025"/>
    <x v="1"/>
    <x v="36"/>
    <x v="4"/>
    <x v="4"/>
    <n v="3148"/>
    <x v="0"/>
    <x v="6"/>
    <x v="4"/>
    <x v="4"/>
    <n v="482"/>
  </r>
  <r>
    <x v="580"/>
    <x v="0"/>
    <s v="2024-2025"/>
    <x v="1"/>
    <x v="42"/>
    <x v="3"/>
    <x v="3"/>
    <n v="4870"/>
    <x v="0"/>
    <x v="12"/>
    <x v="4"/>
    <x v="4"/>
    <n v="748"/>
  </r>
  <r>
    <x v="240"/>
    <x v="0"/>
    <s v="2024-2025"/>
    <x v="1"/>
    <x v="57"/>
    <x v="6"/>
    <x v="6"/>
    <n v="5082"/>
    <x v="0"/>
    <x v="13"/>
    <x v="2"/>
    <x v="2"/>
    <n v="223"/>
  </r>
  <r>
    <x v="662"/>
    <x v="0"/>
    <s v="2024-2025"/>
    <x v="0"/>
    <x v="69"/>
    <x v="4"/>
    <x v="4"/>
    <n v="3199"/>
    <x v="0"/>
    <x v="6"/>
    <x v="8"/>
    <x v="8"/>
    <n v="540"/>
  </r>
  <r>
    <x v="335"/>
    <x v="1"/>
    <s v="2023-2024"/>
    <x v="1"/>
    <x v="79"/>
    <x v="6"/>
    <x v="6"/>
    <n v="5290"/>
    <x v="0"/>
    <x v="18"/>
    <x v="1"/>
    <x v="1"/>
    <n v="594"/>
  </r>
  <r>
    <x v="203"/>
    <x v="0"/>
    <s v="2024-2025"/>
    <x v="0"/>
    <x v="36"/>
    <x v="4"/>
    <x v="4"/>
    <n v="3148"/>
    <x v="0"/>
    <x v="6"/>
    <x v="0"/>
    <x v="0"/>
    <n v="326"/>
  </r>
  <r>
    <x v="690"/>
    <x v="2"/>
    <s v="2025-2026"/>
    <x v="1"/>
    <x v="96"/>
    <x v="4"/>
    <x v="4"/>
    <n v="3690"/>
    <x v="0"/>
    <x v="16"/>
    <x v="1"/>
    <x v="1"/>
    <n v="658"/>
  </r>
  <r>
    <x v="206"/>
    <x v="2"/>
    <s v="2025-2026"/>
    <x v="1"/>
    <x v="58"/>
    <x v="0"/>
    <x v="0"/>
    <n v="6027"/>
    <x v="0"/>
    <x v="0"/>
    <x v="3"/>
    <x v="3"/>
    <n v="643"/>
  </r>
  <r>
    <x v="413"/>
    <x v="2"/>
    <s v="2025-2026"/>
    <x v="0"/>
    <x v="45"/>
    <x v="3"/>
    <x v="3"/>
    <n v="4570"/>
    <x v="0"/>
    <x v="15"/>
    <x v="2"/>
    <x v="2"/>
    <n v="367"/>
  </r>
  <r>
    <x v="188"/>
    <x v="0"/>
    <s v="2024-2025"/>
    <x v="1"/>
    <x v="56"/>
    <x v="1"/>
    <x v="1"/>
    <n v="2795"/>
    <x v="0"/>
    <x v="11"/>
    <x v="7"/>
    <x v="7"/>
    <n v="543"/>
  </r>
  <r>
    <x v="45"/>
    <x v="0"/>
    <s v="2024-2025"/>
    <x v="0"/>
    <x v="69"/>
    <x v="4"/>
    <x v="4"/>
    <n v="3199"/>
    <x v="0"/>
    <x v="6"/>
    <x v="4"/>
    <x v="4"/>
    <n v="295"/>
  </r>
  <r>
    <x v="94"/>
    <x v="0"/>
    <s v="2024-2025"/>
    <x v="1"/>
    <x v="80"/>
    <x v="0"/>
    <x v="0"/>
    <n v="6109"/>
    <x v="0"/>
    <x v="14"/>
    <x v="7"/>
    <x v="7"/>
    <n v="455"/>
  </r>
  <r>
    <x v="661"/>
    <x v="2"/>
    <s v="2025-2026"/>
    <x v="1"/>
    <x v="48"/>
    <x v="3"/>
    <x v="3"/>
    <n v="4566"/>
    <x v="0"/>
    <x v="15"/>
    <x v="4"/>
    <x v="4"/>
    <n v="202"/>
  </r>
  <r>
    <x v="240"/>
    <x v="0"/>
    <s v="2024-2025"/>
    <x v="1"/>
    <x v="30"/>
    <x v="4"/>
    <x v="4"/>
    <n v="3131"/>
    <x v="0"/>
    <x v="6"/>
    <x v="2"/>
    <x v="2"/>
    <n v="390"/>
  </r>
  <r>
    <x v="133"/>
    <x v="1"/>
    <s v="2023-2024"/>
    <x v="0"/>
    <x v="65"/>
    <x v="1"/>
    <x v="1"/>
    <n v="2131"/>
    <x v="0"/>
    <x v="4"/>
    <x v="0"/>
    <x v="0"/>
    <n v="659"/>
  </r>
  <r>
    <x v="143"/>
    <x v="2"/>
    <s v="2025-2026"/>
    <x v="0"/>
    <x v="76"/>
    <x v="1"/>
    <x v="1"/>
    <n v="2031"/>
    <x v="0"/>
    <x v="5"/>
    <x v="1"/>
    <x v="1"/>
    <n v="284"/>
  </r>
  <r>
    <x v="220"/>
    <x v="0"/>
    <s v="2024-2025"/>
    <x v="0"/>
    <x v="94"/>
    <x v="5"/>
    <x v="5"/>
    <n v="7250"/>
    <x v="0"/>
    <x v="9"/>
    <x v="3"/>
    <x v="3"/>
    <n v="757"/>
  </r>
  <r>
    <x v="136"/>
    <x v="0"/>
    <s v="2024-2025"/>
    <x v="1"/>
    <x v="17"/>
    <x v="3"/>
    <x v="3"/>
    <n v="4825"/>
    <x v="0"/>
    <x v="12"/>
    <x v="2"/>
    <x v="2"/>
    <n v="756"/>
  </r>
  <r>
    <x v="539"/>
    <x v="2"/>
    <s v="2025-2026"/>
    <x v="0"/>
    <x v="16"/>
    <x v="0"/>
    <x v="0"/>
    <n v="6030"/>
    <x v="0"/>
    <x v="0"/>
    <x v="2"/>
    <x v="2"/>
    <n v="147"/>
  </r>
  <r>
    <x v="18"/>
    <x v="0"/>
    <s v="2024-2025"/>
    <x v="1"/>
    <x v="11"/>
    <x v="5"/>
    <x v="5"/>
    <n v="7010"/>
    <x v="0"/>
    <x v="9"/>
    <x v="4"/>
    <x v="4"/>
    <n v="676"/>
  </r>
  <r>
    <x v="413"/>
    <x v="2"/>
    <s v="2025-2026"/>
    <x v="1"/>
    <x v="79"/>
    <x v="6"/>
    <x v="6"/>
    <n v="5290"/>
    <x v="0"/>
    <x v="18"/>
    <x v="6"/>
    <x v="6"/>
    <n v="729"/>
  </r>
  <r>
    <x v="691"/>
    <x v="0"/>
    <s v="2024-2025"/>
    <x v="0"/>
    <x v="44"/>
    <x v="4"/>
    <x v="4"/>
    <n v="3977"/>
    <x v="0"/>
    <x v="16"/>
    <x v="9"/>
    <x v="9"/>
    <n v="197"/>
  </r>
  <r>
    <x v="406"/>
    <x v="2"/>
    <s v="2025-2026"/>
    <x v="1"/>
    <x v="45"/>
    <x v="3"/>
    <x v="3"/>
    <n v="4570"/>
    <x v="0"/>
    <x v="15"/>
    <x v="5"/>
    <x v="5"/>
    <n v="545"/>
  </r>
  <r>
    <x v="251"/>
    <x v="2"/>
    <s v="2025-2026"/>
    <x v="1"/>
    <x v="71"/>
    <x v="6"/>
    <x v="6"/>
    <n v="5043"/>
    <x v="0"/>
    <x v="13"/>
    <x v="4"/>
    <x v="4"/>
    <n v="351"/>
  </r>
  <r>
    <x v="24"/>
    <x v="0"/>
    <s v="2024-2025"/>
    <x v="1"/>
    <x v="43"/>
    <x v="1"/>
    <x v="1"/>
    <n v="2560"/>
    <x v="0"/>
    <x v="2"/>
    <x v="9"/>
    <x v="9"/>
    <n v="672"/>
  </r>
  <r>
    <x v="599"/>
    <x v="0"/>
    <s v="2024-2025"/>
    <x v="0"/>
    <x v="21"/>
    <x v="3"/>
    <x v="3"/>
    <n v="4012"/>
    <x v="0"/>
    <x v="10"/>
    <x v="2"/>
    <x v="2"/>
    <n v="564"/>
  </r>
  <r>
    <x v="692"/>
    <x v="0"/>
    <s v="2024-2025"/>
    <x v="0"/>
    <x v="94"/>
    <x v="5"/>
    <x v="5"/>
    <n v="7250"/>
    <x v="0"/>
    <x v="9"/>
    <x v="4"/>
    <x v="4"/>
    <n v="485"/>
  </r>
  <r>
    <x v="487"/>
    <x v="0"/>
    <s v="2024-2025"/>
    <x v="0"/>
    <x v="6"/>
    <x v="0"/>
    <x v="0"/>
    <n v="6010"/>
    <x v="0"/>
    <x v="0"/>
    <x v="7"/>
    <x v="7"/>
    <n v="606"/>
  </r>
  <r>
    <x v="605"/>
    <x v="0"/>
    <s v="2024-2025"/>
    <x v="0"/>
    <x v="40"/>
    <x v="4"/>
    <x v="4"/>
    <n v="3353"/>
    <x v="0"/>
    <x v="8"/>
    <x v="8"/>
    <x v="8"/>
    <n v="518"/>
  </r>
  <r>
    <x v="86"/>
    <x v="1"/>
    <s v="2023-2024"/>
    <x v="0"/>
    <x v="44"/>
    <x v="4"/>
    <x v="4"/>
    <n v="3977"/>
    <x v="0"/>
    <x v="16"/>
    <x v="7"/>
    <x v="7"/>
    <n v="230"/>
  </r>
  <r>
    <x v="622"/>
    <x v="1"/>
    <s v="2023-2024"/>
    <x v="1"/>
    <x v="62"/>
    <x v="0"/>
    <x v="0"/>
    <n v="6112"/>
    <x v="0"/>
    <x v="14"/>
    <x v="7"/>
    <x v="7"/>
    <n v="767"/>
  </r>
  <r>
    <x v="262"/>
    <x v="2"/>
    <s v="2025-2026"/>
    <x v="1"/>
    <x v="3"/>
    <x v="3"/>
    <x v="3"/>
    <n v="4220"/>
    <x v="0"/>
    <x v="3"/>
    <x v="3"/>
    <x v="3"/>
    <n v="306"/>
  </r>
  <r>
    <x v="210"/>
    <x v="0"/>
    <s v="2024-2025"/>
    <x v="1"/>
    <x v="14"/>
    <x v="1"/>
    <x v="1"/>
    <n v="2790"/>
    <x v="0"/>
    <x v="11"/>
    <x v="3"/>
    <x v="3"/>
    <n v="68"/>
  </r>
  <r>
    <x v="336"/>
    <x v="0"/>
    <s v="2024-2025"/>
    <x v="0"/>
    <x v="35"/>
    <x v="3"/>
    <x v="3"/>
    <n v="4558"/>
    <x v="0"/>
    <x v="15"/>
    <x v="3"/>
    <x v="3"/>
    <n v="655"/>
  </r>
  <r>
    <x v="137"/>
    <x v="2"/>
    <s v="2025-2026"/>
    <x v="1"/>
    <x v="76"/>
    <x v="1"/>
    <x v="1"/>
    <n v="2031"/>
    <x v="0"/>
    <x v="5"/>
    <x v="1"/>
    <x v="1"/>
    <n v="303"/>
  </r>
  <r>
    <x v="35"/>
    <x v="0"/>
    <s v="2024-2025"/>
    <x v="1"/>
    <x v="83"/>
    <x v="0"/>
    <x v="0"/>
    <n v="6052"/>
    <x v="0"/>
    <x v="0"/>
    <x v="0"/>
    <x v="0"/>
    <n v="616"/>
  </r>
  <r>
    <x v="86"/>
    <x v="1"/>
    <s v="2023-2024"/>
    <x v="0"/>
    <x v="39"/>
    <x v="0"/>
    <x v="0"/>
    <n v="6330"/>
    <x v="0"/>
    <x v="14"/>
    <x v="3"/>
    <x v="3"/>
    <n v="156"/>
  </r>
  <r>
    <x v="681"/>
    <x v="1"/>
    <s v="2023-2024"/>
    <x v="1"/>
    <x v="70"/>
    <x v="4"/>
    <x v="4"/>
    <n v="3400"/>
    <x v="0"/>
    <x v="8"/>
    <x v="3"/>
    <x v="3"/>
    <n v="212"/>
  </r>
  <r>
    <x v="654"/>
    <x v="0"/>
    <s v="2024-2025"/>
    <x v="1"/>
    <x v="20"/>
    <x v="4"/>
    <x v="4"/>
    <n v="3429"/>
    <x v="0"/>
    <x v="8"/>
    <x v="5"/>
    <x v="5"/>
    <n v="748"/>
  </r>
  <r>
    <x v="640"/>
    <x v="0"/>
    <s v="2024-2025"/>
    <x v="0"/>
    <x v="41"/>
    <x v="5"/>
    <x v="5"/>
    <n v="7320"/>
    <x v="0"/>
    <x v="9"/>
    <x v="2"/>
    <x v="2"/>
    <n v="602"/>
  </r>
  <r>
    <x v="292"/>
    <x v="0"/>
    <s v="2024-2025"/>
    <x v="1"/>
    <x v="54"/>
    <x v="4"/>
    <x v="4"/>
    <n v="3030"/>
    <x v="0"/>
    <x v="7"/>
    <x v="6"/>
    <x v="6"/>
    <n v="535"/>
  </r>
  <r>
    <x v="575"/>
    <x v="0"/>
    <s v="2024-2025"/>
    <x v="1"/>
    <x v="87"/>
    <x v="2"/>
    <x v="2"/>
    <n v="2609"/>
    <x v="0"/>
    <x v="2"/>
    <x v="2"/>
    <x v="2"/>
    <n v="273"/>
  </r>
  <r>
    <x v="233"/>
    <x v="1"/>
    <s v="2023-2024"/>
    <x v="0"/>
    <x v="67"/>
    <x v="3"/>
    <x v="3"/>
    <n v="4551"/>
    <x v="0"/>
    <x v="15"/>
    <x v="1"/>
    <x v="1"/>
    <n v="658"/>
  </r>
  <r>
    <x v="417"/>
    <x v="2"/>
    <s v="2025-2026"/>
    <x v="0"/>
    <x v="57"/>
    <x v="6"/>
    <x v="6"/>
    <n v="5082"/>
    <x v="0"/>
    <x v="13"/>
    <x v="0"/>
    <x v="0"/>
    <n v="190"/>
  </r>
  <r>
    <x v="610"/>
    <x v="0"/>
    <s v="2024-2025"/>
    <x v="0"/>
    <x v="15"/>
    <x v="1"/>
    <x v="1"/>
    <n v="2020"/>
    <x v="0"/>
    <x v="5"/>
    <x v="4"/>
    <x v="4"/>
    <n v="71"/>
  </r>
  <r>
    <x v="289"/>
    <x v="1"/>
    <s v="2023-2024"/>
    <x v="1"/>
    <x v="32"/>
    <x v="6"/>
    <x v="6"/>
    <n v="5169"/>
    <x v="0"/>
    <x v="13"/>
    <x v="9"/>
    <x v="9"/>
    <n v="65"/>
  </r>
  <r>
    <x v="102"/>
    <x v="0"/>
    <s v="2024-2025"/>
    <x v="0"/>
    <x v="69"/>
    <x v="4"/>
    <x v="4"/>
    <n v="3199"/>
    <x v="0"/>
    <x v="6"/>
    <x v="3"/>
    <x v="3"/>
    <n v="607"/>
  </r>
  <r>
    <x v="619"/>
    <x v="1"/>
    <s v="2023-2024"/>
    <x v="1"/>
    <x v="78"/>
    <x v="1"/>
    <x v="1"/>
    <n v="2141"/>
    <x v="0"/>
    <x v="4"/>
    <x v="9"/>
    <x v="9"/>
    <n v="757"/>
  </r>
  <r>
    <x v="94"/>
    <x v="0"/>
    <s v="2024-2025"/>
    <x v="0"/>
    <x v="91"/>
    <x v="1"/>
    <x v="1"/>
    <n v="2064"/>
    <x v="0"/>
    <x v="5"/>
    <x v="9"/>
    <x v="9"/>
    <n v="284"/>
  </r>
  <r>
    <x v="611"/>
    <x v="0"/>
    <s v="2024-2025"/>
    <x v="1"/>
    <x v="3"/>
    <x v="3"/>
    <x v="3"/>
    <n v="4220"/>
    <x v="0"/>
    <x v="3"/>
    <x v="3"/>
    <x v="3"/>
    <n v="727"/>
  </r>
  <r>
    <x v="404"/>
    <x v="1"/>
    <s v="2023-2024"/>
    <x v="0"/>
    <x v="76"/>
    <x v="1"/>
    <x v="1"/>
    <n v="2031"/>
    <x v="0"/>
    <x v="5"/>
    <x v="9"/>
    <x v="9"/>
    <n v="555"/>
  </r>
  <r>
    <x v="274"/>
    <x v="0"/>
    <s v="2024-2025"/>
    <x v="1"/>
    <x v="25"/>
    <x v="4"/>
    <x v="4"/>
    <n v="3550"/>
    <x v="0"/>
    <x v="8"/>
    <x v="4"/>
    <x v="4"/>
    <n v="416"/>
  </r>
  <r>
    <x v="307"/>
    <x v="0"/>
    <s v="2024-2025"/>
    <x v="0"/>
    <x v="65"/>
    <x v="1"/>
    <x v="1"/>
    <n v="2131"/>
    <x v="0"/>
    <x v="4"/>
    <x v="6"/>
    <x v="6"/>
    <n v="573"/>
  </r>
  <r>
    <x v="307"/>
    <x v="0"/>
    <s v="2024-2025"/>
    <x v="0"/>
    <x v="6"/>
    <x v="0"/>
    <x v="0"/>
    <n v="6010"/>
    <x v="0"/>
    <x v="0"/>
    <x v="5"/>
    <x v="5"/>
    <n v="233"/>
  </r>
  <r>
    <x v="465"/>
    <x v="1"/>
    <s v="2023-2024"/>
    <x v="0"/>
    <x v="36"/>
    <x v="4"/>
    <x v="4"/>
    <n v="3148"/>
    <x v="0"/>
    <x v="6"/>
    <x v="1"/>
    <x v="1"/>
    <n v="736"/>
  </r>
  <r>
    <x v="522"/>
    <x v="0"/>
    <s v="2024-2025"/>
    <x v="0"/>
    <x v="15"/>
    <x v="1"/>
    <x v="1"/>
    <n v="2020"/>
    <x v="0"/>
    <x v="5"/>
    <x v="1"/>
    <x v="1"/>
    <n v="131"/>
  </r>
  <r>
    <x v="130"/>
    <x v="1"/>
    <s v="2023-2024"/>
    <x v="0"/>
    <x v="38"/>
    <x v="3"/>
    <x v="3"/>
    <n v="4802"/>
    <x v="0"/>
    <x v="12"/>
    <x v="7"/>
    <x v="7"/>
    <n v="580"/>
  </r>
  <r>
    <x v="324"/>
    <x v="0"/>
    <s v="2024-2025"/>
    <x v="0"/>
    <x v="2"/>
    <x v="2"/>
    <x v="2"/>
    <n v="2617"/>
    <x v="0"/>
    <x v="2"/>
    <x v="8"/>
    <x v="8"/>
    <n v="637"/>
  </r>
  <r>
    <x v="56"/>
    <x v="2"/>
    <s v="2025-2026"/>
    <x v="0"/>
    <x v="54"/>
    <x v="4"/>
    <x v="4"/>
    <n v="3030"/>
    <x v="0"/>
    <x v="7"/>
    <x v="9"/>
    <x v="9"/>
    <n v="431"/>
  </r>
  <r>
    <x v="602"/>
    <x v="2"/>
    <s v="2025-2026"/>
    <x v="0"/>
    <x v="31"/>
    <x v="1"/>
    <x v="1"/>
    <n v="2116"/>
    <x v="0"/>
    <x v="4"/>
    <x v="7"/>
    <x v="7"/>
    <n v="375"/>
  </r>
  <r>
    <x v="3"/>
    <x v="0"/>
    <s v="2024-2025"/>
    <x v="1"/>
    <x v="17"/>
    <x v="3"/>
    <x v="3"/>
    <n v="4825"/>
    <x v="0"/>
    <x v="12"/>
    <x v="3"/>
    <x v="3"/>
    <n v="344"/>
  </r>
  <r>
    <x v="42"/>
    <x v="0"/>
    <s v="2024-2025"/>
    <x v="0"/>
    <x v="15"/>
    <x v="1"/>
    <x v="1"/>
    <n v="2020"/>
    <x v="0"/>
    <x v="5"/>
    <x v="9"/>
    <x v="9"/>
    <n v="751"/>
  </r>
  <r>
    <x v="640"/>
    <x v="0"/>
    <s v="2024-2025"/>
    <x v="0"/>
    <x v="61"/>
    <x v="6"/>
    <x v="6"/>
    <n v="5343"/>
    <x v="0"/>
    <x v="18"/>
    <x v="6"/>
    <x v="6"/>
    <n v="504"/>
  </r>
  <r>
    <x v="0"/>
    <x v="0"/>
    <s v="2024-2025"/>
    <x v="1"/>
    <x v="11"/>
    <x v="5"/>
    <x v="5"/>
    <n v="7010"/>
    <x v="0"/>
    <x v="9"/>
    <x v="3"/>
    <x v="3"/>
    <n v="115"/>
  </r>
  <r>
    <x v="325"/>
    <x v="1"/>
    <s v="2023-2024"/>
    <x v="1"/>
    <x v="24"/>
    <x v="1"/>
    <x v="1"/>
    <n v="2120"/>
    <x v="0"/>
    <x v="4"/>
    <x v="9"/>
    <x v="9"/>
    <n v="619"/>
  </r>
  <r>
    <x v="491"/>
    <x v="0"/>
    <s v="2024-2025"/>
    <x v="0"/>
    <x v="40"/>
    <x v="4"/>
    <x v="4"/>
    <n v="3353"/>
    <x v="0"/>
    <x v="8"/>
    <x v="1"/>
    <x v="1"/>
    <n v="165"/>
  </r>
  <r>
    <x v="194"/>
    <x v="2"/>
    <s v="2025-2026"/>
    <x v="1"/>
    <x v="32"/>
    <x v="6"/>
    <x v="6"/>
    <n v="5169"/>
    <x v="0"/>
    <x v="13"/>
    <x v="0"/>
    <x v="0"/>
    <n v="760"/>
  </r>
  <r>
    <x v="367"/>
    <x v="0"/>
    <s v="2024-2025"/>
    <x v="0"/>
    <x v="66"/>
    <x v="3"/>
    <x v="3"/>
    <n v="4883"/>
    <x v="0"/>
    <x v="12"/>
    <x v="1"/>
    <x v="1"/>
    <n v="649"/>
  </r>
  <r>
    <x v="583"/>
    <x v="1"/>
    <s v="2023-2024"/>
    <x v="0"/>
    <x v="85"/>
    <x v="0"/>
    <x v="0"/>
    <n v="6530"/>
    <x v="0"/>
    <x v="20"/>
    <x v="1"/>
    <x v="1"/>
    <n v="102"/>
  </r>
  <r>
    <x v="397"/>
    <x v="0"/>
    <s v="2024-2025"/>
    <x v="0"/>
    <x v="35"/>
    <x v="3"/>
    <x v="3"/>
    <n v="4558"/>
    <x v="0"/>
    <x v="15"/>
    <x v="1"/>
    <x v="1"/>
    <n v="369"/>
  </r>
  <r>
    <x v="543"/>
    <x v="0"/>
    <s v="2024-2025"/>
    <x v="0"/>
    <x v="95"/>
    <x v="7"/>
    <x v="7"/>
    <n v="870"/>
    <x v="0"/>
    <x v="19"/>
    <x v="1"/>
    <x v="1"/>
    <n v="593"/>
  </r>
  <r>
    <x v="693"/>
    <x v="2"/>
    <s v="2025-2026"/>
    <x v="1"/>
    <x v="46"/>
    <x v="3"/>
    <x v="3"/>
    <n v="4740"/>
    <x v="0"/>
    <x v="17"/>
    <x v="0"/>
    <x v="0"/>
    <n v="485"/>
  </r>
  <r>
    <x v="659"/>
    <x v="0"/>
    <s v="2024-2025"/>
    <x v="0"/>
    <x v="88"/>
    <x v="6"/>
    <x v="6"/>
    <n v="5011"/>
    <x v="0"/>
    <x v="13"/>
    <x v="3"/>
    <x v="3"/>
    <n v="382"/>
  </r>
  <r>
    <x v="375"/>
    <x v="0"/>
    <s v="2024-2025"/>
    <x v="0"/>
    <x v="48"/>
    <x v="3"/>
    <x v="3"/>
    <n v="4566"/>
    <x v="0"/>
    <x v="15"/>
    <x v="3"/>
    <x v="3"/>
    <n v="66"/>
  </r>
  <r>
    <x v="240"/>
    <x v="0"/>
    <s v="2024-2025"/>
    <x v="0"/>
    <x v="2"/>
    <x v="2"/>
    <x v="2"/>
    <n v="2617"/>
    <x v="0"/>
    <x v="2"/>
    <x v="2"/>
    <x v="2"/>
    <n v="578"/>
  </r>
  <r>
    <x v="643"/>
    <x v="0"/>
    <s v="2024-2025"/>
    <x v="1"/>
    <x v="9"/>
    <x v="4"/>
    <x v="4"/>
    <n v="3076"/>
    <x v="0"/>
    <x v="7"/>
    <x v="3"/>
    <x v="3"/>
    <n v="511"/>
  </r>
  <r>
    <x v="500"/>
    <x v="1"/>
    <s v="2023-2024"/>
    <x v="1"/>
    <x v="60"/>
    <x v="1"/>
    <x v="1"/>
    <n v="2541"/>
    <x v="0"/>
    <x v="2"/>
    <x v="1"/>
    <x v="1"/>
    <n v="155"/>
  </r>
  <r>
    <x v="525"/>
    <x v="2"/>
    <s v="2025-2026"/>
    <x v="0"/>
    <x v="10"/>
    <x v="4"/>
    <x v="4"/>
    <n v="3551"/>
    <x v="0"/>
    <x v="8"/>
    <x v="0"/>
    <x v="0"/>
    <n v="708"/>
  </r>
  <r>
    <x v="567"/>
    <x v="2"/>
    <s v="2025-2026"/>
    <x v="0"/>
    <x v="15"/>
    <x v="1"/>
    <x v="1"/>
    <n v="2020"/>
    <x v="0"/>
    <x v="5"/>
    <x v="3"/>
    <x v="3"/>
    <n v="48"/>
  </r>
  <r>
    <x v="605"/>
    <x v="0"/>
    <s v="2024-2025"/>
    <x v="1"/>
    <x v="74"/>
    <x v="1"/>
    <x v="1"/>
    <n v="2485"/>
    <x v="0"/>
    <x v="1"/>
    <x v="9"/>
    <x v="9"/>
    <n v="189"/>
  </r>
  <r>
    <x v="384"/>
    <x v="1"/>
    <s v="2023-2024"/>
    <x v="0"/>
    <x v="10"/>
    <x v="4"/>
    <x v="4"/>
    <n v="3551"/>
    <x v="0"/>
    <x v="8"/>
    <x v="6"/>
    <x v="6"/>
    <n v="781"/>
  </r>
  <r>
    <x v="556"/>
    <x v="0"/>
    <s v="2024-2025"/>
    <x v="0"/>
    <x v="37"/>
    <x v="1"/>
    <x v="1"/>
    <n v="2750"/>
    <x v="0"/>
    <x v="11"/>
    <x v="3"/>
    <x v="3"/>
    <n v="705"/>
  </r>
  <r>
    <x v="587"/>
    <x v="0"/>
    <s v="2024-2025"/>
    <x v="1"/>
    <x v="85"/>
    <x v="0"/>
    <x v="0"/>
    <n v="6530"/>
    <x v="0"/>
    <x v="20"/>
    <x v="4"/>
    <x v="4"/>
    <n v="480"/>
  </r>
  <r>
    <x v="26"/>
    <x v="1"/>
    <s v="2023-2024"/>
    <x v="1"/>
    <x v="80"/>
    <x v="0"/>
    <x v="0"/>
    <n v="6109"/>
    <x v="0"/>
    <x v="14"/>
    <x v="5"/>
    <x v="5"/>
    <n v="231"/>
  </r>
  <r>
    <x v="385"/>
    <x v="1"/>
    <s v="2023-2024"/>
    <x v="0"/>
    <x v="88"/>
    <x v="6"/>
    <x v="6"/>
    <n v="5011"/>
    <x v="0"/>
    <x v="13"/>
    <x v="9"/>
    <x v="9"/>
    <n v="213"/>
  </r>
  <r>
    <x v="458"/>
    <x v="2"/>
    <s v="2025-2026"/>
    <x v="0"/>
    <x v="2"/>
    <x v="2"/>
    <x v="2"/>
    <n v="2617"/>
    <x v="0"/>
    <x v="2"/>
    <x v="1"/>
    <x v="1"/>
    <n v="672"/>
  </r>
  <r>
    <x v="251"/>
    <x v="2"/>
    <s v="2025-2026"/>
    <x v="0"/>
    <x v="54"/>
    <x v="4"/>
    <x v="4"/>
    <n v="3030"/>
    <x v="0"/>
    <x v="7"/>
    <x v="5"/>
    <x v="5"/>
    <n v="232"/>
  </r>
  <r>
    <x v="241"/>
    <x v="0"/>
    <s v="2024-2025"/>
    <x v="1"/>
    <x v="51"/>
    <x v="4"/>
    <x v="4"/>
    <n v="3630"/>
    <x v="0"/>
    <x v="16"/>
    <x v="2"/>
    <x v="2"/>
    <n v="488"/>
  </r>
  <r>
    <x v="417"/>
    <x v="2"/>
    <s v="2025-2026"/>
    <x v="1"/>
    <x v="9"/>
    <x v="4"/>
    <x v="4"/>
    <n v="3076"/>
    <x v="0"/>
    <x v="7"/>
    <x v="9"/>
    <x v="9"/>
    <n v="641"/>
  </r>
  <r>
    <x v="177"/>
    <x v="1"/>
    <s v="2023-2024"/>
    <x v="1"/>
    <x v="33"/>
    <x v="4"/>
    <x v="4"/>
    <n v="3280"/>
    <x v="0"/>
    <x v="8"/>
    <x v="2"/>
    <x v="2"/>
    <n v="168"/>
  </r>
  <r>
    <x v="464"/>
    <x v="2"/>
    <s v="2025-2026"/>
    <x v="0"/>
    <x v="16"/>
    <x v="0"/>
    <x v="0"/>
    <n v="6030"/>
    <x v="0"/>
    <x v="0"/>
    <x v="1"/>
    <x v="1"/>
    <n v="445"/>
  </r>
  <r>
    <x v="393"/>
    <x v="0"/>
    <s v="2024-2025"/>
    <x v="0"/>
    <x v="94"/>
    <x v="5"/>
    <x v="5"/>
    <n v="7250"/>
    <x v="0"/>
    <x v="9"/>
    <x v="0"/>
    <x v="0"/>
    <n v="169"/>
  </r>
  <r>
    <x v="163"/>
    <x v="0"/>
    <s v="2024-2025"/>
    <x v="1"/>
    <x v="24"/>
    <x v="1"/>
    <x v="1"/>
    <n v="2120"/>
    <x v="0"/>
    <x v="4"/>
    <x v="3"/>
    <x v="3"/>
    <n v="336"/>
  </r>
  <r>
    <x v="651"/>
    <x v="2"/>
    <s v="2025-2026"/>
    <x v="1"/>
    <x v="7"/>
    <x v="4"/>
    <x v="4"/>
    <n v="3175"/>
    <x v="0"/>
    <x v="6"/>
    <x v="3"/>
    <x v="3"/>
    <n v="652"/>
  </r>
  <r>
    <x v="559"/>
    <x v="0"/>
    <s v="2024-2025"/>
    <x v="0"/>
    <x v="39"/>
    <x v="0"/>
    <x v="0"/>
    <n v="6330"/>
    <x v="0"/>
    <x v="14"/>
    <x v="8"/>
    <x v="8"/>
    <n v="110"/>
  </r>
  <r>
    <x v="617"/>
    <x v="1"/>
    <s v="2023-2024"/>
    <x v="1"/>
    <x v="28"/>
    <x v="1"/>
    <x v="1"/>
    <n v="2830"/>
    <x v="0"/>
    <x v="11"/>
    <x v="4"/>
    <x v="4"/>
    <n v="204"/>
  </r>
  <r>
    <x v="418"/>
    <x v="2"/>
    <s v="2025-2026"/>
    <x v="0"/>
    <x v="54"/>
    <x v="4"/>
    <x v="4"/>
    <n v="3030"/>
    <x v="0"/>
    <x v="7"/>
    <x v="4"/>
    <x v="4"/>
    <n v="413"/>
  </r>
  <r>
    <x v="470"/>
    <x v="0"/>
    <s v="2024-2025"/>
    <x v="0"/>
    <x v="45"/>
    <x v="3"/>
    <x v="3"/>
    <n v="4570"/>
    <x v="0"/>
    <x v="15"/>
    <x v="7"/>
    <x v="7"/>
    <n v="250"/>
  </r>
  <r>
    <x v="538"/>
    <x v="2"/>
    <s v="2025-2026"/>
    <x v="0"/>
    <x v="67"/>
    <x v="3"/>
    <x v="3"/>
    <n v="4551"/>
    <x v="0"/>
    <x v="15"/>
    <x v="4"/>
    <x v="4"/>
    <n v="741"/>
  </r>
  <r>
    <x v="213"/>
    <x v="1"/>
    <s v="2023-2024"/>
    <x v="0"/>
    <x v="94"/>
    <x v="5"/>
    <x v="5"/>
    <n v="7250"/>
    <x v="0"/>
    <x v="9"/>
    <x v="3"/>
    <x v="3"/>
    <n v="309"/>
  </r>
  <r>
    <x v="137"/>
    <x v="2"/>
    <s v="2025-2026"/>
    <x v="1"/>
    <x v="75"/>
    <x v="0"/>
    <x v="0"/>
    <n v="6450"/>
    <x v="0"/>
    <x v="20"/>
    <x v="4"/>
    <x v="4"/>
    <n v="563"/>
  </r>
  <r>
    <x v="232"/>
    <x v="1"/>
    <s v="2023-2024"/>
    <x v="0"/>
    <x v="35"/>
    <x v="3"/>
    <x v="3"/>
    <n v="4558"/>
    <x v="0"/>
    <x v="15"/>
    <x v="4"/>
    <x v="4"/>
    <n v="786"/>
  </r>
  <r>
    <x v="694"/>
    <x v="0"/>
    <s v="2024-2025"/>
    <x v="1"/>
    <x v="83"/>
    <x v="0"/>
    <x v="0"/>
    <n v="6052"/>
    <x v="0"/>
    <x v="0"/>
    <x v="2"/>
    <x v="2"/>
    <n v="91"/>
  </r>
  <r>
    <x v="609"/>
    <x v="0"/>
    <s v="2024-2025"/>
    <x v="0"/>
    <x v="75"/>
    <x v="0"/>
    <x v="0"/>
    <n v="6450"/>
    <x v="0"/>
    <x v="20"/>
    <x v="3"/>
    <x v="3"/>
    <n v="682"/>
  </r>
  <r>
    <x v="1"/>
    <x v="0"/>
    <s v="2024-2025"/>
    <x v="0"/>
    <x v="31"/>
    <x v="1"/>
    <x v="1"/>
    <n v="2116"/>
    <x v="0"/>
    <x v="4"/>
    <x v="3"/>
    <x v="3"/>
    <n v="316"/>
  </r>
  <r>
    <x v="370"/>
    <x v="2"/>
    <s v="2025-2026"/>
    <x v="1"/>
    <x v="70"/>
    <x v="4"/>
    <x v="4"/>
    <n v="3400"/>
    <x v="0"/>
    <x v="8"/>
    <x v="6"/>
    <x v="6"/>
    <n v="562"/>
  </r>
  <r>
    <x v="4"/>
    <x v="0"/>
    <s v="2024-2025"/>
    <x v="1"/>
    <x v="29"/>
    <x v="4"/>
    <x v="4"/>
    <n v="3500"/>
    <x v="0"/>
    <x v="8"/>
    <x v="9"/>
    <x v="9"/>
    <n v="327"/>
  </r>
  <r>
    <x v="691"/>
    <x v="0"/>
    <s v="2024-2025"/>
    <x v="0"/>
    <x v="15"/>
    <x v="1"/>
    <x v="1"/>
    <n v="2020"/>
    <x v="0"/>
    <x v="5"/>
    <x v="2"/>
    <x v="2"/>
    <n v="519"/>
  </r>
  <r>
    <x v="24"/>
    <x v="0"/>
    <s v="2024-2025"/>
    <x v="0"/>
    <x v="12"/>
    <x v="3"/>
    <x v="3"/>
    <n v="4068"/>
    <x v="0"/>
    <x v="10"/>
    <x v="5"/>
    <x v="5"/>
    <n v="359"/>
  </r>
  <r>
    <x v="334"/>
    <x v="2"/>
    <s v="2025-2026"/>
    <x v="0"/>
    <x v="59"/>
    <x v="3"/>
    <x v="3"/>
    <n v="4509"/>
    <x v="0"/>
    <x v="3"/>
    <x v="6"/>
    <x v="6"/>
    <n v="696"/>
  </r>
  <r>
    <x v="365"/>
    <x v="0"/>
    <s v="2024-2025"/>
    <x v="0"/>
    <x v="86"/>
    <x v="0"/>
    <x v="0"/>
    <n v="6725"/>
    <x v="0"/>
    <x v="20"/>
    <x v="3"/>
    <x v="3"/>
    <n v="259"/>
  </r>
  <r>
    <x v="17"/>
    <x v="0"/>
    <s v="2024-2025"/>
    <x v="0"/>
    <x v="79"/>
    <x v="6"/>
    <x v="6"/>
    <n v="5290"/>
    <x v="0"/>
    <x v="18"/>
    <x v="4"/>
    <x v="4"/>
    <n v="95"/>
  </r>
  <r>
    <x v="301"/>
    <x v="1"/>
    <s v="2023-2024"/>
    <x v="0"/>
    <x v="15"/>
    <x v="1"/>
    <x v="1"/>
    <n v="2020"/>
    <x v="0"/>
    <x v="5"/>
    <x v="3"/>
    <x v="3"/>
    <n v="276"/>
  </r>
  <r>
    <x v="544"/>
    <x v="0"/>
    <s v="2024-2025"/>
    <x v="0"/>
    <x v="5"/>
    <x v="1"/>
    <x v="1"/>
    <n v="2067"/>
    <x v="0"/>
    <x v="5"/>
    <x v="8"/>
    <x v="8"/>
    <n v="628"/>
  </r>
  <r>
    <x v="235"/>
    <x v="1"/>
    <s v="2023-2024"/>
    <x v="0"/>
    <x v="61"/>
    <x v="6"/>
    <x v="6"/>
    <n v="5343"/>
    <x v="0"/>
    <x v="18"/>
    <x v="4"/>
    <x v="4"/>
    <n v="422"/>
  </r>
  <r>
    <x v="371"/>
    <x v="2"/>
    <s v="2025-2026"/>
    <x v="1"/>
    <x v="43"/>
    <x v="1"/>
    <x v="1"/>
    <n v="2560"/>
    <x v="0"/>
    <x v="2"/>
    <x v="1"/>
    <x v="1"/>
    <n v="676"/>
  </r>
  <r>
    <x v="510"/>
    <x v="1"/>
    <s v="2023-2024"/>
    <x v="0"/>
    <x v="69"/>
    <x v="4"/>
    <x v="4"/>
    <n v="3199"/>
    <x v="0"/>
    <x v="6"/>
    <x v="8"/>
    <x v="8"/>
    <n v="755"/>
  </r>
  <r>
    <x v="406"/>
    <x v="2"/>
    <s v="2025-2026"/>
    <x v="1"/>
    <x v="53"/>
    <x v="3"/>
    <x v="3"/>
    <n v="4119"/>
    <x v="0"/>
    <x v="10"/>
    <x v="4"/>
    <x v="4"/>
    <n v="492"/>
  </r>
  <r>
    <x v="360"/>
    <x v="2"/>
    <s v="2025-2026"/>
    <x v="0"/>
    <x v="61"/>
    <x v="6"/>
    <x v="6"/>
    <n v="5343"/>
    <x v="0"/>
    <x v="18"/>
    <x v="7"/>
    <x v="7"/>
    <n v="157"/>
  </r>
  <r>
    <x v="61"/>
    <x v="1"/>
    <s v="2023-2024"/>
    <x v="0"/>
    <x v="61"/>
    <x v="6"/>
    <x v="6"/>
    <n v="5343"/>
    <x v="0"/>
    <x v="18"/>
    <x v="6"/>
    <x v="6"/>
    <n v="449"/>
  </r>
  <r>
    <x v="500"/>
    <x v="1"/>
    <s v="2023-2024"/>
    <x v="1"/>
    <x v="24"/>
    <x v="1"/>
    <x v="1"/>
    <n v="2120"/>
    <x v="0"/>
    <x v="4"/>
    <x v="4"/>
    <x v="4"/>
    <n v="431"/>
  </r>
  <r>
    <x v="308"/>
    <x v="1"/>
    <s v="2023-2024"/>
    <x v="0"/>
    <x v="2"/>
    <x v="2"/>
    <x v="2"/>
    <n v="2617"/>
    <x v="0"/>
    <x v="2"/>
    <x v="7"/>
    <x v="7"/>
    <n v="591"/>
  </r>
  <r>
    <x v="559"/>
    <x v="0"/>
    <s v="2024-2025"/>
    <x v="0"/>
    <x v="69"/>
    <x v="4"/>
    <x v="4"/>
    <n v="3199"/>
    <x v="0"/>
    <x v="6"/>
    <x v="7"/>
    <x v="7"/>
    <n v="655"/>
  </r>
  <r>
    <x v="493"/>
    <x v="1"/>
    <s v="2023-2024"/>
    <x v="1"/>
    <x v="42"/>
    <x v="3"/>
    <x v="3"/>
    <n v="4870"/>
    <x v="0"/>
    <x v="12"/>
    <x v="3"/>
    <x v="3"/>
    <n v="523"/>
  </r>
  <r>
    <x v="521"/>
    <x v="0"/>
    <s v="2024-2025"/>
    <x v="0"/>
    <x v="64"/>
    <x v="1"/>
    <x v="1"/>
    <n v="2350"/>
    <x v="0"/>
    <x v="1"/>
    <x v="5"/>
    <x v="5"/>
    <n v="158"/>
  </r>
  <r>
    <x v="695"/>
    <x v="1"/>
    <s v="2023-2024"/>
    <x v="0"/>
    <x v="79"/>
    <x v="6"/>
    <x v="6"/>
    <n v="5290"/>
    <x v="0"/>
    <x v="18"/>
    <x v="2"/>
    <x v="2"/>
    <n v="720"/>
  </r>
  <r>
    <x v="636"/>
    <x v="1"/>
    <s v="2023-2024"/>
    <x v="1"/>
    <x v="9"/>
    <x v="4"/>
    <x v="4"/>
    <n v="3076"/>
    <x v="0"/>
    <x v="7"/>
    <x v="2"/>
    <x v="2"/>
    <n v="260"/>
  </r>
  <r>
    <x v="618"/>
    <x v="0"/>
    <s v="2024-2025"/>
    <x v="1"/>
    <x v="83"/>
    <x v="0"/>
    <x v="0"/>
    <n v="6052"/>
    <x v="0"/>
    <x v="0"/>
    <x v="3"/>
    <x v="3"/>
    <n v="602"/>
  </r>
  <r>
    <x v="404"/>
    <x v="1"/>
    <s v="2023-2024"/>
    <x v="1"/>
    <x v="74"/>
    <x v="1"/>
    <x v="1"/>
    <n v="2485"/>
    <x v="0"/>
    <x v="1"/>
    <x v="5"/>
    <x v="5"/>
    <n v="109"/>
  </r>
  <r>
    <x v="274"/>
    <x v="0"/>
    <s v="2024-2025"/>
    <x v="0"/>
    <x v="39"/>
    <x v="0"/>
    <x v="0"/>
    <n v="6330"/>
    <x v="0"/>
    <x v="14"/>
    <x v="3"/>
    <x v="3"/>
    <n v="475"/>
  </r>
  <r>
    <x v="32"/>
    <x v="0"/>
    <s v="2024-2025"/>
    <x v="1"/>
    <x v="78"/>
    <x v="1"/>
    <x v="1"/>
    <n v="2141"/>
    <x v="0"/>
    <x v="4"/>
    <x v="3"/>
    <x v="3"/>
    <n v="47"/>
  </r>
  <r>
    <x v="558"/>
    <x v="0"/>
    <s v="2024-2025"/>
    <x v="0"/>
    <x v="91"/>
    <x v="1"/>
    <x v="1"/>
    <n v="2064"/>
    <x v="0"/>
    <x v="5"/>
    <x v="5"/>
    <x v="5"/>
    <n v="281"/>
  </r>
  <r>
    <x v="196"/>
    <x v="0"/>
    <s v="2024-2025"/>
    <x v="0"/>
    <x v="44"/>
    <x v="4"/>
    <x v="4"/>
    <n v="3977"/>
    <x v="0"/>
    <x v="16"/>
    <x v="1"/>
    <x v="1"/>
    <n v="343"/>
  </r>
  <r>
    <x v="341"/>
    <x v="1"/>
    <s v="2023-2024"/>
    <x v="1"/>
    <x v="11"/>
    <x v="5"/>
    <x v="5"/>
    <n v="7010"/>
    <x v="0"/>
    <x v="9"/>
    <x v="5"/>
    <x v="5"/>
    <n v="255"/>
  </r>
  <r>
    <x v="496"/>
    <x v="2"/>
    <s v="2025-2026"/>
    <x v="1"/>
    <x v="81"/>
    <x v="3"/>
    <x v="3"/>
    <n v="4680"/>
    <x v="0"/>
    <x v="17"/>
    <x v="7"/>
    <x v="7"/>
    <n v="182"/>
  </r>
  <r>
    <x v="39"/>
    <x v="0"/>
    <s v="2024-2025"/>
    <x v="0"/>
    <x v="55"/>
    <x v="3"/>
    <x v="3"/>
    <n v="4703"/>
    <x v="0"/>
    <x v="17"/>
    <x v="2"/>
    <x v="2"/>
    <n v="287"/>
  </r>
  <r>
    <x v="584"/>
    <x v="0"/>
    <s v="2024-2025"/>
    <x v="0"/>
    <x v="48"/>
    <x v="3"/>
    <x v="3"/>
    <n v="4566"/>
    <x v="0"/>
    <x v="15"/>
    <x v="0"/>
    <x v="0"/>
    <n v="613"/>
  </r>
  <r>
    <x v="455"/>
    <x v="0"/>
    <s v="2024-2025"/>
    <x v="0"/>
    <x v="93"/>
    <x v="4"/>
    <x v="4"/>
    <n v="3915"/>
    <x v="0"/>
    <x v="16"/>
    <x v="7"/>
    <x v="7"/>
    <n v="429"/>
  </r>
  <r>
    <x v="214"/>
    <x v="2"/>
    <s v="2025-2026"/>
    <x v="0"/>
    <x v="6"/>
    <x v="0"/>
    <x v="0"/>
    <n v="6010"/>
    <x v="0"/>
    <x v="0"/>
    <x v="3"/>
    <x v="3"/>
    <n v="55"/>
  </r>
  <r>
    <x v="53"/>
    <x v="0"/>
    <s v="2024-2025"/>
    <x v="0"/>
    <x v="12"/>
    <x v="3"/>
    <x v="3"/>
    <n v="4068"/>
    <x v="0"/>
    <x v="10"/>
    <x v="5"/>
    <x v="5"/>
    <n v="748"/>
  </r>
  <r>
    <x v="450"/>
    <x v="1"/>
    <s v="2023-2024"/>
    <x v="1"/>
    <x v="78"/>
    <x v="1"/>
    <x v="1"/>
    <n v="2141"/>
    <x v="0"/>
    <x v="4"/>
    <x v="7"/>
    <x v="7"/>
    <n v="345"/>
  </r>
  <r>
    <x v="696"/>
    <x v="1"/>
    <s v="2023-2024"/>
    <x v="1"/>
    <x v="50"/>
    <x v="4"/>
    <x v="4"/>
    <n v="3179"/>
    <x v="0"/>
    <x v="6"/>
    <x v="0"/>
    <x v="0"/>
    <n v="220"/>
  </r>
  <r>
    <x v="157"/>
    <x v="2"/>
    <s v="2025-2026"/>
    <x v="0"/>
    <x v="38"/>
    <x v="3"/>
    <x v="3"/>
    <n v="4802"/>
    <x v="0"/>
    <x v="12"/>
    <x v="4"/>
    <x v="4"/>
    <n v="670"/>
  </r>
  <r>
    <x v="590"/>
    <x v="2"/>
    <s v="2025-2026"/>
    <x v="0"/>
    <x v="41"/>
    <x v="5"/>
    <x v="5"/>
    <n v="7320"/>
    <x v="0"/>
    <x v="9"/>
    <x v="0"/>
    <x v="0"/>
    <n v="358"/>
  </r>
  <r>
    <x v="206"/>
    <x v="2"/>
    <s v="2025-2026"/>
    <x v="1"/>
    <x v="82"/>
    <x v="3"/>
    <x v="3"/>
    <n v="4655"/>
    <x v="0"/>
    <x v="17"/>
    <x v="2"/>
    <x v="2"/>
    <n v="102"/>
  </r>
  <r>
    <x v="326"/>
    <x v="0"/>
    <s v="2024-2025"/>
    <x v="0"/>
    <x v="6"/>
    <x v="0"/>
    <x v="0"/>
    <n v="6010"/>
    <x v="0"/>
    <x v="0"/>
    <x v="2"/>
    <x v="2"/>
    <n v="631"/>
  </r>
  <r>
    <x v="240"/>
    <x v="0"/>
    <s v="2024-2025"/>
    <x v="0"/>
    <x v="13"/>
    <x v="1"/>
    <x v="1"/>
    <n v="2480"/>
    <x v="0"/>
    <x v="1"/>
    <x v="6"/>
    <x v="6"/>
    <n v="795"/>
  </r>
  <r>
    <x v="697"/>
    <x v="2"/>
    <s v="2025-2026"/>
    <x v="0"/>
    <x v="58"/>
    <x v="0"/>
    <x v="0"/>
    <n v="6027"/>
    <x v="0"/>
    <x v="0"/>
    <x v="2"/>
    <x v="2"/>
    <n v="392"/>
  </r>
  <r>
    <x v="274"/>
    <x v="0"/>
    <s v="2024-2025"/>
    <x v="1"/>
    <x v="43"/>
    <x v="1"/>
    <x v="1"/>
    <n v="2560"/>
    <x v="0"/>
    <x v="2"/>
    <x v="1"/>
    <x v="1"/>
    <n v="749"/>
  </r>
  <r>
    <x v="211"/>
    <x v="2"/>
    <s v="2025-2026"/>
    <x v="0"/>
    <x v="95"/>
    <x v="7"/>
    <x v="7"/>
    <n v="870"/>
    <x v="0"/>
    <x v="19"/>
    <x v="7"/>
    <x v="7"/>
    <n v="588"/>
  </r>
  <r>
    <x v="601"/>
    <x v="0"/>
    <s v="2024-2025"/>
    <x v="1"/>
    <x v="10"/>
    <x v="4"/>
    <x v="4"/>
    <n v="3551"/>
    <x v="0"/>
    <x v="8"/>
    <x v="3"/>
    <x v="3"/>
    <n v="585"/>
  </r>
  <r>
    <x v="411"/>
    <x v="1"/>
    <s v="2023-2024"/>
    <x v="0"/>
    <x v="7"/>
    <x v="4"/>
    <x v="4"/>
    <n v="3175"/>
    <x v="0"/>
    <x v="6"/>
    <x v="8"/>
    <x v="8"/>
    <n v="752"/>
  </r>
  <r>
    <x v="240"/>
    <x v="0"/>
    <s v="2024-2025"/>
    <x v="0"/>
    <x v="88"/>
    <x v="6"/>
    <x v="6"/>
    <n v="5011"/>
    <x v="0"/>
    <x v="13"/>
    <x v="4"/>
    <x v="4"/>
    <n v="600"/>
  </r>
  <r>
    <x v="522"/>
    <x v="0"/>
    <s v="2024-2025"/>
    <x v="0"/>
    <x v="26"/>
    <x v="0"/>
    <x v="0"/>
    <n v="6280"/>
    <x v="0"/>
    <x v="14"/>
    <x v="8"/>
    <x v="8"/>
    <n v="699"/>
  </r>
  <r>
    <x v="447"/>
    <x v="0"/>
    <s v="2024-2025"/>
    <x v="1"/>
    <x v="45"/>
    <x v="3"/>
    <x v="3"/>
    <n v="4570"/>
    <x v="0"/>
    <x v="15"/>
    <x v="3"/>
    <x v="3"/>
    <n v="532"/>
  </r>
  <r>
    <x v="364"/>
    <x v="2"/>
    <s v="2025-2026"/>
    <x v="0"/>
    <x v="34"/>
    <x v="4"/>
    <x v="4"/>
    <n v="3018"/>
    <x v="0"/>
    <x v="7"/>
    <x v="9"/>
    <x v="9"/>
    <n v="306"/>
  </r>
  <r>
    <x v="304"/>
    <x v="1"/>
    <s v="2023-2024"/>
    <x v="0"/>
    <x v="88"/>
    <x v="6"/>
    <x v="6"/>
    <n v="5011"/>
    <x v="0"/>
    <x v="13"/>
    <x v="5"/>
    <x v="5"/>
    <n v="727"/>
  </r>
  <r>
    <x v="65"/>
    <x v="2"/>
    <s v="2025-2026"/>
    <x v="1"/>
    <x v="0"/>
    <x v="0"/>
    <x v="0"/>
    <n v="6021"/>
    <x v="0"/>
    <x v="0"/>
    <x v="3"/>
    <x v="3"/>
    <n v="140"/>
  </r>
  <r>
    <x v="596"/>
    <x v="0"/>
    <s v="2024-2025"/>
    <x v="0"/>
    <x v="92"/>
    <x v="3"/>
    <x v="3"/>
    <n v="4305"/>
    <x v="0"/>
    <x v="3"/>
    <x v="1"/>
    <x v="1"/>
    <n v="66"/>
  </r>
  <r>
    <x v="47"/>
    <x v="2"/>
    <s v="2025-2026"/>
    <x v="0"/>
    <x v="40"/>
    <x v="4"/>
    <x v="4"/>
    <n v="3353"/>
    <x v="0"/>
    <x v="8"/>
    <x v="8"/>
    <x v="8"/>
    <n v="692"/>
  </r>
  <r>
    <x v="465"/>
    <x v="1"/>
    <s v="2023-2024"/>
    <x v="0"/>
    <x v="95"/>
    <x v="7"/>
    <x v="7"/>
    <n v="870"/>
    <x v="0"/>
    <x v="19"/>
    <x v="1"/>
    <x v="1"/>
    <n v="403"/>
  </r>
  <r>
    <x v="427"/>
    <x v="0"/>
    <s v="2024-2025"/>
    <x v="0"/>
    <x v="21"/>
    <x v="3"/>
    <x v="3"/>
    <n v="4012"/>
    <x v="0"/>
    <x v="10"/>
    <x v="1"/>
    <x v="1"/>
    <n v="167"/>
  </r>
  <r>
    <x v="446"/>
    <x v="2"/>
    <s v="2025-2026"/>
    <x v="1"/>
    <x v="32"/>
    <x v="6"/>
    <x v="6"/>
    <n v="5169"/>
    <x v="0"/>
    <x v="13"/>
    <x v="7"/>
    <x v="7"/>
    <n v="103"/>
  </r>
  <r>
    <x v="311"/>
    <x v="0"/>
    <s v="2024-2025"/>
    <x v="0"/>
    <x v="26"/>
    <x v="0"/>
    <x v="0"/>
    <n v="6280"/>
    <x v="0"/>
    <x v="14"/>
    <x v="3"/>
    <x v="3"/>
    <n v="705"/>
  </r>
  <r>
    <x v="317"/>
    <x v="0"/>
    <s v="2024-2025"/>
    <x v="1"/>
    <x v="52"/>
    <x v="3"/>
    <x v="3"/>
    <n v="4053"/>
    <x v="0"/>
    <x v="10"/>
    <x v="3"/>
    <x v="3"/>
    <n v="642"/>
  </r>
  <r>
    <x v="342"/>
    <x v="0"/>
    <s v="2024-2025"/>
    <x v="0"/>
    <x v="13"/>
    <x v="1"/>
    <x v="1"/>
    <n v="2480"/>
    <x v="0"/>
    <x v="1"/>
    <x v="5"/>
    <x v="5"/>
    <n v="157"/>
  </r>
  <r>
    <x v="462"/>
    <x v="1"/>
    <s v="2023-2024"/>
    <x v="0"/>
    <x v="11"/>
    <x v="5"/>
    <x v="5"/>
    <n v="7010"/>
    <x v="0"/>
    <x v="9"/>
    <x v="5"/>
    <x v="5"/>
    <n v="327"/>
  </r>
  <r>
    <x v="306"/>
    <x v="2"/>
    <s v="2025-2026"/>
    <x v="0"/>
    <x v="51"/>
    <x v="4"/>
    <x v="4"/>
    <n v="3630"/>
    <x v="0"/>
    <x v="16"/>
    <x v="7"/>
    <x v="7"/>
    <n v="116"/>
  </r>
  <r>
    <x v="118"/>
    <x v="1"/>
    <s v="2023-2024"/>
    <x v="0"/>
    <x v="55"/>
    <x v="3"/>
    <x v="3"/>
    <n v="4703"/>
    <x v="0"/>
    <x v="17"/>
    <x v="5"/>
    <x v="5"/>
    <n v="752"/>
  </r>
  <r>
    <x v="327"/>
    <x v="0"/>
    <s v="2024-2025"/>
    <x v="1"/>
    <x v="4"/>
    <x v="1"/>
    <x v="1"/>
    <n v="2154"/>
    <x v="0"/>
    <x v="4"/>
    <x v="1"/>
    <x v="1"/>
    <n v="465"/>
  </r>
  <r>
    <x v="435"/>
    <x v="0"/>
    <s v="2024-2025"/>
    <x v="1"/>
    <x v="9"/>
    <x v="4"/>
    <x v="4"/>
    <n v="3076"/>
    <x v="0"/>
    <x v="7"/>
    <x v="1"/>
    <x v="1"/>
    <n v="723"/>
  </r>
  <r>
    <x v="380"/>
    <x v="0"/>
    <s v="2024-2025"/>
    <x v="1"/>
    <x v="33"/>
    <x v="4"/>
    <x v="4"/>
    <n v="3280"/>
    <x v="0"/>
    <x v="8"/>
    <x v="3"/>
    <x v="3"/>
    <n v="777"/>
  </r>
  <r>
    <x v="275"/>
    <x v="2"/>
    <s v="2025-2026"/>
    <x v="1"/>
    <x v="29"/>
    <x v="4"/>
    <x v="4"/>
    <n v="3500"/>
    <x v="0"/>
    <x v="8"/>
    <x v="3"/>
    <x v="3"/>
    <n v="492"/>
  </r>
  <r>
    <x v="312"/>
    <x v="1"/>
    <s v="2023-2024"/>
    <x v="0"/>
    <x v="79"/>
    <x v="6"/>
    <x v="6"/>
    <n v="5290"/>
    <x v="0"/>
    <x v="18"/>
    <x v="7"/>
    <x v="7"/>
    <n v="724"/>
  </r>
  <r>
    <x v="270"/>
    <x v="0"/>
    <s v="2024-2025"/>
    <x v="0"/>
    <x v="48"/>
    <x v="3"/>
    <x v="3"/>
    <n v="4566"/>
    <x v="0"/>
    <x v="15"/>
    <x v="7"/>
    <x v="7"/>
    <n v="349"/>
  </r>
  <r>
    <x v="598"/>
    <x v="2"/>
    <s v="2025-2026"/>
    <x v="0"/>
    <x v="12"/>
    <x v="3"/>
    <x v="3"/>
    <n v="4068"/>
    <x v="0"/>
    <x v="10"/>
    <x v="6"/>
    <x v="6"/>
    <n v="461"/>
  </r>
  <r>
    <x v="535"/>
    <x v="1"/>
    <s v="2023-2024"/>
    <x v="0"/>
    <x v="94"/>
    <x v="5"/>
    <x v="5"/>
    <n v="7250"/>
    <x v="0"/>
    <x v="9"/>
    <x v="5"/>
    <x v="5"/>
    <n v="664"/>
  </r>
  <r>
    <x v="456"/>
    <x v="0"/>
    <s v="2024-2025"/>
    <x v="0"/>
    <x v="26"/>
    <x v="0"/>
    <x v="0"/>
    <n v="6280"/>
    <x v="0"/>
    <x v="14"/>
    <x v="9"/>
    <x v="9"/>
    <n v="421"/>
  </r>
  <r>
    <x v="652"/>
    <x v="0"/>
    <s v="2024-2025"/>
    <x v="1"/>
    <x v="0"/>
    <x v="0"/>
    <x v="0"/>
    <n v="6021"/>
    <x v="0"/>
    <x v="0"/>
    <x v="4"/>
    <x v="4"/>
    <n v="234"/>
  </r>
  <r>
    <x v="663"/>
    <x v="0"/>
    <s v="2024-2025"/>
    <x v="0"/>
    <x v="80"/>
    <x v="0"/>
    <x v="0"/>
    <n v="6109"/>
    <x v="0"/>
    <x v="14"/>
    <x v="2"/>
    <x v="2"/>
    <n v="299"/>
  </r>
  <r>
    <x v="629"/>
    <x v="0"/>
    <s v="2024-2025"/>
    <x v="1"/>
    <x v="20"/>
    <x v="4"/>
    <x v="4"/>
    <n v="3429"/>
    <x v="0"/>
    <x v="8"/>
    <x v="6"/>
    <x v="6"/>
    <n v="143"/>
  </r>
  <r>
    <x v="152"/>
    <x v="0"/>
    <s v="2024-2025"/>
    <x v="1"/>
    <x v="32"/>
    <x v="6"/>
    <x v="6"/>
    <n v="5169"/>
    <x v="0"/>
    <x v="13"/>
    <x v="3"/>
    <x v="3"/>
    <n v="673"/>
  </r>
  <r>
    <x v="32"/>
    <x v="0"/>
    <s v="2024-2025"/>
    <x v="1"/>
    <x v="0"/>
    <x v="0"/>
    <x v="0"/>
    <n v="6021"/>
    <x v="0"/>
    <x v="0"/>
    <x v="3"/>
    <x v="3"/>
    <n v="687"/>
  </r>
  <r>
    <x v="287"/>
    <x v="0"/>
    <s v="2024-2025"/>
    <x v="0"/>
    <x v="21"/>
    <x v="3"/>
    <x v="3"/>
    <n v="4012"/>
    <x v="0"/>
    <x v="10"/>
    <x v="9"/>
    <x v="9"/>
    <n v="132"/>
  </r>
  <r>
    <x v="261"/>
    <x v="1"/>
    <s v="2023-2024"/>
    <x v="0"/>
    <x v="85"/>
    <x v="0"/>
    <x v="0"/>
    <n v="6530"/>
    <x v="0"/>
    <x v="20"/>
    <x v="8"/>
    <x v="8"/>
    <n v="99"/>
  </r>
  <r>
    <x v="152"/>
    <x v="0"/>
    <s v="2024-2025"/>
    <x v="1"/>
    <x v="29"/>
    <x v="4"/>
    <x v="4"/>
    <n v="3500"/>
    <x v="0"/>
    <x v="8"/>
    <x v="5"/>
    <x v="5"/>
    <n v="201"/>
  </r>
  <r>
    <x v="178"/>
    <x v="0"/>
    <s v="2024-2025"/>
    <x v="0"/>
    <x v="91"/>
    <x v="1"/>
    <x v="1"/>
    <n v="2064"/>
    <x v="0"/>
    <x v="5"/>
    <x v="6"/>
    <x v="6"/>
    <n v="768"/>
  </r>
  <r>
    <x v="48"/>
    <x v="0"/>
    <s v="2024-2025"/>
    <x v="1"/>
    <x v="0"/>
    <x v="0"/>
    <x v="0"/>
    <n v="6021"/>
    <x v="0"/>
    <x v="0"/>
    <x v="9"/>
    <x v="9"/>
    <n v="128"/>
  </r>
  <r>
    <x v="645"/>
    <x v="0"/>
    <s v="2024-2025"/>
    <x v="1"/>
    <x v="82"/>
    <x v="3"/>
    <x v="3"/>
    <n v="4655"/>
    <x v="0"/>
    <x v="17"/>
    <x v="9"/>
    <x v="9"/>
    <n v="742"/>
  </r>
  <r>
    <x v="359"/>
    <x v="0"/>
    <s v="2024-2025"/>
    <x v="0"/>
    <x v="1"/>
    <x v="1"/>
    <x v="1"/>
    <n v="2478"/>
    <x v="0"/>
    <x v="1"/>
    <x v="9"/>
    <x v="9"/>
    <n v="195"/>
  </r>
  <r>
    <x v="277"/>
    <x v="2"/>
    <s v="2025-2026"/>
    <x v="0"/>
    <x v="21"/>
    <x v="3"/>
    <x v="3"/>
    <n v="4012"/>
    <x v="0"/>
    <x v="10"/>
    <x v="3"/>
    <x v="3"/>
    <n v="536"/>
  </r>
  <r>
    <x v="350"/>
    <x v="1"/>
    <s v="2023-2024"/>
    <x v="1"/>
    <x v="52"/>
    <x v="3"/>
    <x v="3"/>
    <n v="4053"/>
    <x v="0"/>
    <x v="10"/>
    <x v="9"/>
    <x v="9"/>
    <n v="739"/>
  </r>
  <r>
    <x v="693"/>
    <x v="2"/>
    <s v="2025-2026"/>
    <x v="0"/>
    <x v="55"/>
    <x v="3"/>
    <x v="3"/>
    <n v="4703"/>
    <x v="0"/>
    <x v="17"/>
    <x v="9"/>
    <x v="9"/>
    <n v="560"/>
  </r>
  <r>
    <x v="55"/>
    <x v="0"/>
    <s v="2024-2025"/>
    <x v="1"/>
    <x v="17"/>
    <x v="3"/>
    <x v="3"/>
    <n v="4825"/>
    <x v="0"/>
    <x v="12"/>
    <x v="5"/>
    <x v="5"/>
    <n v="794"/>
  </r>
  <r>
    <x v="635"/>
    <x v="0"/>
    <s v="2024-2025"/>
    <x v="0"/>
    <x v="20"/>
    <x v="4"/>
    <x v="4"/>
    <n v="3429"/>
    <x v="0"/>
    <x v="8"/>
    <x v="4"/>
    <x v="4"/>
    <n v="349"/>
  </r>
  <r>
    <x v="127"/>
    <x v="1"/>
    <s v="2023-2024"/>
    <x v="0"/>
    <x v="31"/>
    <x v="1"/>
    <x v="1"/>
    <n v="2116"/>
    <x v="0"/>
    <x v="4"/>
    <x v="4"/>
    <x v="4"/>
    <n v="568"/>
  </r>
  <r>
    <x v="379"/>
    <x v="2"/>
    <s v="2025-2026"/>
    <x v="0"/>
    <x v="66"/>
    <x v="3"/>
    <x v="3"/>
    <n v="4883"/>
    <x v="0"/>
    <x v="12"/>
    <x v="2"/>
    <x v="2"/>
    <n v="393"/>
  </r>
  <r>
    <x v="78"/>
    <x v="0"/>
    <s v="2024-2025"/>
    <x v="0"/>
    <x v="88"/>
    <x v="6"/>
    <x v="6"/>
    <n v="5011"/>
    <x v="0"/>
    <x v="13"/>
    <x v="3"/>
    <x v="3"/>
    <n v="689"/>
  </r>
  <r>
    <x v="698"/>
    <x v="2"/>
    <s v="2025-2026"/>
    <x v="1"/>
    <x v="28"/>
    <x v="1"/>
    <x v="1"/>
    <n v="2830"/>
    <x v="0"/>
    <x v="11"/>
    <x v="2"/>
    <x v="2"/>
    <n v="690"/>
  </r>
  <r>
    <x v="640"/>
    <x v="0"/>
    <s v="2024-2025"/>
    <x v="1"/>
    <x v="46"/>
    <x v="3"/>
    <x v="3"/>
    <n v="4740"/>
    <x v="0"/>
    <x v="17"/>
    <x v="7"/>
    <x v="7"/>
    <n v="682"/>
  </r>
  <r>
    <x v="99"/>
    <x v="0"/>
    <s v="2024-2025"/>
    <x v="1"/>
    <x v="90"/>
    <x v="3"/>
    <x v="3"/>
    <n v="4700"/>
    <x v="0"/>
    <x v="17"/>
    <x v="3"/>
    <x v="3"/>
    <n v="469"/>
  </r>
  <r>
    <x v="699"/>
    <x v="2"/>
    <s v="2025-2026"/>
    <x v="1"/>
    <x v="28"/>
    <x v="1"/>
    <x v="1"/>
    <n v="2830"/>
    <x v="0"/>
    <x v="11"/>
    <x v="3"/>
    <x v="3"/>
    <n v="98"/>
  </r>
  <r>
    <x v="691"/>
    <x v="0"/>
    <s v="2024-2025"/>
    <x v="1"/>
    <x v="28"/>
    <x v="1"/>
    <x v="1"/>
    <n v="2830"/>
    <x v="0"/>
    <x v="11"/>
    <x v="3"/>
    <x v="3"/>
    <n v="574"/>
  </r>
  <r>
    <x v="463"/>
    <x v="0"/>
    <s v="2024-2025"/>
    <x v="1"/>
    <x v="30"/>
    <x v="4"/>
    <x v="4"/>
    <n v="3131"/>
    <x v="0"/>
    <x v="6"/>
    <x v="4"/>
    <x v="4"/>
    <n v="555"/>
  </r>
  <r>
    <x v="3"/>
    <x v="0"/>
    <s v="2024-2025"/>
    <x v="1"/>
    <x v="33"/>
    <x v="4"/>
    <x v="4"/>
    <n v="3280"/>
    <x v="0"/>
    <x v="8"/>
    <x v="7"/>
    <x v="7"/>
    <n v="266"/>
  </r>
  <r>
    <x v="296"/>
    <x v="0"/>
    <s v="2024-2025"/>
    <x v="1"/>
    <x v="30"/>
    <x v="4"/>
    <x v="4"/>
    <n v="3131"/>
    <x v="0"/>
    <x v="6"/>
    <x v="5"/>
    <x v="5"/>
    <n v="210"/>
  </r>
  <r>
    <x v="638"/>
    <x v="1"/>
    <s v="2023-2024"/>
    <x v="0"/>
    <x v="37"/>
    <x v="1"/>
    <x v="1"/>
    <n v="2750"/>
    <x v="0"/>
    <x v="11"/>
    <x v="2"/>
    <x v="2"/>
    <n v="487"/>
  </r>
  <r>
    <x v="700"/>
    <x v="2"/>
    <s v="2025-2026"/>
    <x v="1"/>
    <x v="24"/>
    <x v="1"/>
    <x v="1"/>
    <n v="2120"/>
    <x v="0"/>
    <x v="4"/>
    <x v="4"/>
    <x v="4"/>
    <n v="385"/>
  </r>
  <r>
    <x v="319"/>
    <x v="0"/>
    <s v="2024-2025"/>
    <x v="1"/>
    <x v="0"/>
    <x v="0"/>
    <x v="0"/>
    <n v="6021"/>
    <x v="0"/>
    <x v="0"/>
    <x v="1"/>
    <x v="1"/>
    <n v="520"/>
  </r>
  <r>
    <x v="353"/>
    <x v="1"/>
    <s v="2023-2024"/>
    <x v="1"/>
    <x v="28"/>
    <x v="1"/>
    <x v="1"/>
    <n v="2830"/>
    <x v="0"/>
    <x v="11"/>
    <x v="1"/>
    <x v="1"/>
    <n v="515"/>
  </r>
  <r>
    <x v="353"/>
    <x v="1"/>
    <s v="2023-2024"/>
    <x v="1"/>
    <x v="28"/>
    <x v="1"/>
    <x v="1"/>
    <n v="2830"/>
    <x v="0"/>
    <x v="11"/>
    <x v="8"/>
    <x v="8"/>
    <n v="493"/>
  </r>
  <r>
    <x v="333"/>
    <x v="1"/>
    <s v="2023-2024"/>
    <x v="1"/>
    <x v="55"/>
    <x v="3"/>
    <x v="3"/>
    <n v="4703"/>
    <x v="0"/>
    <x v="17"/>
    <x v="0"/>
    <x v="0"/>
    <n v="759"/>
  </r>
  <r>
    <x v="520"/>
    <x v="0"/>
    <s v="2024-2025"/>
    <x v="0"/>
    <x v="93"/>
    <x v="4"/>
    <x v="4"/>
    <n v="3915"/>
    <x v="0"/>
    <x v="16"/>
    <x v="9"/>
    <x v="9"/>
    <n v="92"/>
  </r>
  <r>
    <x v="199"/>
    <x v="0"/>
    <s v="2024-2025"/>
    <x v="0"/>
    <x v="43"/>
    <x v="1"/>
    <x v="1"/>
    <n v="2560"/>
    <x v="0"/>
    <x v="2"/>
    <x v="9"/>
    <x v="9"/>
    <n v="76"/>
  </r>
  <r>
    <x v="171"/>
    <x v="1"/>
    <s v="2023-2024"/>
    <x v="0"/>
    <x v="12"/>
    <x v="3"/>
    <x v="3"/>
    <n v="4068"/>
    <x v="0"/>
    <x v="10"/>
    <x v="3"/>
    <x v="3"/>
    <n v="63"/>
  </r>
  <r>
    <x v="2"/>
    <x v="1"/>
    <s v="2023-2024"/>
    <x v="0"/>
    <x v="35"/>
    <x v="3"/>
    <x v="3"/>
    <n v="4558"/>
    <x v="0"/>
    <x v="15"/>
    <x v="6"/>
    <x v="6"/>
    <n v="690"/>
  </r>
  <r>
    <x v="55"/>
    <x v="0"/>
    <s v="2024-2025"/>
    <x v="0"/>
    <x v="73"/>
    <x v="6"/>
    <x v="6"/>
    <n v="5607"/>
    <x v="0"/>
    <x v="18"/>
    <x v="9"/>
    <x v="9"/>
    <n v="456"/>
  </r>
  <r>
    <x v="449"/>
    <x v="0"/>
    <s v="2024-2025"/>
    <x v="0"/>
    <x v="5"/>
    <x v="1"/>
    <x v="1"/>
    <n v="2067"/>
    <x v="0"/>
    <x v="5"/>
    <x v="0"/>
    <x v="0"/>
    <n v="272"/>
  </r>
  <r>
    <x v="602"/>
    <x v="2"/>
    <s v="2025-2026"/>
    <x v="0"/>
    <x v="53"/>
    <x v="3"/>
    <x v="3"/>
    <n v="4119"/>
    <x v="0"/>
    <x v="10"/>
    <x v="0"/>
    <x v="0"/>
    <n v="666"/>
  </r>
  <r>
    <x v="88"/>
    <x v="0"/>
    <s v="2024-2025"/>
    <x v="1"/>
    <x v="70"/>
    <x v="4"/>
    <x v="4"/>
    <n v="3400"/>
    <x v="0"/>
    <x v="8"/>
    <x v="5"/>
    <x v="5"/>
    <n v="602"/>
  </r>
  <r>
    <x v="33"/>
    <x v="2"/>
    <s v="2025-2026"/>
    <x v="1"/>
    <x v="92"/>
    <x v="3"/>
    <x v="3"/>
    <n v="4305"/>
    <x v="0"/>
    <x v="3"/>
    <x v="7"/>
    <x v="7"/>
    <n v="74"/>
  </r>
  <r>
    <x v="511"/>
    <x v="2"/>
    <s v="2025-2026"/>
    <x v="1"/>
    <x v="41"/>
    <x v="5"/>
    <x v="5"/>
    <n v="7320"/>
    <x v="0"/>
    <x v="9"/>
    <x v="6"/>
    <x v="6"/>
    <n v="601"/>
  </r>
  <r>
    <x v="700"/>
    <x v="2"/>
    <s v="2025-2026"/>
    <x v="0"/>
    <x v="5"/>
    <x v="1"/>
    <x v="1"/>
    <n v="2067"/>
    <x v="0"/>
    <x v="5"/>
    <x v="1"/>
    <x v="1"/>
    <n v="342"/>
  </r>
  <r>
    <x v="541"/>
    <x v="0"/>
    <s v="2024-2025"/>
    <x v="1"/>
    <x v="55"/>
    <x v="3"/>
    <x v="3"/>
    <n v="4703"/>
    <x v="0"/>
    <x v="17"/>
    <x v="6"/>
    <x v="6"/>
    <n v="545"/>
  </r>
  <r>
    <x v="408"/>
    <x v="1"/>
    <s v="2023-2024"/>
    <x v="1"/>
    <x v="42"/>
    <x v="3"/>
    <x v="3"/>
    <n v="4870"/>
    <x v="0"/>
    <x v="12"/>
    <x v="5"/>
    <x v="5"/>
    <n v="395"/>
  </r>
  <r>
    <x v="235"/>
    <x v="1"/>
    <s v="2023-2024"/>
    <x v="1"/>
    <x v="0"/>
    <x v="0"/>
    <x v="0"/>
    <n v="6021"/>
    <x v="0"/>
    <x v="0"/>
    <x v="1"/>
    <x v="1"/>
    <n v="631"/>
  </r>
  <r>
    <x v="425"/>
    <x v="2"/>
    <s v="2025-2026"/>
    <x v="0"/>
    <x v="2"/>
    <x v="2"/>
    <x v="2"/>
    <n v="2617"/>
    <x v="0"/>
    <x v="2"/>
    <x v="4"/>
    <x v="4"/>
    <n v="99"/>
  </r>
  <r>
    <x v="240"/>
    <x v="0"/>
    <s v="2024-2025"/>
    <x v="0"/>
    <x v="10"/>
    <x v="4"/>
    <x v="4"/>
    <n v="3551"/>
    <x v="0"/>
    <x v="8"/>
    <x v="8"/>
    <x v="8"/>
    <n v="271"/>
  </r>
  <r>
    <x v="197"/>
    <x v="0"/>
    <s v="2024-2025"/>
    <x v="0"/>
    <x v="5"/>
    <x v="1"/>
    <x v="1"/>
    <n v="2067"/>
    <x v="0"/>
    <x v="5"/>
    <x v="9"/>
    <x v="9"/>
    <n v="204"/>
  </r>
  <r>
    <x v="233"/>
    <x v="1"/>
    <s v="2023-2024"/>
    <x v="1"/>
    <x v="28"/>
    <x v="1"/>
    <x v="1"/>
    <n v="2830"/>
    <x v="0"/>
    <x v="11"/>
    <x v="3"/>
    <x v="3"/>
    <n v="692"/>
  </r>
  <r>
    <x v="203"/>
    <x v="0"/>
    <s v="2024-2025"/>
    <x v="1"/>
    <x v="72"/>
    <x v="4"/>
    <x v="4"/>
    <n v="3931"/>
    <x v="0"/>
    <x v="16"/>
    <x v="0"/>
    <x v="0"/>
    <n v="143"/>
  </r>
  <r>
    <x v="588"/>
    <x v="0"/>
    <s v="2024-2025"/>
    <x v="1"/>
    <x v="1"/>
    <x v="1"/>
    <x v="1"/>
    <n v="2478"/>
    <x v="0"/>
    <x v="1"/>
    <x v="3"/>
    <x v="3"/>
    <n v="205"/>
  </r>
  <r>
    <x v="663"/>
    <x v="0"/>
    <s v="2024-2025"/>
    <x v="1"/>
    <x v="17"/>
    <x v="3"/>
    <x v="3"/>
    <n v="4825"/>
    <x v="0"/>
    <x v="12"/>
    <x v="9"/>
    <x v="9"/>
    <n v="386"/>
  </r>
  <r>
    <x v="372"/>
    <x v="0"/>
    <s v="2024-2025"/>
    <x v="0"/>
    <x v="49"/>
    <x v="4"/>
    <x v="4"/>
    <n v="3134"/>
    <x v="0"/>
    <x v="6"/>
    <x v="6"/>
    <x v="6"/>
    <n v="333"/>
  </r>
  <r>
    <x v="27"/>
    <x v="0"/>
    <s v="2024-2025"/>
    <x v="0"/>
    <x v="5"/>
    <x v="1"/>
    <x v="1"/>
    <n v="2067"/>
    <x v="0"/>
    <x v="5"/>
    <x v="9"/>
    <x v="9"/>
    <n v="162"/>
  </r>
  <r>
    <x v="435"/>
    <x v="0"/>
    <s v="2024-2025"/>
    <x v="1"/>
    <x v="43"/>
    <x v="1"/>
    <x v="1"/>
    <n v="2560"/>
    <x v="0"/>
    <x v="2"/>
    <x v="8"/>
    <x v="8"/>
    <n v="162"/>
  </r>
  <r>
    <x v="108"/>
    <x v="1"/>
    <s v="2023-2024"/>
    <x v="1"/>
    <x v="10"/>
    <x v="4"/>
    <x v="4"/>
    <n v="3551"/>
    <x v="0"/>
    <x v="8"/>
    <x v="1"/>
    <x v="1"/>
    <n v="386"/>
  </r>
  <r>
    <x v="688"/>
    <x v="1"/>
    <s v="2023-2024"/>
    <x v="0"/>
    <x v="40"/>
    <x v="4"/>
    <x v="4"/>
    <n v="3353"/>
    <x v="0"/>
    <x v="8"/>
    <x v="3"/>
    <x v="3"/>
    <n v="759"/>
  </r>
  <r>
    <x v="198"/>
    <x v="2"/>
    <s v="2025-2026"/>
    <x v="0"/>
    <x v="64"/>
    <x v="1"/>
    <x v="1"/>
    <n v="2350"/>
    <x v="0"/>
    <x v="1"/>
    <x v="2"/>
    <x v="2"/>
    <n v="172"/>
  </r>
  <r>
    <x v="399"/>
    <x v="0"/>
    <s v="2024-2025"/>
    <x v="0"/>
    <x v="17"/>
    <x v="3"/>
    <x v="3"/>
    <n v="4825"/>
    <x v="0"/>
    <x v="12"/>
    <x v="5"/>
    <x v="5"/>
    <n v="199"/>
  </r>
  <r>
    <x v="7"/>
    <x v="0"/>
    <s v="2024-2025"/>
    <x v="1"/>
    <x v="92"/>
    <x v="3"/>
    <x v="3"/>
    <n v="4305"/>
    <x v="0"/>
    <x v="3"/>
    <x v="7"/>
    <x v="7"/>
    <n v="362"/>
  </r>
  <r>
    <x v="52"/>
    <x v="2"/>
    <s v="2025-2026"/>
    <x v="1"/>
    <x v="82"/>
    <x v="3"/>
    <x v="3"/>
    <n v="4655"/>
    <x v="0"/>
    <x v="17"/>
    <x v="4"/>
    <x v="4"/>
    <n v="231"/>
  </r>
  <r>
    <x v="697"/>
    <x v="2"/>
    <s v="2025-2026"/>
    <x v="1"/>
    <x v="0"/>
    <x v="0"/>
    <x v="0"/>
    <n v="6021"/>
    <x v="0"/>
    <x v="0"/>
    <x v="3"/>
    <x v="3"/>
    <n v="568"/>
  </r>
  <r>
    <x v="218"/>
    <x v="1"/>
    <s v="2023-2024"/>
    <x v="0"/>
    <x v="65"/>
    <x v="1"/>
    <x v="1"/>
    <n v="2131"/>
    <x v="0"/>
    <x v="4"/>
    <x v="3"/>
    <x v="3"/>
    <n v="260"/>
  </r>
  <r>
    <x v="586"/>
    <x v="0"/>
    <s v="2024-2025"/>
    <x v="0"/>
    <x v="27"/>
    <x v="4"/>
    <x v="4"/>
    <n v="3066"/>
    <x v="0"/>
    <x v="7"/>
    <x v="3"/>
    <x v="3"/>
    <n v="268"/>
  </r>
  <r>
    <x v="585"/>
    <x v="0"/>
    <s v="2024-2025"/>
    <x v="0"/>
    <x v="86"/>
    <x v="0"/>
    <x v="0"/>
    <n v="6725"/>
    <x v="0"/>
    <x v="20"/>
    <x v="5"/>
    <x v="5"/>
    <n v="224"/>
  </r>
  <r>
    <x v="667"/>
    <x v="2"/>
    <s v="2025-2026"/>
    <x v="0"/>
    <x v="36"/>
    <x v="4"/>
    <x v="4"/>
    <n v="3148"/>
    <x v="0"/>
    <x v="6"/>
    <x v="3"/>
    <x v="3"/>
    <n v="62"/>
  </r>
  <r>
    <x v="344"/>
    <x v="1"/>
    <s v="2023-2024"/>
    <x v="0"/>
    <x v="7"/>
    <x v="4"/>
    <x v="4"/>
    <n v="3175"/>
    <x v="0"/>
    <x v="6"/>
    <x v="2"/>
    <x v="2"/>
    <n v="36"/>
  </r>
  <r>
    <x v="701"/>
    <x v="0"/>
    <s v="2024-2025"/>
    <x v="1"/>
    <x v="82"/>
    <x v="3"/>
    <x v="3"/>
    <n v="4655"/>
    <x v="0"/>
    <x v="17"/>
    <x v="1"/>
    <x v="1"/>
    <n v="70"/>
  </r>
  <r>
    <x v="434"/>
    <x v="0"/>
    <s v="2024-2025"/>
    <x v="0"/>
    <x v="16"/>
    <x v="0"/>
    <x v="0"/>
    <n v="6030"/>
    <x v="0"/>
    <x v="0"/>
    <x v="4"/>
    <x v="4"/>
    <n v="633"/>
  </r>
  <r>
    <x v="698"/>
    <x v="2"/>
    <s v="2025-2026"/>
    <x v="0"/>
    <x v="75"/>
    <x v="0"/>
    <x v="0"/>
    <n v="6450"/>
    <x v="0"/>
    <x v="20"/>
    <x v="7"/>
    <x v="7"/>
    <n v="540"/>
  </r>
  <r>
    <x v="450"/>
    <x v="1"/>
    <s v="2023-2024"/>
    <x v="1"/>
    <x v="71"/>
    <x v="6"/>
    <x v="6"/>
    <n v="5043"/>
    <x v="0"/>
    <x v="13"/>
    <x v="5"/>
    <x v="5"/>
    <n v="394"/>
  </r>
  <r>
    <x v="324"/>
    <x v="0"/>
    <s v="2024-2025"/>
    <x v="0"/>
    <x v="63"/>
    <x v="1"/>
    <x v="1"/>
    <n v="2015"/>
    <x v="0"/>
    <x v="5"/>
    <x v="8"/>
    <x v="8"/>
    <n v="22"/>
  </r>
  <r>
    <x v="612"/>
    <x v="2"/>
    <s v="2025-2026"/>
    <x v="0"/>
    <x v="63"/>
    <x v="1"/>
    <x v="1"/>
    <n v="2015"/>
    <x v="0"/>
    <x v="5"/>
    <x v="7"/>
    <x v="7"/>
    <n v="315"/>
  </r>
  <r>
    <x v="33"/>
    <x v="2"/>
    <s v="2025-2026"/>
    <x v="1"/>
    <x v="29"/>
    <x v="4"/>
    <x v="4"/>
    <n v="3500"/>
    <x v="0"/>
    <x v="8"/>
    <x v="6"/>
    <x v="6"/>
    <n v="772"/>
  </r>
  <r>
    <x v="424"/>
    <x v="0"/>
    <s v="2024-2025"/>
    <x v="0"/>
    <x v="60"/>
    <x v="1"/>
    <x v="1"/>
    <n v="2541"/>
    <x v="0"/>
    <x v="2"/>
    <x v="0"/>
    <x v="0"/>
    <n v="584"/>
  </r>
  <r>
    <x v="1"/>
    <x v="0"/>
    <s v="2024-2025"/>
    <x v="1"/>
    <x v="28"/>
    <x v="1"/>
    <x v="1"/>
    <n v="2830"/>
    <x v="0"/>
    <x v="11"/>
    <x v="6"/>
    <x v="6"/>
    <n v="379"/>
  </r>
  <r>
    <x v="361"/>
    <x v="2"/>
    <s v="2025-2026"/>
    <x v="1"/>
    <x v="75"/>
    <x v="0"/>
    <x v="0"/>
    <n v="6450"/>
    <x v="0"/>
    <x v="20"/>
    <x v="2"/>
    <x v="2"/>
    <n v="36"/>
  </r>
  <r>
    <x v="256"/>
    <x v="0"/>
    <s v="2024-2025"/>
    <x v="0"/>
    <x v="55"/>
    <x v="3"/>
    <x v="3"/>
    <n v="4703"/>
    <x v="0"/>
    <x v="17"/>
    <x v="3"/>
    <x v="3"/>
    <n v="83"/>
  </r>
  <r>
    <x v="304"/>
    <x v="1"/>
    <s v="2023-2024"/>
    <x v="0"/>
    <x v="90"/>
    <x v="3"/>
    <x v="3"/>
    <n v="4700"/>
    <x v="0"/>
    <x v="17"/>
    <x v="3"/>
    <x v="3"/>
    <n v="362"/>
  </r>
  <r>
    <x v="65"/>
    <x v="2"/>
    <s v="2025-2026"/>
    <x v="0"/>
    <x v="69"/>
    <x v="4"/>
    <x v="4"/>
    <n v="3199"/>
    <x v="0"/>
    <x v="6"/>
    <x v="3"/>
    <x v="3"/>
    <n v="708"/>
  </r>
  <r>
    <x v="702"/>
    <x v="0"/>
    <s v="2024-2025"/>
    <x v="0"/>
    <x v="73"/>
    <x v="6"/>
    <x v="6"/>
    <n v="5607"/>
    <x v="0"/>
    <x v="18"/>
    <x v="6"/>
    <x v="6"/>
    <n v="401"/>
  </r>
  <r>
    <x v="440"/>
    <x v="0"/>
    <s v="2024-2025"/>
    <x v="0"/>
    <x v="85"/>
    <x v="0"/>
    <x v="0"/>
    <n v="6530"/>
    <x v="0"/>
    <x v="20"/>
    <x v="1"/>
    <x v="1"/>
    <n v="33"/>
  </r>
  <r>
    <x v="120"/>
    <x v="2"/>
    <s v="2025-2026"/>
    <x v="0"/>
    <x v="26"/>
    <x v="0"/>
    <x v="0"/>
    <n v="6280"/>
    <x v="0"/>
    <x v="14"/>
    <x v="8"/>
    <x v="8"/>
    <n v="270"/>
  </r>
  <r>
    <x v="455"/>
    <x v="0"/>
    <s v="2024-2025"/>
    <x v="1"/>
    <x v="0"/>
    <x v="0"/>
    <x v="0"/>
    <n v="6021"/>
    <x v="0"/>
    <x v="0"/>
    <x v="2"/>
    <x v="2"/>
    <n v="322"/>
  </r>
  <r>
    <x v="447"/>
    <x v="0"/>
    <s v="2024-2025"/>
    <x v="0"/>
    <x v="20"/>
    <x v="4"/>
    <x v="4"/>
    <n v="3429"/>
    <x v="0"/>
    <x v="8"/>
    <x v="4"/>
    <x v="4"/>
    <n v="274"/>
  </r>
  <r>
    <x v="602"/>
    <x v="2"/>
    <s v="2025-2026"/>
    <x v="0"/>
    <x v="25"/>
    <x v="4"/>
    <x v="4"/>
    <n v="3550"/>
    <x v="0"/>
    <x v="8"/>
    <x v="1"/>
    <x v="1"/>
    <n v="461"/>
  </r>
  <r>
    <x v="366"/>
    <x v="1"/>
    <s v="2023-2024"/>
    <x v="0"/>
    <x v="21"/>
    <x v="3"/>
    <x v="3"/>
    <n v="4012"/>
    <x v="0"/>
    <x v="10"/>
    <x v="3"/>
    <x v="3"/>
    <n v="610"/>
  </r>
  <r>
    <x v="415"/>
    <x v="2"/>
    <s v="2025-2026"/>
    <x v="0"/>
    <x v="2"/>
    <x v="2"/>
    <x v="2"/>
    <n v="2617"/>
    <x v="0"/>
    <x v="2"/>
    <x v="0"/>
    <x v="0"/>
    <n v="466"/>
  </r>
  <r>
    <x v="612"/>
    <x v="2"/>
    <s v="2025-2026"/>
    <x v="0"/>
    <x v="94"/>
    <x v="5"/>
    <x v="5"/>
    <n v="7250"/>
    <x v="0"/>
    <x v="9"/>
    <x v="7"/>
    <x v="7"/>
    <n v="403"/>
  </r>
  <r>
    <x v="511"/>
    <x v="2"/>
    <s v="2025-2026"/>
    <x v="0"/>
    <x v="58"/>
    <x v="0"/>
    <x v="0"/>
    <n v="6027"/>
    <x v="0"/>
    <x v="0"/>
    <x v="9"/>
    <x v="9"/>
    <n v="716"/>
  </r>
  <r>
    <x v="690"/>
    <x v="2"/>
    <s v="2025-2026"/>
    <x v="0"/>
    <x v="63"/>
    <x v="1"/>
    <x v="1"/>
    <n v="2015"/>
    <x v="0"/>
    <x v="5"/>
    <x v="5"/>
    <x v="5"/>
    <n v="391"/>
  </r>
  <r>
    <x v="47"/>
    <x v="2"/>
    <s v="2025-2026"/>
    <x v="0"/>
    <x v="19"/>
    <x v="1"/>
    <x v="1"/>
    <n v="2800"/>
    <x v="0"/>
    <x v="11"/>
    <x v="6"/>
    <x v="6"/>
    <n v="235"/>
  </r>
  <r>
    <x v="703"/>
    <x v="0"/>
    <s v="2024-2025"/>
    <x v="0"/>
    <x v="15"/>
    <x v="1"/>
    <x v="1"/>
    <n v="2020"/>
    <x v="0"/>
    <x v="5"/>
    <x v="1"/>
    <x v="1"/>
    <n v="348"/>
  </r>
  <r>
    <x v="94"/>
    <x v="0"/>
    <s v="2024-2025"/>
    <x v="0"/>
    <x v="90"/>
    <x v="3"/>
    <x v="3"/>
    <n v="4700"/>
    <x v="0"/>
    <x v="17"/>
    <x v="1"/>
    <x v="1"/>
    <n v="273"/>
  </r>
  <r>
    <x v="186"/>
    <x v="2"/>
    <s v="2025-2026"/>
    <x v="0"/>
    <x v="84"/>
    <x v="3"/>
    <x v="3"/>
    <n v="4215"/>
    <x v="0"/>
    <x v="3"/>
    <x v="9"/>
    <x v="9"/>
    <n v="542"/>
  </r>
  <r>
    <x v="588"/>
    <x v="0"/>
    <s v="2024-2025"/>
    <x v="0"/>
    <x v="83"/>
    <x v="0"/>
    <x v="0"/>
    <n v="6052"/>
    <x v="0"/>
    <x v="0"/>
    <x v="1"/>
    <x v="1"/>
    <n v="119"/>
  </r>
  <r>
    <x v="33"/>
    <x v="2"/>
    <s v="2025-2026"/>
    <x v="1"/>
    <x v="9"/>
    <x v="4"/>
    <x v="4"/>
    <n v="3076"/>
    <x v="0"/>
    <x v="7"/>
    <x v="0"/>
    <x v="0"/>
    <n v="66"/>
  </r>
  <r>
    <x v="465"/>
    <x v="1"/>
    <s v="2023-2024"/>
    <x v="1"/>
    <x v="4"/>
    <x v="1"/>
    <x v="1"/>
    <n v="2154"/>
    <x v="0"/>
    <x v="4"/>
    <x v="3"/>
    <x v="3"/>
    <n v="622"/>
  </r>
  <r>
    <x v="704"/>
    <x v="0"/>
    <s v="2024-2025"/>
    <x v="0"/>
    <x v="59"/>
    <x v="3"/>
    <x v="3"/>
    <n v="4509"/>
    <x v="0"/>
    <x v="3"/>
    <x v="8"/>
    <x v="8"/>
    <n v="610"/>
  </r>
  <r>
    <x v="214"/>
    <x v="2"/>
    <s v="2025-2026"/>
    <x v="0"/>
    <x v="73"/>
    <x v="6"/>
    <x v="6"/>
    <n v="5607"/>
    <x v="0"/>
    <x v="18"/>
    <x v="6"/>
    <x v="6"/>
    <n v="765"/>
  </r>
  <r>
    <x v="678"/>
    <x v="0"/>
    <s v="2024-2025"/>
    <x v="1"/>
    <x v="17"/>
    <x v="3"/>
    <x v="3"/>
    <n v="4825"/>
    <x v="0"/>
    <x v="12"/>
    <x v="0"/>
    <x v="0"/>
    <n v="465"/>
  </r>
  <r>
    <x v="385"/>
    <x v="1"/>
    <s v="2023-2024"/>
    <x v="0"/>
    <x v="49"/>
    <x v="4"/>
    <x v="4"/>
    <n v="3134"/>
    <x v="0"/>
    <x v="6"/>
    <x v="7"/>
    <x v="7"/>
    <n v="438"/>
  </r>
  <r>
    <x v="177"/>
    <x v="1"/>
    <s v="2023-2024"/>
    <x v="1"/>
    <x v="33"/>
    <x v="4"/>
    <x v="4"/>
    <n v="3280"/>
    <x v="0"/>
    <x v="8"/>
    <x v="3"/>
    <x v="3"/>
    <n v="440"/>
  </r>
  <r>
    <x v="211"/>
    <x v="2"/>
    <s v="2025-2026"/>
    <x v="0"/>
    <x v="77"/>
    <x v="5"/>
    <x v="5"/>
    <n v="7018"/>
    <x v="0"/>
    <x v="9"/>
    <x v="3"/>
    <x v="3"/>
    <n v="279"/>
  </r>
  <r>
    <x v="353"/>
    <x v="1"/>
    <s v="2023-2024"/>
    <x v="0"/>
    <x v="42"/>
    <x v="3"/>
    <x v="3"/>
    <n v="4870"/>
    <x v="0"/>
    <x v="12"/>
    <x v="5"/>
    <x v="5"/>
    <n v="96"/>
  </r>
  <r>
    <x v="522"/>
    <x v="0"/>
    <s v="2024-2025"/>
    <x v="0"/>
    <x v="95"/>
    <x v="7"/>
    <x v="7"/>
    <n v="870"/>
    <x v="0"/>
    <x v="19"/>
    <x v="2"/>
    <x v="2"/>
    <n v="492"/>
  </r>
  <r>
    <x v="587"/>
    <x v="0"/>
    <s v="2024-2025"/>
    <x v="0"/>
    <x v="34"/>
    <x v="4"/>
    <x v="4"/>
    <n v="3018"/>
    <x v="0"/>
    <x v="7"/>
    <x v="4"/>
    <x v="4"/>
    <n v="59"/>
  </r>
  <r>
    <x v="584"/>
    <x v="0"/>
    <s v="2024-2025"/>
    <x v="1"/>
    <x v="4"/>
    <x v="1"/>
    <x v="1"/>
    <n v="2154"/>
    <x v="0"/>
    <x v="4"/>
    <x v="1"/>
    <x v="1"/>
    <n v="174"/>
  </r>
  <r>
    <x v="689"/>
    <x v="1"/>
    <s v="2023-2024"/>
    <x v="0"/>
    <x v="47"/>
    <x v="1"/>
    <x v="1"/>
    <n v="2101"/>
    <x v="0"/>
    <x v="4"/>
    <x v="1"/>
    <x v="1"/>
    <n v="736"/>
  </r>
  <r>
    <x v="72"/>
    <x v="2"/>
    <s v="2025-2026"/>
    <x v="1"/>
    <x v="9"/>
    <x v="4"/>
    <x v="4"/>
    <n v="3076"/>
    <x v="0"/>
    <x v="7"/>
    <x v="2"/>
    <x v="2"/>
    <n v="704"/>
  </r>
  <r>
    <x v="158"/>
    <x v="0"/>
    <s v="2024-2025"/>
    <x v="0"/>
    <x v="61"/>
    <x v="6"/>
    <x v="6"/>
    <n v="5343"/>
    <x v="0"/>
    <x v="18"/>
    <x v="9"/>
    <x v="9"/>
    <n v="710"/>
  </r>
  <r>
    <x v="648"/>
    <x v="1"/>
    <s v="2023-2024"/>
    <x v="0"/>
    <x v="5"/>
    <x v="1"/>
    <x v="1"/>
    <n v="2067"/>
    <x v="0"/>
    <x v="5"/>
    <x v="1"/>
    <x v="1"/>
    <n v="430"/>
  </r>
  <r>
    <x v="619"/>
    <x v="1"/>
    <s v="2023-2024"/>
    <x v="0"/>
    <x v="35"/>
    <x v="3"/>
    <x v="3"/>
    <n v="4558"/>
    <x v="0"/>
    <x v="15"/>
    <x v="4"/>
    <x v="4"/>
    <n v="556"/>
  </r>
  <r>
    <x v="76"/>
    <x v="2"/>
    <s v="2025-2026"/>
    <x v="0"/>
    <x v="88"/>
    <x v="6"/>
    <x v="6"/>
    <n v="5011"/>
    <x v="0"/>
    <x v="13"/>
    <x v="1"/>
    <x v="1"/>
    <n v="373"/>
  </r>
  <r>
    <x v="705"/>
    <x v="1"/>
    <s v="2023-2024"/>
    <x v="0"/>
    <x v="66"/>
    <x v="3"/>
    <x v="3"/>
    <n v="4883"/>
    <x v="0"/>
    <x v="12"/>
    <x v="5"/>
    <x v="5"/>
    <n v="365"/>
  </r>
  <r>
    <x v="58"/>
    <x v="2"/>
    <s v="2025-2026"/>
    <x v="1"/>
    <x v="32"/>
    <x v="6"/>
    <x v="6"/>
    <n v="5169"/>
    <x v="0"/>
    <x v="13"/>
    <x v="4"/>
    <x v="4"/>
    <n v="652"/>
  </r>
  <r>
    <x v="175"/>
    <x v="1"/>
    <s v="2023-2024"/>
    <x v="0"/>
    <x v="58"/>
    <x v="0"/>
    <x v="0"/>
    <n v="6027"/>
    <x v="0"/>
    <x v="0"/>
    <x v="7"/>
    <x v="7"/>
    <n v="310"/>
  </r>
  <r>
    <x v="706"/>
    <x v="1"/>
    <s v="2023-2024"/>
    <x v="0"/>
    <x v="51"/>
    <x v="4"/>
    <x v="4"/>
    <n v="3630"/>
    <x v="0"/>
    <x v="16"/>
    <x v="3"/>
    <x v="3"/>
    <n v="279"/>
  </r>
  <r>
    <x v="521"/>
    <x v="0"/>
    <s v="2024-2025"/>
    <x v="1"/>
    <x v="82"/>
    <x v="3"/>
    <x v="3"/>
    <n v="4655"/>
    <x v="0"/>
    <x v="17"/>
    <x v="0"/>
    <x v="0"/>
    <n v="461"/>
  </r>
  <r>
    <x v="174"/>
    <x v="0"/>
    <s v="2024-2025"/>
    <x v="0"/>
    <x v="37"/>
    <x v="1"/>
    <x v="1"/>
    <n v="2750"/>
    <x v="0"/>
    <x v="11"/>
    <x v="7"/>
    <x v="7"/>
    <n v="794"/>
  </r>
  <r>
    <x v="563"/>
    <x v="0"/>
    <s v="2024-2025"/>
    <x v="0"/>
    <x v="45"/>
    <x v="3"/>
    <x v="3"/>
    <n v="4570"/>
    <x v="0"/>
    <x v="15"/>
    <x v="0"/>
    <x v="0"/>
    <n v="259"/>
  </r>
  <r>
    <x v="644"/>
    <x v="0"/>
    <s v="2024-2025"/>
    <x v="1"/>
    <x v="9"/>
    <x v="4"/>
    <x v="4"/>
    <n v="3076"/>
    <x v="0"/>
    <x v="7"/>
    <x v="8"/>
    <x v="8"/>
    <n v="431"/>
  </r>
  <r>
    <x v="156"/>
    <x v="2"/>
    <s v="2025-2026"/>
    <x v="1"/>
    <x v="23"/>
    <x v="1"/>
    <x v="1"/>
    <n v="2650"/>
    <x v="0"/>
    <x v="11"/>
    <x v="0"/>
    <x v="0"/>
    <n v="111"/>
  </r>
  <r>
    <x v="469"/>
    <x v="1"/>
    <s v="2023-2024"/>
    <x v="1"/>
    <x v="36"/>
    <x v="4"/>
    <x v="4"/>
    <n v="3148"/>
    <x v="0"/>
    <x v="6"/>
    <x v="1"/>
    <x v="1"/>
    <n v="206"/>
  </r>
  <r>
    <x v="690"/>
    <x v="2"/>
    <s v="2025-2026"/>
    <x v="0"/>
    <x v="65"/>
    <x v="1"/>
    <x v="1"/>
    <n v="2131"/>
    <x v="0"/>
    <x v="4"/>
    <x v="1"/>
    <x v="1"/>
    <n v="702"/>
  </r>
  <r>
    <x v="307"/>
    <x v="0"/>
    <s v="2024-2025"/>
    <x v="1"/>
    <x v="81"/>
    <x v="3"/>
    <x v="3"/>
    <n v="4680"/>
    <x v="0"/>
    <x v="17"/>
    <x v="3"/>
    <x v="3"/>
    <n v="517"/>
  </r>
  <r>
    <x v="439"/>
    <x v="0"/>
    <s v="2024-2025"/>
    <x v="1"/>
    <x v="96"/>
    <x v="4"/>
    <x v="4"/>
    <n v="3690"/>
    <x v="0"/>
    <x v="16"/>
    <x v="4"/>
    <x v="4"/>
    <n v="410"/>
  </r>
  <r>
    <x v="190"/>
    <x v="1"/>
    <s v="2023-2024"/>
    <x v="1"/>
    <x v="22"/>
    <x v="1"/>
    <x v="1"/>
    <n v="2539"/>
    <x v="0"/>
    <x v="2"/>
    <x v="7"/>
    <x v="7"/>
    <n v="36"/>
  </r>
  <r>
    <x v="161"/>
    <x v="0"/>
    <s v="2024-2025"/>
    <x v="1"/>
    <x v="33"/>
    <x v="4"/>
    <x v="4"/>
    <n v="3280"/>
    <x v="0"/>
    <x v="8"/>
    <x v="4"/>
    <x v="4"/>
    <n v="721"/>
  </r>
  <r>
    <x v="599"/>
    <x v="0"/>
    <s v="2024-2025"/>
    <x v="0"/>
    <x v="12"/>
    <x v="3"/>
    <x v="3"/>
    <n v="4068"/>
    <x v="0"/>
    <x v="10"/>
    <x v="8"/>
    <x v="8"/>
    <n v="239"/>
  </r>
  <r>
    <x v="41"/>
    <x v="1"/>
    <s v="2023-2024"/>
    <x v="1"/>
    <x v="70"/>
    <x v="4"/>
    <x v="4"/>
    <n v="3400"/>
    <x v="0"/>
    <x v="8"/>
    <x v="0"/>
    <x v="0"/>
    <n v="659"/>
  </r>
  <r>
    <x v="196"/>
    <x v="0"/>
    <s v="2024-2025"/>
    <x v="1"/>
    <x v="30"/>
    <x v="4"/>
    <x v="4"/>
    <n v="3131"/>
    <x v="0"/>
    <x v="6"/>
    <x v="3"/>
    <x v="3"/>
    <n v="676"/>
  </r>
  <r>
    <x v="609"/>
    <x v="0"/>
    <s v="2024-2025"/>
    <x v="0"/>
    <x v="35"/>
    <x v="3"/>
    <x v="3"/>
    <n v="4558"/>
    <x v="0"/>
    <x v="15"/>
    <x v="3"/>
    <x v="3"/>
    <n v="774"/>
  </r>
  <r>
    <x v="707"/>
    <x v="1"/>
    <s v="2023-2024"/>
    <x v="0"/>
    <x v="95"/>
    <x v="7"/>
    <x v="7"/>
    <n v="870"/>
    <x v="0"/>
    <x v="19"/>
    <x v="9"/>
    <x v="9"/>
    <n v="460"/>
  </r>
  <r>
    <x v="622"/>
    <x v="1"/>
    <s v="2023-2024"/>
    <x v="0"/>
    <x v="61"/>
    <x v="6"/>
    <x v="6"/>
    <n v="5343"/>
    <x v="0"/>
    <x v="18"/>
    <x v="9"/>
    <x v="9"/>
    <n v="439"/>
  </r>
  <r>
    <x v="316"/>
    <x v="0"/>
    <s v="2024-2025"/>
    <x v="1"/>
    <x v="81"/>
    <x v="3"/>
    <x v="3"/>
    <n v="4680"/>
    <x v="0"/>
    <x v="17"/>
    <x v="5"/>
    <x v="5"/>
    <n v="479"/>
  </r>
  <r>
    <x v="666"/>
    <x v="0"/>
    <s v="2024-2025"/>
    <x v="1"/>
    <x v="41"/>
    <x v="5"/>
    <x v="5"/>
    <n v="7320"/>
    <x v="0"/>
    <x v="9"/>
    <x v="7"/>
    <x v="7"/>
    <n v="786"/>
  </r>
  <r>
    <x v="235"/>
    <x v="1"/>
    <s v="2023-2024"/>
    <x v="0"/>
    <x v="23"/>
    <x v="1"/>
    <x v="1"/>
    <n v="2650"/>
    <x v="0"/>
    <x v="11"/>
    <x v="1"/>
    <x v="1"/>
    <n v="615"/>
  </r>
  <r>
    <x v="549"/>
    <x v="1"/>
    <s v="2023-2024"/>
    <x v="0"/>
    <x v="66"/>
    <x v="3"/>
    <x v="3"/>
    <n v="4883"/>
    <x v="0"/>
    <x v="12"/>
    <x v="9"/>
    <x v="9"/>
    <n v="606"/>
  </r>
  <r>
    <x v="444"/>
    <x v="0"/>
    <s v="2024-2025"/>
    <x v="0"/>
    <x v="27"/>
    <x v="4"/>
    <x v="4"/>
    <n v="3066"/>
    <x v="0"/>
    <x v="7"/>
    <x v="1"/>
    <x v="1"/>
    <n v="22"/>
  </r>
  <r>
    <x v="93"/>
    <x v="2"/>
    <s v="2025-2026"/>
    <x v="0"/>
    <x v="49"/>
    <x v="4"/>
    <x v="4"/>
    <n v="3134"/>
    <x v="0"/>
    <x v="6"/>
    <x v="4"/>
    <x v="4"/>
    <n v="572"/>
  </r>
  <r>
    <x v="299"/>
    <x v="1"/>
    <s v="2023-2024"/>
    <x v="0"/>
    <x v="76"/>
    <x v="1"/>
    <x v="1"/>
    <n v="2031"/>
    <x v="0"/>
    <x v="5"/>
    <x v="2"/>
    <x v="2"/>
    <n v="357"/>
  </r>
  <r>
    <x v="334"/>
    <x v="2"/>
    <s v="2025-2026"/>
    <x v="1"/>
    <x v="70"/>
    <x v="4"/>
    <x v="4"/>
    <n v="3400"/>
    <x v="0"/>
    <x v="8"/>
    <x v="9"/>
    <x v="9"/>
    <n v="103"/>
  </r>
  <r>
    <x v="543"/>
    <x v="0"/>
    <s v="2024-2025"/>
    <x v="0"/>
    <x v="70"/>
    <x v="4"/>
    <x v="4"/>
    <n v="3400"/>
    <x v="0"/>
    <x v="8"/>
    <x v="1"/>
    <x v="1"/>
    <n v="69"/>
  </r>
  <r>
    <x v="86"/>
    <x v="1"/>
    <s v="2023-2024"/>
    <x v="0"/>
    <x v="5"/>
    <x v="1"/>
    <x v="1"/>
    <n v="2067"/>
    <x v="0"/>
    <x v="5"/>
    <x v="4"/>
    <x v="4"/>
    <n v="60"/>
  </r>
  <r>
    <x v="543"/>
    <x v="0"/>
    <s v="2024-2025"/>
    <x v="1"/>
    <x v="85"/>
    <x v="0"/>
    <x v="0"/>
    <n v="6530"/>
    <x v="0"/>
    <x v="20"/>
    <x v="4"/>
    <x v="4"/>
    <n v="544"/>
  </r>
  <r>
    <x v="421"/>
    <x v="0"/>
    <s v="2024-2025"/>
    <x v="0"/>
    <x v="42"/>
    <x v="3"/>
    <x v="3"/>
    <n v="4870"/>
    <x v="0"/>
    <x v="12"/>
    <x v="3"/>
    <x v="3"/>
    <n v="47"/>
  </r>
  <r>
    <x v="401"/>
    <x v="2"/>
    <s v="2025-2026"/>
    <x v="1"/>
    <x v="32"/>
    <x v="6"/>
    <x v="6"/>
    <n v="5169"/>
    <x v="0"/>
    <x v="13"/>
    <x v="7"/>
    <x v="7"/>
    <n v="386"/>
  </r>
  <r>
    <x v="0"/>
    <x v="0"/>
    <s v="2024-2025"/>
    <x v="0"/>
    <x v="10"/>
    <x v="4"/>
    <x v="4"/>
    <n v="3551"/>
    <x v="0"/>
    <x v="8"/>
    <x v="8"/>
    <x v="8"/>
    <n v="473"/>
  </r>
  <r>
    <x v="428"/>
    <x v="0"/>
    <s v="2024-2025"/>
    <x v="0"/>
    <x v="73"/>
    <x v="6"/>
    <x v="6"/>
    <n v="5607"/>
    <x v="0"/>
    <x v="18"/>
    <x v="2"/>
    <x v="2"/>
    <n v="395"/>
  </r>
  <r>
    <x v="708"/>
    <x v="0"/>
    <s v="2024-2025"/>
    <x v="0"/>
    <x v="38"/>
    <x v="3"/>
    <x v="3"/>
    <n v="4802"/>
    <x v="0"/>
    <x v="12"/>
    <x v="6"/>
    <x v="6"/>
    <n v="472"/>
  </r>
  <r>
    <x v="330"/>
    <x v="0"/>
    <s v="2024-2025"/>
    <x v="0"/>
    <x v="88"/>
    <x v="6"/>
    <x v="6"/>
    <n v="5011"/>
    <x v="0"/>
    <x v="13"/>
    <x v="4"/>
    <x v="4"/>
    <n v="125"/>
  </r>
  <r>
    <x v="331"/>
    <x v="0"/>
    <s v="2024-2025"/>
    <x v="1"/>
    <x v="56"/>
    <x v="1"/>
    <x v="1"/>
    <n v="2795"/>
    <x v="0"/>
    <x v="11"/>
    <x v="8"/>
    <x v="8"/>
    <n v="535"/>
  </r>
  <r>
    <x v="481"/>
    <x v="2"/>
    <s v="2025-2026"/>
    <x v="0"/>
    <x v="62"/>
    <x v="0"/>
    <x v="0"/>
    <n v="6112"/>
    <x v="0"/>
    <x v="14"/>
    <x v="3"/>
    <x v="3"/>
    <n v="360"/>
  </r>
  <r>
    <x v="615"/>
    <x v="0"/>
    <s v="2024-2025"/>
    <x v="1"/>
    <x v="7"/>
    <x v="4"/>
    <x v="4"/>
    <n v="3175"/>
    <x v="0"/>
    <x v="6"/>
    <x v="1"/>
    <x v="1"/>
    <n v="231"/>
  </r>
  <r>
    <x v="686"/>
    <x v="0"/>
    <s v="2024-2025"/>
    <x v="0"/>
    <x v="44"/>
    <x v="4"/>
    <x v="4"/>
    <n v="3977"/>
    <x v="0"/>
    <x v="16"/>
    <x v="7"/>
    <x v="7"/>
    <n v="740"/>
  </r>
  <r>
    <x v="459"/>
    <x v="0"/>
    <s v="2024-2025"/>
    <x v="0"/>
    <x v="65"/>
    <x v="1"/>
    <x v="1"/>
    <n v="2131"/>
    <x v="0"/>
    <x v="4"/>
    <x v="3"/>
    <x v="3"/>
    <n v="269"/>
  </r>
  <r>
    <x v="403"/>
    <x v="0"/>
    <s v="2024-2025"/>
    <x v="1"/>
    <x v="96"/>
    <x v="4"/>
    <x v="4"/>
    <n v="3690"/>
    <x v="0"/>
    <x v="16"/>
    <x v="5"/>
    <x v="5"/>
    <n v="305"/>
  </r>
  <r>
    <x v="709"/>
    <x v="1"/>
    <s v="2023-2024"/>
    <x v="0"/>
    <x v="73"/>
    <x v="6"/>
    <x v="6"/>
    <n v="5607"/>
    <x v="0"/>
    <x v="18"/>
    <x v="4"/>
    <x v="4"/>
    <n v="154"/>
  </r>
  <r>
    <x v="527"/>
    <x v="1"/>
    <s v="2023-2024"/>
    <x v="1"/>
    <x v="72"/>
    <x v="4"/>
    <x v="4"/>
    <n v="3931"/>
    <x v="0"/>
    <x v="16"/>
    <x v="4"/>
    <x v="4"/>
    <n v="380"/>
  </r>
  <r>
    <x v="350"/>
    <x v="1"/>
    <s v="2023-2024"/>
    <x v="1"/>
    <x v="0"/>
    <x v="0"/>
    <x v="0"/>
    <n v="6021"/>
    <x v="0"/>
    <x v="0"/>
    <x v="0"/>
    <x v="0"/>
    <n v="358"/>
  </r>
  <r>
    <x v="240"/>
    <x v="0"/>
    <s v="2024-2025"/>
    <x v="1"/>
    <x v="32"/>
    <x v="6"/>
    <x v="6"/>
    <n v="5169"/>
    <x v="0"/>
    <x v="13"/>
    <x v="4"/>
    <x v="4"/>
    <n v="203"/>
  </r>
  <r>
    <x v="490"/>
    <x v="0"/>
    <s v="2024-2025"/>
    <x v="0"/>
    <x v="15"/>
    <x v="1"/>
    <x v="1"/>
    <n v="2020"/>
    <x v="0"/>
    <x v="5"/>
    <x v="6"/>
    <x v="6"/>
    <n v="510"/>
  </r>
  <r>
    <x v="605"/>
    <x v="0"/>
    <s v="2024-2025"/>
    <x v="0"/>
    <x v="21"/>
    <x v="3"/>
    <x v="3"/>
    <n v="4012"/>
    <x v="0"/>
    <x v="10"/>
    <x v="5"/>
    <x v="5"/>
    <n v="232"/>
  </r>
  <r>
    <x v="460"/>
    <x v="1"/>
    <s v="2023-2024"/>
    <x v="0"/>
    <x v="63"/>
    <x v="1"/>
    <x v="1"/>
    <n v="2015"/>
    <x v="0"/>
    <x v="5"/>
    <x v="5"/>
    <x v="5"/>
    <n v="356"/>
  </r>
  <r>
    <x v="326"/>
    <x v="0"/>
    <s v="2024-2025"/>
    <x v="1"/>
    <x v="68"/>
    <x v="7"/>
    <x v="7"/>
    <n v="800"/>
    <x v="0"/>
    <x v="19"/>
    <x v="5"/>
    <x v="5"/>
    <n v="620"/>
  </r>
  <r>
    <x v="155"/>
    <x v="2"/>
    <s v="2025-2026"/>
    <x v="1"/>
    <x v="14"/>
    <x v="1"/>
    <x v="1"/>
    <n v="2790"/>
    <x v="0"/>
    <x v="11"/>
    <x v="3"/>
    <x v="3"/>
    <n v="588"/>
  </r>
  <r>
    <x v="449"/>
    <x v="0"/>
    <s v="2024-2025"/>
    <x v="0"/>
    <x v="3"/>
    <x v="3"/>
    <x v="3"/>
    <n v="4220"/>
    <x v="0"/>
    <x v="3"/>
    <x v="2"/>
    <x v="2"/>
    <n v="550"/>
  </r>
  <r>
    <x v="263"/>
    <x v="0"/>
    <s v="2024-2025"/>
    <x v="1"/>
    <x v="42"/>
    <x v="3"/>
    <x v="3"/>
    <n v="4870"/>
    <x v="0"/>
    <x v="12"/>
    <x v="0"/>
    <x v="0"/>
    <n v="244"/>
  </r>
  <r>
    <x v="544"/>
    <x v="0"/>
    <s v="2024-2025"/>
    <x v="0"/>
    <x v="77"/>
    <x v="5"/>
    <x v="5"/>
    <n v="7018"/>
    <x v="0"/>
    <x v="9"/>
    <x v="0"/>
    <x v="0"/>
    <n v="383"/>
  </r>
  <r>
    <x v="710"/>
    <x v="2"/>
    <s v="2025-2026"/>
    <x v="0"/>
    <x v="6"/>
    <x v="0"/>
    <x v="0"/>
    <n v="6010"/>
    <x v="0"/>
    <x v="0"/>
    <x v="2"/>
    <x v="2"/>
    <n v="458"/>
  </r>
  <r>
    <x v="220"/>
    <x v="0"/>
    <s v="2024-2025"/>
    <x v="1"/>
    <x v="25"/>
    <x v="4"/>
    <x v="4"/>
    <n v="3550"/>
    <x v="0"/>
    <x v="8"/>
    <x v="5"/>
    <x v="5"/>
    <n v="590"/>
  </r>
  <r>
    <x v="152"/>
    <x v="0"/>
    <s v="2024-2025"/>
    <x v="0"/>
    <x v="23"/>
    <x v="1"/>
    <x v="1"/>
    <n v="2650"/>
    <x v="0"/>
    <x v="11"/>
    <x v="3"/>
    <x v="3"/>
    <n v="697"/>
  </r>
  <r>
    <x v="486"/>
    <x v="1"/>
    <s v="2023-2024"/>
    <x v="0"/>
    <x v="2"/>
    <x v="2"/>
    <x v="2"/>
    <n v="2617"/>
    <x v="0"/>
    <x v="2"/>
    <x v="9"/>
    <x v="9"/>
    <n v="763"/>
  </r>
  <r>
    <x v="711"/>
    <x v="0"/>
    <s v="2024-2025"/>
    <x v="0"/>
    <x v="42"/>
    <x v="3"/>
    <x v="3"/>
    <n v="4870"/>
    <x v="0"/>
    <x v="12"/>
    <x v="2"/>
    <x v="2"/>
    <n v="543"/>
  </r>
  <r>
    <x v="344"/>
    <x v="1"/>
    <s v="2023-2024"/>
    <x v="1"/>
    <x v="85"/>
    <x v="0"/>
    <x v="0"/>
    <n v="6530"/>
    <x v="0"/>
    <x v="20"/>
    <x v="6"/>
    <x v="6"/>
    <n v="324"/>
  </r>
  <r>
    <x v="658"/>
    <x v="2"/>
    <s v="2025-2026"/>
    <x v="0"/>
    <x v="16"/>
    <x v="0"/>
    <x v="0"/>
    <n v="6030"/>
    <x v="0"/>
    <x v="0"/>
    <x v="3"/>
    <x v="3"/>
    <n v="365"/>
  </r>
  <r>
    <x v="259"/>
    <x v="2"/>
    <s v="2025-2026"/>
    <x v="1"/>
    <x v="93"/>
    <x v="4"/>
    <x v="4"/>
    <n v="3915"/>
    <x v="0"/>
    <x v="16"/>
    <x v="6"/>
    <x v="6"/>
    <n v="781"/>
  </r>
  <r>
    <x v="454"/>
    <x v="0"/>
    <s v="2024-2025"/>
    <x v="0"/>
    <x v="85"/>
    <x v="0"/>
    <x v="0"/>
    <n v="6530"/>
    <x v="0"/>
    <x v="20"/>
    <x v="1"/>
    <x v="1"/>
    <n v="382"/>
  </r>
  <r>
    <x v="521"/>
    <x v="0"/>
    <s v="2024-2025"/>
    <x v="0"/>
    <x v="44"/>
    <x v="4"/>
    <x v="4"/>
    <n v="3977"/>
    <x v="0"/>
    <x v="16"/>
    <x v="3"/>
    <x v="3"/>
    <n v="187"/>
  </r>
  <r>
    <x v="133"/>
    <x v="1"/>
    <s v="2023-2024"/>
    <x v="0"/>
    <x v="86"/>
    <x v="0"/>
    <x v="0"/>
    <n v="6725"/>
    <x v="0"/>
    <x v="20"/>
    <x v="4"/>
    <x v="4"/>
    <n v="215"/>
  </r>
  <r>
    <x v="586"/>
    <x v="0"/>
    <s v="2024-2025"/>
    <x v="1"/>
    <x v="25"/>
    <x v="4"/>
    <x v="4"/>
    <n v="3550"/>
    <x v="0"/>
    <x v="8"/>
    <x v="8"/>
    <x v="8"/>
    <n v="81"/>
  </r>
  <r>
    <x v="232"/>
    <x v="1"/>
    <s v="2023-2024"/>
    <x v="1"/>
    <x v="24"/>
    <x v="1"/>
    <x v="1"/>
    <n v="2120"/>
    <x v="0"/>
    <x v="4"/>
    <x v="4"/>
    <x v="4"/>
    <n v="287"/>
  </r>
  <r>
    <x v="589"/>
    <x v="0"/>
    <s v="2024-2025"/>
    <x v="0"/>
    <x v="65"/>
    <x v="1"/>
    <x v="1"/>
    <n v="2131"/>
    <x v="0"/>
    <x v="4"/>
    <x v="9"/>
    <x v="9"/>
    <n v="340"/>
  </r>
  <r>
    <x v="34"/>
    <x v="2"/>
    <s v="2025-2026"/>
    <x v="0"/>
    <x v="68"/>
    <x v="7"/>
    <x v="7"/>
    <n v="800"/>
    <x v="0"/>
    <x v="19"/>
    <x v="6"/>
    <x v="6"/>
    <n v="182"/>
  </r>
  <r>
    <x v="136"/>
    <x v="0"/>
    <s v="2024-2025"/>
    <x v="0"/>
    <x v="41"/>
    <x v="5"/>
    <x v="5"/>
    <n v="7320"/>
    <x v="0"/>
    <x v="9"/>
    <x v="4"/>
    <x v="4"/>
    <n v="305"/>
  </r>
  <r>
    <x v="712"/>
    <x v="2"/>
    <s v="2025-2026"/>
    <x v="1"/>
    <x v="74"/>
    <x v="1"/>
    <x v="1"/>
    <n v="2485"/>
    <x v="0"/>
    <x v="1"/>
    <x v="4"/>
    <x v="4"/>
    <n v="511"/>
  </r>
  <r>
    <x v="291"/>
    <x v="2"/>
    <s v="2025-2026"/>
    <x v="0"/>
    <x v="60"/>
    <x v="1"/>
    <x v="1"/>
    <n v="2541"/>
    <x v="0"/>
    <x v="2"/>
    <x v="2"/>
    <x v="2"/>
    <n v="72"/>
  </r>
  <r>
    <x v="321"/>
    <x v="0"/>
    <s v="2024-2025"/>
    <x v="1"/>
    <x v="9"/>
    <x v="4"/>
    <x v="4"/>
    <n v="3076"/>
    <x v="0"/>
    <x v="7"/>
    <x v="5"/>
    <x v="5"/>
    <n v="139"/>
  </r>
  <r>
    <x v="606"/>
    <x v="0"/>
    <s v="2024-2025"/>
    <x v="1"/>
    <x v="88"/>
    <x v="6"/>
    <x v="6"/>
    <n v="5011"/>
    <x v="0"/>
    <x v="13"/>
    <x v="0"/>
    <x v="0"/>
    <n v="269"/>
  </r>
  <r>
    <x v="197"/>
    <x v="0"/>
    <s v="2024-2025"/>
    <x v="1"/>
    <x v="71"/>
    <x v="6"/>
    <x v="6"/>
    <n v="5043"/>
    <x v="0"/>
    <x v="13"/>
    <x v="4"/>
    <x v="4"/>
    <n v="777"/>
  </r>
  <r>
    <x v="264"/>
    <x v="0"/>
    <s v="2024-2025"/>
    <x v="0"/>
    <x v="6"/>
    <x v="0"/>
    <x v="0"/>
    <n v="6010"/>
    <x v="0"/>
    <x v="0"/>
    <x v="0"/>
    <x v="0"/>
    <n v="308"/>
  </r>
  <r>
    <x v="507"/>
    <x v="0"/>
    <s v="2024-2025"/>
    <x v="0"/>
    <x v="41"/>
    <x v="5"/>
    <x v="5"/>
    <n v="7320"/>
    <x v="0"/>
    <x v="9"/>
    <x v="1"/>
    <x v="1"/>
    <n v="420"/>
  </r>
  <r>
    <x v="297"/>
    <x v="2"/>
    <s v="2025-2026"/>
    <x v="1"/>
    <x v="4"/>
    <x v="1"/>
    <x v="1"/>
    <n v="2154"/>
    <x v="0"/>
    <x v="4"/>
    <x v="0"/>
    <x v="0"/>
    <n v="421"/>
  </r>
  <r>
    <x v="92"/>
    <x v="0"/>
    <s v="2024-2025"/>
    <x v="1"/>
    <x v="11"/>
    <x v="5"/>
    <x v="5"/>
    <n v="7010"/>
    <x v="0"/>
    <x v="9"/>
    <x v="9"/>
    <x v="9"/>
    <n v="576"/>
  </r>
  <r>
    <x v="565"/>
    <x v="0"/>
    <s v="2024-2025"/>
    <x v="1"/>
    <x v="17"/>
    <x v="3"/>
    <x v="3"/>
    <n v="4825"/>
    <x v="0"/>
    <x v="12"/>
    <x v="4"/>
    <x v="4"/>
    <n v="330"/>
  </r>
  <r>
    <x v="101"/>
    <x v="2"/>
    <s v="2025-2026"/>
    <x v="1"/>
    <x v="85"/>
    <x v="0"/>
    <x v="0"/>
    <n v="6530"/>
    <x v="0"/>
    <x v="20"/>
    <x v="2"/>
    <x v="2"/>
    <n v="152"/>
  </r>
  <r>
    <x v="352"/>
    <x v="0"/>
    <s v="2024-2025"/>
    <x v="0"/>
    <x v="60"/>
    <x v="1"/>
    <x v="1"/>
    <n v="2541"/>
    <x v="0"/>
    <x v="2"/>
    <x v="7"/>
    <x v="7"/>
    <n v="340"/>
  </r>
  <r>
    <x v="363"/>
    <x v="2"/>
    <s v="2025-2026"/>
    <x v="0"/>
    <x v="36"/>
    <x v="4"/>
    <x v="4"/>
    <n v="3148"/>
    <x v="0"/>
    <x v="6"/>
    <x v="5"/>
    <x v="5"/>
    <n v="223"/>
  </r>
  <r>
    <x v="283"/>
    <x v="0"/>
    <s v="2024-2025"/>
    <x v="0"/>
    <x v="73"/>
    <x v="6"/>
    <x v="6"/>
    <n v="5607"/>
    <x v="0"/>
    <x v="18"/>
    <x v="7"/>
    <x v="7"/>
    <n v="306"/>
  </r>
  <r>
    <x v="543"/>
    <x v="0"/>
    <s v="2024-2025"/>
    <x v="1"/>
    <x v="81"/>
    <x v="3"/>
    <x v="3"/>
    <n v="4680"/>
    <x v="0"/>
    <x v="17"/>
    <x v="6"/>
    <x v="6"/>
    <n v="694"/>
  </r>
  <r>
    <x v="92"/>
    <x v="0"/>
    <s v="2024-2025"/>
    <x v="0"/>
    <x v="20"/>
    <x v="4"/>
    <x v="4"/>
    <n v="3429"/>
    <x v="0"/>
    <x v="8"/>
    <x v="4"/>
    <x v="4"/>
    <n v="95"/>
  </r>
  <r>
    <x v="355"/>
    <x v="0"/>
    <s v="2024-2025"/>
    <x v="1"/>
    <x v="53"/>
    <x v="3"/>
    <x v="3"/>
    <n v="4119"/>
    <x v="0"/>
    <x v="10"/>
    <x v="2"/>
    <x v="2"/>
    <n v="634"/>
  </r>
  <r>
    <x v="625"/>
    <x v="2"/>
    <s v="2025-2026"/>
    <x v="0"/>
    <x v="73"/>
    <x v="6"/>
    <x v="6"/>
    <n v="5607"/>
    <x v="0"/>
    <x v="18"/>
    <x v="4"/>
    <x v="4"/>
    <n v="190"/>
  </r>
  <r>
    <x v="281"/>
    <x v="0"/>
    <s v="2024-2025"/>
    <x v="0"/>
    <x v="18"/>
    <x v="6"/>
    <x v="6"/>
    <n v="5168"/>
    <x v="0"/>
    <x v="13"/>
    <x v="5"/>
    <x v="5"/>
    <n v="314"/>
  </r>
  <r>
    <x v="555"/>
    <x v="2"/>
    <s v="2025-2026"/>
    <x v="0"/>
    <x v="34"/>
    <x v="4"/>
    <x v="4"/>
    <n v="3018"/>
    <x v="0"/>
    <x v="7"/>
    <x v="8"/>
    <x v="8"/>
    <n v="132"/>
  </r>
  <r>
    <x v="291"/>
    <x v="2"/>
    <s v="2025-2026"/>
    <x v="0"/>
    <x v="79"/>
    <x v="6"/>
    <x v="6"/>
    <n v="5290"/>
    <x v="0"/>
    <x v="18"/>
    <x v="7"/>
    <x v="7"/>
    <n v="171"/>
  </r>
  <r>
    <x v="661"/>
    <x v="2"/>
    <s v="2025-2026"/>
    <x v="0"/>
    <x v="58"/>
    <x v="0"/>
    <x v="0"/>
    <n v="6027"/>
    <x v="0"/>
    <x v="0"/>
    <x v="5"/>
    <x v="5"/>
    <n v="600"/>
  </r>
  <r>
    <x v="523"/>
    <x v="1"/>
    <s v="2023-2024"/>
    <x v="0"/>
    <x v="84"/>
    <x v="3"/>
    <x v="3"/>
    <n v="4215"/>
    <x v="0"/>
    <x v="3"/>
    <x v="4"/>
    <x v="4"/>
    <n v="349"/>
  </r>
  <r>
    <x v="293"/>
    <x v="0"/>
    <s v="2024-2025"/>
    <x v="0"/>
    <x v="54"/>
    <x v="4"/>
    <x v="4"/>
    <n v="3030"/>
    <x v="0"/>
    <x v="7"/>
    <x v="7"/>
    <x v="7"/>
    <n v="251"/>
  </r>
  <r>
    <x v="365"/>
    <x v="0"/>
    <s v="2024-2025"/>
    <x v="1"/>
    <x v="53"/>
    <x v="3"/>
    <x v="3"/>
    <n v="4119"/>
    <x v="0"/>
    <x v="10"/>
    <x v="1"/>
    <x v="1"/>
    <n v="594"/>
  </r>
  <r>
    <x v="216"/>
    <x v="0"/>
    <s v="2024-2025"/>
    <x v="0"/>
    <x v="16"/>
    <x v="0"/>
    <x v="0"/>
    <n v="6030"/>
    <x v="0"/>
    <x v="0"/>
    <x v="4"/>
    <x v="4"/>
    <n v="793"/>
  </r>
  <r>
    <x v="223"/>
    <x v="1"/>
    <s v="2023-2024"/>
    <x v="0"/>
    <x v="20"/>
    <x v="4"/>
    <x v="4"/>
    <n v="3429"/>
    <x v="0"/>
    <x v="8"/>
    <x v="7"/>
    <x v="7"/>
    <n v="797"/>
  </r>
  <r>
    <x v="646"/>
    <x v="0"/>
    <s v="2024-2025"/>
    <x v="0"/>
    <x v="62"/>
    <x v="0"/>
    <x v="0"/>
    <n v="6112"/>
    <x v="0"/>
    <x v="14"/>
    <x v="1"/>
    <x v="1"/>
    <n v="671"/>
  </r>
  <r>
    <x v="306"/>
    <x v="2"/>
    <s v="2025-2026"/>
    <x v="1"/>
    <x v="71"/>
    <x v="6"/>
    <x v="6"/>
    <n v="5043"/>
    <x v="0"/>
    <x v="13"/>
    <x v="6"/>
    <x v="6"/>
    <n v="284"/>
  </r>
  <r>
    <x v="371"/>
    <x v="2"/>
    <s v="2025-2026"/>
    <x v="1"/>
    <x v="46"/>
    <x v="3"/>
    <x v="3"/>
    <n v="4740"/>
    <x v="0"/>
    <x v="17"/>
    <x v="5"/>
    <x v="5"/>
    <n v="732"/>
  </r>
  <r>
    <x v="87"/>
    <x v="0"/>
    <s v="2024-2025"/>
    <x v="0"/>
    <x v="71"/>
    <x v="6"/>
    <x v="6"/>
    <n v="5043"/>
    <x v="0"/>
    <x v="13"/>
    <x v="3"/>
    <x v="3"/>
    <n v="689"/>
  </r>
  <r>
    <x v="395"/>
    <x v="1"/>
    <s v="2023-2024"/>
    <x v="1"/>
    <x v="9"/>
    <x v="4"/>
    <x v="4"/>
    <n v="3076"/>
    <x v="0"/>
    <x v="7"/>
    <x v="2"/>
    <x v="2"/>
    <n v="110"/>
  </r>
  <r>
    <x v="221"/>
    <x v="0"/>
    <s v="2024-2025"/>
    <x v="0"/>
    <x v="2"/>
    <x v="2"/>
    <x v="2"/>
    <n v="2617"/>
    <x v="0"/>
    <x v="2"/>
    <x v="7"/>
    <x v="7"/>
    <n v="705"/>
  </r>
  <r>
    <x v="595"/>
    <x v="0"/>
    <s v="2024-2025"/>
    <x v="0"/>
    <x v="6"/>
    <x v="0"/>
    <x v="0"/>
    <n v="6010"/>
    <x v="0"/>
    <x v="0"/>
    <x v="1"/>
    <x v="1"/>
    <n v="799"/>
  </r>
  <r>
    <x v="19"/>
    <x v="0"/>
    <s v="2024-2025"/>
    <x v="1"/>
    <x v="79"/>
    <x v="6"/>
    <x v="6"/>
    <n v="5290"/>
    <x v="0"/>
    <x v="18"/>
    <x v="1"/>
    <x v="1"/>
    <n v="224"/>
  </r>
  <r>
    <x v="113"/>
    <x v="2"/>
    <s v="2025-2026"/>
    <x v="1"/>
    <x v="75"/>
    <x v="0"/>
    <x v="0"/>
    <n v="6450"/>
    <x v="0"/>
    <x v="20"/>
    <x v="5"/>
    <x v="5"/>
    <n v="253"/>
  </r>
  <r>
    <x v="680"/>
    <x v="2"/>
    <s v="2025-2026"/>
    <x v="0"/>
    <x v="8"/>
    <x v="1"/>
    <x v="1"/>
    <n v="2158"/>
    <x v="0"/>
    <x v="4"/>
    <x v="6"/>
    <x v="6"/>
    <n v="293"/>
  </r>
  <r>
    <x v="605"/>
    <x v="0"/>
    <s v="2024-2025"/>
    <x v="0"/>
    <x v="15"/>
    <x v="1"/>
    <x v="1"/>
    <n v="2020"/>
    <x v="0"/>
    <x v="5"/>
    <x v="3"/>
    <x v="3"/>
    <n v="193"/>
  </r>
  <r>
    <x v="621"/>
    <x v="0"/>
    <s v="2024-2025"/>
    <x v="0"/>
    <x v="68"/>
    <x v="7"/>
    <x v="7"/>
    <n v="800"/>
    <x v="0"/>
    <x v="19"/>
    <x v="9"/>
    <x v="9"/>
    <n v="603"/>
  </r>
  <r>
    <x v="493"/>
    <x v="1"/>
    <s v="2023-2024"/>
    <x v="1"/>
    <x v="14"/>
    <x v="1"/>
    <x v="1"/>
    <n v="2790"/>
    <x v="0"/>
    <x v="11"/>
    <x v="6"/>
    <x v="6"/>
    <n v="155"/>
  </r>
  <r>
    <x v="155"/>
    <x v="2"/>
    <s v="2025-2026"/>
    <x v="0"/>
    <x v="30"/>
    <x v="4"/>
    <x v="4"/>
    <n v="3131"/>
    <x v="0"/>
    <x v="6"/>
    <x v="1"/>
    <x v="1"/>
    <n v="577"/>
  </r>
  <r>
    <x v="322"/>
    <x v="0"/>
    <s v="2024-2025"/>
    <x v="0"/>
    <x v="78"/>
    <x v="1"/>
    <x v="1"/>
    <n v="2141"/>
    <x v="0"/>
    <x v="4"/>
    <x v="1"/>
    <x v="1"/>
    <n v="333"/>
  </r>
  <r>
    <x v="394"/>
    <x v="0"/>
    <s v="2024-2025"/>
    <x v="1"/>
    <x v="56"/>
    <x v="1"/>
    <x v="1"/>
    <n v="2795"/>
    <x v="0"/>
    <x v="11"/>
    <x v="3"/>
    <x v="3"/>
    <n v="260"/>
  </r>
  <r>
    <x v="330"/>
    <x v="0"/>
    <s v="2024-2025"/>
    <x v="0"/>
    <x v="64"/>
    <x v="1"/>
    <x v="1"/>
    <n v="2350"/>
    <x v="0"/>
    <x v="1"/>
    <x v="6"/>
    <x v="6"/>
    <n v="392"/>
  </r>
  <r>
    <x v="403"/>
    <x v="0"/>
    <s v="2024-2025"/>
    <x v="1"/>
    <x v="14"/>
    <x v="1"/>
    <x v="1"/>
    <n v="2790"/>
    <x v="0"/>
    <x v="11"/>
    <x v="4"/>
    <x v="4"/>
    <n v="185"/>
  </r>
  <r>
    <x v="351"/>
    <x v="0"/>
    <s v="2024-2025"/>
    <x v="0"/>
    <x v="89"/>
    <x v="4"/>
    <x v="4"/>
    <n v="3136"/>
    <x v="0"/>
    <x v="6"/>
    <x v="7"/>
    <x v="7"/>
    <n v="252"/>
  </r>
  <r>
    <x v="321"/>
    <x v="0"/>
    <s v="2024-2025"/>
    <x v="1"/>
    <x v="19"/>
    <x v="1"/>
    <x v="1"/>
    <n v="2800"/>
    <x v="0"/>
    <x v="11"/>
    <x v="2"/>
    <x v="2"/>
    <n v="622"/>
  </r>
  <r>
    <x v="287"/>
    <x v="0"/>
    <s v="2024-2025"/>
    <x v="1"/>
    <x v="24"/>
    <x v="1"/>
    <x v="1"/>
    <n v="2120"/>
    <x v="0"/>
    <x v="4"/>
    <x v="4"/>
    <x v="4"/>
    <n v="314"/>
  </r>
  <r>
    <x v="167"/>
    <x v="2"/>
    <s v="2025-2026"/>
    <x v="0"/>
    <x v="77"/>
    <x v="5"/>
    <x v="5"/>
    <n v="7018"/>
    <x v="0"/>
    <x v="9"/>
    <x v="3"/>
    <x v="3"/>
    <n v="795"/>
  </r>
  <r>
    <x v="347"/>
    <x v="0"/>
    <s v="2024-2025"/>
    <x v="1"/>
    <x v="75"/>
    <x v="0"/>
    <x v="0"/>
    <n v="6450"/>
    <x v="0"/>
    <x v="20"/>
    <x v="4"/>
    <x v="4"/>
    <n v="682"/>
  </r>
  <r>
    <x v="585"/>
    <x v="0"/>
    <s v="2024-2025"/>
    <x v="0"/>
    <x v="89"/>
    <x v="4"/>
    <x v="4"/>
    <n v="3136"/>
    <x v="0"/>
    <x v="6"/>
    <x v="2"/>
    <x v="2"/>
    <n v="749"/>
  </r>
  <r>
    <x v="273"/>
    <x v="1"/>
    <s v="2023-2024"/>
    <x v="1"/>
    <x v="36"/>
    <x v="4"/>
    <x v="4"/>
    <n v="3148"/>
    <x v="0"/>
    <x v="6"/>
    <x v="8"/>
    <x v="8"/>
    <n v="524"/>
  </r>
  <r>
    <x v="326"/>
    <x v="0"/>
    <s v="2024-2025"/>
    <x v="0"/>
    <x v="26"/>
    <x v="0"/>
    <x v="0"/>
    <n v="6280"/>
    <x v="0"/>
    <x v="14"/>
    <x v="0"/>
    <x v="0"/>
    <n v="659"/>
  </r>
  <r>
    <x v="127"/>
    <x v="1"/>
    <s v="2023-2024"/>
    <x v="1"/>
    <x v="3"/>
    <x v="3"/>
    <x v="3"/>
    <n v="4220"/>
    <x v="0"/>
    <x v="3"/>
    <x v="5"/>
    <x v="5"/>
    <n v="673"/>
  </r>
  <r>
    <x v="231"/>
    <x v="0"/>
    <s v="2024-2025"/>
    <x v="1"/>
    <x v="43"/>
    <x v="1"/>
    <x v="1"/>
    <n v="2560"/>
    <x v="0"/>
    <x v="2"/>
    <x v="2"/>
    <x v="2"/>
    <n v="719"/>
  </r>
  <r>
    <x v="433"/>
    <x v="0"/>
    <s v="2024-2025"/>
    <x v="0"/>
    <x v="59"/>
    <x v="3"/>
    <x v="3"/>
    <n v="4509"/>
    <x v="0"/>
    <x v="3"/>
    <x v="1"/>
    <x v="1"/>
    <n v="422"/>
  </r>
  <r>
    <x v="558"/>
    <x v="0"/>
    <s v="2024-2025"/>
    <x v="1"/>
    <x v="83"/>
    <x v="0"/>
    <x v="0"/>
    <n v="6052"/>
    <x v="0"/>
    <x v="0"/>
    <x v="1"/>
    <x v="1"/>
    <n v="115"/>
  </r>
  <r>
    <x v="255"/>
    <x v="0"/>
    <s v="2024-2025"/>
    <x v="0"/>
    <x v="41"/>
    <x v="5"/>
    <x v="5"/>
    <n v="7320"/>
    <x v="0"/>
    <x v="9"/>
    <x v="0"/>
    <x v="0"/>
    <n v="249"/>
  </r>
  <r>
    <x v="510"/>
    <x v="1"/>
    <s v="2023-2024"/>
    <x v="0"/>
    <x v="86"/>
    <x v="0"/>
    <x v="0"/>
    <n v="6725"/>
    <x v="0"/>
    <x v="20"/>
    <x v="3"/>
    <x v="3"/>
    <n v="424"/>
  </r>
  <r>
    <x v="450"/>
    <x v="1"/>
    <s v="2023-2024"/>
    <x v="0"/>
    <x v="47"/>
    <x v="1"/>
    <x v="1"/>
    <n v="2101"/>
    <x v="0"/>
    <x v="4"/>
    <x v="4"/>
    <x v="4"/>
    <n v="395"/>
  </r>
  <r>
    <x v="188"/>
    <x v="0"/>
    <s v="2024-2025"/>
    <x v="0"/>
    <x v="89"/>
    <x v="4"/>
    <x v="4"/>
    <n v="3136"/>
    <x v="0"/>
    <x v="6"/>
    <x v="9"/>
    <x v="9"/>
    <n v="772"/>
  </r>
  <r>
    <x v="479"/>
    <x v="2"/>
    <s v="2025-2026"/>
    <x v="0"/>
    <x v="95"/>
    <x v="7"/>
    <x v="7"/>
    <n v="870"/>
    <x v="0"/>
    <x v="19"/>
    <x v="9"/>
    <x v="9"/>
    <n v="224"/>
  </r>
  <r>
    <x v="315"/>
    <x v="0"/>
    <s v="2024-2025"/>
    <x v="1"/>
    <x v="81"/>
    <x v="3"/>
    <x v="3"/>
    <n v="4680"/>
    <x v="0"/>
    <x v="17"/>
    <x v="9"/>
    <x v="9"/>
    <n v="779"/>
  </r>
  <r>
    <x v="284"/>
    <x v="2"/>
    <s v="2025-2026"/>
    <x v="0"/>
    <x v="59"/>
    <x v="3"/>
    <x v="3"/>
    <n v="4509"/>
    <x v="0"/>
    <x v="3"/>
    <x v="6"/>
    <x v="6"/>
    <n v="733"/>
  </r>
  <r>
    <x v="690"/>
    <x v="2"/>
    <s v="2025-2026"/>
    <x v="1"/>
    <x v="14"/>
    <x v="1"/>
    <x v="1"/>
    <n v="2790"/>
    <x v="0"/>
    <x v="11"/>
    <x v="5"/>
    <x v="5"/>
    <n v="463"/>
  </r>
  <r>
    <x v="568"/>
    <x v="1"/>
    <s v="2023-2024"/>
    <x v="0"/>
    <x v="26"/>
    <x v="0"/>
    <x v="0"/>
    <n v="6280"/>
    <x v="0"/>
    <x v="14"/>
    <x v="2"/>
    <x v="2"/>
    <n v="60"/>
  </r>
  <r>
    <x v="553"/>
    <x v="2"/>
    <s v="2025-2026"/>
    <x v="0"/>
    <x v="39"/>
    <x v="0"/>
    <x v="0"/>
    <n v="6330"/>
    <x v="0"/>
    <x v="14"/>
    <x v="3"/>
    <x v="3"/>
    <n v="738"/>
  </r>
  <r>
    <x v="209"/>
    <x v="2"/>
    <s v="2025-2026"/>
    <x v="0"/>
    <x v="49"/>
    <x v="4"/>
    <x v="4"/>
    <n v="3134"/>
    <x v="0"/>
    <x v="6"/>
    <x v="0"/>
    <x v="0"/>
    <n v="375"/>
  </r>
  <r>
    <x v="221"/>
    <x v="0"/>
    <s v="2024-2025"/>
    <x v="0"/>
    <x v="62"/>
    <x v="0"/>
    <x v="0"/>
    <n v="6112"/>
    <x v="0"/>
    <x v="14"/>
    <x v="4"/>
    <x v="4"/>
    <n v="50"/>
  </r>
  <r>
    <x v="106"/>
    <x v="0"/>
    <s v="2024-2025"/>
    <x v="0"/>
    <x v="89"/>
    <x v="4"/>
    <x v="4"/>
    <n v="3136"/>
    <x v="0"/>
    <x v="6"/>
    <x v="0"/>
    <x v="0"/>
    <n v="623"/>
  </r>
  <r>
    <x v="428"/>
    <x v="0"/>
    <s v="2024-2025"/>
    <x v="0"/>
    <x v="50"/>
    <x v="4"/>
    <x v="4"/>
    <n v="3179"/>
    <x v="0"/>
    <x v="6"/>
    <x v="2"/>
    <x v="2"/>
    <n v="260"/>
  </r>
  <r>
    <x v="332"/>
    <x v="0"/>
    <s v="2024-2025"/>
    <x v="0"/>
    <x v="52"/>
    <x v="3"/>
    <x v="3"/>
    <n v="4053"/>
    <x v="0"/>
    <x v="10"/>
    <x v="5"/>
    <x v="5"/>
    <n v="515"/>
  </r>
  <r>
    <x v="514"/>
    <x v="1"/>
    <s v="2023-2024"/>
    <x v="0"/>
    <x v="2"/>
    <x v="2"/>
    <x v="2"/>
    <n v="2617"/>
    <x v="0"/>
    <x v="2"/>
    <x v="3"/>
    <x v="3"/>
    <n v="210"/>
  </r>
  <r>
    <x v="260"/>
    <x v="1"/>
    <s v="2023-2024"/>
    <x v="0"/>
    <x v="76"/>
    <x v="1"/>
    <x v="1"/>
    <n v="2031"/>
    <x v="0"/>
    <x v="5"/>
    <x v="1"/>
    <x v="1"/>
    <n v="701"/>
  </r>
  <r>
    <x v="490"/>
    <x v="0"/>
    <s v="2024-2025"/>
    <x v="0"/>
    <x v="16"/>
    <x v="0"/>
    <x v="0"/>
    <n v="6030"/>
    <x v="0"/>
    <x v="0"/>
    <x v="1"/>
    <x v="1"/>
    <n v="379"/>
  </r>
  <r>
    <x v="499"/>
    <x v="0"/>
    <s v="2024-2025"/>
    <x v="1"/>
    <x v="0"/>
    <x v="0"/>
    <x v="0"/>
    <n v="6021"/>
    <x v="0"/>
    <x v="0"/>
    <x v="3"/>
    <x v="3"/>
    <n v="644"/>
  </r>
  <r>
    <x v="65"/>
    <x v="2"/>
    <s v="2025-2026"/>
    <x v="0"/>
    <x v="13"/>
    <x v="1"/>
    <x v="1"/>
    <n v="2480"/>
    <x v="0"/>
    <x v="1"/>
    <x v="6"/>
    <x v="6"/>
    <n v="526"/>
  </r>
  <r>
    <x v="240"/>
    <x v="0"/>
    <s v="2024-2025"/>
    <x v="0"/>
    <x v="48"/>
    <x v="3"/>
    <x v="3"/>
    <n v="4566"/>
    <x v="0"/>
    <x v="15"/>
    <x v="5"/>
    <x v="5"/>
    <n v="661"/>
  </r>
  <r>
    <x v="366"/>
    <x v="1"/>
    <s v="2023-2024"/>
    <x v="1"/>
    <x v="70"/>
    <x v="4"/>
    <x v="4"/>
    <n v="3400"/>
    <x v="0"/>
    <x v="8"/>
    <x v="7"/>
    <x v="7"/>
    <n v="381"/>
  </r>
  <r>
    <x v="42"/>
    <x v="0"/>
    <s v="2024-2025"/>
    <x v="0"/>
    <x v="40"/>
    <x v="4"/>
    <x v="4"/>
    <n v="3353"/>
    <x v="0"/>
    <x v="8"/>
    <x v="3"/>
    <x v="3"/>
    <n v="431"/>
  </r>
  <r>
    <x v="63"/>
    <x v="1"/>
    <s v="2023-2024"/>
    <x v="0"/>
    <x v="8"/>
    <x v="1"/>
    <x v="1"/>
    <n v="2158"/>
    <x v="0"/>
    <x v="4"/>
    <x v="4"/>
    <x v="4"/>
    <n v="424"/>
  </r>
  <r>
    <x v="618"/>
    <x v="0"/>
    <s v="2024-2025"/>
    <x v="0"/>
    <x v="37"/>
    <x v="1"/>
    <x v="1"/>
    <n v="2750"/>
    <x v="0"/>
    <x v="11"/>
    <x v="3"/>
    <x v="3"/>
    <n v="636"/>
  </r>
  <r>
    <x v="86"/>
    <x v="1"/>
    <s v="2023-2024"/>
    <x v="0"/>
    <x v="38"/>
    <x v="3"/>
    <x v="3"/>
    <n v="4802"/>
    <x v="0"/>
    <x v="12"/>
    <x v="3"/>
    <x v="3"/>
    <n v="769"/>
  </r>
  <r>
    <x v="592"/>
    <x v="0"/>
    <s v="2024-2025"/>
    <x v="0"/>
    <x v="38"/>
    <x v="3"/>
    <x v="3"/>
    <n v="4802"/>
    <x v="0"/>
    <x v="12"/>
    <x v="0"/>
    <x v="0"/>
    <n v="90"/>
  </r>
  <r>
    <x v="132"/>
    <x v="0"/>
    <s v="2024-2025"/>
    <x v="1"/>
    <x v="22"/>
    <x v="1"/>
    <x v="1"/>
    <n v="2539"/>
    <x v="0"/>
    <x v="2"/>
    <x v="6"/>
    <x v="6"/>
    <n v="732"/>
  </r>
  <r>
    <x v="19"/>
    <x v="0"/>
    <s v="2024-2025"/>
    <x v="1"/>
    <x v="83"/>
    <x v="0"/>
    <x v="0"/>
    <n v="6052"/>
    <x v="0"/>
    <x v="0"/>
    <x v="9"/>
    <x v="9"/>
    <n v="560"/>
  </r>
  <r>
    <x v="412"/>
    <x v="0"/>
    <s v="2024-2025"/>
    <x v="0"/>
    <x v="16"/>
    <x v="0"/>
    <x v="0"/>
    <n v="6030"/>
    <x v="0"/>
    <x v="0"/>
    <x v="3"/>
    <x v="3"/>
    <n v="240"/>
  </r>
  <r>
    <x v="396"/>
    <x v="0"/>
    <s v="2024-2025"/>
    <x v="0"/>
    <x v="91"/>
    <x v="1"/>
    <x v="1"/>
    <n v="2064"/>
    <x v="0"/>
    <x v="5"/>
    <x v="3"/>
    <x v="3"/>
    <n v="223"/>
  </r>
  <r>
    <x v="440"/>
    <x v="0"/>
    <s v="2024-2025"/>
    <x v="0"/>
    <x v="1"/>
    <x v="1"/>
    <x v="1"/>
    <n v="2478"/>
    <x v="0"/>
    <x v="1"/>
    <x v="6"/>
    <x v="6"/>
    <n v="285"/>
  </r>
  <r>
    <x v="9"/>
    <x v="0"/>
    <s v="2024-2025"/>
    <x v="0"/>
    <x v="51"/>
    <x v="4"/>
    <x v="4"/>
    <n v="3630"/>
    <x v="0"/>
    <x v="16"/>
    <x v="3"/>
    <x v="3"/>
    <n v="54"/>
  </r>
  <r>
    <x v="322"/>
    <x v="0"/>
    <s v="2024-2025"/>
    <x v="1"/>
    <x v="74"/>
    <x v="1"/>
    <x v="1"/>
    <n v="2485"/>
    <x v="0"/>
    <x v="1"/>
    <x v="3"/>
    <x v="3"/>
    <n v="358"/>
  </r>
  <r>
    <x v="273"/>
    <x v="1"/>
    <s v="2023-2024"/>
    <x v="1"/>
    <x v="9"/>
    <x v="4"/>
    <x v="4"/>
    <n v="3076"/>
    <x v="0"/>
    <x v="7"/>
    <x v="6"/>
    <x v="6"/>
    <n v="94"/>
  </r>
  <r>
    <x v="230"/>
    <x v="1"/>
    <s v="2023-2024"/>
    <x v="0"/>
    <x v="49"/>
    <x v="4"/>
    <x v="4"/>
    <n v="3134"/>
    <x v="0"/>
    <x v="6"/>
    <x v="9"/>
    <x v="9"/>
    <n v="589"/>
  </r>
  <r>
    <x v="56"/>
    <x v="2"/>
    <s v="2025-2026"/>
    <x v="0"/>
    <x v="61"/>
    <x v="6"/>
    <x v="6"/>
    <n v="5343"/>
    <x v="0"/>
    <x v="18"/>
    <x v="7"/>
    <x v="7"/>
    <n v="354"/>
  </r>
  <r>
    <x v="456"/>
    <x v="0"/>
    <s v="2024-2025"/>
    <x v="0"/>
    <x v="89"/>
    <x v="4"/>
    <x v="4"/>
    <n v="3136"/>
    <x v="0"/>
    <x v="6"/>
    <x v="4"/>
    <x v="4"/>
    <n v="292"/>
  </r>
  <r>
    <x v="516"/>
    <x v="2"/>
    <s v="2025-2026"/>
    <x v="0"/>
    <x v="67"/>
    <x v="3"/>
    <x v="3"/>
    <n v="4551"/>
    <x v="0"/>
    <x v="15"/>
    <x v="5"/>
    <x v="5"/>
    <n v="204"/>
  </r>
  <r>
    <x v="60"/>
    <x v="0"/>
    <s v="2024-2025"/>
    <x v="0"/>
    <x v="2"/>
    <x v="2"/>
    <x v="2"/>
    <n v="2617"/>
    <x v="0"/>
    <x v="2"/>
    <x v="6"/>
    <x v="6"/>
    <n v="206"/>
  </r>
  <r>
    <x v="135"/>
    <x v="0"/>
    <s v="2024-2025"/>
    <x v="0"/>
    <x v="65"/>
    <x v="1"/>
    <x v="1"/>
    <n v="2131"/>
    <x v="0"/>
    <x v="4"/>
    <x v="6"/>
    <x v="6"/>
    <n v="224"/>
  </r>
  <r>
    <x v="375"/>
    <x v="0"/>
    <s v="2024-2025"/>
    <x v="0"/>
    <x v="39"/>
    <x v="0"/>
    <x v="0"/>
    <n v="6330"/>
    <x v="0"/>
    <x v="14"/>
    <x v="4"/>
    <x v="4"/>
    <n v="396"/>
  </r>
  <r>
    <x v="713"/>
    <x v="0"/>
    <s v="2024-2025"/>
    <x v="0"/>
    <x v="92"/>
    <x v="3"/>
    <x v="3"/>
    <n v="4305"/>
    <x v="0"/>
    <x v="3"/>
    <x v="3"/>
    <x v="3"/>
    <n v="37"/>
  </r>
  <r>
    <x v="580"/>
    <x v="0"/>
    <s v="2024-2025"/>
    <x v="0"/>
    <x v="41"/>
    <x v="5"/>
    <x v="5"/>
    <n v="7320"/>
    <x v="0"/>
    <x v="9"/>
    <x v="4"/>
    <x v="4"/>
    <n v="707"/>
  </r>
  <r>
    <x v="693"/>
    <x v="2"/>
    <s v="2025-2026"/>
    <x v="1"/>
    <x v="85"/>
    <x v="0"/>
    <x v="0"/>
    <n v="6530"/>
    <x v="0"/>
    <x v="20"/>
    <x v="6"/>
    <x v="6"/>
    <n v="776"/>
  </r>
  <r>
    <x v="44"/>
    <x v="0"/>
    <s v="2024-2025"/>
    <x v="0"/>
    <x v="91"/>
    <x v="1"/>
    <x v="1"/>
    <n v="2064"/>
    <x v="0"/>
    <x v="5"/>
    <x v="3"/>
    <x v="3"/>
    <n v="584"/>
  </r>
  <r>
    <x v="651"/>
    <x v="2"/>
    <s v="2025-2026"/>
    <x v="0"/>
    <x v="73"/>
    <x v="6"/>
    <x v="6"/>
    <n v="5607"/>
    <x v="0"/>
    <x v="18"/>
    <x v="0"/>
    <x v="0"/>
    <n v="348"/>
  </r>
  <r>
    <x v="15"/>
    <x v="0"/>
    <s v="2024-2025"/>
    <x v="0"/>
    <x v="15"/>
    <x v="1"/>
    <x v="1"/>
    <n v="2020"/>
    <x v="0"/>
    <x v="5"/>
    <x v="5"/>
    <x v="5"/>
    <n v="558"/>
  </r>
  <r>
    <x v="450"/>
    <x v="1"/>
    <s v="2023-2024"/>
    <x v="1"/>
    <x v="30"/>
    <x v="4"/>
    <x v="4"/>
    <n v="3131"/>
    <x v="0"/>
    <x v="6"/>
    <x v="0"/>
    <x v="0"/>
    <n v="56"/>
  </r>
  <r>
    <x v="708"/>
    <x v="0"/>
    <s v="2024-2025"/>
    <x v="1"/>
    <x v="65"/>
    <x v="1"/>
    <x v="1"/>
    <n v="2131"/>
    <x v="0"/>
    <x v="4"/>
    <x v="9"/>
    <x v="9"/>
    <n v="518"/>
  </r>
  <r>
    <x v="655"/>
    <x v="1"/>
    <s v="2023-2024"/>
    <x v="1"/>
    <x v="83"/>
    <x v="0"/>
    <x v="0"/>
    <n v="6052"/>
    <x v="0"/>
    <x v="0"/>
    <x v="4"/>
    <x v="4"/>
    <n v="390"/>
  </r>
  <r>
    <x v="67"/>
    <x v="2"/>
    <s v="2025-2026"/>
    <x v="0"/>
    <x v="15"/>
    <x v="1"/>
    <x v="1"/>
    <n v="2020"/>
    <x v="0"/>
    <x v="5"/>
    <x v="3"/>
    <x v="3"/>
    <n v="608"/>
  </r>
  <r>
    <x v="348"/>
    <x v="1"/>
    <s v="2023-2024"/>
    <x v="1"/>
    <x v="87"/>
    <x v="2"/>
    <x v="2"/>
    <n v="2609"/>
    <x v="0"/>
    <x v="2"/>
    <x v="4"/>
    <x v="4"/>
    <n v="374"/>
  </r>
  <r>
    <x v="266"/>
    <x v="1"/>
    <s v="2023-2024"/>
    <x v="0"/>
    <x v="66"/>
    <x v="3"/>
    <x v="3"/>
    <n v="4883"/>
    <x v="0"/>
    <x v="12"/>
    <x v="4"/>
    <x v="4"/>
    <n v="666"/>
  </r>
  <r>
    <x v="565"/>
    <x v="0"/>
    <s v="2024-2025"/>
    <x v="1"/>
    <x v="32"/>
    <x v="6"/>
    <x v="6"/>
    <n v="5169"/>
    <x v="0"/>
    <x v="13"/>
    <x v="4"/>
    <x v="4"/>
    <n v="46"/>
  </r>
  <r>
    <x v="494"/>
    <x v="2"/>
    <s v="2025-2026"/>
    <x v="1"/>
    <x v="32"/>
    <x v="6"/>
    <x v="6"/>
    <n v="5169"/>
    <x v="0"/>
    <x v="13"/>
    <x v="5"/>
    <x v="5"/>
    <n v="221"/>
  </r>
  <r>
    <x v="438"/>
    <x v="1"/>
    <s v="2023-2024"/>
    <x v="1"/>
    <x v="46"/>
    <x v="3"/>
    <x v="3"/>
    <n v="4740"/>
    <x v="0"/>
    <x v="17"/>
    <x v="3"/>
    <x v="3"/>
    <n v="547"/>
  </r>
  <r>
    <x v="643"/>
    <x v="0"/>
    <s v="2024-2025"/>
    <x v="0"/>
    <x v="89"/>
    <x v="4"/>
    <x v="4"/>
    <n v="3136"/>
    <x v="0"/>
    <x v="6"/>
    <x v="9"/>
    <x v="9"/>
    <n v="457"/>
  </r>
  <r>
    <x v="595"/>
    <x v="0"/>
    <s v="2024-2025"/>
    <x v="1"/>
    <x v="22"/>
    <x v="1"/>
    <x v="1"/>
    <n v="2539"/>
    <x v="0"/>
    <x v="2"/>
    <x v="2"/>
    <x v="2"/>
    <n v="208"/>
  </r>
  <r>
    <x v="522"/>
    <x v="0"/>
    <s v="2024-2025"/>
    <x v="0"/>
    <x v="2"/>
    <x v="2"/>
    <x v="2"/>
    <n v="2617"/>
    <x v="0"/>
    <x v="2"/>
    <x v="7"/>
    <x v="7"/>
    <n v="163"/>
  </r>
  <r>
    <x v="339"/>
    <x v="2"/>
    <s v="2025-2026"/>
    <x v="0"/>
    <x v="40"/>
    <x v="4"/>
    <x v="4"/>
    <n v="3353"/>
    <x v="0"/>
    <x v="8"/>
    <x v="6"/>
    <x v="6"/>
    <n v="56"/>
  </r>
  <r>
    <x v="510"/>
    <x v="1"/>
    <s v="2023-2024"/>
    <x v="0"/>
    <x v="54"/>
    <x v="4"/>
    <x v="4"/>
    <n v="3030"/>
    <x v="0"/>
    <x v="7"/>
    <x v="3"/>
    <x v="3"/>
    <n v="56"/>
  </r>
  <r>
    <x v="205"/>
    <x v="0"/>
    <s v="2024-2025"/>
    <x v="0"/>
    <x v="91"/>
    <x v="1"/>
    <x v="1"/>
    <n v="2064"/>
    <x v="0"/>
    <x v="5"/>
    <x v="3"/>
    <x v="3"/>
    <n v="595"/>
  </r>
  <r>
    <x v="237"/>
    <x v="0"/>
    <s v="2024-2025"/>
    <x v="0"/>
    <x v="30"/>
    <x v="4"/>
    <x v="4"/>
    <n v="3131"/>
    <x v="0"/>
    <x v="6"/>
    <x v="4"/>
    <x v="4"/>
    <n v="314"/>
  </r>
  <r>
    <x v="401"/>
    <x v="2"/>
    <s v="2025-2026"/>
    <x v="0"/>
    <x v="55"/>
    <x v="3"/>
    <x v="3"/>
    <n v="4703"/>
    <x v="0"/>
    <x v="17"/>
    <x v="7"/>
    <x v="7"/>
    <n v="322"/>
  </r>
  <r>
    <x v="95"/>
    <x v="1"/>
    <s v="2023-2024"/>
    <x v="1"/>
    <x v="4"/>
    <x v="1"/>
    <x v="1"/>
    <n v="2154"/>
    <x v="0"/>
    <x v="4"/>
    <x v="5"/>
    <x v="5"/>
    <n v="524"/>
  </r>
  <r>
    <x v="627"/>
    <x v="2"/>
    <s v="2025-2026"/>
    <x v="0"/>
    <x v="26"/>
    <x v="0"/>
    <x v="0"/>
    <n v="6280"/>
    <x v="0"/>
    <x v="14"/>
    <x v="1"/>
    <x v="1"/>
    <n v="691"/>
  </r>
  <r>
    <x v="69"/>
    <x v="0"/>
    <s v="2024-2025"/>
    <x v="0"/>
    <x v="88"/>
    <x v="6"/>
    <x v="6"/>
    <n v="5011"/>
    <x v="0"/>
    <x v="13"/>
    <x v="2"/>
    <x v="2"/>
    <n v="53"/>
  </r>
  <r>
    <x v="408"/>
    <x v="1"/>
    <s v="2023-2024"/>
    <x v="1"/>
    <x v="29"/>
    <x v="4"/>
    <x v="4"/>
    <n v="3500"/>
    <x v="0"/>
    <x v="8"/>
    <x v="1"/>
    <x v="1"/>
    <n v="745"/>
  </r>
  <r>
    <x v="577"/>
    <x v="2"/>
    <s v="2025-2026"/>
    <x v="0"/>
    <x v="89"/>
    <x v="4"/>
    <x v="4"/>
    <n v="3136"/>
    <x v="0"/>
    <x v="6"/>
    <x v="7"/>
    <x v="7"/>
    <n v="507"/>
  </r>
  <r>
    <x v="576"/>
    <x v="0"/>
    <s v="2024-2025"/>
    <x v="1"/>
    <x v="28"/>
    <x v="1"/>
    <x v="1"/>
    <n v="2830"/>
    <x v="0"/>
    <x v="11"/>
    <x v="0"/>
    <x v="0"/>
    <n v="237"/>
  </r>
  <r>
    <x v="487"/>
    <x v="0"/>
    <s v="2024-2025"/>
    <x v="0"/>
    <x v="49"/>
    <x v="4"/>
    <x v="4"/>
    <n v="3134"/>
    <x v="0"/>
    <x v="6"/>
    <x v="3"/>
    <x v="3"/>
    <n v="388"/>
  </r>
  <r>
    <x v="608"/>
    <x v="0"/>
    <s v="2024-2025"/>
    <x v="1"/>
    <x v="29"/>
    <x v="4"/>
    <x v="4"/>
    <n v="3500"/>
    <x v="0"/>
    <x v="8"/>
    <x v="3"/>
    <x v="3"/>
    <n v="716"/>
  </r>
  <r>
    <x v="169"/>
    <x v="0"/>
    <s v="2024-2025"/>
    <x v="0"/>
    <x v="94"/>
    <x v="5"/>
    <x v="5"/>
    <n v="7250"/>
    <x v="0"/>
    <x v="9"/>
    <x v="6"/>
    <x v="6"/>
    <n v="216"/>
  </r>
  <r>
    <x v="600"/>
    <x v="0"/>
    <s v="2024-2025"/>
    <x v="1"/>
    <x v="7"/>
    <x v="4"/>
    <x v="4"/>
    <n v="3175"/>
    <x v="0"/>
    <x v="6"/>
    <x v="1"/>
    <x v="1"/>
    <n v="693"/>
  </r>
  <r>
    <x v="304"/>
    <x v="1"/>
    <s v="2023-2024"/>
    <x v="0"/>
    <x v="39"/>
    <x v="0"/>
    <x v="0"/>
    <n v="6330"/>
    <x v="0"/>
    <x v="14"/>
    <x v="4"/>
    <x v="4"/>
    <n v="356"/>
  </r>
  <r>
    <x v="301"/>
    <x v="1"/>
    <s v="2023-2024"/>
    <x v="0"/>
    <x v="59"/>
    <x v="3"/>
    <x v="3"/>
    <n v="4509"/>
    <x v="0"/>
    <x v="3"/>
    <x v="6"/>
    <x v="6"/>
    <n v="718"/>
  </r>
  <r>
    <x v="578"/>
    <x v="0"/>
    <s v="2024-2025"/>
    <x v="0"/>
    <x v="51"/>
    <x v="4"/>
    <x v="4"/>
    <n v="3630"/>
    <x v="0"/>
    <x v="16"/>
    <x v="5"/>
    <x v="5"/>
    <n v="506"/>
  </r>
  <r>
    <x v="231"/>
    <x v="0"/>
    <s v="2024-2025"/>
    <x v="0"/>
    <x v="31"/>
    <x v="1"/>
    <x v="1"/>
    <n v="2116"/>
    <x v="0"/>
    <x v="4"/>
    <x v="5"/>
    <x v="5"/>
    <n v="639"/>
  </r>
  <r>
    <x v="647"/>
    <x v="1"/>
    <s v="2023-2024"/>
    <x v="0"/>
    <x v="79"/>
    <x v="6"/>
    <x v="6"/>
    <n v="5290"/>
    <x v="0"/>
    <x v="18"/>
    <x v="5"/>
    <x v="5"/>
    <n v="311"/>
  </r>
  <r>
    <x v="59"/>
    <x v="0"/>
    <s v="2024-2025"/>
    <x v="0"/>
    <x v="12"/>
    <x v="3"/>
    <x v="3"/>
    <n v="4068"/>
    <x v="0"/>
    <x v="10"/>
    <x v="2"/>
    <x v="2"/>
    <n v="663"/>
  </r>
  <r>
    <x v="694"/>
    <x v="0"/>
    <s v="2024-2025"/>
    <x v="1"/>
    <x v="33"/>
    <x v="4"/>
    <x v="4"/>
    <n v="3280"/>
    <x v="0"/>
    <x v="8"/>
    <x v="7"/>
    <x v="7"/>
    <n v="286"/>
  </r>
  <r>
    <x v="83"/>
    <x v="1"/>
    <s v="2023-2024"/>
    <x v="0"/>
    <x v="3"/>
    <x v="3"/>
    <x v="3"/>
    <n v="4220"/>
    <x v="0"/>
    <x v="3"/>
    <x v="5"/>
    <x v="5"/>
    <n v="718"/>
  </r>
  <r>
    <x v="627"/>
    <x v="2"/>
    <s v="2025-2026"/>
    <x v="0"/>
    <x v="48"/>
    <x v="3"/>
    <x v="3"/>
    <n v="4566"/>
    <x v="0"/>
    <x v="15"/>
    <x v="3"/>
    <x v="3"/>
    <n v="117"/>
  </r>
  <r>
    <x v="701"/>
    <x v="0"/>
    <s v="2024-2025"/>
    <x v="0"/>
    <x v="84"/>
    <x v="3"/>
    <x v="3"/>
    <n v="4215"/>
    <x v="0"/>
    <x v="3"/>
    <x v="1"/>
    <x v="1"/>
    <n v="99"/>
  </r>
  <r>
    <x v="240"/>
    <x v="0"/>
    <s v="2024-2025"/>
    <x v="0"/>
    <x v="55"/>
    <x v="3"/>
    <x v="3"/>
    <n v="4703"/>
    <x v="0"/>
    <x v="17"/>
    <x v="7"/>
    <x v="7"/>
    <n v="737"/>
  </r>
  <r>
    <x v="505"/>
    <x v="1"/>
    <s v="2023-2024"/>
    <x v="0"/>
    <x v="31"/>
    <x v="1"/>
    <x v="1"/>
    <n v="2116"/>
    <x v="0"/>
    <x v="4"/>
    <x v="6"/>
    <x v="6"/>
    <n v="781"/>
  </r>
  <r>
    <x v="276"/>
    <x v="0"/>
    <s v="2024-2025"/>
    <x v="0"/>
    <x v="79"/>
    <x v="6"/>
    <x v="6"/>
    <n v="5290"/>
    <x v="0"/>
    <x v="18"/>
    <x v="9"/>
    <x v="9"/>
    <n v="513"/>
  </r>
  <r>
    <x v="640"/>
    <x v="0"/>
    <s v="2024-2025"/>
    <x v="0"/>
    <x v="64"/>
    <x v="1"/>
    <x v="1"/>
    <n v="2350"/>
    <x v="0"/>
    <x v="1"/>
    <x v="8"/>
    <x v="8"/>
    <n v="328"/>
  </r>
  <r>
    <x v="325"/>
    <x v="1"/>
    <s v="2023-2024"/>
    <x v="0"/>
    <x v="49"/>
    <x v="4"/>
    <x v="4"/>
    <n v="3134"/>
    <x v="0"/>
    <x v="6"/>
    <x v="5"/>
    <x v="5"/>
    <n v="276"/>
  </r>
  <r>
    <x v="577"/>
    <x v="2"/>
    <s v="2025-2026"/>
    <x v="1"/>
    <x v="65"/>
    <x v="1"/>
    <x v="1"/>
    <n v="2131"/>
    <x v="0"/>
    <x v="4"/>
    <x v="2"/>
    <x v="2"/>
    <n v="209"/>
  </r>
  <r>
    <x v="186"/>
    <x v="2"/>
    <s v="2025-2026"/>
    <x v="0"/>
    <x v="56"/>
    <x v="1"/>
    <x v="1"/>
    <n v="2795"/>
    <x v="0"/>
    <x v="11"/>
    <x v="2"/>
    <x v="2"/>
    <n v="27"/>
  </r>
  <r>
    <x v="75"/>
    <x v="2"/>
    <s v="2025-2026"/>
    <x v="0"/>
    <x v="48"/>
    <x v="3"/>
    <x v="3"/>
    <n v="4566"/>
    <x v="0"/>
    <x v="15"/>
    <x v="3"/>
    <x v="3"/>
    <n v="595"/>
  </r>
  <r>
    <x v="89"/>
    <x v="0"/>
    <s v="2024-2025"/>
    <x v="1"/>
    <x v="70"/>
    <x v="4"/>
    <x v="4"/>
    <n v="3400"/>
    <x v="0"/>
    <x v="8"/>
    <x v="9"/>
    <x v="9"/>
    <n v="307"/>
  </r>
  <r>
    <x v="513"/>
    <x v="2"/>
    <s v="2025-2026"/>
    <x v="1"/>
    <x v="74"/>
    <x v="1"/>
    <x v="1"/>
    <n v="2485"/>
    <x v="0"/>
    <x v="1"/>
    <x v="0"/>
    <x v="0"/>
    <n v="203"/>
  </r>
  <r>
    <x v="646"/>
    <x v="0"/>
    <s v="2024-2025"/>
    <x v="0"/>
    <x v="13"/>
    <x v="1"/>
    <x v="1"/>
    <n v="2480"/>
    <x v="0"/>
    <x v="1"/>
    <x v="6"/>
    <x v="6"/>
    <n v="171"/>
  </r>
  <r>
    <x v="504"/>
    <x v="2"/>
    <s v="2025-2026"/>
    <x v="1"/>
    <x v="29"/>
    <x v="4"/>
    <x v="4"/>
    <n v="3500"/>
    <x v="0"/>
    <x v="8"/>
    <x v="4"/>
    <x v="4"/>
    <n v="355"/>
  </r>
  <r>
    <x v="393"/>
    <x v="0"/>
    <s v="2024-2025"/>
    <x v="0"/>
    <x v="73"/>
    <x v="6"/>
    <x v="6"/>
    <n v="5607"/>
    <x v="0"/>
    <x v="18"/>
    <x v="3"/>
    <x v="3"/>
    <n v="399"/>
  </r>
  <r>
    <x v="572"/>
    <x v="1"/>
    <s v="2023-2024"/>
    <x v="1"/>
    <x v="33"/>
    <x v="4"/>
    <x v="4"/>
    <n v="3280"/>
    <x v="0"/>
    <x v="8"/>
    <x v="6"/>
    <x v="6"/>
    <n v="487"/>
  </r>
  <r>
    <x v="221"/>
    <x v="0"/>
    <s v="2024-2025"/>
    <x v="0"/>
    <x v="52"/>
    <x v="3"/>
    <x v="3"/>
    <n v="4053"/>
    <x v="0"/>
    <x v="10"/>
    <x v="9"/>
    <x v="9"/>
    <n v="345"/>
  </r>
  <r>
    <x v="20"/>
    <x v="0"/>
    <s v="2024-2025"/>
    <x v="0"/>
    <x v="31"/>
    <x v="1"/>
    <x v="1"/>
    <n v="2116"/>
    <x v="0"/>
    <x v="4"/>
    <x v="1"/>
    <x v="1"/>
    <n v="293"/>
  </r>
  <r>
    <x v="76"/>
    <x v="2"/>
    <s v="2025-2026"/>
    <x v="1"/>
    <x v="24"/>
    <x v="1"/>
    <x v="1"/>
    <n v="2120"/>
    <x v="0"/>
    <x v="4"/>
    <x v="2"/>
    <x v="2"/>
    <n v="328"/>
  </r>
  <r>
    <x v="457"/>
    <x v="1"/>
    <s v="2023-2024"/>
    <x v="1"/>
    <x v="87"/>
    <x v="2"/>
    <x v="2"/>
    <n v="2609"/>
    <x v="0"/>
    <x v="2"/>
    <x v="4"/>
    <x v="4"/>
    <n v="374"/>
  </r>
  <r>
    <x v="453"/>
    <x v="0"/>
    <s v="2024-2025"/>
    <x v="0"/>
    <x v="5"/>
    <x v="1"/>
    <x v="1"/>
    <n v="2067"/>
    <x v="0"/>
    <x v="5"/>
    <x v="5"/>
    <x v="5"/>
    <n v="114"/>
  </r>
  <r>
    <x v="546"/>
    <x v="2"/>
    <s v="2025-2026"/>
    <x v="0"/>
    <x v="49"/>
    <x v="4"/>
    <x v="4"/>
    <n v="3134"/>
    <x v="0"/>
    <x v="6"/>
    <x v="0"/>
    <x v="0"/>
    <n v="783"/>
  </r>
  <r>
    <x v="477"/>
    <x v="1"/>
    <s v="2023-2024"/>
    <x v="1"/>
    <x v="46"/>
    <x v="3"/>
    <x v="3"/>
    <n v="4740"/>
    <x v="0"/>
    <x v="17"/>
    <x v="4"/>
    <x v="4"/>
    <n v="158"/>
  </r>
  <r>
    <x v="606"/>
    <x v="0"/>
    <s v="2024-2025"/>
    <x v="0"/>
    <x v="91"/>
    <x v="1"/>
    <x v="1"/>
    <n v="2064"/>
    <x v="0"/>
    <x v="5"/>
    <x v="6"/>
    <x v="6"/>
    <n v="781"/>
  </r>
  <r>
    <x v="332"/>
    <x v="0"/>
    <s v="2024-2025"/>
    <x v="0"/>
    <x v="40"/>
    <x v="4"/>
    <x v="4"/>
    <n v="3353"/>
    <x v="0"/>
    <x v="8"/>
    <x v="4"/>
    <x v="4"/>
    <n v="755"/>
  </r>
  <r>
    <x v="429"/>
    <x v="1"/>
    <s v="2023-2024"/>
    <x v="0"/>
    <x v="40"/>
    <x v="4"/>
    <x v="4"/>
    <n v="3353"/>
    <x v="0"/>
    <x v="8"/>
    <x v="0"/>
    <x v="0"/>
    <n v="402"/>
  </r>
  <r>
    <x v="253"/>
    <x v="0"/>
    <s v="2024-2025"/>
    <x v="0"/>
    <x v="92"/>
    <x v="3"/>
    <x v="3"/>
    <n v="4305"/>
    <x v="0"/>
    <x v="3"/>
    <x v="4"/>
    <x v="4"/>
    <n v="757"/>
  </r>
  <r>
    <x v="286"/>
    <x v="0"/>
    <s v="2024-2025"/>
    <x v="0"/>
    <x v="58"/>
    <x v="0"/>
    <x v="0"/>
    <n v="6027"/>
    <x v="0"/>
    <x v="0"/>
    <x v="1"/>
    <x v="1"/>
    <n v="143"/>
  </r>
  <r>
    <x v="384"/>
    <x v="1"/>
    <s v="2023-2024"/>
    <x v="0"/>
    <x v="35"/>
    <x v="3"/>
    <x v="3"/>
    <n v="4558"/>
    <x v="0"/>
    <x v="15"/>
    <x v="1"/>
    <x v="1"/>
    <n v="329"/>
  </r>
  <r>
    <x v="208"/>
    <x v="0"/>
    <s v="2024-2025"/>
    <x v="1"/>
    <x v="74"/>
    <x v="1"/>
    <x v="1"/>
    <n v="2485"/>
    <x v="0"/>
    <x v="1"/>
    <x v="6"/>
    <x v="6"/>
    <n v="192"/>
  </r>
  <r>
    <x v="5"/>
    <x v="0"/>
    <s v="2024-2025"/>
    <x v="0"/>
    <x v="31"/>
    <x v="1"/>
    <x v="1"/>
    <n v="2116"/>
    <x v="0"/>
    <x v="4"/>
    <x v="1"/>
    <x v="1"/>
    <n v="284"/>
  </r>
  <r>
    <x v="319"/>
    <x v="0"/>
    <s v="2024-2025"/>
    <x v="0"/>
    <x v="66"/>
    <x v="3"/>
    <x v="3"/>
    <n v="4883"/>
    <x v="0"/>
    <x v="12"/>
    <x v="4"/>
    <x v="4"/>
    <n v="581"/>
  </r>
  <r>
    <x v="362"/>
    <x v="0"/>
    <s v="2024-2025"/>
    <x v="0"/>
    <x v="82"/>
    <x v="3"/>
    <x v="3"/>
    <n v="4655"/>
    <x v="0"/>
    <x v="17"/>
    <x v="5"/>
    <x v="5"/>
    <n v="96"/>
  </r>
  <r>
    <x v="494"/>
    <x v="2"/>
    <s v="2025-2026"/>
    <x v="0"/>
    <x v="44"/>
    <x v="4"/>
    <x v="4"/>
    <n v="3977"/>
    <x v="0"/>
    <x v="16"/>
    <x v="0"/>
    <x v="0"/>
    <n v="479"/>
  </r>
  <r>
    <x v="9"/>
    <x v="0"/>
    <s v="2024-2025"/>
    <x v="0"/>
    <x v="38"/>
    <x v="3"/>
    <x v="3"/>
    <n v="4802"/>
    <x v="0"/>
    <x v="12"/>
    <x v="0"/>
    <x v="0"/>
    <n v="430"/>
  </r>
  <r>
    <x v="587"/>
    <x v="0"/>
    <s v="2024-2025"/>
    <x v="0"/>
    <x v="13"/>
    <x v="1"/>
    <x v="1"/>
    <n v="2480"/>
    <x v="0"/>
    <x v="1"/>
    <x v="2"/>
    <x v="2"/>
    <n v="220"/>
  </r>
  <r>
    <x v="496"/>
    <x v="2"/>
    <s v="2025-2026"/>
    <x v="0"/>
    <x v="90"/>
    <x v="3"/>
    <x v="3"/>
    <n v="4700"/>
    <x v="0"/>
    <x v="17"/>
    <x v="3"/>
    <x v="3"/>
    <n v="363"/>
  </r>
  <r>
    <x v="541"/>
    <x v="0"/>
    <s v="2024-2025"/>
    <x v="0"/>
    <x v="1"/>
    <x v="1"/>
    <x v="1"/>
    <n v="2478"/>
    <x v="0"/>
    <x v="1"/>
    <x v="3"/>
    <x v="3"/>
    <n v="569"/>
  </r>
  <r>
    <x v="349"/>
    <x v="1"/>
    <s v="2023-2024"/>
    <x v="0"/>
    <x v="39"/>
    <x v="0"/>
    <x v="0"/>
    <n v="6330"/>
    <x v="0"/>
    <x v="14"/>
    <x v="3"/>
    <x v="3"/>
    <n v="43"/>
  </r>
  <r>
    <x v="436"/>
    <x v="2"/>
    <s v="2025-2026"/>
    <x v="0"/>
    <x v="26"/>
    <x v="0"/>
    <x v="0"/>
    <n v="6280"/>
    <x v="0"/>
    <x v="14"/>
    <x v="9"/>
    <x v="9"/>
    <n v="641"/>
  </r>
  <r>
    <x v="50"/>
    <x v="0"/>
    <s v="2024-2025"/>
    <x v="1"/>
    <x v="88"/>
    <x v="6"/>
    <x v="6"/>
    <n v="5011"/>
    <x v="0"/>
    <x v="13"/>
    <x v="3"/>
    <x v="3"/>
    <n v="755"/>
  </r>
  <r>
    <x v="431"/>
    <x v="0"/>
    <s v="2024-2025"/>
    <x v="1"/>
    <x v="80"/>
    <x v="0"/>
    <x v="0"/>
    <n v="6109"/>
    <x v="0"/>
    <x v="14"/>
    <x v="9"/>
    <x v="9"/>
    <n v="508"/>
  </r>
  <r>
    <x v="551"/>
    <x v="0"/>
    <s v="2024-2025"/>
    <x v="1"/>
    <x v="28"/>
    <x v="1"/>
    <x v="1"/>
    <n v="2830"/>
    <x v="0"/>
    <x v="11"/>
    <x v="4"/>
    <x v="4"/>
    <n v="428"/>
  </r>
  <r>
    <x v="362"/>
    <x v="0"/>
    <s v="2024-2025"/>
    <x v="0"/>
    <x v="33"/>
    <x v="4"/>
    <x v="4"/>
    <n v="3280"/>
    <x v="0"/>
    <x v="8"/>
    <x v="4"/>
    <x v="4"/>
    <n v="723"/>
  </r>
  <r>
    <x v="59"/>
    <x v="0"/>
    <s v="2024-2025"/>
    <x v="0"/>
    <x v="48"/>
    <x v="3"/>
    <x v="3"/>
    <n v="4566"/>
    <x v="0"/>
    <x v="15"/>
    <x v="4"/>
    <x v="4"/>
    <n v="772"/>
  </r>
  <r>
    <x v="411"/>
    <x v="1"/>
    <s v="2023-2024"/>
    <x v="0"/>
    <x v="35"/>
    <x v="3"/>
    <x v="3"/>
    <n v="4558"/>
    <x v="0"/>
    <x v="15"/>
    <x v="0"/>
    <x v="0"/>
    <n v="632"/>
  </r>
  <r>
    <x v="345"/>
    <x v="1"/>
    <s v="2023-2024"/>
    <x v="0"/>
    <x v="6"/>
    <x v="0"/>
    <x v="0"/>
    <n v="6010"/>
    <x v="0"/>
    <x v="0"/>
    <x v="5"/>
    <x v="5"/>
    <n v="402"/>
  </r>
  <r>
    <x v="446"/>
    <x v="2"/>
    <s v="2025-2026"/>
    <x v="1"/>
    <x v="11"/>
    <x v="5"/>
    <x v="5"/>
    <n v="7010"/>
    <x v="0"/>
    <x v="9"/>
    <x v="4"/>
    <x v="4"/>
    <n v="185"/>
  </r>
  <r>
    <x v="417"/>
    <x v="2"/>
    <s v="2025-2026"/>
    <x v="0"/>
    <x v="84"/>
    <x v="3"/>
    <x v="3"/>
    <n v="4215"/>
    <x v="0"/>
    <x v="3"/>
    <x v="0"/>
    <x v="0"/>
    <n v="625"/>
  </r>
  <r>
    <x v="215"/>
    <x v="2"/>
    <s v="2025-2026"/>
    <x v="1"/>
    <x v="7"/>
    <x v="4"/>
    <x v="4"/>
    <n v="3175"/>
    <x v="0"/>
    <x v="6"/>
    <x v="0"/>
    <x v="0"/>
    <n v="131"/>
  </r>
  <r>
    <x v="175"/>
    <x v="1"/>
    <s v="2023-2024"/>
    <x v="0"/>
    <x v="52"/>
    <x v="3"/>
    <x v="3"/>
    <n v="4053"/>
    <x v="0"/>
    <x v="10"/>
    <x v="5"/>
    <x v="5"/>
    <n v="477"/>
  </r>
  <r>
    <x v="351"/>
    <x v="0"/>
    <s v="2024-2025"/>
    <x v="1"/>
    <x v="14"/>
    <x v="1"/>
    <x v="1"/>
    <n v="2790"/>
    <x v="0"/>
    <x v="11"/>
    <x v="5"/>
    <x v="5"/>
    <n v="345"/>
  </r>
  <r>
    <x v="412"/>
    <x v="0"/>
    <s v="2024-2025"/>
    <x v="0"/>
    <x v="67"/>
    <x v="3"/>
    <x v="3"/>
    <n v="4551"/>
    <x v="0"/>
    <x v="15"/>
    <x v="0"/>
    <x v="0"/>
    <n v="699"/>
  </r>
  <r>
    <x v="283"/>
    <x v="0"/>
    <s v="2024-2025"/>
    <x v="0"/>
    <x v="65"/>
    <x v="1"/>
    <x v="1"/>
    <n v="2131"/>
    <x v="0"/>
    <x v="4"/>
    <x v="1"/>
    <x v="1"/>
    <n v="33"/>
  </r>
  <r>
    <x v="311"/>
    <x v="0"/>
    <s v="2024-2025"/>
    <x v="1"/>
    <x v="83"/>
    <x v="0"/>
    <x v="0"/>
    <n v="6052"/>
    <x v="0"/>
    <x v="0"/>
    <x v="5"/>
    <x v="5"/>
    <n v="320"/>
  </r>
  <r>
    <x v="245"/>
    <x v="0"/>
    <s v="2024-2025"/>
    <x v="0"/>
    <x v="95"/>
    <x v="7"/>
    <x v="7"/>
    <n v="870"/>
    <x v="0"/>
    <x v="19"/>
    <x v="4"/>
    <x v="4"/>
    <n v="151"/>
  </r>
  <r>
    <x v="155"/>
    <x v="2"/>
    <s v="2025-2026"/>
    <x v="0"/>
    <x v="23"/>
    <x v="1"/>
    <x v="1"/>
    <n v="2650"/>
    <x v="0"/>
    <x v="11"/>
    <x v="1"/>
    <x v="1"/>
    <n v="691"/>
  </r>
  <r>
    <x v="554"/>
    <x v="0"/>
    <s v="2024-2025"/>
    <x v="0"/>
    <x v="84"/>
    <x v="3"/>
    <x v="3"/>
    <n v="4215"/>
    <x v="0"/>
    <x v="3"/>
    <x v="2"/>
    <x v="2"/>
    <n v="427"/>
  </r>
  <r>
    <x v="607"/>
    <x v="2"/>
    <s v="2025-2026"/>
    <x v="1"/>
    <x v="22"/>
    <x v="1"/>
    <x v="1"/>
    <n v="2539"/>
    <x v="0"/>
    <x v="2"/>
    <x v="5"/>
    <x v="5"/>
    <n v="420"/>
  </r>
  <r>
    <x v="471"/>
    <x v="2"/>
    <s v="2025-2026"/>
    <x v="0"/>
    <x v="19"/>
    <x v="1"/>
    <x v="1"/>
    <n v="2800"/>
    <x v="0"/>
    <x v="11"/>
    <x v="5"/>
    <x v="5"/>
    <n v="580"/>
  </r>
  <r>
    <x v="213"/>
    <x v="1"/>
    <s v="2023-2024"/>
    <x v="0"/>
    <x v="92"/>
    <x v="3"/>
    <x v="3"/>
    <n v="4305"/>
    <x v="0"/>
    <x v="3"/>
    <x v="5"/>
    <x v="5"/>
    <n v="551"/>
  </r>
  <r>
    <x v="655"/>
    <x v="1"/>
    <s v="2023-2024"/>
    <x v="0"/>
    <x v="90"/>
    <x v="3"/>
    <x v="3"/>
    <n v="4700"/>
    <x v="0"/>
    <x v="17"/>
    <x v="7"/>
    <x v="7"/>
    <n v="571"/>
  </r>
  <r>
    <x v="639"/>
    <x v="0"/>
    <s v="2024-2025"/>
    <x v="0"/>
    <x v="2"/>
    <x v="2"/>
    <x v="2"/>
    <n v="2617"/>
    <x v="0"/>
    <x v="2"/>
    <x v="9"/>
    <x v="9"/>
    <n v="231"/>
  </r>
  <r>
    <x v="21"/>
    <x v="1"/>
    <s v="2023-2024"/>
    <x v="0"/>
    <x v="65"/>
    <x v="1"/>
    <x v="1"/>
    <n v="2131"/>
    <x v="0"/>
    <x v="4"/>
    <x v="4"/>
    <x v="4"/>
    <n v="424"/>
  </r>
  <r>
    <x v="597"/>
    <x v="1"/>
    <s v="2023-2024"/>
    <x v="0"/>
    <x v="12"/>
    <x v="3"/>
    <x v="3"/>
    <n v="4068"/>
    <x v="0"/>
    <x v="10"/>
    <x v="1"/>
    <x v="1"/>
    <n v="675"/>
  </r>
  <r>
    <x v="300"/>
    <x v="2"/>
    <s v="2025-2026"/>
    <x v="1"/>
    <x v="46"/>
    <x v="3"/>
    <x v="3"/>
    <n v="4740"/>
    <x v="0"/>
    <x v="17"/>
    <x v="7"/>
    <x v="7"/>
    <n v="231"/>
  </r>
  <r>
    <x v="112"/>
    <x v="0"/>
    <s v="2024-2025"/>
    <x v="0"/>
    <x v="37"/>
    <x v="1"/>
    <x v="1"/>
    <n v="2750"/>
    <x v="0"/>
    <x v="11"/>
    <x v="5"/>
    <x v="5"/>
    <n v="146"/>
  </r>
  <r>
    <x v="575"/>
    <x v="0"/>
    <s v="2024-2025"/>
    <x v="0"/>
    <x v="57"/>
    <x v="6"/>
    <x v="6"/>
    <n v="5082"/>
    <x v="0"/>
    <x v="13"/>
    <x v="4"/>
    <x v="4"/>
    <n v="645"/>
  </r>
  <r>
    <x v="259"/>
    <x v="2"/>
    <s v="2025-2026"/>
    <x v="1"/>
    <x v="46"/>
    <x v="3"/>
    <x v="3"/>
    <n v="4740"/>
    <x v="0"/>
    <x v="17"/>
    <x v="3"/>
    <x v="3"/>
    <n v="259"/>
  </r>
  <r>
    <x v="187"/>
    <x v="1"/>
    <s v="2023-2024"/>
    <x v="1"/>
    <x v="0"/>
    <x v="0"/>
    <x v="0"/>
    <n v="6021"/>
    <x v="0"/>
    <x v="0"/>
    <x v="7"/>
    <x v="7"/>
    <n v="436"/>
  </r>
  <r>
    <x v="46"/>
    <x v="2"/>
    <s v="2025-2026"/>
    <x v="1"/>
    <x v="88"/>
    <x v="6"/>
    <x v="6"/>
    <n v="5011"/>
    <x v="0"/>
    <x v="13"/>
    <x v="9"/>
    <x v="9"/>
    <n v="397"/>
  </r>
  <r>
    <x v="326"/>
    <x v="0"/>
    <s v="2024-2025"/>
    <x v="0"/>
    <x v="62"/>
    <x v="0"/>
    <x v="0"/>
    <n v="6112"/>
    <x v="0"/>
    <x v="14"/>
    <x v="0"/>
    <x v="0"/>
    <n v="319"/>
  </r>
  <r>
    <x v="264"/>
    <x v="0"/>
    <s v="2024-2025"/>
    <x v="1"/>
    <x v="36"/>
    <x v="4"/>
    <x v="4"/>
    <n v="3148"/>
    <x v="0"/>
    <x v="6"/>
    <x v="2"/>
    <x v="2"/>
    <n v="296"/>
  </r>
  <r>
    <x v="583"/>
    <x v="1"/>
    <s v="2023-2024"/>
    <x v="1"/>
    <x v="96"/>
    <x v="4"/>
    <x v="4"/>
    <n v="3690"/>
    <x v="0"/>
    <x v="16"/>
    <x v="2"/>
    <x v="2"/>
    <n v="704"/>
  </r>
  <r>
    <x v="686"/>
    <x v="0"/>
    <s v="2024-2025"/>
    <x v="0"/>
    <x v="3"/>
    <x v="3"/>
    <x v="3"/>
    <n v="4220"/>
    <x v="0"/>
    <x v="3"/>
    <x v="0"/>
    <x v="0"/>
    <n v="123"/>
  </r>
  <r>
    <x v="270"/>
    <x v="0"/>
    <s v="2024-2025"/>
    <x v="0"/>
    <x v="95"/>
    <x v="7"/>
    <x v="7"/>
    <n v="870"/>
    <x v="0"/>
    <x v="19"/>
    <x v="9"/>
    <x v="9"/>
    <n v="387"/>
  </r>
  <r>
    <x v="665"/>
    <x v="2"/>
    <s v="2025-2026"/>
    <x v="0"/>
    <x v="41"/>
    <x v="5"/>
    <x v="5"/>
    <n v="7320"/>
    <x v="0"/>
    <x v="9"/>
    <x v="3"/>
    <x v="3"/>
    <n v="380"/>
  </r>
  <r>
    <x v="116"/>
    <x v="2"/>
    <s v="2025-2026"/>
    <x v="0"/>
    <x v="31"/>
    <x v="1"/>
    <x v="1"/>
    <n v="2116"/>
    <x v="0"/>
    <x v="4"/>
    <x v="4"/>
    <x v="4"/>
    <n v="412"/>
  </r>
  <r>
    <x v="179"/>
    <x v="0"/>
    <s v="2024-2025"/>
    <x v="0"/>
    <x v="92"/>
    <x v="3"/>
    <x v="3"/>
    <n v="4305"/>
    <x v="0"/>
    <x v="3"/>
    <x v="0"/>
    <x v="0"/>
    <n v="601"/>
  </r>
  <r>
    <x v="524"/>
    <x v="0"/>
    <s v="2024-2025"/>
    <x v="0"/>
    <x v="90"/>
    <x v="3"/>
    <x v="3"/>
    <n v="4700"/>
    <x v="0"/>
    <x v="17"/>
    <x v="3"/>
    <x v="3"/>
    <n v="461"/>
  </r>
  <r>
    <x v="413"/>
    <x v="2"/>
    <s v="2025-2026"/>
    <x v="0"/>
    <x v="1"/>
    <x v="1"/>
    <x v="1"/>
    <n v="2478"/>
    <x v="0"/>
    <x v="1"/>
    <x v="3"/>
    <x v="3"/>
    <n v="177"/>
  </r>
  <r>
    <x v="211"/>
    <x v="2"/>
    <s v="2025-2026"/>
    <x v="0"/>
    <x v="39"/>
    <x v="0"/>
    <x v="0"/>
    <n v="6330"/>
    <x v="0"/>
    <x v="14"/>
    <x v="6"/>
    <x v="6"/>
    <n v="372"/>
  </r>
  <r>
    <x v="546"/>
    <x v="2"/>
    <s v="2025-2026"/>
    <x v="1"/>
    <x v="57"/>
    <x v="6"/>
    <x v="6"/>
    <n v="5082"/>
    <x v="0"/>
    <x v="13"/>
    <x v="4"/>
    <x v="4"/>
    <n v="565"/>
  </r>
  <r>
    <x v="550"/>
    <x v="0"/>
    <s v="2024-2025"/>
    <x v="1"/>
    <x v="85"/>
    <x v="0"/>
    <x v="0"/>
    <n v="6530"/>
    <x v="0"/>
    <x v="20"/>
    <x v="3"/>
    <x v="3"/>
    <n v="670"/>
  </r>
  <r>
    <x v="634"/>
    <x v="0"/>
    <s v="2024-2025"/>
    <x v="1"/>
    <x v="43"/>
    <x v="1"/>
    <x v="1"/>
    <n v="2560"/>
    <x v="0"/>
    <x v="2"/>
    <x v="3"/>
    <x v="3"/>
    <n v="210"/>
  </r>
  <r>
    <x v="227"/>
    <x v="0"/>
    <s v="2024-2025"/>
    <x v="0"/>
    <x v="26"/>
    <x v="0"/>
    <x v="0"/>
    <n v="6280"/>
    <x v="0"/>
    <x v="14"/>
    <x v="1"/>
    <x v="1"/>
    <n v="308"/>
  </r>
  <r>
    <x v="378"/>
    <x v="1"/>
    <s v="2023-2024"/>
    <x v="1"/>
    <x v="17"/>
    <x v="3"/>
    <x v="3"/>
    <n v="4825"/>
    <x v="0"/>
    <x v="12"/>
    <x v="7"/>
    <x v="7"/>
    <n v="745"/>
  </r>
  <r>
    <x v="334"/>
    <x v="2"/>
    <s v="2025-2026"/>
    <x v="0"/>
    <x v="85"/>
    <x v="0"/>
    <x v="0"/>
    <n v="6530"/>
    <x v="0"/>
    <x v="20"/>
    <x v="1"/>
    <x v="1"/>
    <n v="163"/>
  </r>
  <r>
    <x v="350"/>
    <x v="1"/>
    <s v="2023-2024"/>
    <x v="0"/>
    <x v="26"/>
    <x v="0"/>
    <x v="0"/>
    <n v="6280"/>
    <x v="0"/>
    <x v="14"/>
    <x v="2"/>
    <x v="2"/>
    <n v="261"/>
  </r>
  <r>
    <x v="519"/>
    <x v="2"/>
    <s v="2025-2026"/>
    <x v="0"/>
    <x v="63"/>
    <x v="1"/>
    <x v="1"/>
    <n v="2015"/>
    <x v="0"/>
    <x v="5"/>
    <x v="1"/>
    <x v="1"/>
    <n v="614"/>
  </r>
  <r>
    <x v="269"/>
    <x v="1"/>
    <s v="2023-2024"/>
    <x v="0"/>
    <x v="16"/>
    <x v="0"/>
    <x v="0"/>
    <n v="6030"/>
    <x v="0"/>
    <x v="0"/>
    <x v="7"/>
    <x v="7"/>
    <n v="31"/>
  </r>
  <r>
    <x v="446"/>
    <x v="2"/>
    <s v="2025-2026"/>
    <x v="0"/>
    <x v="47"/>
    <x v="1"/>
    <x v="1"/>
    <n v="2101"/>
    <x v="0"/>
    <x v="4"/>
    <x v="6"/>
    <x v="6"/>
    <n v="388"/>
  </r>
  <r>
    <x v="124"/>
    <x v="2"/>
    <s v="2025-2026"/>
    <x v="0"/>
    <x v="12"/>
    <x v="3"/>
    <x v="3"/>
    <n v="4068"/>
    <x v="0"/>
    <x v="10"/>
    <x v="4"/>
    <x v="4"/>
    <n v="224"/>
  </r>
  <r>
    <x v="407"/>
    <x v="1"/>
    <s v="2023-2024"/>
    <x v="1"/>
    <x v="88"/>
    <x v="6"/>
    <x v="6"/>
    <n v="5011"/>
    <x v="0"/>
    <x v="13"/>
    <x v="2"/>
    <x v="2"/>
    <n v="551"/>
  </r>
  <r>
    <x v="446"/>
    <x v="2"/>
    <s v="2025-2026"/>
    <x v="0"/>
    <x v="55"/>
    <x v="3"/>
    <x v="3"/>
    <n v="4703"/>
    <x v="0"/>
    <x v="17"/>
    <x v="9"/>
    <x v="9"/>
    <n v="289"/>
  </r>
  <r>
    <x v="701"/>
    <x v="0"/>
    <s v="2024-2025"/>
    <x v="0"/>
    <x v="52"/>
    <x v="3"/>
    <x v="3"/>
    <n v="4053"/>
    <x v="0"/>
    <x v="10"/>
    <x v="3"/>
    <x v="3"/>
    <n v="115"/>
  </r>
  <r>
    <x v="608"/>
    <x v="0"/>
    <s v="2024-2025"/>
    <x v="0"/>
    <x v="52"/>
    <x v="3"/>
    <x v="3"/>
    <n v="4053"/>
    <x v="0"/>
    <x v="10"/>
    <x v="6"/>
    <x v="6"/>
    <n v="88"/>
  </r>
  <r>
    <x v="79"/>
    <x v="0"/>
    <s v="2024-2025"/>
    <x v="0"/>
    <x v="92"/>
    <x v="3"/>
    <x v="3"/>
    <n v="4305"/>
    <x v="0"/>
    <x v="3"/>
    <x v="9"/>
    <x v="9"/>
    <n v="35"/>
  </r>
  <r>
    <x v="124"/>
    <x v="2"/>
    <s v="2025-2026"/>
    <x v="1"/>
    <x v="0"/>
    <x v="0"/>
    <x v="0"/>
    <n v="6021"/>
    <x v="0"/>
    <x v="0"/>
    <x v="5"/>
    <x v="5"/>
    <n v="404"/>
  </r>
  <r>
    <x v="714"/>
    <x v="2"/>
    <s v="2025-2026"/>
    <x v="0"/>
    <x v="13"/>
    <x v="1"/>
    <x v="1"/>
    <n v="2480"/>
    <x v="0"/>
    <x v="1"/>
    <x v="2"/>
    <x v="2"/>
    <n v="128"/>
  </r>
  <r>
    <x v="294"/>
    <x v="1"/>
    <s v="2023-2024"/>
    <x v="1"/>
    <x v="87"/>
    <x v="2"/>
    <x v="2"/>
    <n v="2609"/>
    <x v="0"/>
    <x v="2"/>
    <x v="0"/>
    <x v="0"/>
    <n v="574"/>
  </r>
  <r>
    <x v="407"/>
    <x v="1"/>
    <s v="2023-2024"/>
    <x v="0"/>
    <x v="90"/>
    <x v="3"/>
    <x v="3"/>
    <n v="4700"/>
    <x v="0"/>
    <x v="17"/>
    <x v="2"/>
    <x v="2"/>
    <n v="324"/>
  </r>
  <r>
    <x v="424"/>
    <x v="0"/>
    <s v="2024-2025"/>
    <x v="0"/>
    <x v="39"/>
    <x v="0"/>
    <x v="0"/>
    <n v="6330"/>
    <x v="0"/>
    <x v="14"/>
    <x v="2"/>
    <x v="2"/>
    <n v="348"/>
  </r>
  <r>
    <x v="441"/>
    <x v="0"/>
    <s v="2024-2025"/>
    <x v="1"/>
    <x v="7"/>
    <x v="4"/>
    <x v="4"/>
    <n v="3175"/>
    <x v="0"/>
    <x v="6"/>
    <x v="6"/>
    <x v="6"/>
    <n v="314"/>
  </r>
  <r>
    <x v="21"/>
    <x v="1"/>
    <s v="2023-2024"/>
    <x v="0"/>
    <x v="67"/>
    <x v="3"/>
    <x v="3"/>
    <n v="4551"/>
    <x v="0"/>
    <x v="15"/>
    <x v="6"/>
    <x v="6"/>
    <n v="377"/>
  </r>
  <r>
    <x v="530"/>
    <x v="1"/>
    <s v="2023-2024"/>
    <x v="0"/>
    <x v="86"/>
    <x v="0"/>
    <x v="0"/>
    <n v="6725"/>
    <x v="0"/>
    <x v="20"/>
    <x v="9"/>
    <x v="9"/>
    <n v="414"/>
  </r>
  <r>
    <x v="510"/>
    <x v="1"/>
    <s v="2023-2024"/>
    <x v="0"/>
    <x v="5"/>
    <x v="1"/>
    <x v="1"/>
    <n v="2067"/>
    <x v="0"/>
    <x v="5"/>
    <x v="2"/>
    <x v="2"/>
    <n v="741"/>
  </r>
  <r>
    <x v="625"/>
    <x v="2"/>
    <s v="2025-2026"/>
    <x v="0"/>
    <x v="66"/>
    <x v="3"/>
    <x v="3"/>
    <n v="4883"/>
    <x v="0"/>
    <x v="12"/>
    <x v="7"/>
    <x v="7"/>
    <n v="445"/>
  </r>
  <r>
    <x v="698"/>
    <x v="2"/>
    <s v="2025-2026"/>
    <x v="0"/>
    <x v="64"/>
    <x v="1"/>
    <x v="1"/>
    <n v="2350"/>
    <x v="0"/>
    <x v="1"/>
    <x v="5"/>
    <x v="5"/>
    <n v="778"/>
  </r>
  <r>
    <x v="211"/>
    <x v="2"/>
    <s v="2025-2026"/>
    <x v="1"/>
    <x v="22"/>
    <x v="1"/>
    <x v="1"/>
    <n v="2539"/>
    <x v="0"/>
    <x v="2"/>
    <x v="9"/>
    <x v="9"/>
    <n v="257"/>
  </r>
  <r>
    <x v="99"/>
    <x v="0"/>
    <s v="2024-2025"/>
    <x v="0"/>
    <x v="95"/>
    <x v="7"/>
    <x v="7"/>
    <n v="870"/>
    <x v="0"/>
    <x v="19"/>
    <x v="5"/>
    <x v="5"/>
    <n v="134"/>
  </r>
  <r>
    <x v="233"/>
    <x v="1"/>
    <s v="2023-2024"/>
    <x v="0"/>
    <x v="18"/>
    <x v="6"/>
    <x v="6"/>
    <n v="5168"/>
    <x v="0"/>
    <x v="13"/>
    <x v="3"/>
    <x v="3"/>
    <n v="308"/>
  </r>
  <r>
    <x v="389"/>
    <x v="2"/>
    <s v="2025-2026"/>
    <x v="0"/>
    <x v="2"/>
    <x v="2"/>
    <x v="2"/>
    <n v="2617"/>
    <x v="0"/>
    <x v="2"/>
    <x v="2"/>
    <x v="2"/>
    <n v="514"/>
  </r>
  <r>
    <x v="447"/>
    <x v="0"/>
    <s v="2024-2025"/>
    <x v="1"/>
    <x v="82"/>
    <x v="3"/>
    <x v="3"/>
    <n v="4655"/>
    <x v="0"/>
    <x v="17"/>
    <x v="3"/>
    <x v="3"/>
    <n v="548"/>
  </r>
  <r>
    <x v="217"/>
    <x v="0"/>
    <s v="2024-2025"/>
    <x v="0"/>
    <x v="28"/>
    <x v="1"/>
    <x v="1"/>
    <n v="2830"/>
    <x v="0"/>
    <x v="11"/>
    <x v="5"/>
    <x v="5"/>
    <n v="506"/>
  </r>
  <r>
    <x v="439"/>
    <x v="0"/>
    <s v="2024-2025"/>
    <x v="1"/>
    <x v="56"/>
    <x v="1"/>
    <x v="1"/>
    <n v="2795"/>
    <x v="0"/>
    <x v="11"/>
    <x v="5"/>
    <x v="5"/>
    <n v="296"/>
  </r>
  <r>
    <x v="48"/>
    <x v="0"/>
    <s v="2024-2025"/>
    <x v="1"/>
    <x v="52"/>
    <x v="3"/>
    <x v="3"/>
    <n v="4053"/>
    <x v="0"/>
    <x v="10"/>
    <x v="2"/>
    <x v="2"/>
    <n v="567"/>
  </r>
  <r>
    <x v="125"/>
    <x v="2"/>
    <s v="2025-2026"/>
    <x v="1"/>
    <x v="81"/>
    <x v="3"/>
    <x v="3"/>
    <n v="4680"/>
    <x v="0"/>
    <x v="17"/>
    <x v="5"/>
    <x v="5"/>
    <n v="526"/>
  </r>
  <r>
    <x v="43"/>
    <x v="1"/>
    <s v="2023-2024"/>
    <x v="0"/>
    <x v="84"/>
    <x v="3"/>
    <x v="3"/>
    <n v="4215"/>
    <x v="0"/>
    <x v="3"/>
    <x v="2"/>
    <x v="2"/>
    <n v="640"/>
  </r>
  <r>
    <x v="429"/>
    <x v="1"/>
    <s v="2023-2024"/>
    <x v="0"/>
    <x v="47"/>
    <x v="1"/>
    <x v="1"/>
    <n v="2101"/>
    <x v="0"/>
    <x v="4"/>
    <x v="2"/>
    <x v="2"/>
    <n v="158"/>
  </r>
  <r>
    <x v="692"/>
    <x v="0"/>
    <s v="2024-2025"/>
    <x v="1"/>
    <x v="70"/>
    <x v="4"/>
    <x v="4"/>
    <n v="3400"/>
    <x v="0"/>
    <x v="8"/>
    <x v="1"/>
    <x v="1"/>
    <n v="312"/>
  </r>
  <r>
    <x v="555"/>
    <x v="2"/>
    <s v="2025-2026"/>
    <x v="0"/>
    <x v="10"/>
    <x v="4"/>
    <x v="4"/>
    <n v="3551"/>
    <x v="0"/>
    <x v="8"/>
    <x v="5"/>
    <x v="5"/>
    <n v="776"/>
  </r>
  <r>
    <x v="549"/>
    <x v="1"/>
    <s v="2023-2024"/>
    <x v="1"/>
    <x v="85"/>
    <x v="0"/>
    <x v="0"/>
    <n v="6530"/>
    <x v="0"/>
    <x v="20"/>
    <x v="3"/>
    <x v="3"/>
    <n v="216"/>
  </r>
  <r>
    <x v="73"/>
    <x v="1"/>
    <s v="2023-2024"/>
    <x v="0"/>
    <x v="2"/>
    <x v="2"/>
    <x v="2"/>
    <n v="2617"/>
    <x v="0"/>
    <x v="2"/>
    <x v="3"/>
    <x v="3"/>
    <n v="462"/>
  </r>
  <r>
    <x v="619"/>
    <x v="1"/>
    <s v="2023-2024"/>
    <x v="0"/>
    <x v="63"/>
    <x v="1"/>
    <x v="1"/>
    <n v="2015"/>
    <x v="0"/>
    <x v="5"/>
    <x v="6"/>
    <x v="6"/>
    <n v="505"/>
  </r>
  <r>
    <x v="193"/>
    <x v="2"/>
    <s v="2025-2026"/>
    <x v="0"/>
    <x v="72"/>
    <x v="4"/>
    <x v="4"/>
    <n v="3931"/>
    <x v="0"/>
    <x v="16"/>
    <x v="7"/>
    <x v="7"/>
    <n v="459"/>
  </r>
  <r>
    <x v="344"/>
    <x v="1"/>
    <s v="2023-2024"/>
    <x v="0"/>
    <x v="18"/>
    <x v="6"/>
    <x v="6"/>
    <n v="5168"/>
    <x v="0"/>
    <x v="13"/>
    <x v="7"/>
    <x v="7"/>
    <n v="588"/>
  </r>
  <r>
    <x v="397"/>
    <x v="0"/>
    <s v="2024-2025"/>
    <x v="0"/>
    <x v="50"/>
    <x v="4"/>
    <x v="4"/>
    <n v="3179"/>
    <x v="0"/>
    <x v="6"/>
    <x v="4"/>
    <x v="4"/>
    <n v="608"/>
  </r>
  <r>
    <x v="113"/>
    <x v="2"/>
    <s v="2025-2026"/>
    <x v="1"/>
    <x v="75"/>
    <x v="0"/>
    <x v="0"/>
    <n v="6450"/>
    <x v="0"/>
    <x v="20"/>
    <x v="3"/>
    <x v="3"/>
    <n v="181"/>
  </r>
  <r>
    <x v="434"/>
    <x v="0"/>
    <s v="2024-2025"/>
    <x v="0"/>
    <x v="71"/>
    <x v="6"/>
    <x v="6"/>
    <n v="5043"/>
    <x v="0"/>
    <x v="13"/>
    <x v="7"/>
    <x v="7"/>
    <n v="35"/>
  </r>
  <r>
    <x v="179"/>
    <x v="0"/>
    <s v="2024-2025"/>
    <x v="0"/>
    <x v="1"/>
    <x v="1"/>
    <x v="1"/>
    <n v="2478"/>
    <x v="0"/>
    <x v="1"/>
    <x v="7"/>
    <x v="7"/>
    <n v="312"/>
  </r>
  <r>
    <x v="428"/>
    <x v="0"/>
    <s v="2024-2025"/>
    <x v="0"/>
    <x v="27"/>
    <x v="4"/>
    <x v="4"/>
    <n v="3066"/>
    <x v="0"/>
    <x v="7"/>
    <x v="6"/>
    <x v="6"/>
    <n v="334"/>
  </r>
  <r>
    <x v="420"/>
    <x v="1"/>
    <s v="2023-2024"/>
    <x v="1"/>
    <x v="75"/>
    <x v="0"/>
    <x v="0"/>
    <n v="6450"/>
    <x v="0"/>
    <x v="20"/>
    <x v="4"/>
    <x v="4"/>
    <n v="513"/>
  </r>
  <r>
    <x v="95"/>
    <x v="1"/>
    <s v="2023-2024"/>
    <x v="0"/>
    <x v="41"/>
    <x v="5"/>
    <x v="5"/>
    <n v="7320"/>
    <x v="0"/>
    <x v="9"/>
    <x v="2"/>
    <x v="2"/>
    <n v="235"/>
  </r>
  <r>
    <x v="519"/>
    <x v="2"/>
    <s v="2025-2026"/>
    <x v="0"/>
    <x v="87"/>
    <x v="2"/>
    <x v="2"/>
    <n v="2609"/>
    <x v="0"/>
    <x v="2"/>
    <x v="3"/>
    <x v="3"/>
    <n v="602"/>
  </r>
  <r>
    <x v="573"/>
    <x v="2"/>
    <s v="2025-2026"/>
    <x v="0"/>
    <x v="39"/>
    <x v="0"/>
    <x v="0"/>
    <n v="6330"/>
    <x v="0"/>
    <x v="14"/>
    <x v="0"/>
    <x v="0"/>
    <n v="567"/>
  </r>
  <r>
    <x v="559"/>
    <x v="0"/>
    <s v="2024-2025"/>
    <x v="0"/>
    <x v="10"/>
    <x v="4"/>
    <x v="4"/>
    <n v="3551"/>
    <x v="0"/>
    <x v="8"/>
    <x v="9"/>
    <x v="9"/>
    <n v="715"/>
  </r>
  <r>
    <x v="234"/>
    <x v="2"/>
    <s v="2025-2026"/>
    <x v="1"/>
    <x v="14"/>
    <x v="1"/>
    <x v="1"/>
    <n v="2790"/>
    <x v="0"/>
    <x v="11"/>
    <x v="2"/>
    <x v="2"/>
    <n v="593"/>
  </r>
  <r>
    <x v="705"/>
    <x v="1"/>
    <s v="2023-2024"/>
    <x v="0"/>
    <x v="47"/>
    <x v="1"/>
    <x v="1"/>
    <n v="2101"/>
    <x v="0"/>
    <x v="4"/>
    <x v="5"/>
    <x v="5"/>
    <n v="755"/>
  </r>
  <r>
    <x v="420"/>
    <x v="1"/>
    <s v="2023-2024"/>
    <x v="0"/>
    <x v="16"/>
    <x v="0"/>
    <x v="0"/>
    <n v="6030"/>
    <x v="0"/>
    <x v="0"/>
    <x v="5"/>
    <x v="5"/>
    <n v="130"/>
  </r>
  <r>
    <x v="393"/>
    <x v="0"/>
    <s v="2024-2025"/>
    <x v="0"/>
    <x v="19"/>
    <x v="1"/>
    <x v="1"/>
    <n v="2800"/>
    <x v="0"/>
    <x v="11"/>
    <x v="1"/>
    <x v="1"/>
    <n v="672"/>
  </r>
  <r>
    <x v="276"/>
    <x v="0"/>
    <s v="2024-2025"/>
    <x v="0"/>
    <x v="76"/>
    <x v="1"/>
    <x v="1"/>
    <n v="2031"/>
    <x v="0"/>
    <x v="5"/>
    <x v="6"/>
    <x v="6"/>
    <n v="198"/>
  </r>
  <r>
    <x v="277"/>
    <x v="2"/>
    <s v="2025-2026"/>
    <x v="0"/>
    <x v="59"/>
    <x v="3"/>
    <x v="3"/>
    <n v="4509"/>
    <x v="0"/>
    <x v="3"/>
    <x v="1"/>
    <x v="1"/>
    <n v="293"/>
  </r>
  <r>
    <x v="330"/>
    <x v="0"/>
    <s v="2024-2025"/>
    <x v="0"/>
    <x v="49"/>
    <x v="4"/>
    <x v="4"/>
    <n v="3134"/>
    <x v="0"/>
    <x v="6"/>
    <x v="1"/>
    <x v="1"/>
    <n v="29"/>
  </r>
  <r>
    <x v="225"/>
    <x v="0"/>
    <s v="2024-2025"/>
    <x v="0"/>
    <x v="89"/>
    <x v="4"/>
    <x v="4"/>
    <n v="3136"/>
    <x v="0"/>
    <x v="6"/>
    <x v="4"/>
    <x v="4"/>
    <n v="221"/>
  </r>
  <r>
    <x v="287"/>
    <x v="0"/>
    <s v="2024-2025"/>
    <x v="0"/>
    <x v="18"/>
    <x v="6"/>
    <x v="6"/>
    <n v="5168"/>
    <x v="0"/>
    <x v="13"/>
    <x v="0"/>
    <x v="0"/>
    <n v="509"/>
  </r>
  <r>
    <x v="129"/>
    <x v="0"/>
    <s v="2024-2025"/>
    <x v="0"/>
    <x v="62"/>
    <x v="0"/>
    <x v="0"/>
    <n v="6112"/>
    <x v="0"/>
    <x v="14"/>
    <x v="5"/>
    <x v="5"/>
    <n v="327"/>
  </r>
  <r>
    <x v="379"/>
    <x v="2"/>
    <s v="2025-2026"/>
    <x v="0"/>
    <x v="38"/>
    <x v="3"/>
    <x v="3"/>
    <n v="4802"/>
    <x v="0"/>
    <x v="12"/>
    <x v="7"/>
    <x v="7"/>
    <n v="305"/>
  </r>
  <r>
    <x v="281"/>
    <x v="0"/>
    <s v="2024-2025"/>
    <x v="0"/>
    <x v="10"/>
    <x v="4"/>
    <x v="4"/>
    <n v="3551"/>
    <x v="0"/>
    <x v="8"/>
    <x v="2"/>
    <x v="2"/>
    <n v="177"/>
  </r>
  <r>
    <x v="684"/>
    <x v="0"/>
    <s v="2024-2025"/>
    <x v="0"/>
    <x v="84"/>
    <x v="3"/>
    <x v="3"/>
    <n v="4215"/>
    <x v="0"/>
    <x v="3"/>
    <x v="1"/>
    <x v="1"/>
    <n v="775"/>
  </r>
  <r>
    <x v="314"/>
    <x v="0"/>
    <s v="2024-2025"/>
    <x v="1"/>
    <x v="43"/>
    <x v="1"/>
    <x v="1"/>
    <n v="2560"/>
    <x v="0"/>
    <x v="2"/>
    <x v="1"/>
    <x v="1"/>
    <n v="577"/>
  </r>
  <r>
    <x v="264"/>
    <x v="0"/>
    <s v="2024-2025"/>
    <x v="0"/>
    <x v="19"/>
    <x v="1"/>
    <x v="1"/>
    <n v="2800"/>
    <x v="0"/>
    <x v="11"/>
    <x v="3"/>
    <x v="3"/>
    <n v="544"/>
  </r>
  <r>
    <x v="420"/>
    <x v="1"/>
    <s v="2023-2024"/>
    <x v="0"/>
    <x v="47"/>
    <x v="1"/>
    <x v="1"/>
    <n v="2101"/>
    <x v="0"/>
    <x v="4"/>
    <x v="5"/>
    <x v="5"/>
    <n v="751"/>
  </r>
  <r>
    <x v="588"/>
    <x v="0"/>
    <s v="2024-2025"/>
    <x v="1"/>
    <x v="9"/>
    <x v="4"/>
    <x v="4"/>
    <n v="3076"/>
    <x v="0"/>
    <x v="7"/>
    <x v="1"/>
    <x v="1"/>
    <n v="274"/>
  </r>
  <r>
    <x v="576"/>
    <x v="0"/>
    <s v="2024-2025"/>
    <x v="0"/>
    <x v="83"/>
    <x v="0"/>
    <x v="0"/>
    <n v="6052"/>
    <x v="0"/>
    <x v="0"/>
    <x v="3"/>
    <x v="3"/>
    <n v="364"/>
  </r>
  <r>
    <x v="581"/>
    <x v="0"/>
    <s v="2024-2025"/>
    <x v="0"/>
    <x v="35"/>
    <x v="3"/>
    <x v="3"/>
    <n v="4558"/>
    <x v="0"/>
    <x v="15"/>
    <x v="5"/>
    <x v="5"/>
    <n v="556"/>
  </r>
  <r>
    <x v="386"/>
    <x v="1"/>
    <s v="2023-2024"/>
    <x v="0"/>
    <x v="84"/>
    <x v="3"/>
    <x v="3"/>
    <n v="4215"/>
    <x v="0"/>
    <x v="3"/>
    <x v="8"/>
    <x v="8"/>
    <n v="743"/>
  </r>
  <r>
    <x v="72"/>
    <x v="2"/>
    <s v="2025-2026"/>
    <x v="0"/>
    <x v="3"/>
    <x v="3"/>
    <x v="3"/>
    <n v="4220"/>
    <x v="0"/>
    <x v="3"/>
    <x v="2"/>
    <x v="2"/>
    <n v="26"/>
  </r>
  <r>
    <x v="389"/>
    <x v="2"/>
    <s v="2025-2026"/>
    <x v="0"/>
    <x v="83"/>
    <x v="0"/>
    <x v="0"/>
    <n v="6052"/>
    <x v="0"/>
    <x v="0"/>
    <x v="0"/>
    <x v="0"/>
    <n v="337"/>
  </r>
  <r>
    <x v="712"/>
    <x v="2"/>
    <s v="2025-2026"/>
    <x v="0"/>
    <x v="63"/>
    <x v="1"/>
    <x v="1"/>
    <n v="2015"/>
    <x v="0"/>
    <x v="5"/>
    <x v="3"/>
    <x v="3"/>
    <n v="653"/>
  </r>
  <r>
    <x v="432"/>
    <x v="0"/>
    <s v="2024-2025"/>
    <x v="0"/>
    <x v="83"/>
    <x v="0"/>
    <x v="0"/>
    <n v="6052"/>
    <x v="0"/>
    <x v="0"/>
    <x v="5"/>
    <x v="5"/>
    <n v="327"/>
  </r>
  <r>
    <x v="280"/>
    <x v="2"/>
    <s v="2025-2026"/>
    <x v="0"/>
    <x v="80"/>
    <x v="0"/>
    <x v="0"/>
    <n v="6109"/>
    <x v="0"/>
    <x v="14"/>
    <x v="4"/>
    <x v="4"/>
    <n v="431"/>
  </r>
  <r>
    <x v="568"/>
    <x v="1"/>
    <s v="2023-2024"/>
    <x v="0"/>
    <x v="12"/>
    <x v="3"/>
    <x v="3"/>
    <n v="4068"/>
    <x v="0"/>
    <x v="10"/>
    <x v="9"/>
    <x v="9"/>
    <n v="121"/>
  </r>
  <r>
    <x v="551"/>
    <x v="0"/>
    <s v="2024-2025"/>
    <x v="0"/>
    <x v="66"/>
    <x v="3"/>
    <x v="3"/>
    <n v="4883"/>
    <x v="0"/>
    <x v="12"/>
    <x v="3"/>
    <x v="3"/>
    <n v="146"/>
  </r>
  <r>
    <x v="427"/>
    <x v="0"/>
    <s v="2024-2025"/>
    <x v="0"/>
    <x v="84"/>
    <x v="3"/>
    <x v="3"/>
    <n v="4215"/>
    <x v="0"/>
    <x v="3"/>
    <x v="5"/>
    <x v="5"/>
    <n v="397"/>
  </r>
  <r>
    <x v="146"/>
    <x v="2"/>
    <s v="2025-2026"/>
    <x v="0"/>
    <x v="4"/>
    <x v="1"/>
    <x v="1"/>
    <n v="2154"/>
    <x v="0"/>
    <x v="4"/>
    <x v="5"/>
    <x v="5"/>
    <n v="341"/>
  </r>
  <r>
    <x v="644"/>
    <x v="0"/>
    <s v="2024-2025"/>
    <x v="0"/>
    <x v="12"/>
    <x v="3"/>
    <x v="3"/>
    <n v="4068"/>
    <x v="0"/>
    <x v="10"/>
    <x v="3"/>
    <x v="3"/>
    <n v="430"/>
  </r>
  <r>
    <x v="600"/>
    <x v="0"/>
    <s v="2024-2025"/>
    <x v="1"/>
    <x v="28"/>
    <x v="1"/>
    <x v="1"/>
    <n v="2830"/>
    <x v="0"/>
    <x v="11"/>
    <x v="2"/>
    <x v="2"/>
    <n v="490"/>
  </r>
  <r>
    <x v="40"/>
    <x v="0"/>
    <s v="2024-2025"/>
    <x v="0"/>
    <x v="40"/>
    <x v="4"/>
    <x v="4"/>
    <n v="3353"/>
    <x v="0"/>
    <x v="8"/>
    <x v="1"/>
    <x v="1"/>
    <n v="102"/>
  </r>
  <r>
    <x v="320"/>
    <x v="2"/>
    <s v="2025-2026"/>
    <x v="0"/>
    <x v="68"/>
    <x v="7"/>
    <x v="7"/>
    <n v="800"/>
    <x v="0"/>
    <x v="19"/>
    <x v="1"/>
    <x v="1"/>
    <n v="457"/>
  </r>
  <r>
    <x v="494"/>
    <x v="2"/>
    <s v="2025-2026"/>
    <x v="0"/>
    <x v="63"/>
    <x v="1"/>
    <x v="1"/>
    <n v="2015"/>
    <x v="0"/>
    <x v="5"/>
    <x v="1"/>
    <x v="1"/>
    <n v="194"/>
  </r>
  <r>
    <x v="37"/>
    <x v="2"/>
    <s v="2025-2026"/>
    <x v="0"/>
    <x v="79"/>
    <x v="6"/>
    <x v="6"/>
    <n v="5290"/>
    <x v="0"/>
    <x v="18"/>
    <x v="9"/>
    <x v="9"/>
    <n v="688"/>
  </r>
  <r>
    <x v="640"/>
    <x v="0"/>
    <s v="2024-2025"/>
    <x v="0"/>
    <x v="92"/>
    <x v="3"/>
    <x v="3"/>
    <n v="4305"/>
    <x v="0"/>
    <x v="3"/>
    <x v="4"/>
    <x v="4"/>
    <n v="600"/>
  </r>
  <r>
    <x v="715"/>
    <x v="0"/>
    <s v="2024-2025"/>
    <x v="0"/>
    <x v="68"/>
    <x v="7"/>
    <x v="7"/>
    <n v="800"/>
    <x v="0"/>
    <x v="19"/>
    <x v="8"/>
    <x v="8"/>
    <n v="346"/>
  </r>
  <r>
    <x v="209"/>
    <x v="2"/>
    <s v="2025-2026"/>
    <x v="0"/>
    <x v="84"/>
    <x v="3"/>
    <x v="3"/>
    <n v="4215"/>
    <x v="0"/>
    <x v="3"/>
    <x v="3"/>
    <x v="3"/>
    <n v="492"/>
  </r>
  <r>
    <x v="180"/>
    <x v="1"/>
    <s v="2023-2024"/>
    <x v="1"/>
    <x v="74"/>
    <x v="1"/>
    <x v="1"/>
    <n v="2485"/>
    <x v="0"/>
    <x v="1"/>
    <x v="7"/>
    <x v="7"/>
    <n v="382"/>
  </r>
  <r>
    <x v="671"/>
    <x v="0"/>
    <s v="2024-2025"/>
    <x v="0"/>
    <x v="88"/>
    <x v="6"/>
    <x v="6"/>
    <n v="5011"/>
    <x v="0"/>
    <x v="13"/>
    <x v="4"/>
    <x v="4"/>
    <n v="251"/>
  </r>
  <r>
    <x v="168"/>
    <x v="0"/>
    <s v="2024-2025"/>
    <x v="0"/>
    <x v="58"/>
    <x v="0"/>
    <x v="0"/>
    <n v="6027"/>
    <x v="0"/>
    <x v="0"/>
    <x v="2"/>
    <x v="2"/>
    <n v="293"/>
  </r>
  <r>
    <x v="492"/>
    <x v="1"/>
    <s v="2023-2024"/>
    <x v="0"/>
    <x v="39"/>
    <x v="0"/>
    <x v="0"/>
    <n v="6330"/>
    <x v="0"/>
    <x v="14"/>
    <x v="4"/>
    <x v="4"/>
    <n v="279"/>
  </r>
  <r>
    <x v="397"/>
    <x v="0"/>
    <s v="2024-2025"/>
    <x v="0"/>
    <x v="8"/>
    <x v="1"/>
    <x v="1"/>
    <n v="2158"/>
    <x v="0"/>
    <x v="4"/>
    <x v="4"/>
    <x v="4"/>
    <n v="210"/>
  </r>
  <r>
    <x v="694"/>
    <x v="0"/>
    <s v="2024-2025"/>
    <x v="0"/>
    <x v="4"/>
    <x v="1"/>
    <x v="1"/>
    <n v="2154"/>
    <x v="0"/>
    <x v="4"/>
    <x v="6"/>
    <x v="6"/>
    <n v="241"/>
  </r>
  <r>
    <x v="698"/>
    <x v="2"/>
    <s v="2025-2026"/>
    <x v="0"/>
    <x v="58"/>
    <x v="0"/>
    <x v="0"/>
    <n v="6027"/>
    <x v="0"/>
    <x v="0"/>
    <x v="4"/>
    <x v="4"/>
    <n v="350"/>
  </r>
  <r>
    <x v="129"/>
    <x v="0"/>
    <s v="2024-2025"/>
    <x v="0"/>
    <x v="89"/>
    <x v="4"/>
    <x v="4"/>
    <n v="3136"/>
    <x v="0"/>
    <x v="6"/>
    <x v="5"/>
    <x v="5"/>
    <n v="64"/>
  </r>
  <r>
    <x v="454"/>
    <x v="0"/>
    <s v="2024-2025"/>
    <x v="0"/>
    <x v="64"/>
    <x v="1"/>
    <x v="1"/>
    <n v="2350"/>
    <x v="0"/>
    <x v="1"/>
    <x v="9"/>
    <x v="9"/>
    <n v="715"/>
  </r>
  <r>
    <x v="593"/>
    <x v="1"/>
    <s v="2023-2024"/>
    <x v="0"/>
    <x v="64"/>
    <x v="1"/>
    <x v="1"/>
    <n v="2350"/>
    <x v="0"/>
    <x v="1"/>
    <x v="1"/>
    <x v="1"/>
    <n v="372"/>
  </r>
  <r>
    <x v="631"/>
    <x v="2"/>
    <s v="2025-2026"/>
    <x v="1"/>
    <x v="7"/>
    <x v="4"/>
    <x v="4"/>
    <n v="3175"/>
    <x v="0"/>
    <x v="6"/>
    <x v="5"/>
    <x v="5"/>
    <n v="342"/>
  </r>
  <r>
    <x v="502"/>
    <x v="0"/>
    <s v="2024-2025"/>
    <x v="1"/>
    <x v="69"/>
    <x v="4"/>
    <x v="4"/>
    <n v="3199"/>
    <x v="0"/>
    <x v="6"/>
    <x v="1"/>
    <x v="1"/>
    <n v="151"/>
  </r>
  <r>
    <x v="606"/>
    <x v="0"/>
    <s v="2024-2025"/>
    <x v="1"/>
    <x v="50"/>
    <x v="4"/>
    <x v="4"/>
    <n v="3179"/>
    <x v="0"/>
    <x v="6"/>
    <x v="5"/>
    <x v="5"/>
    <n v="365"/>
  </r>
  <r>
    <x v="716"/>
    <x v="2"/>
    <s v="2025-2026"/>
    <x v="0"/>
    <x v="56"/>
    <x v="1"/>
    <x v="1"/>
    <n v="2795"/>
    <x v="0"/>
    <x v="11"/>
    <x v="3"/>
    <x v="3"/>
    <n v="413"/>
  </r>
  <r>
    <x v="153"/>
    <x v="1"/>
    <s v="2023-2024"/>
    <x v="0"/>
    <x v="87"/>
    <x v="2"/>
    <x v="2"/>
    <n v="2609"/>
    <x v="0"/>
    <x v="2"/>
    <x v="2"/>
    <x v="2"/>
    <n v="457"/>
  </r>
  <r>
    <x v="432"/>
    <x v="0"/>
    <s v="2024-2025"/>
    <x v="0"/>
    <x v="78"/>
    <x v="1"/>
    <x v="1"/>
    <n v="2141"/>
    <x v="0"/>
    <x v="4"/>
    <x v="2"/>
    <x v="2"/>
    <n v="584"/>
  </r>
  <r>
    <x v="255"/>
    <x v="0"/>
    <s v="2024-2025"/>
    <x v="0"/>
    <x v="5"/>
    <x v="1"/>
    <x v="1"/>
    <n v="2067"/>
    <x v="0"/>
    <x v="5"/>
    <x v="6"/>
    <x v="6"/>
    <n v="491"/>
  </r>
  <r>
    <x v="293"/>
    <x v="0"/>
    <s v="2024-2025"/>
    <x v="0"/>
    <x v="16"/>
    <x v="0"/>
    <x v="0"/>
    <n v="6030"/>
    <x v="0"/>
    <x v="0"/>
    <x v="2"/>
    <x v="2"/>
    <n v="751"/>
  </r>
  <r>
    <x v="420"/>
    <x v="1"/>
    <s v="2023-2024"/>
    <x v="1"/>
    <x v="33"/>
    <x v="4"/>
    <x v="4"/>
    <n v="3280"/>
    <x v="0"/>
    <x v="8"/>
    <x v="6"/>
    <x v="6"/>
    <n v="675"/>
  </r>
  <r>
    <x v="72"/>
    <x v="2"/>
    <s v="2025-2026"/>
    <x v="1"/>
    <x v="21"/>
    <x v="3"/>
    <x v="3"/>
    <n v="4012"/>
    <x v="0"/>
    <x v="10"/>
    <x v="7"/>
    <x v="7"/>
    <n v="209"/>
  </r>
  <r>
    <x v="672"/>
    <x v="2"/>
    <s v="2025-2026"/>
    <x v="0"/>
    <x v="62"/>
    <x v="0"/>
    <x v="0"/>
    <n v="6112"/>
    <x v="0"/>
    <x v="14"/>
    <x v="5"/>
    <x v="5"/>
    <n v="442"/>
  </r>
  <r>
    <x v="695"/>
    <x v="1"/>
    <s v="2023-2024"/>
    <x v="0"/>
    <x v="78"/>
    <x v="1"/>
    <x v="1"/>
    <n v="2141"/>
    <x v="0"/>
    <x v="4"/>
    <x v="7"/>
    <x v="7"/>
    <n v="471"/>
  </r>
  <r>
    <x v="254"/>
    <x v="2"/>
    <s v="2025-2026"/>
    <x v="1"/>
    <x v="23"/>
    <x v="1"/>
    <x v="1"/>
    <n v="2650"/>
    <x v="0"/>
    <x v="11"/>
    <x v="8"/>
    <x v="8"/>
    <n v="347"/>
  </r>
  <r>
    <x v="297"/>
    <x v="2"/>
    <s v="2025-2026"/>
    <x v="0"/>
    <x v="52"/>
    <x v="3"/>
    <x v="3"/>
    <n v="4053"/>
    <x v="0"/>
    <x v="10"/>
    <x v="4"/>
    <x v="4"/>
    <n v="553"/>
  </r>
  <r>
    <x v="618"/>
    <x v="0"/>
    <s v="2024-2025"/>
    <x v="0"/>
    <x v="95"/>
    <x v="7"/>
    <x v="7"/>
    <n v="870"/>
    <x v="0"/>
    <x v="19"/>
    <x v="5"/>
    <x v="5"/>
    <n v="527"/>
  </r>
  <r>
    <x v="433"/>
    <x v="0"/>
    <s v="2024-2025"/>
    <x v="0"/>
    <x v="45"/>
    <x v="3"/>
    <x v="3"/>
    <n v="4570"/>
    <x v="0"/>
    <x v="15"/>
    <x v="3"/>
    <x v="3"/>
    <n v="40"/>
  </r>
  <r>
    <x v="216"/>
    <x v="0"/>
    <s v="2024-2025"/>
    <x v="0"/>
    <x v="76"/>
    <x v="1"/>
    <x v="1"/>
    <n v="2031"/>
    <x v="0"/>
    <x v="5"/>
    <x v="2"/>
    <x v="2"/>
    <n v="464"/>
  </r>
  <r>
    <x v="309"/>
    <x v="0"/>
    <s v="2024-2025"/>
    <x v="0"/>
    <x v="30"/>
    <x v="4"/>
    <x v="4"/>
    <n v="3131"/>
    <x v="0"/>
    <x v="6"/>
    <x v="7"/>
    <x v="7"/>
    <n v="723"/>
  </r>
  <r>
    <x v="666"/>
    <x v="0"/>
    <s v="2024-2025"/>
    <x v="0"/>
    <x v="56"/>
    <x v="1"/>
    <x v="1"/>
    <n v="2795"/>
    <x v="0"/>
    <x v="11"/>
    <x v="9"/>
    <x v="9"/>
    <n v="426"/>
  </r>
  <r>
    <x v="578"/>
    <x v="0"/>
    <s v="2024-2025"/>
    <x v="1"/>
    <x v="46"/>
    <x v="3"/>
    <x v="3"/>
    <n v="4740"/>
    <x v="0"/>
    <x v="17"/>
    <x v="4"/>
    <x v="4"/>
    <n v="306"/>
  </r>
  <r>
    <x v="375"/>
    <x v="0"/>
    <s v="2024-2025"/>
    <x v="0"/>
    <x v="58"/>
    <x v="0"/>
    <x v="0"/>
    <n v="6027"/>
    <x v="0"/>
    <x v="0"/>
    <x v="0"/>
    <x v="0"/>
    <n v="426"/>
  </r>
  <r>
    <x v="383"/>
    <x v="0"/>
    <s v="2024-2025"/>
    <x v="1"/>
    <x v="0"/>
    <x v="0"/>
    <x v="0"/>
    <n v="6021"/>
    <x v="0"/>
    <x v="0"/>
    <x v="5"/>
    <x v="5"/>
    <n v="515"/>
  </r>
  <r>
    <x v="555"/>
    <x v="2"/>
    <s v="2025-2026"/>
    <x v="0"/>
    <x v="60"/>
    <x v="1"/>
    <x v="1"/>
    <n v="2541"/>
    <x v="0"/>
    <x v="2"/>
    <x v="2"/>
    <x v="2"/>
    <n v="482"/>
  </r>
  <r>
    <x v="321"/>
    <x v="0"/>
    <s v="2024-2025"/>
    <x v="0"/>
    <x v="26"/>
    <x v="0"/>
    <x v="0"/>
    <n v="6280"/>
    <x v="0"/>
    <x v="14"/>
    <x v="5"/>
    <x v="5"/>
    <n v="596"/>
  </r>
  <r>
    <x v="213"/>
    <x v="1"/>
    <s v="2023-2024"/>
    <x v="0"/>
    <x v="67"/>
    <x v="3"/>
    <x v="3"/>
    <n v="4551"/>
    <x v="0"/>
    <x v="15"/>
    <x v="2"/>
    <x v="2"/>
    <n v="351"/>
  </r>
  <r>
    <x v="584"/>
    <x v="0"/>
    <s v="2024-2025"/>
    <x v="0"/>
    <x v="50"/>
    <x v="4"/>
    <x v="4"/>
    <n v="3179"/>
    <x v="0"/>
    <x v="6"/>
    <x v="7"/>
    <x v="7"/>
    <n v="159"/>
  </r>
  <r>
    <x v="611"/>
    <x v="0"/>
    <s v="2024-2025"/>
    <x v="0"/>
    <x v="47"/>
    <x v="1"/>
    <x v="1"/>
    <n v="2101"/>
    <x v="0"/>
    <x v="4"/>
    <x v="3"/>
    <x v="3"/>
    <n v="659"/>
  </r>
  <r>
    <x v="531"/>
    <x v="0"/>
    <s v="2024-2025"/>
    <x v="0"/>
    <x v="59"/>
    <x v="3"/>
    <x v="3"/>
    <n v="4509"/>
    <x v="0"/>
    <x v="3"/>
    <x v="2"/>
    <x v="2"/>
    <n v="438"/>
  </r>
  <r>
    <x v="367"/>
    <x v="0"/>
    <s v="2024-2025"/>
    <x v="1"/>
    <x v="74"/>
    <x v="1"/>
    <x v="1"/>
    <n v="2485"/>
    <x v="0"/>
    <x v="1"/>
    <x v="3"/>
    <x v="3"/>
    <n v="103"/>
  </r>
  <r>
    <x v="627"/>
    <x v="2"/>
    <s v="2025-2026"/>
    <x v="0"/>
    <x v="53"/>
    <x v="3"/>
    <x v="3"/>
    <n v="4119"/>
    <x v="0"/>
    <x v="10"/>
    <x v="9"/>
    <x v="9"/>
    <n v="511"/>
  </r>
  <r>
    <x v="547"/>
    <x v="0"/>
    <s v="2024-2025"/>
    <x v="0"/>
    <x v="90"/>
    <x v="3"/>
    <x v="3"/>
    <n v="4700"/>
    <x v="0"/>
    <x v="17"/>
    <x v="1"/>
    <x v="1"/>
    <n v="515"/>
  </r>
  <r>
    <x v="192"/>
    <x v="1"/>
    <s v="2023-2024"/>
    <x v="0"/>
    <x v="89"/>
    <x v="4"/>
    <x v="4"/>
    <n v="3136"/>
    <x v="0"/>
    <x v="6"/>
    <x v="1"/>
    <x v="1"/>
    <n v="540"/>
  </r>
  <r>
    <x v="559"/>
    <x v="0"/>
    <s v="2024-2025"/>
    <x v="0"/>
    <x v="87"/>
    <x v="2"/>
    <x v="2"/>
    <n v="2609"/>
    <x v="0"/>
    <x v="2"/>
    <x v="4"/>
    <x v="4"/>
    <n v="604"/>
  </r>
  <r>
    <x v="489"/>
    <x v="0"/>
    <s v="2024-2025"/>
    <x v="0"/>
    <x v="53"/>
    <x v="3"/>
    <x v="3"/>
    <n v="4119"/>
    <x v="0"/>
    <x v="10"/>
    <x v="6"/>
    <x v="6"/>
    <n v="253"/>
  </r>
  <r>
    <x v="404"/>
    <x v="1"/>
    <s v="2023-2024"/>
    <x v="0"/>
    <x v="9"/>
    <x v="4"/>
    <x v="4"/>
    <n v="3076"/>
    <x v="0"/>
    <x v="7"/>
    <x v="4"/>
    <x v="4"/>
    <n v="328"/>
  </r>
  <r>
    <x v="37"/>
    <x v="2"/>
    <s v="2025-2026"/>
    <x v="1"/>
    <x v="7"/>
    <x v="4"/>
    <x v="4"/>
    <n v="3175"/>
    <x v="0"/>
    <x v="6"/>
    <x v="6"/>
    <x v="6"/>
    <n v="617"/>
  </r>
  <r>
    <x v="87"/>
    <x v="0"/>
    <s v="2024-2025"/>
    <x v="1"/>
    <x v="38"/>
    <x v="3"/>
    <x v="3"/>
    <n v="4802"/>
    <x v="0"/>
    <x v="12"/>
    <x v="6"/>
    <x v="6"/>
    <n v="517"/>
  </r>
  <r>
    <x v="258"/>
    <x v="0"/>
    <s v="2024-2025"/>
    <x v="0"/>
    <x v="65"/>
    <x v="1"/>
    <x v="1"/>
    <n v="2131"/>
    <x v="0"/>
    <x v="4"/>
    <x v="4"/>
    <x v="4"/>
    <n v="275"/>
  </r>
  <r>
    <x v="305"/>
    <x v="0"/>
    <s v="2024-2025"/>
    <x v="0"/>
    <x v="67"/>
    <x v="3"/>
    <x v="3"/>
    <n v="4551"/>
    <x v="0"/>
    <x v="15"/>
    <x v="3"/>
    <x v="3"/>
    <n v="300"/>
  </r>
  <r>
    <x v="637"/>
    <x v="0"/>
    <s v="2024-2025"/>
    <x v="0"/>
    <x v="37"/>
    <x v="1"/>
    <x v="1"/>
    <n v="2750"/>
    <x v="0"/>
    <x v="11"/>
    <x v="6"/>
    <x v="6"/>
    <n v="262"/>
  </r>
  <r>
    <x v="323"/>
    <x v="0"/>
    <s v="2024-2025"/>
    <x v="0"/>
    <x v="86"/>
    <x v="0"/>
    <x v="0"/>
    <n v="6725"/>
    <x v="0"/>
    <x v="20"/>
    <x v="9"/>
    <x v="9"/>
    <n v="24"/>
  </r>
  <r>
    <x v="398"/>
    <x v="0"/>
    <s v="2024-2025"/>
    <x v="0"/>
    <x v="35"/>
    <x v="3"/>
    <x v="3"/>
    <n v="4558"/>
    <x v="0"/>
    <x v="15"/>
    <x v="3"/>
    <x v="3"/>
    <n v="164"/>
  </r>
  <r>
    <x v="497"/>
    <x v="0"/>
    <s v="2024-2025"/>
    <x v="0"/>
    <x v="41"/>
    <x v="5"/>
    <x v="5"/>
    <n v="7320"/>
    <x v="0"/>
    <x v="9"/>
    <x v="7"/>
    <x v="7"/>
    <n v="778"/>
  </r>
  <r>
    <x v="238"/>
    <x v="2"/>
    <s v="2025-2026"/>
    <x v="0"/>
    <x v="36"/>
    <x v="4"/>
    <x v="4"/>
    <n v="3148"/>
    <x v="0"/>
    <x v="6"/>
    <x v="1"/>
    <x v="1"/>
    <n v="534"/>
  </r>
  <r>
    <x v="447"/>
    <x v="0"/>
    <s v="2024-2025"/>
    <x v="0"/>
    <x v="12"/>
    <x v="3"/>
    <x v="3"/>
    <n v="4068"/>
    <x v="0"/>
    <x v="10"/>
    <x v="1"/>
    <x v="1"/>
    <n v="91"/>
  </r>
  <r>
    <x v="664"/>
    <x v="0"/>
    <s v="2024-2025"/>
    <x v="0"/>
    <x v="91"/>
    <x v="1"/>
    <x v="1"/>
    <n v="2064"/>
    <x v="0"/>
    <x v="5"/>
    <x v="7"/>
    <x v="7"/>
    <n v="189"/>
  </r>
  <r>
    <x v="447"/>
    <x v="0"/>
    <s v="2024-2025"/>
    <x v="0"/>
    <x v="36"/>
    <x v="4"/>
    <x v="4"/>
    <n v="3148"/>
    <x v="0"/>
    <x v="6"/>
    <x v="3"/>
    <x v="3"/>
    <n v="301"/>
  </r>
  <r>
    <x v="117"/>
    <x v="2"/>
    <s v="2025-2026"/>
    <x v="0"/>
    <x v="44"/>
    <x v="4"/>
    <x v="4"/>
    <n v="3977"/>
    <x v="0"/>
    <x v="16"/>
    <x v="5"/>
    <x v="5"/>
    <n v="44"/>
  </r>
  <r>
    <x v="421"/>
    <x v="0"/>
    <s v="2024-2025"/>
    <x v="0"/>
    <x v="79"/>
    <x v="6"/>
    <x v="6"/>
    <n v="5290"/>
    <x v="0"/>
    <x v="18"/>
    <x v="4"/>
    <x v="4"/>
    <n v="417"/>
  </r>
  <r>
    <x v="546"/>
    <x v="2"/>
    <s v="2025-2026"/>
    <x v="0"/>
    <x v="77"/>
    <x v="5"/>
    <x v="5"/>
    <n v="7018"/>
    <x v="0"/>
    <x v="9"/>
    <x v="9"/>
    <x v="9"/>
    <n v="441"/>
  </r>
  <r>
    <x v="618"/>
    <x v="0"/>
    <s v="2024-2025"/>
    <x v="1"/>
    <x v="75"/>
    <x v="0"/>
    <x v="0"/>
    <n v="6450"/>
    <x v="0"/>
    <x v="20"/>
    <x v="7"/>
    <x v="7"/>
    <n v="740"/>
  </r>
  <r>
    <x v="199"/>
    <x v="0"/>
    <s v="2024-2025"/>
    <x v="0"/>
    <x v="90"/>
    <x v="3"/>
    <x v="3"/>
    <n v="4700"/>
    <x v="0"/>
    <x v="17"/>
    <x v="4"/>
    <x v="4"/>
    <n v="429"/>
  </r>
  <r>
    <x v="584"/>
    <x v="0"/>
    <s v="2024-2025"/>
    <x v="0"/>
    <x v="87"/>
    <x v="2"/>
    <x v="2"/>
    <n v="2609"/>
    <x v="0"/>
    <x v="2"/>
    <x v="3"/>
    <x v="3"/>
    <n v="65"/>
  </r>
  <r>
    <x v="28"/>
    <x v="2"/>
    <s v="2025-2026"/>
    <x v="0"/>
    <x v="13"/>
    <x v="1"/>
    <x v="1"/>
    <n v="2480"/>
    <x v="0"/>
    <x v="1"/>
    <x v="3"/>
    <x v="3"/>
    <n v="729"/>
  </r>
  <r>
    <x v="412"/>
    <x v="0"/>
    <s v="2024-2025"/>
    <x v="0"/>
    <x v="31"/>
    <x v="1"/>
    <x v="1"/>
    <n v="2116"/>
    <x v="0"/>
    <x v="4"/>
    <x v="1"/>
    <x v="1"/>
    <n v="79"/>
  </r>
  <r>
    <x v="116"/>
    <x v="2"/>
    <s v="2025-2026"/>
    <x v="0"/>
    <x v="83"/>
    <x v="0"/>
    <x v="0"/>
    <n v="6052"/>
    <x v="0"/>
    <x v="0"/>
    <x v="1"/>
    <x v="1"/>
    <n v="693"/>
  </r>
  <r>
    <x v="40"/>
    <x v="0"/>
    <s v="2024-2025"/>
    <x v="1"/>
    <x v="85"/>
    <x v="0"/>
    <x v="0"/>
    <n v="6530"/>
    <x v="0"/>
    <x v="20"/>
    <x v="5"/>
    <x v="5"/>
    <n v="763"/>
  </r>
  <r>
    <x v="678"/>
    <x v="0"/>
    <s v="2024-2025"/>
    <x v="0"/>
    <x v="23"/>
    <x v="1"/>
    <x v="1"/>
    <n v="2650"/>
    <x v="0"/>
    <x v="11"/>
    <x v="4"/>
    <x v="4"/>
    <n v="52"/>
  </r>
  <r>
    <x v="349"/>
    <x v="1"/>
    <s v="2023-2024"/>
    <x v="0"/>
    <x v="40"/>
    <x v="4"/>
    <x v="4"/>
    <n v="3353"/>
    <x v="0"/>
    <x v="8"/>
    <x v="2"/>
    <x v="2"/>
    <n v="404"/>
  </r>
  <r>
    <x v="134"/>
    <x v="0"/>
    <s v="2024-2025"/>
    <x v="1"/>
    <x v="3"/>
    <x v="3"/>
    <x v="3"/>
    <n v="4220"/>
    <x v="0"/>
    <x v="3"/>
    <x v="0"/>
    <x v="0"/>
    <n v="707"/>
  </r>
  <r>
    <x v="701"/>
    <x v="0"/>
    <s v="2024-2025"/>
    <x v="0"/>
    <x v="70"/>
    <x v="4"/>
    <x v="4"/>
    <n v="3400"/>
    <x v="0"/>
    <x v="8"/>
    <x v="9"/>
    <x v="9"/>
    <n v="209"/>
  </r>
  <r>
    <x v="566"/>
    <x v="0"/>
    <s v="2024-2025"/>
    <x v="0"/>
    <x v="57"/>
    <x v="6"/>
    <x v="6"/>
    <n v="5082"/>
    <x v="0"/>
    <x v="13"/>
    <x v="7"/>
    <x v="7"/>
    <n v="128"/>
  </r>
  <r>
    <x v="109"/>
    <x v="0"/>
    <s v="2024-2025"/>
    <x v="0"/>
    <x v="90"/>
    <x v="3"/>
    <x v="3"/>
    <n v="4700"/>
    <x v="0"/>
    <x v="17"/>
    <x v="0"/>
    <x v="0"/>
    <n v="733"/>
  </r>
  <r>
    <x v="608"/>
    <x v="0"/>
    <s v="2024-2025"/>
    <x v="0"/>
    <x v="1"/>
    <x v="1"/>
    <x v="1"/>
    <n v="2478"/>
    <x v="0"/>
    <x v="1"/>
    <x v="3"/>
    <x v="3"/>
    <n v="497"/>
  </r>
  <r>
    <x v="482"/>
    <x v="2"/>
    <s v="2025-2026"/>
    <x v="1"/>
    <x v="21"/>
    <x v="3"/>
    <x v="3"/>
    <n v="4012"/>
    <x v="0"/>
    <x v="10"/>
    <x v="4"/>
    <x v="4"/>
    <n v="763"/>
  </r>
  <r>
    <x v="597"/>
    <x v="1"/>
    <s v="2023-2024"/>
    <x v="0"/>
    <x v="80"/>
    <x v="0"/>
    <x v="0"/>
    <n v="6109"/>
    <x v="0"/>
    <x v="14"/>
    <x v="7"/>
    <x v="7"/>
    <n v="404"/>
  </r>
  <r>
    <x v="397"/>
    <x v="0"/>
    <s v="2024-2025"/>
    <x v="0"/>
    <x v="34"/>
    <x v="4"/>
    <x v="4"/>
    <n v="3018"/>
    <x v="0"/>
    <x v="7"/>
    <x v="3"/>
    <x v="3"/>
    <n v="87"/>
  </r>
  <r>
    <x v="311"/>
    <x v="0"/>
    <s v="2024-2025"/>
    <x v="0"/>
    <x v="19"/>
    <x v="1"/>
    <x v="1"/>
    <n v="2800"/>
    <x v="0"/>
    <x v="11"/>
    <x v="1"/>
    <x v="1"/>
    <n v="297"/>
  </r>
  <r>
    <x v="507"/>
    <x v="0"/>
    <s v="2024-2025"/>
    <x v="0"/>
    <x v="19"/>
    <x v="1"/>
    <x v="1"/>
    <n v="2800"/>
    <x v="0"/>
    <x v="11"/>
    <x v="5"/>
    <x v="5"/>
    <n v="693"/>
  </r>
  <r>
    <x v="633"/>
    <x v="0"/>
    <s v="2024-2025"/>
    <x v="1"/>
    <x v="75"/>
    <x v="0"/>
    <x v="0"/>
    <n v="6450"/>
    <x v="0"/>
    <x v="20"/>
    <x v="3"/>
    <x v="3"/>
    <n v="61"/>
  </r>
  <r>
    <x v="347"/>
    <x v="0"/>
    <s v="2024-2025"/>
    <x v="0"/>
    <x v="65"/>
    <x v="1"/>
    <x v="1"/>
    <n v="2131"/>
    <x v="0"/>
    <x v="4"/>
    <x v="7"/>
    <x v="7"/>
    <n v="579"/>
  </r>
  <r>
    <x v="629"/>
    <x v="0"/>
    <s v="2024-2025"/>
    <x v="1"/>
    <x v="81"/>
    <x v="3"/>
    <x v="3"/>
    <n v="4680"/>
    <x v="0"/>
    <x v="17"/>
    <x v="0"/>
    <x v="0"/>
    <n v="709"/>
  </r>
  <r>
    <x v="551"/>
    <x v="0"/>
    <s v="2024-2025"/>
    <x v="0"/>
    <x v="64"/>
    <x v="1"/>
    <x v="1"/>
    <n v="2350"/>
    <x v="0"/>
    <x v="1"/>
    <x v="3"/>
    <x v="3"/>
    <n v="82"/>
  </r>
  <r>
    <x v="662"/>
    <x v="0"/>
    <s v="2024-2025"/>
    <x v="0"/>
    <x v="56"/>
    <x v="1"/>
    <x v="1"/>
    <n v="2795"/>
    <x v="0"/>
    <x v="11"/>
    <x v="6"/>
    <x v="6"/>
    <n v="744"/>
  </r>
  <r>
    <x v="114"/>
    <x v="0"/>
    <s v="2024-2025"/>
    <x v="0"/>
    <x v="48"/>
    <x v="3"/>
    <x v="3"/>
    <n v="4566"/>
    <x v="0"/>
    <x v="15"/>
    <x v="1"/>
    <x v="1"/>
    <n v="442"/>
  </r>
  <r>
    <x v="627"/>
    <x v="2"/>
    <s v="2025-2026"/>
    <x v="1"/>
    <x v="85"/>
    <x v="0"/>
    <x v="0"/>
    <n v="6530"/>
    <x v="0"/>
    <x v="20"/>
    <x v="0"/>
    <x v="0"/>
    <n v="473"/>
  </r>
  <r>
    <x v="105"/>
    <x v="0"/>
    <s v="2024-2025"/>
    <x v="0"/>
    <x v="59"/>
    <x v="3"/>
    <x v="3"/>
    <n v="4509"/>
    <x v="0"/>
    <x v="3"/>
    <x v="5"/>
    <x v="5"/>
    <n v="534"/>
  </r>
  <r>
    <x v="453"/>
    <x v="0"/>
    <s v="2024-2025"/>
    <x v="0"/>
    <x v="2"/>
    <x v="2"/>
    <x v="2"/>
    <n v="2617"/>
    <x v="0"/>
    <x v="2"/>
    <x v="3"/>
    <x v="3"/>
    <n v="51"/>
  </r>
  <r>
    <x v="467"/>
    <x v="0"/>
    <s v="2024-2025"/>
    <x v="1"/>
    <x v="87"/>
    <x v="2"/>
    <x v="2"/>
    <n v="2609"/>
    <x v="0"/>
    <x v="2"/>
    <x v="1"/>
    <x v="1"/>
    <n v="592"/>
  </r>
  <r>
    <x v="520"/>
    <x v="0"/>
    <s v="2024-2025"/>
    <x v="0"/>
    <x v="10"/>
    <x v="4"/>
    <x v="4"/>
    <n v="3551"/>
    <x v="0"/>
    <x v="8"/>
    <x v="2"/>
    <x v="2"/>
    <n v="54"/>
  </r>
  <r>
    <x v="675"/>
    <x v="1"/>
    <s v="2023-2024"/>
    <x v="1"/>
    <x v="4"/>
    <x v="1"/>
    <x v="1"/>
    <n v="2154"/>
    <x v="0"/>
    <x v="4"/>
    <x v="5"/>
    <x v="5"/>
    <n v="264"/>
  </r>
  <r>
    <x v="355"/>
    <x v="0"/>
    <s v="2024-2025"/>
    <x v="1"/>
    <x v="74"/>
    <x v="1"/>
    <x v="1"/>
    <n v="2485"/>
    <x v="0"/>
    <x v="1"/>
    <x v="4"/>
    <x v="4"/>
    <n v="434"/>
  </r>
  <r>
    <x v="500"/>
    <x v="1"/>
    <s v="2023-2024"/>
    <x v="1"/>
    <x v="4"/>
    <x v="1"/>
    <x v="1"/>
    <n v="2154"/>
    <x v="0"/>
    <x v="4"/>
    <x v="2"/>
    <x v="2"/>
    <n v="335"/>
  </r>
  <r>
    <x v="445"/>
    <x v="0"/>
    <s v="2024-2025"/>
    <x v="0"/>
    <x v="66"/>
    <x v="3"/>
    <x v="3"/>
    <n v="4883"/>
    <x v="0"/>
    <x v="12"/>
    <x v="7"/>
    <x v="7"/>
    <n v="743"/>
  </r>
  <r>
    <x v="571"/>
    <x v="0"/>
    <s v="2024-2025"/>
    <x v="1"/>
    <x v="21"/>
    <x v="3"/>
    <x v="3"/>
    <n v="4012"/>
    <x v="0"/>
    <x v="10"/>
    <x v="2"/>
    <x v="2"/>
    <n v="543"/>
  </r>
  <r>
    <x v="199"/>
    <x v="0"/>
    <s v="2024-2025"/>
    <x v="0"/>
    <x v="86"/>
    <x v="0"/>
    <x v="0"/>
    <n v="6725"/>
    <x v="0"/>
    <x v="20"/>
    <x v="7"/>
    <x v="7"/>
    <n v="617"/>
  </r>
  <r>
    <x v="44"/>
    <x v="0"/>
    <s v="2024-2025"/>
    <x v="0"/>
    <x v="53"/>
    <x v="3"/>
    <x v="3"/>
    <n v="4119"/>
    <x v="0"/>
    <x v="10"/>
    <x v="1"/>
    <x v="1"/>
    <n v="351"/>
  </r>
  <r>
    <x v="358"/>
    <x v="1"/>
    <s v="2023-2024"/>
    <x v="0"/>
    <x v="3"/>
    <x v="3"/>
    <x v="3"/>
    <n v="4220"/>
    <x v="0"/>
    <x v="3"/>
    <x v="3"/>
    <x v="3"/>
    <n v="538"/>
  </r>
  <r>
    <x v="475"/>
    <x v="0"/>
    <s v="2024-2025"/>
    <x v="1"/>
    <x v="68"/>
    <x v="7"/>
    <x v="7"/>
    <n v="800"/>
    <x v="0"/>
    <x v="19"/>
    <x v="3"/>
    <x v="3"/>
    <n v="103"/>
  </r>
  <r>
    <x v="244"/>
    <x v="0"/>
    <s v="2024-2025"/>
    <x v="1"/>
    <x v="9"/>
    <x v="4"/>
    <x v="4"/>
    <n v="3076"/>
    <x v="0"/>
    <x v="7"/>
    <x v="8"/>
    <x v="8"/>
    <n v="277"/>
  </r>
  <r>
    <x v="280"/>
    <x v="2"/>
    <s v="2025-2026"/>
    <x v="0"/>
    <x v="63"/>
    <x v="1"/>
    <x v="1"/>
    <n v="2015"/>
    <x v="0"/>
    <x v="5"/>
    <x v="3"/>
    <x v="3"/>
    <n v="664"/>
  </r>
  <r>
    <x v="132"/>
    <x v="0"/>
    <s v="2024-2025"/>
    <x v="0"/>
    <x v="92"/>
    <x v="3"/>
    <x v="3"/>
    <n v="4305"/>
    <x v="0"/>
    <x v="3"/>
    <x v="1"/>
    <x v="1"/>
    <n v="98"/>
  </r>
  <r>
    <x v="625"/>
    <x v="2"/>
    <s v="2025-2026"/>
    <x v="1"/>
    <x v="11"/>
    <x v="5"/>
    <x v="5"/>
    <n v="7010"/>
    <x v="0"/>
    <x v="9"/>
    <x v="0"/>
    <x v="0"/>
    <n v="759"/>
  </r>
  <r>
    <x v="109"/>
    <x v="0"/>
    <s v="2024-2025"/>
    <x v="0"/>
    <x v="47"/>
    <x v="1"/>
    <x v="1"/>
    <n v="2101"/>
    <x v="0"/>
    <x v="4"/>
    <x v="1"/>
    <x v="1"/>
    <n v="422"/>
  </r>
  <r>
    <x v="543"/>
    <x v="0"/>
    <s v="2024-2025"/>
    <x v="1"/>
    <x v="24"/>
    <x v="1"/>
    <x v="1"/>
    <n v="2120"/>
    <x v="0"/>
    <x v="4"/>
    <x v="7"/>
    <x v="7"/>
    <n v="674"/>
  </r>
  <r>
    <x v="481"/>
    <x v="2"/>
    <s v="2025-2026"/>
    <x v="0"/>
    <x v="91"/>
    <x v="1"/>
    <x v="1"/>
    <n v="2064"/>
    <x v="0"/>
    <x v="5"/>
    <x v="0"/>
    <x v="0"/>
    <n v="712"/>
  </r>
  <r>
    <x v="413"/>
    <x v="2"/>
    <s v="2025-2026"/>
    <x v="0"/>
    <x v="76"/>
    <x v="1"/>
    <x v="1"/>
    <n v="2031"/>
    <x v="0"/>
    <x v="5"/>
    <x v="3"/>
    <x v="3"/>
    <n v="343"/>
  </r>
  <r>
    <x v="185"/>
    <x v="0"/>
    <s v="2024-2025"/>
    <x v="0"/>
    <x v="36"/>
    <x v="4"/>
    <x v="4"/>
    <n v="3148"/>
    <x v="0"/>
    <x v="6"/>
    <x v="0"/>
    <x v="0"/>
    <n v="306"/>
  </r>
  <r>
    <x v="423"/>
    <x v="1"/>
    <s v="2023-2024"/>
    <x v="1"/>
    <x v="4"/>
    <x v="1"/>
    <x v="1"/>
    <n v="2154"/>
    <x v="0"/>
    <x v="4"/>
    <x v="9"/>
    <x v="9"/>
    <n v="408"/>
  </r>
  <r>
    <x v="336"/>
    <x v="0"/>
    <s v="2024-2025"/>
    <x v="0"/>
    <x v="53"/>
    <x v="3"/>
    <x v="3"/>
    <n v="4119"/>
    <x v="0"/>
    <x v="10"/>
    <x v="5"/>
    <x v="5"/>
    <n v="428"/>
  </r>
  <r>
    <x v="606"/>
    <x v="0"/>
    <s v="2024-2025"/>
    <x v="1"/>
    <x v="28"/>
    <x v="1"/>
    <x v="1"/>
    <n v="2830"/>
    <x v="0"/>
    <x v="11"/>
    <x v="3"/>
    <x v="3"/>
    <n v="341"/>
  </r>
  <r>
    <x v="205"/>
    <x v="0"/>
    <s v="2024-2025"/>
    <x v="0"/>
    <x v="73"/>
    <x v="6"/>
    <x v="6"/>
    <n v="5607"/>
    <x v="0"/>
    <x v="18"/>
    <x v="0"/>
    <x v="0"/>
    <n v="734"/>
  </r>
  <r>
    <x v="135"/>
    <x v="0"/>
    <s v="2024-2025"/>
    <x v="0"/>
    <x v="47"/>
    <x v="1"/>
    <x v="1"/>
    <n v="2101"/>
    <x v="0"/>
    <x v="4"/>
    <x v="6"/>
    <x v="6"/>
    <n v="167"/>
  </r>
  <r>
    <x v="161"/>
    <x v="0"/>
    <s v="2024-2025"/>
    <x v="0"/>
    <x v="55"/>
    <x v="3"/>
    <x v="3"/>
    <n v="4703"/>
    <x v="0"/>
    <x v="17"/>
    <x v="3"/>
    <x v="3"/>
    <n v="116"/>
  </r>
  <r>
    <x v="503"/>
    <x v="0"/>
    <s v="2024-2025"/>
    <x v="0"/>
    <x v="54"/>
    <x v="4"/>
    <x v="4"/>
    <n v="3030"/>
    <x v="0"/>
    <x v="7"/>
    <x v="4"/>
    <x v="4"/>
    <n v="55"/>
  </r>
  <r>
    <x v="306"/>
    <x v="2"/>
    <s v="2025-2026"/>
    <x v="0"/>
    <x v="31"/>
    <x v="1"/>
    <x v="1"/>
    <n v="2116"/>
    <x v="0"/>
    <x v="4"/>
    <x v="3"/>
    <x v="3"/>
    <n v="733"/>
  </r>
  <r>
    <x v="392"/>
    <x v="2"/>
    <s v="2025-2026"/>
    <x v="0"/>
    <x v="13"/>
    <x v="1"/>
    <x v="1"/>
    <n v="2480"/>
    <x v="0"/>
    <x v="1"/>
    <x v="1"/>
    <x v="1"/>
    <n v="359"/>
  </r>
  <r>
    <x v="64"/>
    <x v="1"/>
    <s v="2023-2024"/>
    <x v="1"/>
    <x v="22"/>
    <x v="1"/>
    <x v="1"/>
    <n v="2539"/>
    <x v="0"/>
    <x v="2"/>
    <x v="4"/>
    <x v="4"/>
    <n v="600"/>
  </r>
  <r>
    <x v="504"/>
    <x v="2"/>
    <s v="2025-2026"/>
    <x v="0"/>
    <x v="56"/>
    <x v="1"/>
    <x v="1"/>
    <n v="2795"/>
    <x v="0"/>
    <x v="11"/>
    <x v="1"/>
    <x v="1"/>
    <n v="592"/>
  </r>
  <r>
    <x v="248"/>
    <x v="0"/>
    <s v="2024-2025"/>
    <x v="0"/>
    <x v="48"/>
    <x v="3"/>
    <x v="3"/>
    <n v="4566"/>
    <x v="0"/>
    <x v="15"/>
    <x v="9"/>
    <x v="9"/>
    <n v="441"/>
  </r>
  <r>
    <x v="313"/>
    <x v="0"/>
    <s v="2024-2025"/>
    <x v="1"/>
    <x v="96"/>
    <x v="4"/>
    <x v="4"/>
    <n v="3690"/>
    <x v="0"/>
    <x v="16"/>
    <x v="4"/>
    <x v="4"/>
    <n v="115"/>
  </r>
  <r>
    <x v="79"/>
    <x v="0"/>
    <s v="2024-2025"/>
    <x v="0"/>
    <x v="1"/>
    <x v="1"/>
    <x v="1"/>
    <n v="2478"/>
    <x v="0"/>
    <x v="1"/>
    <x v="5"/>
    <x v="5"/>
    <n v="451"/>
  </r>
  <r>
    <x v="717"/>
    <x v="0"/>
    <s v="2024-2025"/>
    <x v="0"/>
    <x v="32"/>
    <x v="6"/>
    <x v="6"/>
    <n v="5169"/>
    <x v="0"/>
    <x v="13"/>
    <x v="9"/>
    <x v="9"/>
    <n v="363"/>
  </r>
  <r>
    <x v="607"/>
    <x v="2"/>
    <s v="2025-2026"/>
    <x v="0"/>
    <x v="78"/>
    <x v="1"/>
    <x v="1"/>
    <n v="2141"/>
    <x v="0"/>
    <x v="4"/>
    <x v="3"/>
    <x v="3"/>
    <n v="221"/>
  </r>
  <r>
    <x v="166"/>
    <x v="0"/>
    <s v="2024-2025"/>
    <x v="0"/>
    <x v="27"/>
    <x v="4"/>
    <x v="4"/>
    <n v="3066"/>
    <x v="0"/>
    <x v="7"/>
    <x v="5"/>
    <x v="5"/>
    <n v="262"/>
  </r>
  <r>
    <x v="72"/>
    <x v="2"/>
    <s v="2025-2026"/>
    <x v="0"/>
    <x v="60"/>
    <x v="1"/>
    <x v="1"/>
    <n v="2541"/>
    <x v="0"/>
    <x v="2"/>
    <x v="1"/>
    <x v="1"/>
    <n v="744"/>
  </r>
  <r>
    <x v="550"/>
    <x v="0"/>
    <s v="2024-2025"/>
    <x v="1"/>
    <x v="76"/>
    <x v="1"/>
    <x v="1"/>
    <n v="2031"/>
    <x v="0"/>
    <x v="5"/>
    <x v="1"/>
    <x v="1"/>
    <n v="30"/>
  </r>
  <r>
    <x v="563"/>
    <x v="0"/>
    <s v="2024-2025"/>
    <x v="0"/>
    <x v="84"/>
    <x v="3"/>
    <x v="3"/>
    <n v="4215"/>
    <x v="0"/>
    <x v="3"/>
    <x v="7"/>
    <x v="7"/>
    <n v="265"/>
  </r>
  <r>
    <x v="543"/>
    <x v="0"/>
    <s v="2024-2025"/>
    <x v="1"/>
    <x v="24"/>
    <x v="1"/>
    <x v="1"/>
    <n v="2120"/>
    <x v="0"/>
    <x v="4"/>
    <x v="0"/>
    <x v="0"/>
    <n v="317"/>
  </r>
  <r>
    <x v="631"/>
    <x v="2"/>
    <s v="2025-2026"/>
    <x v="0"/>
    <x v="60"/>
    <x v="1"/>
    <x v="1"/>
    <n v="2541"/>
    <x v="0"/>
    <x v="2"/>
    <x v="7"/>
    <x v="7"/>
    <n v="401"/>
  </r>
  <r>
    <x v="518"/>
    <x v="0"/>
    <s v="2024-2025"/>
    <x v="0"/>
    <x v="47"/>
    <x v="1"/>
    <x v="1"/>
    <n v="2101"/>
    <x v="0"/>
    <x v="4"/>
    <x v="2"/>
    <x v="2"/>
    <n v="374"/>
  </r>
  <r>
    <x v="129"/>
    <x v="0"/>
    <s v="2024-2025"/>
    <x v="1"/>
    <x v="40"/>
    <x v="4"/>
    <x v="4"/>
    <n v="3353"/>
    <x v="0"/>
    <x v="8"/>
    <x v="3"/>
    <x v="3"/>
    <n v="521"/>
  </r>
  <r>
    <x v="171"/>
    <x v="1"/>
    <s v="2023-2024"/>
    <x v="0"/>
    <x v="19"/>
    <x v="1"/>
    <x v="1"/>
    <n v="2800"/>
    <x v="0"/>
    <x v="11"/>
    <x v="3"/>
    <x v="3"/>
    <n v="699"/>
  </r>
  <r>
    <x v="285"/>
    <x v="1"/>
    <s v="2023-2024"/>
    <x v="0"/>
    <x v="40"/>
    <x v="4"/>
    <x v="4"/>
    <n v="3353"/>
    <x v="0"/>
    <x v="8"/>
    <x v="1"/>
    <x v="1"/>
    <n v="188"/>
  </r>
  <r>
    <x v="21"/>
    <x v="1"/>
    <s v="2023-2024"/>
    <x v="0"/>
    <x v="23"/>
    <x v="1"/>
    <x v="1"/>
    <n v="2650"/>
    <x v="0"/>
    <x v="11"/>
    <x v="6"/>
    <x v="6"/>
    <n v="177"/>
  </r>
  <r>
    <x v="52"/>
    <x v="2"/>
    <s v="2025-2026"/>
    <x v="1"/>
    <x v="65"/>
    <x v="1"/>
    <x v="1"/>
    <n v="2131"/>
    <x v="0"/>
    <x v="4"/>
    <x v="5"/>
    <x v="5"/>
    <n v="137"/>
  </r>
  <r>
    <x v="425"/>
    <x v="2"/>
    <s v="2025-2026"/>
    <x v="0"/>
    <x v="76"/>
    <x v="1"/>
    <x v="1"/>
    <n v="2031"/>
    <x v="0"/>
    <x v="5"/>
    <x v="9"/>
    <x v="9"/>
    <n v="737"/>
  </r>
  <r>
    <x v="82"/>
    <x v="2"/>
    <s v="2025-2026"/>
    <x v="0"/>
    <x v="78"/>
    <x v="1"/>
    <x v="1"/>
    <n v="2141"/>
    <x v="0"/>
    <x v="4"/>
    <x v="1"/>
    <x v="1"/>
    <n v="734"/>
  </r>
  <r>
    <x v="689"/>
    <x v="1"/>
    <s v="2023-2024"/>
    <x v="0"/>
    <x v="90"/>
    <x v="3"/>
    <x v="3"/>
    <n v="4700"/>
    <x v="0"/>
    <x v="17"/>
    <x v="3"/>
    <x v="3"/>
    <n v="131"/>
  </r>
  <r>
    <x v="91"/>
    <x v="0"/>
    <s v="2024-2025"/>
    <x v="0"/>
    <x v="1"/>
    <x v="1"/>
    <x v="1"/>
    <n v="2478"/>
    <x v="0"/>
    <x v="1"/>
    <x v="6"/>
    <x v="6"/>
    <n v="215"/>
  </r>
  <r>
    <x v="276"/>
    <x v="0"/>
    <s v="2024-2025"/>
    <x v="1"/>
    <x v="29"/>
    <x v="4"/>
    <x v="4"/>
    <n v="3500"/>
    <x v="0"/>
    <x v="8"/>
    <x v="3"/>
    <x v="3"/>
    <n v="223"/>
  </r>
  <r>
    <x v="549"/>
    <x v="1"/>
    <s v="2023-2024"/>
    <x v="1"/>
    <x v="11"/>
    <x v="5"/>
    <x v="5"/>
    <n v="7010"/>
    <x v="0"/>
    <x v="9"/>
    <x v="4"/>
    <x v="4"/>
    <n v="591"/>
  </r>
  <r>
    <x v="115"/>
    <x v="0"/>
    <s v="2024-2025"/>
    <x v="0"/>
    <x v="56"/>
    <x v="1"/>
    <x v="1"/>
    <n v="2795"/>
    <x v="0"/>
    <x v="11"/>
    <x v="1"/>
    <x v="1"/>
    <n v="535"/>
  </r>
  <r>
    <x v="205"/>
    <x v="0"/>
    <s v="2024-2025"/>
    <x v="0"/>
    <x v="80"/>
    <x v="0"/>
    <x v="0"/>
    <n v="6109"/>
    <x v="0"/>
    <x v="14"/>
    <x v="3"/>
    <x v="3"/>
    <n v="783"/>
  </r>
  <r>
    <x v="65"/>
    <x v="2"/>
    <s v="2025-2026"/>
    <x v="0"/>
    <x v="39"/>
    <x v="0"/>
    <x v="0"/>
    <n v="6330"/>
    <x v="0"/>
    <x v="14"/>
    <x v="4"/>
    <x v="4"/>
    <n v="572"/>
  </r>
  <r>
    <x v="680"/>
    <x v="2"/>
    <s v="2025-2026"/>
    <x v="0"/>
    <x v="70"/>
    <x v="4"/>
    <x v="4"/>
    <n v="3400"/>
    <x v="0"/>
    <x v="8"/>
    <x v="4"/>
    <x v="4"/>
    <n v="197"/>
  </r>
  <r>
    <x v="403"/>
    <x v="0"/>
    <s v="2024-2025"/>
    <x v="0"/>
    <x v="51"/>
    <x v="4"/>
    <x v="4"/>
    <n v="3630"/>
    <x v="0"/>
    <x v="16"/>
    <x v="9"/>
    <x v="9"/>
    <n v="240"/>
  </r>
  <r>
    <x v="171"/>
    <x v="1"/>
    <s v="2023-2024"/>
    <x v="1"/>
    <x v="65"/>
    <x v="1"/>
    <x v="1"/>
    <n v="2131"/>
    <x v="0"/>
    <x v="4"/>
    <x v="3"/>
    <x v="3"/>
    <n v="585"/>
  </r>
  <r>
    <x v="495"/>
    <x v="2"/>
    <s v="2025-2026"/>
    <x v="0"/>
    <x v="27"/>
    <x v="4"/>
    <x v="4"/>
    <n v="3066"/>
    <x v="0"/>
    <x v="7"/>
    <x v="3"/>
    <x v="3"/>
    <n v="32"/>
  </r>
  <r>
    <x v="21"/>
    <x v="1"/>
    <s v="2023-2024"/>
    <x v="0"/>
    <x v="55"/>
    <x v="3"/>
    <x v="3"/>
    <n v="4703"/>
    <x v="0"/>
    <x v="17"/>
    <x v="9"/>
    <x v="9"/>
    <n v="168"/>
  </r>
  <r>
    <x v="683"/>
    <x v="2"/>
    <s v="2025-2026"/>
    <x v="1"/>
    <x v="21"/>
    <x v="3"/>
    <x v="3"/>
    <n v="4012"/>
    <x v="0"/>
    <x v="10"/>
    <x v="4"/>
    <x v="4"/>
    <n v="724"/>
  </r>
  <r>
    <x v="661"/>
    <x v="2"/>
    <s v="2025-2026"/>
    <x v="0"/>
    <x v="15"/>
    <x v="1"/>
    <x v="1"/>
    <n v="2020"/>
    <x v="0"/>
    <x v="5"/>
    <x v="2"/>
    <x v="2"/>
    <n v="51"/>
  </r>
  <r>
    <x v="172"/>
    <x v="1"/>
    <s v="2023-2024"/>
    <x v="0"/>
    <x v="15"/>
    <x v="1"/>
    <x v="1"/>
    <n v="2020"/>
    <x v="0"/>
    <x v="5"/>
    <x v="7"/>
    <x v="7"/>
    <n v="356"/>
  </r>
  <r>
    <x v="521"/>
    <x v="0"/>
    <s v="2024-2025"/>
    <x v="1"/>
    <x v="75"/>
    <x v="0"/>
    <x v="0"/>
    <n v="6450"/>
    <x v="0"/>
    <x v="20"/>
    <x v="0"/>
    <x v="0"/>
    <n v="568"/>
  </r>
  <r>
    <x v="389"/>
    <x v="2"/>
    <s v="2025-2026"/>
    <x v="0"/>
    <x v="80"/>
    <x v="0"/>
    <x v="0"/>
    <n v="6109"/>
    <x v="0"/>
    <x v="14"/>
    <x v="4"/>
    <x v="4"/>
    <n v="311"/>
  </r>
  <r>
    <x v="368"/>
    <x v="2"/>
    <s v="2025-2026"/>
    <x v="0"/>
    <x v="32"/>
    <x v="6"/>
    <x v="6"/>
    <n v="5169"/>
    <x v="0"/>
    <x v="13"/>
    <x v="3"/>
    <x v="3"/>
    <n v="172"/>
  </r>
  <r>
    <x v="654"/>
    <x v="0"/>
    <s v="2024-2025"/>
    <x v="1"/>
    <x v="11"/>
    <x v="5"/>
    <x v="5"/>
    <n v="7010"/>
    <x v="0"/>
    <x v="9"/>
    <x v="9"/>
    <x v="9"/>
    <n v="435"/>
  </r>
  <r>
    <x v="582"/>
    <x v="2"/>
    <s v="2025-2026"/>
    <x v="0"/>
    <x v="77"/>
    <x v="5"/>
    <x v="5"/>
    <n v="7018"/>
    <x v="0"/>
    <x v="9"/>
    <x v="4"/>
    <x v="4"/>
    <n v="795"/>
  </r>
  <r>
    <x v="494"/>
    <x v="2"/>
    <s v="2025-2026"/>
    <x v="1"/>
    <x v="29"/>
    <x v="4"/>
    <x v="4"/>
    <n v="3500"/>
    <x v="0"/>
    <x v="8"/>
    <x v="0"/>
    <x v="0"/>
    <n v="368"/>
  </r>
  <r>
    <x v="482"/>
    <x v="2"/>
    <s v="2025-2026"/>
    <x v="1"/>
    <x v="14"/>
    <x v="1"/>
    <x v="1"/>
    <n v="2790"/>
    <x v="0"/>
    <x v="11"/>
    <x v="4"/>
    <x v="4"/>
    <n v="314"/>
  </r>
  <r>
    <x v="341"/>
    <x v="1"/>
    <s v="2023-2024"/>
    <x v="0"/>
    <x v="50"/>
    <x v="4"/>
    <x v="4"/>
    <n v="3179"/>
    <x v="0"/>
    <x v="6"/>
    <x v="3"/>
    <x v="3"/>
    <n v="720"/>
  </r>
  <r>
    <x v="697"/>
    <x v="2"/>
    <s v="2025-2026"/>
    <x v="0"/>
    <x v="45"/>
    <x v="3"/>
    <x v="3"/>
    <n v="4570"/>
    <x v="0"/>
    <x v="15"/>
    <x v="9"/>
    <x v="9"/>
    <n v="673"/>
  </r>
  <r>
    <x v="140"/>
    <x v="0"/>
    <s v="2024-2025"/>
    <x v="0"/>
    <x v="45"/>
    <x v="3"/>
    <x v="3"/>
    <n v="4570"/>
    <x v="0"/>
    <x v="15"/>
    <x v="5"/>
    <x v="5"/>
    <n v="747"/>
  </r>
  <r>
    <x v="408"/>
    <x v="1"/>
    <s v="2023-2024"/>
    <x v="0"/>
    <x v="94"/>
    <x v="5"/>
    <x v="5"/>
    <n v="7250"/>
    <x v="0"/>
    <x v="9"/>
    <x v="7"/>
    <x v="7"/>
    <n v="164"/>
  </r>
  <r>
    <x v="244"/>
    <x v="0"/>
    <s v="2024-2025"/>
    <x v="0"/>
    <x v="80"/>
    <x v="0"/>
    <x v="0"/>
    <n v="6109"/>
    <x v="0"/>
    <x v="14"/>
    <x v="5"/>
    <x v="5"/>
    <n v="146"/>
  </r>
  <r>
    <x v="78"/>
    <x v="0"/>
    <s v="2024-2025"/>
    <x v="0"/>
    <x v="60"/>
    <x v="1"/>
    <x v="1"/>
    <n v="2541"/>
    <x v="0"/>
    <x v="2"/>
    <x v="5"/>
    <x v="5"/>
    <n v="99"/>
  </r>
  <r>
    <x v="497"/>
    <x v="0"/>
    <s v="2024-2025"/>
    <x v="0"/>
    <x v="64"/>
    <x v="1"/>
    <x v="1"/>
    <n v="2350"/>
    <x v="0"/>
    <x v="1"/>
    <x v="6"/>
    <x v="6"/>
    <n v="36"/>
  </r>
  <r>
    <x v="258"/>
    <x v="0"/>
    <s v="2024-2025"/>
    <x v="0"/>
    <x v="63"/>
    <x v="1"/>
    <x v="1"/>
    <n v="2015"/>
    <x v="0"/>
    <x v="5"/>
    <x v="6"/>
    <x v="6"/>
    <n v="432"/>
  </r>
  <r>
    <x v="214"/>
    <x v="2"/>
    <s v="2025-2026"/>
    <x v="1"/>
    <x v="96"/>
    <x v="4"/>
    <x v="4"/>
    <n v="3690"/>
    <x v="0"/>
    <x v="16"/>
    <x v="3"/>
    <x v="3"/>
    <n v="59"/>
  </r>
  <r>
    <x v="186"/>
    <x v="2"/>
    <s v="2025-2026"/>
    <x v="0"/>
    <x v="58"/>
    <x v="0"/>
    <x v="0"/>
    <n v="6027"/>
    <x v="0"/>
    <x v="0"/>
    <x v="3"/>
    <x v="3"/>
    <n v="472"/>
  </r>
  <r>
    <x v="585"/>
    <x v="0"/>
    <s v="2024-2025"/>
    <x v="0"/>
    <x v="77"/>
    <x v="5"/>
    <x v="5"/>
    <n v="7018"/>
    <x v="0"/>
    <x v="9"/>
    <x v="0"/>
    <x v="0"/>
    <n v="638"/>
  </r>
  <r>
    <x v="514"/>
    <x v="1"/>
    <s v="2023-2024"/>
    <x v="0"/>
    <x v="62"/>
    <x v="0"/>
    <x v="0"/>
    <n v="6112"/>
    <x v="0"/>
    <x v="14"/>
    <x v="0"/>
    <x v="0"/>
    <n v="160"/>
  </r>
  <r>
    <x v="525"/>
    <x v="2"/>
    <s v="2025-2026"/>
    <x v="1"/>
    <x v="40"/>
    <x v="4"/>
    <x v="4"/>
    <n v="3353"/>
    <x v="0"/>
    <x v="8"/>
    <x v="5"/>
    <x v="5"/>
    <n v="769"/>
  </r>
  <r>
    <x v="373"/>
    <x v="0"/>
    <s v="2024-2025"/>
    <x v="0"/>
    <x v="53"/>
    <x v="3"/>
    <x v="3"/>
    <n v="4119"/>
    <x v="0"/>
    <x v="10"/>
    <x v="2"/>
    <x v="2"/>
    <n v="126"/>
  </r>
  <r>
    <x v="38"/>
    <x v="0"/>
    <s v="2024-2025"/>
    <x v="1"/>
    <x v="25"/>
    <x v="4"/>
    <x v="4"/>
    <n v="3550"/>
    <x v="0"/>
    <x v="8"/>
    <x v="2"/>
    <x v="2"/>
    <n v="394"/>
  </r>
  <r>
    <x v="668"/>
    <x v="1"/>
    <s v="2023-2024"/>
    <x v="0"/>
    <x v="43"/>
    <x v="1"/>
    <x v="1"/>
    <n v="2560"/>
    <x v="0"/>
    <x v="2"/>
    <x v="5"/>
    <x v="5"/>
    <n v="183"/>
  </r>
  <r>
    <x v="260"/>
    <x v="1"/>
    <s v="2023-2024"/>
    <x v="0"/>
    <x v="10"/>
    <x v="4"/>
    <x v="4"/>
    <n v="3551"/>
    <x v="0"/>
    <x v="8"/>
    <x v="7"/>
    <x v="7"/>
    <n v="245"/>
  </r>
  <r>
    <x v="268"/>
    <x v="0"/>
    <s v="2024-2025"/>
    <x v="1"/>
    <x v="85"/>
    <x v="0"/>
    <x v="0"/>
    <n v="6530"/>
    <x v="0"/>
    <x v="20"/>
    <x v="7"/>
    <x v="7"/>
    <n v="89"/>
  </r>
  <r>
    <x v="603"/>
    <x v="2"/>
    <s v="2025-2026"/>
    <x v="1"/>
    <x v="9"/>
    <x v="4"/>
    <x v="4"/>
    <n v="3076"/>
    <x v="0"/>
    <x v="7"/>
    <x v="3"/>
    <x v="3"/>
    <n v="684"/>
  </r>
  <r>
    <x v="376"/>
    <x v="1"/>
    <s v="2023-2024"/>
    <x v="1"/>
    <x v="88"/>
    <x v="6"/>
    <x v="6"/>
    <n v="5011"/>
    <x v="0"/>
    <x v="13"/>
    <x v="0"/>
    <x v="0"/>
    <n v="46"/>
  </r>
  <r>
    <x v="657"/>
    <x v="2"/>
    <s v="2025-2026"/>
    <x v="0"/>
    <x v="34"/>
    <x v="4"/>
    <x v="4"/>
    <n v="3018"/>
    <x v="0"/>
    <x v="7"/>
    <x v="1"/>
    <x v="1"/>
    <n v="583"/>
  </r>
  <r>
    <x v="151"/>
    <x v="2"/>
    <s v="2025-2026"/>
    <x v="0"/>
    <x v="53"/>
    <x v="3"/>
    <x v="3"/>
    <n v="4119"/>
    <x v="0"/>
    <x v="10"/>
    <x v="1"/>
    <x v="1"/>
    <n v="500"/>
  </r>
  <r>
    <x v="503"/>
    <x v="0"/>
    <s v="2024-2025"/>
    <x v="0"/>
    <x v="95"/>
    <x v="7"/>
    <x v="7"/>
    <n v="870"/>
    <x v="0"/>
    <x v="19"/>
    <x v="0"/>
    <x v="0"/>
    <n v="228"/>
  </r>
  <r>
    <x v="72"/>
    <x v="2"/>
    <s v="2025-2026"/>
    <x v="1"/>
    <x v="9"/>
    <x v="4"/>
    <x v="4"/>
    <n v="3076"/>
    <x v="0"/>
    <x v="7"/>
    <x v="3"/>
    <x v="3"/>
    <n v="147"/>
  </r>
  <r>
    <x v="104"/>
    <x v="0"/>
    <s v="2024-2025"/>
    <x v="0"/>
    <x v="63"/>
    <x v="1"/>
    <x v="1"/>
    <n v="2015"/>
    <x v="0"/>
    <x v="5"/>
    <x v="3"/>
    <x v="3"/>
    <n v="519"/>
  </r>
  <r>
    <x v="240"/>
    <x v="0"/>
    <s v="2024-2025"/>
    <x v="1"/>
    <x v="11"/>
    <x v="5"/>
    <x v="5"/>
    <n v="7010"/>
    <x v="0"/>
    <x v="9"/>
    <x v="2"/>
    <x v="2"/>
    <n v="480"/>
  </r>
  <r>
    <x v="226"/>
    <x v="0"/>
    <s v="2024-2025"/>
    <x v="0"/>
    <x v="52"/>
    <x v="3"/>
    <x v="3"/>
    <n v="4053"/>
    <x v="0"/>
    <x v="10"/>
    <x v="3"/>
    <x v="3"/>
    <n v="307"/>
  </r>
  <r>
    <x v="272"/>
    <x v="1"/>
    <s v="2023-2024"/>
    <x v="0"/>
    <x v="77"/>
    <x v="5"/>
    <x v="5"/>
    <n v="7018"/>
    <x v="0"/>
    <x v="9"/>
    <x v="5"/>
    <x v="5"/>
    <n v="510"/>
  </r>
  <r>
    <x v="301"/>
    <x v="1"/>
    <s v="2023-2024"/>
    <x v="0"/>
    <x v="50"/>
    <x v="4"/>
    <x v="4"/>
    <n v="3179"/>
    <x v="0"/>
    <x v="6"/>
    <x v="1"/>
    <x v="1"/>
    <n v="569"/>
  </r>
  <r>
    <x v="443"/>
    <x v="1"/>
    <s v="2023-2024"/>
    <x v="0"/>
    <x v="59"/>
    <x v="3"/>
    <x v="3"/>
    <n v="4509"/>
    <x v="0"/>
    <x v="3"/>
    <x v="0"/>
    <x v="0"/>
    <n v="216"/>
  </r>
  <r>
    <x v="549"/>
    <x v="1"/>
    <s v="2023-2024"/>
    <x v="0"/>
    <x v="34"/>
    <x v="4"/>
    <x v="4"/>
    <n v="3018"/>
    <x v="0"/>
    <x v="7"/>
    <x v="7"/>
    <x v="7"/>
    <n v="365"/>
  </r>
  <r>
    <x v="440"/>
    <x v="0"/>
    <s v="2024-2025"/>
    <x v="0"/>
    <x v="69"/>
    <x v="4"/>
    <x v="4"/>
    <n v="3199"/>
    <x v="0"/>
    <x v="6"/>
    <x v="6"/>
    <x v="6"/>
    <n v="753"/>
  </r>
  <r>
    <x v="36"/>
    <x v="2"/>
    <s v="2025-2026"/>
    <x v="0"/>
    <x v="31"/>
    <x v="1"/>
    <x v="1"/>
    <n v="2116"/>
    <x v="0"/>
    <x v="4"/>
    <x v="2"/>
    <x v="2"/>
    <n v="509"/>
  </r>
  <r>
    <x v="97"/>
    <x v="0"/>
    <s v="2024-2025"/>
    <x v="0"/>
    <x v="79"/>
    <x v="6"/>
    <x v="6"/>
    <n v="5290"/>
    <x v="0"/>
    <x v="18"/>
    <x v="1"/>
    <x v="1"/>
    <n v="389"/>
  </r>
  <r>
    <x v="654"/>
    <x v="0"/>
    <s v="2024-2025"/>
    <x v="1"/>
    <x v="8"/>
    <x v="1"/>
    <x v="1"/>
    <n v="2158"/>
    <x v="0"/>
    <x v="4"/>
    <x v="7"/>
    <x v="7"/>
    <n v="245"/>
  </r>
  <r>
    <x v="687"/>
    <x v="0"/>
    <s v="2024-2025"/>
    <x v="0"/>
    <x v="48"/>
    <x v="3"/>
    <x v="3"/>
    <n v="4566"/>
    <x v="0"/>
    <x v="15"/>
    <x v="1"/>
    <x v="1"/>
    <n v="610"/>
  </r>
  <r>
    <x v="647"/>
    <x v="1"/>
    <s v="2023-2024"/>
    <x v="0"/>
    <x v="62"/>
    <x v="0"/>
    <x v="0"/>
    <n v="6112"/>
    <x v="0"/>
    <x v="14"/>
    <x v="7"/>
    <x v="7"/>
    <n v="735"/>
  </r>
  <r>
    <x v="532"/>
    <x v="1"/>
    <s v="2023-2024"/>
    <x v="0"/>
    <x v="16"/>
    <x v="0"/>
    <x v="0"/>
    <n v="6030"/>
    <x v="0"/>
    <x v="0"/>
    <x v="0"/>
    <x v="0"/>
    <n v="425"/>
  </r>
  <r>
    <x v="282"/>
    <x v="2"/>
    <s v="2025-2026"/>
    <x v="0"/>
    <x v="5"/>
    <x v="1"/>
    <x v="1"/>
    <n v="2067"/>
    <x v="0"/>
    <x v="5"/>
    <x v="4"/>
    <x v="4"/>
    <n v="391"/>
  </r>
  <r>
    <x v="341"/>
    <x v="1"/>
    <s v="2023-2024"/>
    <x v="1"/>
    <x v="96"/>
    <x v="4"/>
    <x v="4"/>
    <n v="3690"/>
    <x v="0"/>
    <x v="16"/>
    <x v="0"/>
    <x v="0"/>
    <n v="544"/>
  </r>
  <r>
    <x v="594"/>
    <x v="0"/>
    <s v="2024-2025"/>
    <x v="1"/>
    <x v="25"/>
    <x v="4"/>
    <x v="4"/>
    <n v="3550"/>
    <x v="0"/>
    <x v="8"/>
    <x v="6"/>
    <x v="6"/>
    <n v="511"/>
  </r>
  <r>
    <x v="18"/>
    <x v="0"/>
    <s v="2024-2025"/>
    <x v="0"/>
    <x v="30"/>
    <x v="4"/>
    <x v="4"/>
    <n v="3131"/>
    <x v="0"/>
    <x v="6"/>
    <x v="9"/>
    <x v="9"/>
    <n v="245"/>
  </r>
  <r>
    <x v="435"/>
    <x v="0"/>
    <s v="2024-2025"/>
    <x v="0"/>
    <x v="35"/>
    <x v="3"/>
    <x v="3"/>
    <n v="4558"/>
    <x v="0"/>
    <x v="15"/>
    <x v="6"/>
    <x v="6"/>
    <n v="20"/>
  </r>
  <r>
    <x v="453"/>
    <x v="0"/>
    <s v="2024-2025"/>
    <x v="0"/>
    <x v="10"/>
    <x v="4"/>
    <x v="4"/>
    <n v="3551"/>
    <x v="0"/>
    <x v="8"/>
    <x v="3"/>
    <x v="3"/>
    <n v="431"/>
  </r>
  <r>
    <x v="619"/>
    <x v="1"/>
    <s v="2023-2024"/>
    <x v="0"/>
    <x v="12"/>
    <x v="3"/>
    <x v="3"/>
    <n v="4068"/>
    <x v="0"/>
    <x v="10"/>
    <x v="1"/>
    <x v="1"/>
    <n v="319"/>
  </r>
  <r>
    <x v="140"/>
    <x v="0"/>
    <s v="2024-2025"/>
    <x v="0"/>
    <x v="27"/>
    <x v="4"/>
    <x v="4"/>
    <n v="3066"/>
    <x v="0"/>
    <x v="7"/>
    <x v="3"/>
    <x v="3"/>
    <n v="575"/>
  </r>
  <r>
    <x v="277"/>
    <x v="2"/>
    <s v="2025-2026"/>
    <x v="1"/>
    <x v="81"/>
    <x v="3"/>
    <x v="3"/>
    <n v="4680"/>
    <x v="0"/>
    <x v="17"/>
    <x v="2"/>
    <x v="2"/>
    <n v="420"/>
  </r>
  <r>
    <x v="259"/>
    <x v="2"/>
    <s v="2025-2026"/>
    <x v="0"/>
    <x v="37"/>
    <x v="1"/>
    <x v="1"/>
    <n v="2750"/>
    <x v="0"/>
    <x v="11"/>
    <x v="7"/>
    <x v="7"/>
    <n v="547"/>
  </r>
  <r>
    <x v="136"/>
    <x v="0"/>
    <s v="2024-2025"/>
    <x v="0"/>
    <x v="15"/>
    <x v="1"/>
    <x v="1"/>
    <n v="2020"/>
    <x v="0"/>
    <x v="5"/>
    <x v="3"/>
    <x v="3"/>
    <n v="704"/>
  </r>
  <r>
    <x v="371"/>
    <x v="2"/>
    <s v="2025-2026"/>
    <x v="0"/>
    <x v="35"/>
    <x v="3"/>
    <x v="3"/>
    <n v="4558"/>
    <x v="0"/>
    <x v="15"/>
    <x v="1"/>
    <x v="1"/>
    <n v="98"/>
  </r>
  <r>
    <x v="634"/>
    <x v="0"/>
    <s v="2024-2025"/>
    <x v="1"/>
    <x v="81"/>
    <x v="3"/>
    <x v="3"/>
    <n v="4680"/>
    <x v="0"/>
    <x v="17"/>
    <x v="7"/>
    <x v="7"/>
    <n v="781"/>
  </r>
  <r>
    <x v="549"/>
    <x v="1"/>
    <s v="2023-2024"/>
    <x v="0"/>
    <x v="10"/>
    <x v="4"/>
    <x v="4"/>
    <n v="3551"/>
    <x v="0"/>
    <x v="8"/>
    <x v="4"/>
    <x v="4"/>
    <n v="398"/>
  </r>
  <r>
    <x v="426"/>
    <x v="2"/>
    <s v="2025-2026"/>
    <x v="0"/>
    <x v="56"/>
    <x v="1"/>
    <x v="1"/>
    <n v="2795"/>
    <x v="0"/>
    <x v="11"/>
    <x v="2"/>
    <x v="2"/>
    <n v="276"/>
  </r>
  <r>
    <x v="713"/>
    <x v="0"/>
    <s v="2024-2025"/>
    <x v="1"/>
    <x v="88"/>
    <x v="6"/>
    <x v="6"/>
    <n v="5011"/>
    <x v="0"/>
    <x v="13"/>
    <x v="5"/>
    <x v="5"/>
    <n v="412"/>
  </r>
  <r>
    <x v="559"/>
    <x v="0"/>
    <s v="2024-2025"/>
    <x v="0"/>
    <x v="28"/>
    <x v="1"/>
    <x v="1"/>
    <n v="2830"/>
    <x v="0"/>
    <x v="11"/>
    <x v="1"/>
    <x v="1"/>
    <n v="644"/>
  </r>
  <r>
    <x v="465"/>
    <x v="1"/>
    <s v="2023-2024"/>
    <x v="1"/>
    <x v="55"/>
    <x v="3"/>
    <x v="3"/>
    <n v="4703"/>
    <x v="0"/>
    <x v="17"/>
    <x v="4"/>
    <x v="4"/>
    <n v="319"/>
  </r>
  <r>
    <x v="385"/>
    <x v="1"/>
    <s v="2023-2024"/>
    <x v="0"/>
    <x v="3"/>
    <x v="3"/>
    <x v="3"/>
    <n v="4220"/>
    <x v="0"/>
    <x v="3"/>
    <x v="4"/>
    <x v="4"/>
    <n v="54"/>
  </r>
  <r>
    <x v="98"/>
    <x v="2"/>
    <s v="2025-2026"/>
    <x v="0"/>
    <x v="6"/>
    <x v="0"/>
    <x v="0"/>
    <n v="6010"/>
    <x v="0"/>
    <x v="0"/>
    <x v="7"/>
    <x v="7"/>
    <n v="294"/>
  </r>
  <r>
    <x v="142"/>
    <x v="1"/>
    <s v="2023-2024"/>
    <x v="1"/>
    <x v="82"/>
    <x v="3"/>
    <x v="3"/>
    <n v="4655"/>
    <x v="0"/>
    <x v="17"/>
    <x v="7"/>
    <x v="7"/>
    <n v="725"/>
  </r>
  <r>
    <x v="177"/>
    <x v="1"/>
    <s v="2023-2024"/>
    <x v="0"/>
    <x v="33"/>
    <x v="4"/>
    <x v="4"/>
    <n v="3280"/>
    <x v="0"/>
    <x v="8"/>
    <x v="5"/>
    <x v="5"/>
    <n v="746"/>
  </r>
  <r>
    <x v="231"/>
    <x v="0"/>
    <s v="2024-2025"/>
    <x v="0"/>
    <x v="23"/>
    <x v="1"/>
    <x v="1"/>
    <n v="2650"/>
    <x v="0"/>
    <x v="11"/>
    <x v="9"/>
    <x v="9"/>
    <n v="759"/>
  </r>
  <r>
    <x v="225"/>
    <x v="0"/>
    <s v="2024-2025"/>
    <x v="0"/>
    <x v="6"/>
    <x v="0"/>
    <x v="0"/>
    <n v="6010"/>
    <x v="0"/>
    <x v="0"/>
    <x v="4"/>
    <x v="4"/>
    <n v="757"/>
  </r>
  <r>
    <x v="152"/>
    <x v="0"/>
    <s v="2024-2025"/>
    <x v="0"/>
    <x v="12"/>
    <x v="3"/>
    <x v="3"/>
    <n v="4068"/>
    <x v="0"/>
    <x v="10"/>
    <x v="5"/>
    <x v="5"/>
    <n v="327"/>
  </r>
  <r>
    <x v="201"/>
    <x v="1"/>
    <s v="2023-2024"/>
    <x v="0"/>
    <x v="76"/>
    <x v="1"/>
    <x v="1"/>
    <n v="2031"/>
    <x v="0"/>
    <x v="5"/>
    <x v="7"/>
    <x v="7"/>
    <n v="596"/>
  </r>
  <r>
    <x v="681"/>
    <x v="1"/>
    <s v="2023-2024"/>
    <x v="0"/>
    <x v="13"/>
    <x v="1"/>
    <x v="1"/>
    <n v="2480"/>
    <x v="0"/>
    <x v="1"/>
    <x v="3"/>
    <x v="3"/>
    <n v="403"/>
  </r>
  <r>
    <x v="348"/>
    <x v="1"/>
    <s v="2023-2024"/>
    <x v="0"/>
    <x v="27"/>
    <x v="4"/>
    <x v="4"/>
    <n v="3066"/>
    <x v="0"/>
    <x v="7"/>
    <x v="8"/>
    <x v="8"/>
    <n v="558"/>
  </r>
  <r>
    <x v="495"/>
    <x v="2"/>
    <s v="2025-2026"/>
    <x v="0"/>
    <x v="94"/>
    <x v="5"/>
    <x v="5"/>
    <n v="7250"/>
    <x v="0"/>
    <x v="9"/>
    <x v="3"/>
    <x v="3"/>
    <n v="454"/>
  </r>
  <r>
    <x v="420"/>
    <x v="1"/>
    <s v="2023-2024"/>
    <x v="0"/>
    <x v="92"/>
    <x v="3"/>
    <x v="3"/>
    <n v="4305"/>
    <x v="0"/>
    <x v="3"/>
    <x v="5"/>
    <x v="5"/>
    <n v="558"/>
  </r>
  <r>
    <x v="224"/>
    <x v="1"/>
    <s v="2023-2024"/>
    <x v="1"/>
    <x v="68"/>
    <x v="7"/>
    <x v="7"/>
    <n v="800"/>
    <x v="0"/>
    <x v="19"/>
    <x v="1"/>
    <x v="1"/>
    <n v="465"/>
  </r>
  <r>
    <x v="552"/>
    <x v="2"/>
    <s v="2025-2026"/>
    <x v="0"/>
    <x v="78"/>
    <x v="1"/>
    <x v="1"/>
    <n v="2141"/>
    <x v="0"/>
    <x v="4"/>
    <x v="2"/>
    <x v="2"/>
    <n v="247"/>
  </r>
  <r>
    <x v="221"/>
    <x v="0"/>
    <s v="2024-2025"/>
    <x v="0"/>
    <x v="49"/>
    <x v="4"/>
    <x v="4"/>
    <n v="3134"/>
    <x v="0"/>
    <x v="6"/>
    <x v="4"/>
    <x v="4"/>
    <n v="275"/>
  </r>
  <r>
    <x v="59"/>
    <x v="0"/>
    <s v="2024-2025"/>
    <x v="0"/>
    <x v="62"/>
    <x v="0"/>
    <x v="0"/>
    <n v="6112"/>
    <x v="0"/>
    <x v="14"/>
    <x v="9"/>
    <x v="9"/>
    <n v="345"/>
  </r>
  <r>
    <x v="591"/>
    <x v="1"/>
    <s v="2023-2024"/>
    <x v="0"/>
    <x v="80"/>
    <x v="0"/>
    <x v="0"/>
    <n v="6109"/>
    <x v="0"/>
    <x v="14"/>
    <x v="1"/>
    <x v="1"/>
    <n v="313"/>
  </r>
  <r>
    <x v="533"/>
    <x v="1"/>
    <s v="2023-2024"/>
    <x v="0"/>
    <x v="78"/>
    <x v="1"/>
    <x v="1"/>
    <n v="2141"/>
    <x v="0"/>
    <x v="4"/>
    <x v="5"/>
    <x v="5"/>
    <n v="436"/>
  </r>
  <r>
    <x v="504"/>
    <x v="2"/>
    <s v="2025-2026"/>
    <x v="0"/>
    <x v="15"/>
    <x v="1"/>
    <x v="1"/>
    <n v="2020"/>
    <x v="0"/>
    <x v="5"/>
    <x v="3"/>
    <x v="3"/>
    <n v="431"/>
  </r>
  <r>
    <x v="18"/>
    <x v="0"/>
    <s v="2024-2025"/>
    <x v="0"/>
    <x v="42"/>
    <x v="3"/>
    <x v="3"/>
    <n v="4870"/>
    <x v="0"/>
    <x v="12"/>
    <x v="1"/>
    <x v="1"/>
    <n v="118"/>
  </r>
  <r>
    <x v="98"/>
    <x v="2"/>
    <s v="2025-2026"/>
    <x v="0"/>
    <x v="69"/>
    <x v="4"/>
    <x v="4"/>
    <n v="3199"/>
    <x v="0"/>
    <x v="6"/>
    <x v="1"/>
    <x v="1"/>
    <n v="419"/>
  </r>
  <r>
    <x v="683"/>
    <x v="2"/>
    <s v="2025-2026"/>
    <x v="0"/>
    <x v="39"/>
    <x v="0"/>
    <x v="0"/>
    <n v="6330"/>
    <x v="0"/>
    <x v="14"/>
    <x v="6"/>
    <x v="6"/>
    <n v="398"/>
  </r>
  <r>
    <x v="500"/>
    <x v="1"/>
    <s v="2023-2024"/>
    <x v="0"/>
    <x v="31"/>
    <x v="1"/>
    <x v="1"/>
    <n v="2116"/>
    <x v="0"/>
    <x v="4"/>
    <x v="0"/>
    <x v="0"/>
    <n v="355"/>
  </r>
  <r>
    <x v="167"/>
    <x v="2"/>
    <s v="2025-2026"/>
    <x v="1"/>
    <x v="8"/>
    <x v="1"/>
    <x v="1"/>
    <n v="2158"/>
    <x v="0"/>
    <x v="4"/>
    <x v="0"/>
    <x v="0"/>
    <n v="407"/>
  </r>
  <r>
    <x v="294"/>
    <x v="1"/>
    <s v="2023-2024"/>
    <x v="0"/>
    <x v="63"/>
    <x v="1"/>
    <x v="1"/>
    <n v="2015"/>
    <x v="0"/>
    <x v="5"/>
    <x v="0"/>
    <x v="0"/>
    <n v="638"/>
  </r>
  <r>
    <x v="248"/>
    <x v="0"/>
    <s v="2024-2025"/>
    <x v="1"/>
    <x v="89"/>
    <x v="4"/>
    <x v="4"/>
    <n v="3136"/>
    <x v="0"/>
    <x v="6"/>
    <x v="1"/>
    <x v="1"/>
    <n v="792"/>
  </r>
  <r>
    <x v="440"/>
    <x v="0"/>
    <s v="2024-2025"/>
    <x v="0"/>
    <x v="35"/>
    <x v="3"/>
    <x v="3"/>
    <n v="4558"/>
    <x v="0"/>
    <x v="15"/>
    <x v="2"/>
    <x v="2"/>
    <n v="610"/>
  </r>
  <r>
    <x v="427"/>
    <x v="0"/>
    <s v="2024-2025"/>
    <x v="0"/>
    <x v="31"/>
    <x v="1"/>
    <x v="1"/>
    <n v="2116"/>
    <x v="0"/>
    <x v="4"/>
    <x v="3"/>
    <x v="3"/>
    <n v="793"/>
  </r>
  <r>
    <x v="274"/>
    <x v="0"/>
    <s v="2024-2025"/>
    <x v="1"/>
    <x v="25"/>
    <x v="4"/>
    <x v="4"/>
    <n v="3550"/>
    <x v="0"/>
    <x v="8"/>
    <x v="3"/>
    <x v="3"/>
    <n v="213"/>
  </r>
  <r>
    <x v="699"/>
    <x v="2"/>
    <s v="2025-2026"/>
    <x v="1"/>
    <x v="81"/>
    <x v="3"/>
    <x v="3"/>
    <n v="4680"/>
    <x v="0"/>
    <x v="17"/>
    <x v="4"/>
    <x v="4"/>
    <n v="50"/>
  </r>
  <r>
    <x v="356"/>
    <x v="0"/>
    <s v="2024-2025"/>
    <x v="0"/>
    <x v="87"/>
    <x v="2"/>
    <x v="2"/>
    <n v="2609"/>
    <x v="0"/>
    <x v="2"/>
    <x v="7"/>
    <x v="7"/>
    <n v="798"/>
  </r>
  <r>
    <x v="190"/>
    <x v="1"/>
    <s v="2023-2024"/>
    <x v="0"/>
    <x v="79"/>
    <x v="6"/>
    <x v="6"/>
    <n v="5290"/>
    <x v="0"/>
    <x v="18"/>
    <x v="1"/>
    <x v="1"/>
    <n v="619"/>
  </r>
  <r>
    <x v="548"/>
    <x v="1"/>
    <s v="2023-2024"/>
    <x v="0"/>
    <x v="12"/>
    <x v="3"/>
    <x v="3"/>
    <n v="4068"/>
    <x v="0"/>
    <x v="10"/>
    <x v="2"/>
    <x v="2"/>
    <n v="519"/>
  </r>
  <r>
    <x v="80"/>
    <x v="1"/>
    <s v="2023-2024"/>
    <x v="0"/>
    <x v="94"/>
    <x v="5"/>
    <x v="5"/>
    <n v="7250"/>
    <x v="0"/>
    <x v="9"/>
    <x v="6"/>
    <x v="6"/>
    <n v="653"/>
  </r>
  <r>
    <x v="391"/>
    <x v="2"/>
    <s v="2025-2026"/>
    <x v="0"/>
    <x v="15"/>
    <x v="1"/>
    <x v="1"/>
    <n v="2020"/>
    <x v="0"/>
    <x v="5"/>
    <x v="5"/>
    <x v="5"/>
    <n v="725"/>
  </r>
  <r>
    <x v="447"/>
    <x v="0"/>
    <s v="2024-2025"/>
    <x v="1"/>
    <x v="11"/>
    <x v="5"/>
    <x v="5"/>
    <n v="7010"/>
    <x v="0"/>
    <x v="9"/>
    <x v="7"/>
    <x v="7"/>
    <n v="168"/>
  </r>
  <r>
    <x v="295"/>
    <x v="0"/>
    <s v="2024-2025"/>
    <x v="0"/>
    <x v="41"/>
    <x v="5"/>
    <x v="5"/>
    <n v="7320"/>
    <x v="0"/>
    <x v="9"/>
    <x v="4"/>
    <x v="4"/>
    <n v="778"/>
  </r>
  <r>
    <x v="92"/>
    <x v="0"/>
    <s v="2024-2025"/>
    <x v="0"/>
    <x v="79"/>
    <x v="6"/>
    <x v="6"/>
    <n v="5290"/>
    <x v="0"/>
    <x v="18"/>
    <x v="0"/>
    <x v="0"/>
    <n v="460"/>
  </r>
  <r>
    <x v="114"/>
    <x v="0"/>
    <s v="2024-2025"/>
    <x v="0"/>
    <x v="67"/>
    <x v="3"/>
    <x v="3"/>
    <n v="4551"/>
    <x v="0"/>
    <x v="15"/>
    <x v="5"/>
    <x v="5"/>
    <n v="658"/>
  </r>
  <r>
    <x v="551"/>
    <x v="0"/>
    <s v="2024-2025"/>
    <x v="0"/>
    <x v="94"/>
    <x v="5"/>
    <x v="5"/>
    <n v="7250"/>
    <x v="0"/>
    <x v="9"/>
    <x v="4"/>
    <x v="4"/>
    <n v="602"/>
  </r>
  <r>
    <x v="233"/>
    <x v="1"/>
    <s v="2023-2024"/>
    <x v="0"/>
    <x v="1"/>
    <x v="1"/>
    <x v="1"/>
    <n v="2478"/>
    <x v="0"/>
    <x v="1"/>
    <x v="3"/>
    <x v="3"/>
    <n v="509"/>
  </r>
  <r>
    <x v="492"/>
    <x v="1"/>
    <s v="2023-2024"/>
    <x v="0"/>
    <x v="9"/>
    <x v="4"/>
    <x v="4"/>
    <n v="3076"/>
    <x v="0"/>
    <x v="7"/>
    <x v="2"/>
    <x v="2"/>
    <n v="754"/>
  </r>
  <r>
    <x v="279"/>
    <x v="2"/>
    <s v="2025-2026"/>
    <x v="0"/>
    <x v="84"/>
    <x v="3"/>
    <x v="3"/>
    <n v="4215"/>
    <x v="0"/>
    <x v="3"/>
    <x v="3"/>
    <x v="3"/>
    <n v="542"/>
  </r>
  <r>
    <x v="311"/>
    <x v="0"/>
    <s v="2024-2025"/>
    <x v="0"/>
    <x v="94"/>
    <x v="5"/>
    <x v="5"/>
    <n v="7250"/>
    <x v="0"/>
    <x v="9"/>
    <x v="9"/>
    <x v="9"/>
    <n v="571"/>
  </r>
  <r>
    <x v="406"/>
    <x v="2"/>
    <s v="2025-2026"/>
    <x v="1"/>
    <x v="89"/>
    <x v="4"/>
    <x v="4"/>
    <n v="3136"/>
    <x v="0"/>
    <x v="6"/>
    <x v="3"/>
    <x v="3"/>
    <n v="223"/>
  </r>
  <r>
    <x v="364"/>
    <x v="2"/>
    <s v="2025-2026"/>
    <x v="0"/>
    <x v="48"/>
    <x v="3"/>
    <x v="3"/>
    <n v="4566"/>
    <x v="0"/>
    <x v="15"/>
    <x v="4"/>
    <x v="4"/>
    <n v="788"/>
  </r>
  <r>
    <x v="571"/>
    <x v="0"/>
    <s v="2024-2025"/>
    <x v="1"/>
    <x v="93"/>
    <x v="4"/>
    <x v="4"/>
    <n v="3915"/>
    <x v="0"/>
    <x v="16"/>
    <x v="4"/>
    <x v="4"/>
    <n v="144"/>
  </r>
  <r>
    <x v="55"/>
    <x v="0"/>
    <s v="2024-2025"/>
    <x v="0"/>
    <x v="92"/>
    <x v="3"/>
    <x v="3"/>
    <n v="4305"/>
    <x v="0"/>
    <x v="3"/>
    <x v="9"/>
    <x v="9"/>
    <n v="188"/>
  </r>
  <r>
    <x v="419"/>
    <x v="2"/>
    <s v="2025-2026"/>
    <x v="0"/>
    <x v="4"/>
    <x v="1"/>
    <x v="1"/>
    <n v="2154"/>
    <x v="0"/>
    <x v="4"/>
    <x v="3"/>
    <x v="3"/>
    <n v="46"/>
  </r>
  <r>
    <x v="244"/>
    <x v="0"/>
    <s v="2024-2025"/>
    <x v="0"/>
    <x v="20"/>
    <x v="4"/>
    <x v="4"/>
    <n v="3429"/>
    <x v="0"/>
    <x v="8"/>
    <x v="2"/>
    <x v="2"/>
    <n v="378"/>
  </r>
  <r>
    <x v="674"/>
    <x v="2"/>
    <s v="2025-2026"/>
    <x v="1"/>
    <x v="29"/>
    <x v="4"/>
    <x v="4"/>
    <n v="3500"/>
    <x v="0"/>
    <x v="8"/>
    <x v="7"/>
    <x v="7"/>
    <n v="674"/>
  </r>
  <r>
    <x v="688"/>
    <x v="1"/>
    <s v="2023-2024"/>
    <x v="0"/>
    <x v="18"/>
    <x v="6"/>
    <x v="6"/>
    <n v="5168"/>
    <x v="0"/>
    <x v="13"/>
    <x v="0"/>
    <x v="0"/>
    <n v="38"/>
  </r>
  <r>
    <x v="324"/>
    <x v="0"/>
    <s v="2024-2025"/>
    <x v="0"/>
    <x v="9"/>
    <x v="4"/>
    <x v="4"/>
    <n v="3076"/>
    <x v="0"/>
    <x v="7"/>
    <x v="6"/>
    <x v="6"/>
    <n v="419"/>
  </r>
  <r>
    <x v="37"/>
    <x v="2"/>
    <s v="2025-2026"/>
    <x v="1"/>
    <x v="65"/>
    <x v="1"/>
    <x v="1"/>
    <n v="2131"/>
    <x v="0"/>
    <x v="4"/>
    <x v="9"/>
    <x v="9"/>
    <n v="377"/>
  </r>
  <r>
    <x v="47"/>
    <x v="2"/>
    <s v="2025-2026"/>
    <x v="1"/>
    <x v="25"/>
    <x v="4"/>
    <x v="4"/>
    <n v="3550"/>
    <x v="0"/>
    <x v="8"/>
    <x v="5"/>
    <x v="5"/>
    <n v="725"/>
  </r>
  <r>
    <x v="404"/>
    <x v="1"/>
    <s v="2023-2024"/>
    <x v="0"/>
    <x v="48"/>
    <x v="3"/>
    <x v="3"/>
    <n v="4566"/>
    <x v="0"/>
    <x v="15"/>
    <x v="7"/>
    <x v="7"/>
    <n v="439"/>
  </r>
  <r>
    <x v="438"/>
    <x v="1"/>
    <s v="2023-2024"/>
    <x v="1"/>
    <x v="14"/>
    <x v="1"/>
    <x v="1"/>
    <n v="2790"/>
    <x v="0"/>
    <x v="11"/>
    <x v="4"/>
    <x v="4"/>
    <n v="101"/>
  </r>
  <r>
    <x v="368"/>
    <x v="2"/>
    <s v="2025-2026"/>
    <x v="0"/>
    <x v="7"/>
    <x v="4"/>
    <x v="4"/>
    <n v="3175"/>
    <x v="0"/>
    <x v="6"/>
    <x v="6"/>
    <x v="6"/>
    <n v="182"/>
  </r>
  <r>
    <x v="224"/>
    <x v="1"/>
    <s v="2023-2024"/>
    <x v="0"/>
    <x v="63"/>
    <x v="1"/>
    <x v="1"/>
    <n v="2015"/>
    <x v="0"/>
    <x v="5"/>
    <x v="2"/>
    <x v="2"/>
    <n v="604"/>
  </r>
  <r>
    <x v="182"/>
    <x v="1"/>
    <s v="2023-2024"/>
    <x v="0"/>
    <x v="48"/>
    <x v="3"/>
    <x v="3"/>
    <n v="4566"/>
    <x v="0"/>
    <x v="15"/>
    <x v="9"/>
    <x v="9"/>
    <n v="22"/>
  </r>
  <r>
    <x v="523"/>
    <x v="1"/>
    <s v="2023-2024"/>
    <x v="0"/>
    <x v="19"/>
    <x v="1"/>
    <x v="1"/>
    <n v="2800"/>
    <x v="0"/>
    <x v="11"/>
    <x v="0"/>
    <x v="0"/>
    <n v="396"/>
  </r>
  <r>
    <x v="341"/>
    <x v="1"/>
    <s v="2023-2024"/>
    <x v="0"/>
    <x v="86"/>
    <x v="0"/>
    <x v="0"/>
    <n v="6725"/>
    <x v="0"/>
    <x v="20"/>
    <x v="4"/>
    <x v="4"/>
    <n v="774"/>
  </r>
  <r>
    <x v="657"/>
    <x v="2"/>
    <s v="2025-2026"/>
    <x v="0"/>
    <x v="27"/>
    <x v="4"/>
    <x v="4"/>
    <n v="3066"/>
    <x v="0"/>
    <x v="7"/>
    <x v="4"/>
    <x v="4"/>
    <n v="476"/>
  </r>
  <r>
    <x v="547"/>
    <x v="0"/>
    <s v="2024-2025"/>
    <x v="1"/>
    <x v="81"/>
    <x v="3"/>
    <x v="3"/>
    <n v="4680"/>
    <x v="0"/>
    <x v="17"/>
    <x v="4"/>
    <x v="4"/>
    <n v="361"/>
  </r>
  <r>
    <x v="493"/>
    <x v="1"/>
    <s v="2023-2024"/>
    <x v="1"/>
    <x v="14"/>
    <x v="1"/>
    <x v="1"/>
    <n v="2790"/>
    <x v="0"/>
    <x v="11"/>
    <x v="9"/>
    <x v="9"/>
    <n v="146"/>
  </r>
  <r>
    <x v="510"/>
    <x v="1"/>
    <s v="2023-2024"/>
    <x v="0"/>
    <x v="19"/>
    <x v="1"/>
    <x v="1"/>
    <n v="2800"/>
    <x v="0"/>
    <x v="11"/>
    <x v="3"/>
    <x v="3"/>
    <n v="443"/>
  </r>
  <r>
    <x v="290"/>
    <x v="0"/>
    <s v="2024-2025"/>
    <x v="0"/>
    <x v="78"/>
    <x v="1"/>
    <x v="1"/>
    <n v="2141"/>
    <x v="0"/>
    <x v="4"/>
    <x v="3"/>
    <x v="3"/>
    <n v="116"/>
  </r>
  <r>
    <x v="663"/>
    <x v="0"/>
    <s v="2024-2025"/>
    <x v="0"/>
    <x v="64"/>
    <x v="1"/>
    <x v="1"/>
    <n v="2350"/>
    <x v="0"/>
    <x v="1"/>
    <x v="1"/>
    <x v="1"/>
    <n v="201"/>
  </r>
  <r>
    <x v="686"/>
    <x v="0"/>
    <s v="2024-2025"/>
    <x v="0"/>
    <x v="87"/>
    <x v="2"/>
    <x v="2"/>
    <n v="2609"/>
    <x v="0"/>
    <x v="2"/>
    <x v="3"/>
    <x v="3"/>
    <n v="672"/>
  </r>
  <r>
    <x v="452"/>
    <x v="0"/>
    <s v="2024-2025"/>
    <x v="0"/>
    <x v="76"/>
    <x v="1"/>
    <x v="1"/>
    <n v="2031"/>
    <x v="0"/>
    <x v="5"/>
    <x v="5"/>
    <x v="5"/>
    <n v="271"/>
  </r>
  <r>
    <x v="182"/>
    <x v="1"/>
    <s v="2023-2024"/>
    <x v="1"/>
    <x v="81"/>
    <x v="3"/>
    <x v="3"/>
    <n v="4680"/>
    <x v="0"/>
    <x v="17"/>
    <x v="6"/>
    <x v="6"/>
    <n v="683"/>
  </r>
  <r>
    <x v="65"/>
    <x v="2"/>
    <s v="2025-2026"/>
    <x v="0"/>
    <x v="53"/>
    <x v="3"/>
    <x v="3"/>
    <n v="4119"/>
    <x v="0"/>
    <x v="10"/>
    <x v="7"/>
    <x v="7"/>
    <n v="26"/>
  </r>
  <r>
    <x v="90"/>
    <x v="2"/>
    <s v="2025-2026"/>
    <x v="0"/>
    <x v="30"/>
    <x v="4"/>
    <x v="4"/>
    <n v="3131"/>
    <x v="0"/>
    <x v="6"/>
    <x v="1"/>
    <x v="1"/>
    <n v="507"/>
  </r>
  <r>
    <x v="650"/>
    <x v="0"/>
    <s v="2024-2025"/>
    <x v="0"/>
    <x v="94"/>
    <x v="5"/>
    <x v="5"/>
    <n v="7250"/>
    <x v="0"/>
    <x v="9"/>
    <x v="9"/>
    <x v="9"/>
    <n v="77"/>
  </r>
  <r>
    <x v="34"/>
    <x v="2"/>
    <s v="2025-2026"/>
    <x v="1"/>
    <x v="68"/>
    <x v="7"/>
    <x v="7"/>
    <n v="800"/>
    <x v="0"/>
    <x v="19"/>
    <x v="6"/>
    <x v="6"/>
    <n v="355"/>
  </r>
  <r>
    <x v="493"/>
    <x v="1"/>
    <s v="2023-2024"/>
    <x v="1"/>
    <x v="38"/>
    <x v="3"/>
    <x v="3"/>
    <n v="4802"/>
    <x v="0"/>
    <x v="12"/>
    <x v="9"/>
    <x v="9"/>
    <n v="301"/>
  </r>
  <r>
    <x v="408"/>
    <x v="1"/>
    <s v="2023-2024"/>
    <x v="0"/>
    <x v="72"/>
    <x v="4"/>
    <x v="4"/>
    <n v="3931"/>
    <x v="0"/>
    <x v="16"/>
    <x v="4"/>
    <x v="4"/>
    <n v="250"/>
  </r>
  <r>
    <x v="90"/>
    <x v="2"/>
    <s v="2025-2026"/>
    <x v="0"/>
    <x v="57"/>
    <x v="6"/>
    <x v="6"/>
    <n v="5082"/>
    <x v="0"/>
    <x v="13"/>
    <x v="7"/>
    <x v="7"/>
    <n v="351"/>
  </r>
  <r>
    <x v="613"/>
    <x v="1"/>
    <s v="2023-2024"/>
    <x v="0"/>
    <x v="82"/>
    <x v="3"/>
    <x v="3"/>
    <n v="4655"/>
    <x v="0"/>
    <x v="17"/>
    <x v="2"/>
    <x v="2"/>
    <n v="508"/>
  </r>
  <r>
    <x v="11"/>
    <x v="0"/>
    <s v="2024-2025"/>
    <x v="0"/>
    <x v="64"/>
    <x v="1"/>
    <x v="1"/>
    <n v="2350"/>
    <x v="0"/>
    <x v="1"/>
    <x v="1"/>
    <x v="1"/>
    <n v="438"/>
  </r>
  <r>
    <x v="226"/>
    <x v="0"/>
    <s v="2024-2025"/>
    <x v="0"/>
    <x v="77"/>
    <x v="5"/>
    <x v="5"/>
    <n v="7018"/>
    <x v="0"/>
    <x v="9"/>
    <x v="7"/>
    <x v="7"/>
    <n v="773"/>
  </r>
  <r>
    <x v="252"/>
    <x v="1"/>
    <s v="2023-2024"/>
    <x v="1"/>
    <x v="28"/>
    <x v="1"/>
    <x v="1"/>
    <n v="2830"/>
    <x v="0"/>
    <x v="11"/>
    <x v="7"/>
    <x v="7"/>
    <n v="308"/>
  </r>
  <r>
    <x v="427"/>
    <x v="0"/>
    <s v="2024-2025"/>
    <x v="1"/>
    <x v="30"/>
    <x v="4"/>
    <x v="4"/>
    <n v="3131"/>
    <x v="0"/>
    <x v="6"/>
    <x v="9"/>
    <x v="9"/>
    <n v="40"/>
  </r>
  <r>
    <x v="459"/>
    <x v="0"/>
    <s v="2024-2025"/>
    <x v="0"/>
    <x v="37"/>
    <x v="1"/>
    <x v="1"/>
    <n v="2750"/>
    <x v="0"/>
    <x v="11"/>
    <x v="0"/>
    <x v="0"/>
    <n v="589"/>
  </r>
  <r>
    <x v="139"/>
    <x v="2"/>
    <s v="2025-2026"/>
    <x v="1"/>
    <x v="25"/>
    <x v="4"/>
    <x v="4"/>
    <n v="3550"/>
    <x v="0"/>
    <x v="8"/>
    <x v="0"/>
    <x v="0"/>
    <n v="697"/>
  </r>
  <r>
    <x v="338"/>
    <x v="0"/>
    <s v="2024-2025"/>
    <x v="0"/>
    <x v="12"/>
    <x v="3"/>
    <x v="3"/>
    <n v="4068"/>
    <x v="0"/>
    <x v="10"/>
    <x v="3"/>
    <x v="3"/>
    <n v="182"/>
  </r>
  <r>
    <x v="91"/>
    <x v="0"/>
    <s v="2024-2025"/>
    <x v="0"/>
    <x v="3"/>
    <x v="3"/>
    <x v="3"/>
    <n v="4220"/>
    <x v="0"/>
    <x v="3"/>
    <x v="4"/>
    <x v="4"/>
    <n v="678"/>
  </r>
  <r>
    <x v="583"/>
    <x v="1"/>
    <s v="2023-2024"/>
    <x v="0"/>
    <x v="23"/>
    <x v="1"/>
    <x v="1"/>
    <n v="2650"/>
    <x v="0"/>
    <x v="11"/>
    <x v="5"/>
    <x v="5"/>
    <n v="122"/>
  </r>
  <r>
    <x v="460"/>
    <x v="1"/>
    <s v="2023-2024"/>
    <x v="0"/>
    <x v="49"/>
    <x v="4"/>
    <x v="4"/>
    <n v="3134"/>
    <x v="0"/>
    <x v="6"/>
    <x v="3"/>
    <x v="3"/>
    <n v="356"/>
  </r>
  <r>
    <x v="664"/>
    <x v="0"/>
    <s v="2024-2025"/>
    <x v="0"/>
    <x v="31"/>
    <x v="1"/>
    <x v="1"/>
    <n v="2116"/>
    <x v="0"/>
    <x v="4"/>
    <x v="2"/>
    <x v="2"/>
    <n v="312"/>
  </r>
  <r>
    <x v="271"/>
    <x v="1"/>
    <s v="2023-2024"/>
    <x v="0"/>
    <x v="40"/>
    <x v="4"/>
    <x v="4"/>
    <n v="3353"/>
    <x v="0"/>
    <x v="8"/>
    <x v="3"/>
    <x v="3"/>
    <n v="567"/>
  </r>
  <r>
    <x v="329"/>
    <x v="0"/>
    <s v="2024-2025"/>
    <x v="0"/>
    <x v="76"/>
    <x v="1"/>
    <x v="1"/>
    <n v="2031"/>
    <x v="0"/>
    <x v="5"/>
    <x v="3"/>
    <x v="3"/>
    <n v="401"/>
  </r>
  <r>
    <x v="718"/>
    <x v="0"/>
    <s v="2024-2025"/>
    <x v="0"/>
    <x v="53"/>
    <x v="3"/>
    <x v="3"/>
    <n v="4119"/>
    <x v="0"/>
    <x v="10"/>
    <x v="3"/>
    <x v="3"/>
    <n v="381"/>
  </r>
  <r>
    <x v="398"/>
    <x v="0"/>
    <s v="2024-2025"/>
    <x v="1"/>
    <x v="22"/>
    <x v="1"/>
    <x v="1"/>
    <n v="2539"/>
    <x v="0"/>
    <x v="2"/>
    <x v="0"/>
    <x v="0"/>
    <n v="341"/>
  </r>
  <r>
    <x v="275"/>
    <x v="2"/>
    <s v="2025-2026"/>
    <x v="0"/>
    <x v="92"/>
    <x v="3"/>
    <x v="3"/>
    <n v="4305"/>
    <x v="0"/>
    <x v="3"/>
    <x v="4"/>
    <x v="4"/>
    <n v="800"/>
  </r>
  <r>
    <x v="516"/>
    <x v="2"/>
    <s v="2025-2026"/>
    <x v="0"/>
    <x v="36"/>
    <x v="4"/>
    <x v="4"/>
    <n v="3148"/>
    <x v="0"/>
    <x v="6"/>
    <x v="5"/>
    <x v="5"/>
    <n v="159"/>
  </r>
  <r>
    <x v="257"/>
    <x v="1"/>
    <s v="2023-2024"/>
    <x v="0"/>
    <x v="50"/>
    <x v="4"/>
    <x v="4"/>
    <n v="3179"/>
    <x v="0"/>
    <x v="6"/>
    <x v="9"/>
    <x v="9"/>
    <n v="45"/>
  </r>
  <r>
    <x v="181"/>
    <x v="0"/>
    <s v="2024-2025"/>
    <x v="0"/>
    <x v="52"/>
    <x v="3"/>
    <x v="3"/>
    <n v="4053"/>
    <x v="0"/>
    <x v="10"/>
    <x v="0"/>
    <x v="0"/>
    <n v="749"/>
  </r>
  <r>
    <x v="714"/>
    <x v="2"/>
    <s v="2025-2026"/>
    <x v="0"/>
    <x v="47"/>
    <x v="1"/>
    <x v="1"/>
    <n v="2101"/>
    <x v="0"/>
    <x v="4"/>
    <x v="3"/>
    <x v="3"/>
    <n v="348"/>
  </r>
  <r>
    <x v="110"/>
    <x v="2"/>
    <s v="2025-2026"/>
    <x v="1"/>
    <x v="9"/>
    <x v="4"/>
    <x v="4"/>
    <n v="3076"/>
    <x v="0"/>
    <x v="7"/>
    <x v="7"/>
    <x v="7"/>
    <n v="618"/>
  </r>
  <r>
    <x v="687"/>
    <x v="0"/>
    <s v="2024-2025"/>
    <x v="0"/>
    <x v="27"/>
    <x v="4"/>
    <x v="4"/>
    <n v="3066"/>
    <x v="0"/>
    <x v="7"/>
    <x v="1"/>
    <x v="1"/>
    <n v="775"/>
  </r>
  <r>
    <x v="223"/>
    <x v="1"/>
    <s v="2023-2024"/>
    <x v="0"/>
    <x v="87"/>
    <x v="2"/>
    <x v="2"/>
    <n v="2609"/>
    <x v="0"/>
    <x v="2"/>
    <x v="1"/>
    <x v="1"/>
    <n v="357"/>
  </r>
  <r>
    <x v="532"/>
    <x v="1"/>
    <s v="2023-2024"/>
    <x v="0"/>
    <x v="31"/>
    <x v="1"/>
    <x v="1"/>
    <n v="2116"/>
    <x v="0"/>
    <x v="4"/>
    <x v="2"/>
    <x v="2"/>
    <n v="792"/>
  </r>
  <r>
    <x v="40"/>
    <x v="0"/>
    <s v="2024-2025"/>
    <x v="0"/>
    <x v="28"/>
    <x v="1"/>
    <x v="1"/>
    <n v="2830"/>
    <x v="0"/>
    <x v="11"/>
    <x v="2"/>
    <x v="2"/>
    <n v="225"/>
  </r>
  <r>
    <x v="100"/>
    <x v="0"/>
    <s v="2024-2025"/>
    <x v="0"/>
    <x v="10"/>
    <x v="4"/>
    <x v="4"/>
    <n v="3551"/>
    <x v="0"/>
    <x v="8"/>
    <x v="7"/>
    <x v="7"/>
    <n v="409"/>
  </r>
  <r>
    <x v="473"/>
    <x v="1"/>
    <s v="2023-2024"/>
    <x v="0"/>
    <x v="48"/>
    <x v="3"/>
    <x v="3"/>
    <n v="4566"/>
    <x v="0"/>
    <x v="15"/>
    <x v="9"/>
    <x v="9"/>
    <n v="474"/>
  </r>
  <r>
    <x v="100"/>
    <x v="0"/>
    <s v="2024-2025"/>
    <x v="0"/>
    <x v="27"/>
    <x v="4"/>
    <x v="4"/>
    <n v="3066"/>
    <x v="0"/>
    <x v="7"/>
    <x v="9"/>
    <x v="9"/>
    <n v="585"/>
  </r>
  <r>
    <x v="176"/>
    <x v="2"/>
    <s v="2025-2026"/>
    <x v="1"/>
    <x v="8"/>
    <x v="1"/>
    <x v="1"/>
    <n v="2158"/>
    <x v="0"/>
    <x v="4"/>
    <x v="2"/>
    <x v="2"/>
    <n v="414"/>
  </r>
  <r>
    <x v="235"/>
    <x v="1"/>
    <s v="2023-2024"/>
    <x v="0"/>
    <x v="28"/>
    <x v="1"/>
    <x v="1"/>
    <n v="2830"/>
    <x v="0"/>
    <x v="11"/>
    <x v="1"/>
    <x v="1"/>
    <n v="311"/>
  </r>
  <r>
    <x v="235"/>
    <x v="1"/>
    <s v="2023-2024"/>
    <x v="0"/>
    <x v="69"/>
    <x v="4"/>
    <x v="4"/>
    <n v="3199"/>
    <x v="0"/>
    <x v="6"/>
    <x v="9"/>
    <x v="9"/>
    <n v="505"/>
  </r>
  <r>
    <x v="662"/>
    <x v="0"/>
    <s v="2024-2025"/>
    <x v="0"/>
    <x v="5"/>
    <x v="1"/>
    <x v="1"/>
    <n v="2067"/>
    <x v="0"/>
    <x v="5"/>
    <x v="6"/>
    <x v="6"/>
    <n v="318"/>
  </r>
  <r>
    <x v="440"/>
    <x v="0"/>
    <s v="2024-2025"/>
    <x v="1"/>
    <x v="22"/>
    <x v="1"/>
    <x v="1"/>
    <n v="2539"/>
    <x v="0"/>
    <x v="2"/>
    <x v="7"/>
    <x v="7"/>
    <n v="755"/>
  </r>
  <r>
    <x v="321"/>
    <x v="0"/>
    <s v="2024-2025"/>
    <x v="0"/>
    <x v="70"/>
    <x v="4"/>
    <x v="4"/>
    <n v="3400"/>
    <x v="0"/>
    <x v="8"/>
    <x v="0"/>
    <x v="0"/>
    <n v="258"/>
  </r>
  <r>
    <x v="606"/>
    <x v="0"/>
    <s v="2024-2025"/>
    <x v="0"/>
    <x v="63"/>
    <x v="1"/>
    <x v="1"/>
    <n v="2015"/>
    <x v="0"/>
    <x v="5"/>
    <x v="2"/>
    <x v="2"/>
    <n v="740"/>
  </r>
  <r>
    <x v="569"/>
    <x v="0"/>
    <s v="2024-2025"/>
    <x v="0"/>
    <x v="42"/>
    <x v="3"/>
    <x v="3"/>
    <n v="4870"/>
    <x v="0"/>
    <x v="12"/>
    <x v="7"/>
    <x v="7"/>
    <n v="632"/>
  </r>
  <r>
    <x v="662"/>
    <x v="0"/>
    <s v="2024-2025"/>
    <x v="0"/>
    <x v="7"/>
    <x v="4"/>
    <x v="4"/>
    <n v="3175"/>
    <x v="0"/>
    <x v="6"/>
    <x v="2"/>
    <x v="2"/>
    <n v="126"/>
  </r>
  <r>
    <x v="285"/>
    <x v="1"/>
    <s v="2023-2024"/>
    <x v="0"/>
    <x v="28"/>
    <x v="1"/>
    <x v="1"/>
    <n v="2830"/>
    <x v="0"/>
    <x v="11"/>
    <x v="9"/>
    <x v="9"/>
    <n v="241"/>
  </r>
  <r>
    <x v="590"/>
    <x v="2"/>
    <s v="2025-2026"/>
    <x v="1"/>
    <x v="93"/>
    <x v="4"/>
    <x v="4"/>
    <n v="3915"/>
    <x v="0"/>
    <x v="16"/>
    <x v="0"/>
    <x v="0"/>
    <n v="531"/>
  </r>
  <r>
    <x v="111"/>
    <x v="0"/>
    <s v="2024-2025"/>
    <x v="0"/>
    <x v="63"/>
    <x v="1"/>
    <x v="1"/>
    <n v="2015"/>
    <x v="0"/>
    <x v="5"/>
    <x v="1"/>
    <x v="1"/>
    <n v="661"/>
  </r>
  <r>
    <x v="308"/>
    <x v="1"/>
    <s v="2023-2024"/>
    <x v="0"/>
    <x v="66"/>
    <x v="3"/>
    <x v="3"/>
    <n v="4883"/>
    <x v="0"/>
    <x v="12"/>
    <x v="4"/>
    <x v="4"/>
    <n v="426"/>
  </r>
  <r>
    <x v="603"/>
    <x v="2"/>
    <s v="2025-2026"/>
    <x v="0"/>
    <x v="37"/>
    <x v="1"/>
    <x v="1"/>
    <n v="2750"/>
    <x v="0"/>
    <x v="11"/>
    <x v="4"/>
    <x v="4"/>
    <n v="115"/>
  </r>
  <r>
    <x v="505"/>
    <x v="1"/>
    <s v="2023-2024"/>
    <x v="0"/>
    <x v="44"/>
    <x v="4"/>
    <x v="4"/>
    <n v="3977"/>
    <x v="0"/>
    <x v="16"/>
    <x v="9"/>
    <x v="9"/>
    <n v="711"/>
  </r>
  <r>
    <x v="437"/>
    <x v="1"/>
    <s v="2023-2024"/>
    <x v="0"/>
    <x v="32"/>
    <x v="6"/>
    <x v="6"/>
    <n v="5169"/>
    <x v="0"/>
    <x v="13"/>
    <x v="5"/>
    <x v="5"/>
    <n v="296"/>
  </r>
  <r>
    <x v="418"/>
    <x v="2"/>
    <s v="2025-2026"/>
    <x v="0"/>
    <x v="52"/>
    <x v="3"/>
    <x v="3"/>
    <n v="4053"/>
    <x v="0"/>
    <x v="10"/>
    <x v="4"/>
    <x v="4"/>
    <n v="185"/>
  </r>
  <r>
    <x v="95"/>
    <x v="1"/>
    <s v="2023-2024"/>
    <x v="1"/>
    <x v="68"/>
    <x v="7"/>
    <x v="7"/>
    <n v="800"/>
    <x v="0"/>
    <x v="19"/>
    <x v="3"/>
    <x v="3"/>
    <n v="476"/>
  </r>
  <r>
    <x v="422"/>
    <x v="0"/>
    <s v="2024-2025"/>
    <x v="1"/>
    <x v="93"/>
    <x v="4"/>
    <x v="4"/>
    <n v="3915"/>
    <x v="0"/>
    <x v="16"/>
    <x v="9"/>
    <x v="9"/>
    <n v="315"/>
  </r>
  <r>
    <x v="77"/>
    <x v="1"/>
    <s v="2023-2024"/>
    <x v="1"/>
    <x v="85"/>
    <x v="0"/>
    <x v="0"/>
    <n v="6530"/>
    <x v="0"/>
    <x v="20"/>
    <x v="4"/>
    <x v="4"/>
    <n v="112"/>
  </r>
  <r>
    <x v="263"/>
    <x v="0"/>
    <s v="2024-2025"/>
    <x v="1"/>
    <x v="4"/>
    <x v="1"/>
    <x v="1"/>
    <n v="2154"/>
    <x v="0"/>
    <x v="4"/>
    <x v="1"/>
    <x v="1"/>
    <n v="686"/>
  </r>
  <r>
    <x v="81"/>
    <x v="0"/>
    <s v="2024-2025"/>
    <x v="1"/>
    <x v="68"/>
    <x v="7"/>
    <x v="7"/>
    <n v="800"/>
    <x v="0"/>
    <x v="19"/>
    <x v="7"/>
    <x v="7"/>
    <n v="671"/>
  </r>
  <r>
    <x v="113"/>
    <x v="2"/>
    <s v="2025-2026"/>
    <x v="1"/>
    <x v="46"/>
    <x v="3"/>
    <x v="3"/>
    <n v="4740"/>
    <x v="0"/>
    <x v="17"/>
    <x v="0"/>
    <x v="0"/>
    <n v="395"/>
  </r>
  <r>
    <x v="672"/>
    <x v="2"/>
    <s v="2025-2026"/>
    <x v="1"/>
    <x v="29"/>
    <x v="4"/>
    <x v="4"/>
    <n v="3500"/>
    <x v="0"/>
    <x v="8"/>
    <x v="4"/>
    <x v="4"/>
    <n v="20"/>
  </r>
  <r>
    <x v="49"/>
    <x v="2"/>
    <s v="2025-2026"/>
    <x v="0"/>
    <x v="44"/>
    <x v="4"/>
    <x v="4"/>
    <n v="3977"/>
    <x v="0"/>
    <x v="16"/>
    <x v="1"/>
    <x v="1"/>
    <n v="413"/>
  </r>
  <r>
    <x v="530"/>
    <x v="1"/>
    <s v="2023-2024"/>
    <x v="1"/>
    <x v="68"/>
    <x v="7"/>
    <x v="7"/>
    <n v="800"/>
    <x v="0"/>
    <x v="19"/>
    <x v="0"/>
    <x v="0"/>
    <n v="569"/>
  </r>
  <r>
    <x v="330"/>
    <x v="0"/>
    <s v="2024-2025"/>
    <x v="0"/>
    <x v="42"/>
    <x v="3"/>
    <x v="3"/>
    <n v="4870"/>
    <x v="0"/>
    <x v="12"/>
    <x v="5"/>
    <x v="5"/>
    <n v="636"/>
  </r>
  <r>
    <x v="54"/>
    <x v="0"/>
    <s v="2024-2025"/>
    <x v="0"/>
    <x v="75"/>
    <x v="0"/>
    <x v="0"/>
    <n v="6450"/>
    <x v="0"/>
    <x v="20"/>
    <x v="4"/>
    <x v="4"/>
    <n v="163"/>
  </r>
  <r>
    <x v="103"/>
    <x v="1"/>
    <s v="2023-2024"/>
    <x v="0"/>
    <x v="39"/>
    <x v="0"/>
    <x v="0"/>
    <n v="6330"/>
    <x v="0"/>
    <x v="14"/>
    <x v="5"/>
    <x v="5"/>
    <n v="216"/>
  </r>
  <r>
    <x v="3"/>
    <x v="0"/>
    <s v="2024-2025"/>
    <x v="1"/>
    <x v="93"/>
    <x v="4"/>
    <x v="4"/>
    <n v="3915"/>
    <x v="0"/>
    <x v="16"/>
    <x v="9"/>
    <x v="9"/>
    <n v="284"/>
  </r>
  <r>
    <x v="157"/>
    <x v="2"/>
    <s v="2025-2026"/>
    <x v="0"/>
    <x v="19"/>
    <x v="1"/>
    <x v="1"/>
    <n v="2800"/>
    <x v="0"/>
    <x v="11"/>
    <x v="3"/>
    <x v="3"/>
    <n v="242"/>
  </r>
  <r>
    <x v="698"/>
    <x v="2"/>
    <s v="2025-2026"/>
    <x v="0"/>
    <x v="70"/>
    <x v="4"/>
    <x v="4"/>
    <n v="3400"/>
    <x v="0"/>
    <x v="8"/>
    <x v="4"/>
    <x v="4"/>
    <n v="536"/>
  </r>
  <r>
    <x v="52"/>
    <x v="2"/>
    <s v="2025-2026"/>
    <x v="0"/>
    <x v="19"/>
    <x v="1"/>
    <x v="1"/>
    <n v="2800"/>
    <x v="0"/>
    <x v="11"/>
    <x v="2"/>
    <x v="2"/>
    <n v="185"/>
  </r>
  <r>
    <x v="147"/>
    <x v="0"/>
    <s v="2024-2025"/>
    <x v="0"/>
    <x v="95"/>
    <x v="7"/>
    <x v="7"/>
    <n v="870"/>
    <x v="0"/>
    <x v="19"/>
    <x v="1"/>
    <x v="1"/>
    <n v="531"/>
  </r>
  <r>
    <x v="691"/>
    <x v="0"/>
    <s v="2024-2025"/>
    <x v="0"/>
    <x v="54"/>
    <x v="4"/>
    <x v="4"/>
    <n v="3030"/>
    <x v="0"/>
    <x v="7"/>
    <x v="5"/>
    <x v="5"/>
    <n v="265"/>
  </r>
  <r>
    <x v="700"/>
    <x v="2"/>
    <s v="2025-2026"/>
    <x v="0"/>
    <x v="45"/>
    <x v="3"/>
    <x v="3"/>
    <n v="4570"/>
    <x v="0"/>
    <x v="15"/>
    <x v="4"/>
    <x v="4"/>
    <n v="558"/>
  </r>
  <r>
    <x v="245"/>
    <x v="0"/>
    <s v="2024-2025"/>
    <x v="1"/>
    <x v="4"/>
    <x v="1"/>
    <x v="1"/>
    <n v="2154"/>
    <x v="0"/>
    <x v="4"/>
    <x v="3"/>
    <x v="3"/>
    <n v="465"/>
  </r>
  <r>
    <x v="221"/>
    <x v="0"/>
    <s v="2024-2025"/>
    <x v="0"/>
    <x v="54"/>
    <x v="4"/>
    <x v="4"/>
    <n v="3030"/>
    <x v="0"/>
    <x v="7"/>
    <x v="0"/>
    <x v="0"/>
    <n v="720"/>
  </r>
  <r>
    <x v="633"/>
    <x v="0"/>
    <s v="2024-2025"/>
    <x v="0"/>
    <x v="52"/>
    <x v="3"/>
    <x v="3"/>
    <n v="4053"/>
    <x v="0"/>
    <x v="10"/>
    <x v="6"/>
    <x v="6"/>
    <n v="436"/>
  </r>
  <r>
    <x v="457"/>
    <x v="1"/>
    <s v="2023-2024"/>
    <x v="0"/>
    <x v="23"/>
    <x v="1"/>
    <x v="1"/>
    <n v="2650"/>
    <x v="0"/>
    <x v="11"/>
    <x v="3"/>
    <x v="3"/>
    <n v="258"/>
  </r>
  <r>
    <x v="369"/>
    <x v="0"/>
    <s v="2024-2025"/>
    <x v="0"/>
    <x v="95"/>
    <x v="7"/>
    <x v="7"/>
    <n v="870"/>
    <x v="0"/>
    <x v="19"/>
    <x v="4"/>
    <x v="4"/>
    <n v="347"/>
  </r>
  <r>
    <x v="242"/>
    <x v="1"/>
    <s v="2023-2024"/>
    <x v="1"/>
    <x v="8"/>
    <x v="1"/>
    <x v="1"/>
    <n v="2158"/>
    <x v="0"/>
    <x v="4"/>
    <x v="5"/>
    <x v="5"/>
    <n v="782"/>
  </r>
  <r>
    <x v="76"/>
    <x v="2"/>
    <s v="2025-2026"/>
    <x v="0"/>
    <x v="73"/>
    <x v="6"/>
    <x v="6"/>
    <n v="5607"/>
    <x v="0"/>
    <x v="18"/>
    <x v="5"/>
    <x v="5"/>
    <n v="506"/>
  </r>
  <r>
    <x v="141"/>
    <x v="0"/>
    <s v="2024-2025"/>
    <x v="0"/>
    <x v="82"/>
    <x v="3"/>
    <x v="3"/>
    <n v="4655"/>
    <x v="0"/>
    <x v="17"/>
    <x v="4"/>
    <x v="4"/>
    <n v="285"/>
  </r>
  <r>
    <x v="701"/>
    <x v="0"/>
    <s v="2024-2025"/>
    <x v="0"/>
    <x v="71"/>
    <x v="6"/>
    <x v="6"/>
    <n v="5043"/>
    <x v="0"/>
    <x v="13"/>
    <x v="0"/>
    <x v="0"/>
    <n v="365"/>
  </r>
  <r>
    <x v="547"/>
    <x v="0"/>
    <s v="2024-2025"/>
    <x v="0"/>
    <x v="19"/>
    <x v="1"/>
    <x v="1"/>
    <n v="2800"/>
    <x v="0"/>
    <x v="11"/>
    <x v="7"/>
    <x v="7"/>
    <n v="536"/>
  </r>
  <r>
    <x v="114"/>
    <x v="0"/>
    <s v="2024-2025"/>
    <x v="0"/>
    <x v="83"/>
    <x v="0"/>
    <x v="0"/>
    <n v="6052"/>
    <x v="0"/>
    <x v="0"/>
    <x v="4"/>
    <x v="4"/>
    <n v="623"/>
  </r>
  <r>
    <x v="461"/>
    <x v="2"/>
    <s v="2025-2026"/>
    <x v="0"/>
    <x v="63"/>
    <x v="1"/>
    <x v="1"/>
    <n v="2015"/>
    <x v="0"/>
    <x v="5"/>
    <x v="3"/>
    <x v="3"/>
    <n v="56"/>
  </r>
  <r>
    <x v="455"/>
    <x v="0"/>
    <s v="2024-2025"/>
    <x v="0"/>
    <x v="44"/>
    <x v="4"/>
    <x v="4"/>
    <n v="3977"/>
    <x v="0"/>
    <x v="16"/>
    <x v="4"/>
    <x v="4"/>
    <n v="496"/>
  </r>
  <r>
    <x v="618"/>
    <x v="0"/>
    <s v="2024-2025"/>
    <x v="0"/>
    <x v="51"/>
    <x v="4"/>
    <x v="4"/>
    <n v="3630"/>
    <x v="0"/>
    <x v="16"/>
    <x v="4"/>
    <x v="4"/>
    <n v="559"/>
  </r>
  <r>
    <x v="489"/>
    <x v="0"/>
    <s v="2024-2025"/>
    <x v="0"/>
    <x v="53"/>
    <x v="3"/>
    <x v="3"/>
    <n v="4119"/>
    <x v="0"/>
    <x v="10"/>
    <x v="5"/>
    <x v="5"/>
    <n v="635"/>
  </r>
  <r>
    <x v="289"/>
    <x v="1"/>
    <s v="2023-2024"/>
    <x v="0"/>
    <x v="2"/>
    <x v="2"/>
    <x v="2"/>
    <n v="2617"/>
    <x v="0"/>
    <x v="2"/>
    <x v="0"/>
    <x v="0"/>
    <n v="81"/>
  </r>
  <r>
    <x v="421"/>
    <x v="0"/>
    <s v="2024-2025"/>
    <x v="0"/>
    <x v="33"/>
    <x v="4"/>
    <x v="4"/>
    <n v="3280"/>
    <x v="0"/>
    <x v="8"/>
    <x v="4"/>
    <x v="4"/>
    <n v="489"/>
  </r>
  <r>
    <x v="260"/>
    <x v="1"/>
    <s v="2023-2024"/>
    <x v="0"/>
    <x v="4"/>
    <x v="1"/>
    <x v="1"/>
    <n v="2154"/>
    <x v="0"/>
    <x v="4"/>
    <x v="1"/>
    <x v="1"/>
    <n v="504"/>
  </r>
  <r>
    <x v="528"/>
    <x v="1"/>
    <s v="2023-2024"/>
    <x v="0"/>
    <x v="20"/>
    <x v="4"/>
    <x v="4"/>
    <n v="3429"/>
    <x v="0"/>
    <x v="8"/>
    <x v="0"/>
    <x v="0"/>
    <n v="193"/>
  </r>
  <r>
    <x v="647"/>
    <x v="1"/>
    <s v="2023-2024"/>
    <x v="0"/>
    <x v="13"/>
    <x v="1"/>
    <x v="1"/>
    <n v="2480"/>
    <x v="0"/>
    <x v="1"/>
    <x v="3"/>
    <x v="3"/>
    <n v="452"/>
  </r>
  <r>
    <x v="40"/>
    <x v="0"/>
    <s v="2024-2025"/>
    <x v="0"/>
    <x v="12"/>
    <x v="3"/>
    <x v="3"/>
    <n v="4068"/>
    <x v="0"/>
    <x v="10"/>
    <x v="4"/>
    <x v="4"/>
    <n v="562"/>
  </r>
  <r>
    <x v="259"/>
    <x v="2"/>
    <s v="2025-2026"/>
    <x v="0"/>
    <x v="70"/>
    <x v="4"/>
    <x v="4"/>
    <n v="3400"/>
    <x v="0"/>
    <x v="8"/>
    <x v="5"/>
    <x v="5"/>
    <n v="464"/>
  </r>
  <r>
    <x v="350"/>
    <x v="1"/>
    <s v="2023-2024"/>
    <x v="0"/>
    <x v="33"/>
    <x v="4"/>
    <x v="4"/>
    <n v="3280"/>
    <x v="0"/>
    <x v="8"/>
    <x v="2"/>
    <x v="2"/>
    <n v="148"/>
  </r>
  <r>
    <x v="302"/>
    <x v="0"/>
    <s v="2024-2025"/>
    <x v="0"/>
    <x v="86"/>
    <x v="0"/>
    <x v="0"/>
    <n v="6725"/>
    <x v="0"/>
    <x v="20"/>
    <x v="4"/>
    <x v="4"/>
    <n v="795"/>
  </r>
  <r>
    <x v="325"/>
    <x v="1"/>
    <s v="2023-2024"/>
    <x v="0"/>
    <x v="16"/>
    <x v="0"/>
    <x v="0"/>
    <n v="6030"/>
    <x v="0"/>
    <x v="0"/>
    <x v="7"/>
    <x v="7"/>
    <n v="476"/>
  </r>
  <r>
    <x v="404"/>
    <x v="1"/>
    <s v="2023-2024"/>
    <x v="0"/>
    <x v="72"/>
    <x v="4"/>
    <x v="4"/>
    <n v="3931"/>
    <x v="0"/>
    <x v="16"/>
    <x v="5"/>
    <x v="5"/>
    <n v="238"/>
  </r>
  <r>
    <x v="686"/>
    <x v="0"/>
    <s v="2024-2025"/>
    <x v="1"/>
    <x v="40"/>
    <x v="4"/>
    <x v="4"/>
    <n v="3353"/>
    <x v="0"/>
    <x v="8"/>
    <x v="9"/>
    <x v="9"/>
    <n v="777"/>
  </r>
  <r>
    <x v="553"/>
    <x v="2"/>
    <s v="2025-2026"/>
    <x v="1"/>
    <x v="93"/>
    <x v="4"/>
    <x v="4"/>
    <n v="3915"/>
    <x v="0"/>
    <x v="16"/>
    <x v="7"/>
    <x v="7"/>
    <n v="620"/>
  </r>
  <r>
    <x v="379"/>
    <x v="2"/>
    <s v="2025-2026"/>
    <x v="0"/>
    <x v="23"/>
    <x v="1"/>
    <x v="1"/>
    <n v="2650"/>
    <x v="0"/>
    <x v="11"/>
    <x v="3"/>
    <x v="3"/>
    <n v="168"/>
  </r>
  <r>
    <x v="420"/>
    <x v="1"/>
    <s v="2023-2024"/>
    <x v="1"/>
    <x v="11"/>
    <x v="5"/>
    <x v="5"/>
    <n v="7010"/>
    <x v="0"/>
    <x v="9"/>
    <x v="4"/>
    <x v="4"/>
    <n v="731"/>
  </r>
  <r>
    <x v="496"/>
    <x v="2"/>
    <s v="2025-2026"/>
    <x v="0"/>
    <x v="87"/>
    <x v="2"/>
    <x v="2"/>
    <n v="2609"/>
    <x v="0"/>
    <x v="2"/>
    <x v="9"/>
    <x v="9"/>
    <n v="566"/>
  </r>
  <r>
    <x v="430"/>
    <x v="0"/>
    <s v="2024-2025"/>
    <x v="0"/>
    <x v="54"/>
    <x v="4"/>
    <x v="4"/>
    <n v="3030"/>
    <x v="0"/>
    <x v="7"/>
    <x v="9"/>
    <x v="9"/>
    <n v="689"/>
  </r>
  <r>
    <x v="45"/>
    <x v="0"/>
    <s v="2024-2025"/>
    <x v="0"/>
    <x v="47"/>
    <x v="1"/>
    <x v="1"/>
    <n v="2101"/>
    <x v="0"/>
    <x v="4"/>
    <x v="2"/>
    <x v="2"/>
    <n v="565"/>
  </r>
  <r>
    <x v="569"/>
    <x v="0"/>
    <s v="2024-2025"/>
    <x v="0"/>
    <x v="61"/>
    <x v="6"/>
    <x v="6"/>
    <n v="5343"/>
    <x v="0"/>
    <x v="18"/>
    <x v="0"/>
    <x v="0"/>
    <n v="576"/>
  </r>
  <r>
    <x v="556"/>
    <x v="0"/>
    <s v="2024-2025"/>
    <x v="0"/>
    <x v="53"/>
    <x v="3"/>
    <x v="3"/>
    <n v="4119"/>
    <x v="0"/>
    <x v="10"/>
    <x v="3"/>
    <x v="3"/>
    <n v="264"/>
  </r>
  <r>
    <x v="380"/>
    <x v="0"/>
    <s v="2024-2025"/>
    <x v="0"/>
    <x v="23"/>
    <x v="1"/>
    <x v="1"/>
    <n v="2650"/>
    <x v="0"/>
    <x v="11"/>
    <x v="6"/>
    <x v="6"/>
    <n v="513"/>
  </r>
  <r>
    <x v="568"/>
    <x v="1"/>
    <s v="2023-2024"/>
    <x v="0"/>
    <x v="73"/>
    <x v="6"/>
    <x v="6"/>
    <n v="5607"/>
    <x v="0"/>
    <x v="18"/>
    <x v="7"/>
    <x v="7"/>
    <n v="668"/>
  </r>
  <r>
    <x v="408"/>
    <x v="1"/>
    <s v="2023-2024"/>
    <x v="0"/>
    <x v="94"/>
    <x v="5"/>
    <x v="5"/>
    <n v="7250"/>
    <x v="0"/>
    <x v="9"/>
    <x v="5"/>
    <x v="5"/>
    <n v="95"/>
  </r>
  <r>
    <x v="67"/>
    <x v="2"/>
    <s v="2025-2026"/>
    <x v="0"/>
    <x v="36"/>
    <x v="4"/>
    <x v="4"/>
    <n v="3148"/>
    <x v="0"/>
    <x v="6"/>
    <x v="7"/>
    <x v="7"/>
    <n v="710"/>
  </r>
  <r>
    <x v="345"/>
    <x v="1"/>
    <s v="2023-2024"/>
    <x v="1"/>
    <x v="44"/>
    <x v="4"/>
    <x v="4"/>
    <n v="3977"/>
    <x v="0"/>
    <x v="16"/>
    <x v="3"/>
    <x v="3"/>
    <n v="109"/>
  </r>
  <r>
    <x v="470"/>
    <x v="0"/>
    <s v="2024-2025"/>
    <x v="0"/>
    <x v="34"/>
    <x v="4"/>
    <x v="4"/>
    <n v="3018"/>
    <x v="0"/>
    <x v="7"/>
    <x v="2"/>
    <x v="2"/>
    <n v="527"/>
  </r>
  <r>
    <x v="187"/>
    <x v="1"/>
    <s v="2023-2024"/>
    <x v="0"/>
    <x v="19"/>
    <x v="1"/>
    <x v="1"/>
    <n v="2800"/>
    <x v="0"/>
    <x v="11"/>
    <x v="3"/>
    <x v="3"/>
    <n v="698"/>
  </r>
  <r>
    <x v="694"/>
    <x v="0"/>
    <s v="2024-2025"/>
    <x v="1"/>
    <x v="88"/>
    <x v="6"/>
    <x v="6"/>
    <n v="5011"/>
    <x v="0"/>
    <x v="13"/>
    <x v="7"/>
    <x v="7"/>
    <n v="769"/>
  </r>
  <r>
    <x v="161"/>
    <x v="0"/>
    <s v="2024-2025"/>
    <x v="0"/>
    <x v="27"/>
    <x v="4"/>
    <x v="4"/>
    <n v="3066"/>
    <x v="0"/>
    <x v="7"/>
    <x v="0"/>
    <x v="0"/>
    <n v="79"/>
  </r>
  <r>
    <x v="532"/>
    <x v="1"/>
    <s v="2023-2024"/>
    <x v="1"/>
    <x v="93"/>
    <x v="4"/>
    <x v="4"/>
    <n v="3915"/>
    <x v="0"/>
    <x v="16"/>
    <x v="1"/>
    <x v="1"/>
    <n v="724"/>
  </r>
  <r>
    <x v="598"/>
    <x v="2"/>
    <s v="2025-2026"/>
    <x v="0"/>
    <x v="60"/>
    <x v="1"/>
    <x v="1"/>
    <n v="2541"/>
    <x v="0"/>
    <x v="2"/>
    <x v="3"/>
    <x v="3"/>
    <n v="226"/>
  </r>
  <r>
    <x v="628"/>
    <x v="1"/>
    <s v="2023-2024"/>
    <x v="0"/>
    <x v="10"/>
    <x v="4"/>
    <x v="4"/>
    <n v="3551"/>
    <x v="0"/>
    <x v="8"/>
    <x v="3"/>
    <x v="3"/>
    <n v="206"/>
  </r>
  <r>
    <x v="315"/>
    <x v="0"/>
    <s v="2024-2025"/>
    <x v="0"/>
    <x v="15"/>
    <x v="1"/>
    <x v="1"/>
    <n v="2020"/>
    <x v="0"/>
    <x v="5"/>
    <x v="1"/>
    <x v="1"/>
    <n v="163"/>
  </r>
  <r>
    <x v="241"/>
    <x v="0"/>
    <s v="2024-2025"/>
    <x v="0"/>
    <x v="4"/>
    <x v="1"/>
    <x v="1"/>
    <n v="2154"/>
    <x v="0"/>
    <x v="4"/>
    <x v="4"/>
    <x v="4"/>
    <n v="410"/>
  </r>
  <r>
    <x v="449"/>
    <x v="0"/>
    <s v="2024-2025"/>
    <x v="1"/>
    <x v="25"/>
    <x v="4"/>
    <x v="4"/>
    <n v="3550"/>
    <x v="0"/>
    <x v="8"/>
    <x v="3"/>
    <x v="3"/>
    <n v="118"/>
  </r>
  <r>
    <x v="427"/>
    <x v="0"/>
    <s v="2024-2025"/>
    <x v="0"/>
    <x v="90"/>
    <x v="3"/>
    <x v="3"/>
    <n v="4700"/>
    <x v="0"/>
    <x v="17"/>
    <x v="4"/>
    <x v="4"/>
    <n v="269"/>
  </r>
  <r>
    <x v="379"/>
    <x v="2"/>
    <s v="2025-2026"/>
    <x v="0"/>
    <x v="77"/>
    <x v="5"/>
    <x v="5"/>
    <n v="7018"/>
    <x v="0"/>
    <x v="9"/>
    <x v="1"/>
    <x v="1"/>
    <n v="776"/>
  </r>
  <r>
    <x v="14"/>
    <x v="0"/>
    <s v="2024-2025"/>
    <x v="0"/>
    <x v="84"/>
    <x v="3"/>
    <x v="3"/>
    <n v="4215"/>
    <x v="0"/>
    <x v="3"/>
    <x v="9"/>
    <x v="9"/>
    <n v="429"/>
  </r>
  <r>
    <x v="143"/>
    <x v="2"/>
    <s v="2025-2026"/>
    <x v="0"/>
    <x v="86"/>
    <x v="0"/>
    <x v="0"/>
    <n v="6725"/>
    <x v="0"/>
    <x v="20"/>
    <x v="0"/>
    <x v="0"/>
    <n v="339"/>
  </r>
  <r>
    <x v="530"/>
    <x v="1"/>
    <s v="2023-2024"/>
    <x v="0"/>
    <x v="83"/>
    <x v="0"/>
    <x v="0"/>
    <n v="6052"/>
    <x v="0"/>
    <x v="0"/>
    <x v="7"/>
    <x v="7"/>
    <n v="794"/>
  </r>
  <r>
    <x v="647"/>
    <x v="1"/>
    <s v="2023-2024"/>
    <x v="0"/>
    <x v="62"/>
    <x v="0"/>
    <x v="0"/>
    <n v="6112"/>
    <x v="0"/>
    <x v="14"/>
    <x v="4"/>
    <x v="4"/>
    <n v="576"/>
  </r>
  <r>
    <x v="261"/>
    <x v="1"/>
    <s v="2023-2024"/>
    <x v="0"/>
    <x v="52"/>
    <x v="3"/>
    <x v="3"/>
    <n v="4053"/>
    <x v="0"/>
    <x v="10"/>
    <x v="9"/>
    <x v="9"/>
    <n v="432"/>
  </r>
  <r>
    <x v="499"/>
    <x v="0"/>
    <s v="2024-2025"/>
    <x v="0"/>
    <x v="91"/>
    <x v="1"/>
    <x v="1"/>
    <n v="2064"/>
    <x v="0"/>
    <x v="5"/>
    <x v="4"/>
    <x v="4"/>
    <n v="504"/>
  </r>
  <r>
    <x v="208"/>
    <x v="0"/>
    <s v="2024-2025"/>
    <x v="0"/>
    <x v="62"/>
    <x v="0"/>
    <x v="0"/>
    <n v="6112"/>
    <x v="0"/>
    <x v="14"/>
    <x v="1"/>
    <x v="1"/>
    <n v="81"/>
  </r>
  <r>
    <x v="386"/>
    <x v="1"/>
    <s v="2023-2024"/>
    <x v="0"/>
    <x v="1"/>
    <x v="1"/>
    <x v="1"/>
    <n v="2478"/>
    <x v="0"/>
    <x v="1"/>
    <x v="4"/>
    <x v="4"/>
    <n v="720"/>
  </r>
  <r>
    <x v="62"/>
    <x v="0"/>
    <s v="2024-2025"/>
    <x v="0"/>
    <x v="59"/>
    <x v="3"/>
    <x v="3"/>
    <n v="4509"/>
    <x v="0"/>
    <x v="3"/>
    <x v="3"/>
    <x v="3"/>
    <n v="419"/>
  </r>
  <r>
    <x v="535"/>
    <x v="1"/>
    <s v="2023-2024"/>
    <x v="0"/>
    <x v="52"/>
    <x v="3"/>
    <x v="3"/>
    <n v="4053"/>
    <x v="0"/>
    <x v="10"/>
    <x v="1"/>
    <x v="1"/>
    <n v="219"/>
  </r>
  <r>
    <x v="121"/>
    <x v="0"/>
    <s v="2024-2025"/>
    <x v="0"/>
    <x v="56"/>
    <x v="1"/>
    <x v="1"/>
    <n v="2795"/>
    <x v="0"/>
    <x v="11"/>
    <x v="3"/>
    <x v="3"/>
    <n v="624"/>
  </r>
  <r>
    <x v="144"/>
    <x v="1"/>
    <s v="2023-2024"/>
    <x v="0"/>
    <x v="67"/>
    <x v="3"/>
    <x v="3"/>
    <n v="4551"/>
    <x v="0"/>
    <x v="15"/>
    <x v="3"/>
    <x v="3"/>
    <n v="164"/>
  </r>
  <r>
    <x v="249"/>
    <x v="1"/>
    <s v="2023-2024"/>
    <x v="0"/>
    <x v="57"/>
    <x v="6"/>
    <x v="6"/>
    <n v="5082"/>
    <x v="0"/>
    <x v="13"/>
    <x v="9"/>
    <x v="9"/>
    <n v="281"/>
  </r>
  <r>
    <x v="570"/>
    <x v="1"/>
    <s v="2023-2024"/>
    <x v="0"/>
    <x v="13"/>
    <x v="1"/>
    <x v="1"/>
    <n v="2480"/>
    <x v="0"/>
    <x v="1"/>
    <x v="0"/>
    <x v="0"/>
    <n v="27"/>
  </r>
  <r>
    <x v="20"/>
    <x v="0"/>
    <s v="2024-2025"/>
    <x v="0"/>
    <x v="71"/>
    <x v="6"/>
    <x v="6"/>
    <n v="5043"/>
    <x v="0"/>
    <x v="13"/>
    <x v="7"/>
    <x v="7"/>
    <n v="579"/>
  </r>
  <r>
    <x v="318"/>
    <x v="0"/>
    <s v="2024-2025"/>
    <x v="0"/>
    <x v="36"/>
    <x v="4"/>
    <x v="4"/>
    <n v="3148"/>
    <x v="0"/>
    <x v="6"/>
    <x v="2"/>
    <x v="2"/>
    <n v="300"/>
  </r>
  <r>
    <x v="225"/>
    <x v="0"/>
    <s v="2024-2025"/>
    <x v="1"/>
    <x v="74"/>
    <x v="1"/>
    <x v="1"/>
    <n v="2485"/>
    <x v="0"/>
    <x v="1"/>
    <x v="4"/>
    <x v="4"/>
    <n v="595"/>
  </r>
  <r>
    <x v="239"/>
    <x v="0"/>
    <s v="2024-2025"/>
    <x v="0"/>
    <x v="43"/>
    <x v="1"/>
    <x v="1"/>
    <n v="2560"/>
    <x v="0"/>
    <x v="2"/>
    <x v="5"/>
    <x v="5"/>
    <n v="561"/>
  </r>
  <r>
    <x v="502"/>
    <x v="0"/>
    <s v="2024-2025"/>
    <x v="0"/>
    <x v="69"/>
    <x v="4"/>
    <x v="4"/>
    <n v="3199"/>
    <x v="0"/>
    <x v="6"/>
    <x v="1"/>
    <x v="1"/>
    <n v="436"/>
  </r>
  <r>
    <x v="590"/>
    <x v="2"/>
    <s v="2025-2026"/>
    <x v="0"/>
    <x v="45"/>
    <x v="3"/>
    <x v="3"/>
    <n v="4570"/>
    <x v="0"/>
    <x v="15"/>
    <x v="4"/>
    <x v="4"/>
    <n v="170"/>
  </r>
  <r>
    <x v="465"/>
    <x v="1"/>
    <s v="2023-2024"/>
    <x v="1"/>
    <x v="17"/>
    <x v="3"/>
    <x v="3"/>
    <n v="4825"/>
    <x v="0"/>
    <x v="12"/>
    <x v="4"/>
    <x v="4"/>
    <n v="150"/>
  </r>
  <r>
    <x v="275"/>
    <x v="2"/>
    <s v="2025-2026"/>
    <x v="0"/>
    <x v="64"/>
    <x v="1"/>
    <x v="1"/>
    <n v="2350"/>
    <x v="0"/>
    <x v="1"/>
    <x v="2"/>
    <x v="2"/>
    <n v="670"/>
  </r>
  <r>
    <x v="611"/>
    <x v="0"/>
    <s v="2024-2025"/>
    <x v="0"/>
    <x v="46"/>
    <x v="3"/>
    <x v="3"/>
    <n v="4740"/>
    <x v="0"/>
    <x v="17"/>
    <x v="9"/>
    <x v="9"/>
    <n v="776"/>
  </r>
  <r>
    <x v="716"/>
    <x v="2"/>
    <s v="2025-2026"/>
    <x v="1"/>
    <x v="8"/>
    <x v="1"/>
    <x v="1"/>
    <n v="2158"/>
    <x v="0"/>
    <x v="4"/>
    <x v="4"/>
    <x v="4"/>
    <n v="783"/>
  </r>
  <r>
    <x v="66"/>
    <x v="1"/>
    <s v="2023-2024"/>
    <x v="0"/>
    <x v="19"/>
    <x v="1"/>
    <x v="1"/>
    <n v="2800"/>
    <x v="0"/>
    <x v="11"/>
    <x v="2"/>
    <x v="2"/>
    <n v="474"/>
  </r>
  <r>
    <x v="299"/>
    <x v="1"/>
    <s v="2023-2024"/>
    <x v="0"/>
    <x v="6"/>
    <x v="0"/>
    <x v="0"/>
    <n v="6010"/>
    <x v="0"/>
    <x v="0"/>
    <x v="5"/>
    <x v="5"/>
    <n v="94"/>
  </r>
  <r>
    <x v="335"/>
    <x v="1"/>
    <s v="2023-2024"/>
    <x v="0"/>
    <x v="57"/>
    <x v="6"/>
    <x v="6"/>
    <n v="5082"/>
    <x v="0"/>
    <x v="13"/>
    <x v="0"/>
    <x v="0"/>
    <n v="517"/>
  </r>
  <r>
    <x v="402"/>
    <x v="0"/>
    <s v="2024-2025"/>
    <x v="0"/>
    <x v="79"/>
    <x v="6"/>
    <x v="6"/>
    <n v="5290"/>
    <x v="0"/>
    <x v="18"/>
    <x v="9"/>
    <x v="9"/>
    <n v="462"/>
  </r>
  <r>
    <x v="620"/>
    <x v="0"/>
    <s v="2024-2025"/>
    <x v="1"/>
    <x v="93"/>
    <x v="4"/>
    <x v="4"/>
    <n v="3915"/>
    <x v="0"/>
    <x v="16"/>
    <x v="5"/>
    <x v="5"/>
    <n v="349"/>
  </r>
  <r>
    <x v="435"/>
    <x v="0"/>
    <s v="2024-2025"/>
    <x v="0"/>
    <x v="32"/>
    <x v="6"/>
    <x v="6"/>
    <n v="5169"/>
    <x v="0"/>
    <x v="13"/>
    <x v="0"/>
    <x v="0"/>
    <n v="587"/>
  </r>
  <r>
    <x v="86"/>
    <x v="1"/>
    <s v="2023-2024"/>
    <x v="0"/>
    <x v="1"/>
    <x v="1"/>
    <x v="1"/>
    <n v="2478"/>
    <x v="0"/>
    <x v="1"/>
    <x v="7"/>
    <x v="7"/>
    <n v="719"/>
  </r>
  <r>
    <x v="63"/>
    <x v="1"/>
    <s v="2023-2024"/>
    <x v="0"/>
    <x v="80"/>
    <x v="0"/>
    <x v="0"/>
    <n v="6109"/>
    <x v="0"/>
    <x v="14"/>
    <x v="2"/>
    <x v="2"/>
    <n v="138"/>
  </r>
  <r>
    <x v="361"/>
    <x v="2"/>
    <s v="2025-2026"/>
    <x v="0"/>
    <x v="15"/>
    <x v="1"/>
    <x v="1"/>
    <n v="2020"/>
    <x v="0"/>
    <x v="5"/>
    <x v="2"/>
    <x v="2"/>
    <n v="672"/>
  </r>
  <r>
    <x v="609"/>
    <x v="0"/>
    <s v="2024-2025"/>
    <x v="0"/>
    <x v="58"/>
    <x v="0"/>
    <x v="0"/>
    <n v="6027"/>
    <x v="0"/>
    <x v="0"/>
    <x v="9"/>
    <x v="9"/>
    <n v="323"/>
  </r>
  <r>
    <x v="43"/>
    <x v="1"/>
    <s v="2023-2024"/>
    <x v="0"/>
    <x v="36"/>
    <x v="4"/>
    <x v="4"/>
    <n v="3148"/>
    <x v="0"/>
    <x v="6"/>
    <x v="3"/>
    <x v="3"/>
    <n v="407"/>
  </r>
  <r>
    <x v="259"/>
    <x v="2"/>
    <s v="2025-2026"/>
    <x v="0"/>
    <x v="58"/>
    <x v="0"/>
    <x v="0"/>
    <n v="6027"/>
    <x v="0"/>
    <x v="0"/>
    <x v="5"/>
    <x v="5"/>
    <n v="46"/>
  </r>
  <r>
    <x v="51"/>
    <x v="0"/>
    <s v="2024-2025"/>
    <x v="0"/>
    <x v="56"/>
    <x v="1"/>
    <x v="1"/>
    <n v="2795"/>
    <x v="0"/>
    <x v="11"/>
    <x v="2"/>
    <x v="2"/>
    <n v="687"/>
  </r>
  <r>
    <x v="706"/>
    <x v="1"/>
    <s v="2023-2024"/>
    <x v="1"/>
    <x v="24"/>
    <x v="1"/>
    <x v="1"/>
    <n v="2120"/>
    <x v="0"/>
    <x v="4"/>
    <x v="1"/>
    <x v="1"/>
    <n v="170"/>
  </r>
  <r>
    <x v="11"/>
    <x v="0"/>
    <s v="2024-2025"/>
    <x v="1"/>
    <x v="29"/>
    <x v="4"/>
    <x v="4"/>
    <n v="3500"/>
    <x v="0"/>
    <x v="8"/>
    <x v="5"/>
    <x v="5"/>
    <n v="282"/>
  </r>
  <r>
    <x v="21"/>
    <x v="1"/>
    <s v="2023-2024"/>
    <x v="0"/>
    <x v="33"/>
    <x v="4"/>
    <x v="4"/>
    <n v="3280"/>
    <x v="0"/>
    <x v="8"/>
    <x v="0"/>
    <x v="0"/>
    <n v="595"/>
  </r>
  <r>
    <x v="83"/>
    <x v="1"/>
    <s v="2023-2024"/>
    <x v="0"/>
    <x v="5"/>
    <x v="1"/>
    <x v="1"/>
    <n v="2067"/>
    <x v="0"/>
    <x v="5"/>
    <x v="2"/>
    <x v="2"/>
    <n v="294"/>
  </r>
  <r>
    <x v="342"/>
    <x v="0"/>
    <s v="2024-2025"/>
    <x v="0"/>
    <x v="57"/>
    <x v="6"/>
    <x v="6"/>
    <n v="5082"/>
    <x v="0"/>
    <x v="13"/>
    <x v="4"/>
    <x v="4"/>
    <n v="657"/>
  </r>
  <r>
    <x v="311"/>
    <x v="0"/>
    <s v="2024-2025"/>
    <x v="0"/>
    <x v="44"/>
    <x v="4"/>
    <x v="4"/>
    <n v="3977"/>
    <x v="0"/>
    <x v="16"/>
    <x v="1"/>
    <x v="1"/>
    <n v="747"/>
  </r>
  <r>
    <x v="101"/>
    <x v="2"/>
    <s v="2025-2026"/>
    <x v="0"/>
    <x v="57"/>
    <x v="6"/>
    <x v="6"/>
    <n v="5082"/>
    <x v="0"/>
    <x v="13"/>
    <x v="3"/>
    <x v="3"/>
    <n v="753"/>
  </r>
  <r>
    <x v="149"/>
    <x v="2"/>
    <s v="2025-2026"/>
    <x v="0"/>
    <x v="1"/>
    <x v="1"/>
    <x v="1"/>
    <n v="2478"/>
    <x v="0"/>
    <x v="1"/>
    <x v="4"/>
    <x v="4"/>
    <n v="721"/>
  </r>
  <r>
    <x v="573"/>
    <x v="2"/>
    <s v="2025-2026"/>
    <x v="0"/>
    <x v="60"/>
    <x v="1"/>
    <x v="1"/>
    <n v="2541"/>
    <x v="0"/>
    <x v="2"/>
    <x v="6"/>
    <x v="6"/>
    <n v="398"/>
  </r>
  <r>
    <x v="34"/>
    <x v="2"/>
    <s v="2025-2026"/>
    <x v="0"/>
    <x v="32"/>
    <x v="6"/>
    <x v="6"/>
    <n v="5169"/>
    <x v="0"/>
    <x v="13"/>
    <x v="4"/>
    <x v="4"/>
    <n v="552"/>
  </r>
  <r>
    <x v="334"/>
    <x v="2"/>
    <s v="2025-2026"/>
    <x v="0"/>
    <x v="53"/>
    <x v="3"/>
    <x v="3"/>
    <n v="4119"/>
    <x v="0"/>
    <x v="10"/>
    <x v="5"/>
    <x v="5"/>
    <n v="480"/>
  </r>
  <r>
    <x v="386"/>
    <x v="1"/>
    <s v="2023-2024"/>
    <x v="0"/>
    <x v="37"/>
    <x v="1"/>
    <x v="1"/>
    <n v="2750"/>
    <x v="0"/>
    <x v="11"/>
    <x v="9"/>
    <x v="9"/>
    <n v="96"/>
  </r>
  <r>
    <x v="580"/>
    <x v="0"/>
    <s v="2024-2025"/>
    <x v="1"/>
    <x v="29"/>
    <x v="4"/>
    <x v="4"/>
    <n v="3500"/>
    <x v="0"/>
    <x v="8"/>
    <x v="3"/>
    <x v="3"/>
    <n v="308"/>
  </r>
  <r>
    <x v="555"/>
    <x v="2"/>
    <s v="2025-2026"/>
    <x v="0"/>
    <x v="26"/>
    <x v="0"/>
    <x v="0"/>
    <n v="6280"/>
    <x v="0"/>
    <x v="14"/>
    <x v="3"/>
    <x v="3"/>
    <n v="659"/>
  </r>
  <r>
    <x v="429"/>
    <x v="1"/>
    <s v="2023-2024"/>
    <x v="0"/>
    <x v="71"/>
    <x v="6"/>
    <x v="6"/>
    <n v="5043"/>
    <x v="0"/>
    <x v="13"/>
    <x v="4"/>
    <x v="4"/>
    <n v="137"/>
  </r>
  <r>
    <x v="247"/>
    <x v="2"/>
    <s v="2025-2026"/>
    <x v="0"/>
    <x v="59"/>
    <x v="3"/>
    <x v="3"/>
    <n v="4509"/>
    <x v="0"/>
    <x v="3"/>
    <x v="3"/>
    <x v="3"/>
    <n v="375"/>
  </r>
  <r>
    <x v="58"/>
    <x v="2"/>
    <s v="2025-2026"/>
    <x v="0"/>
    <x v="2"/>
    <x v="2"/>
    <x v="2"/>
    <n v="2617"/>
    <x v="0"/>
    <x v="2"/>
    <x v="4"/>
    <x v="4"/>
    <n v="57"/>
  </r>
  <r>
    <x v="642"/>
    <x v="0"/>
    <s v="2024-2025"/>
    <x v="0"/>
    <x v="64"/>
    <x v="1"/>
    <x v="1"/>
    <n v="2350"/>
    <x v="0"/>
    <x v="1"/>
    <x v="2"/>
    <x v="2"/>
    <n v="329"/>
  </r>
  <r>
    <x v="156"/>
    <x v="2"/>
    <s v="2025-2026"/>
    <x v="0"/>
    <x v="27"/>
    <x v="4"/>
    <x v="4"/>
    <n v="3066"/>
    <x v="0"/>
    <x v="7"/>
    <x v="3"/>
    <x v="3"/>
    <n v="246"/>
  </r>
  <r>
    <x v="555"/>
    <x v="2"/>
    <s v="2025-2026"/>
    <x v="0"/>
    <x v="73"/>
    <x v="6"/>
    <x v="6"/>
    <n v="5607"/>
    <x v="0"/>
    <x v="18"/>
    <x v="1"/>
    <x v="1"/>
    <n v="284"/>
  </r>
  <r>
    <x v="110"/>
    <x v="2"/>
    <s v="2025-2026"/>
    <x v="0"/>
    <x v="62"/>
    <x v="0"/>
    <x v="0"/>
    <n v="6112"/>
    <x v="0"/>
    <x v="14"/>
    <x v="4"/>
    <x v="4"/>
    <n v="152"/>
  </r>
  <r>
    <x v="239"/>
    <x v="0"/>
    <s v="2024-2025"/>
    <x v="0"/>
    <x v="5"/>
    <x v="1"/>
    <x v="1"/>
    <n v="2067"/>
    <x v="0"/>
    <x v="5"/>
    <x v="7"/>
    <x v="7"/>
    <n v="757"/>
  </r>
  <r>
    <x v="636"/>
    <x v="1"/>
    <s v="2023-2024"/>
    <x v="0"/>
    <x v="45"/>
    <x v="3"/>
    <x v="3"/>
    <n v="4570"/>
    <x v="0"/>
    <x v="15"/>
    <x v="1"/>
    <x v="1"/>
    <n v="137"/>
  </r>
  <r>
    <x v="702"/>
    <x v="0"/>
    <s v="2024-2025"/>
    <x v="0"/>
    <x v="67"/>
    <x v="3"/>
    <x v="3"/>
    <n v="4551"/>
    <x v="0"/>
    <x v="15"/>
    <x v="2"/>
    <x v="2"/>
    <n v="663"/>
  </r>
  <r>
    <x v="289"/>
    <x v="1"/>
    <s v="2023-2024"/>
    <x v="0"/>
    <x v="23"/>
    <x v="1"/>
    <x v="1"/>
    <n v="2650"/>
    <x v="0"/>
    <x v="11"/>
    <x v="2"/>
    <x v="2"/>
    <n v="291"/>
  </r>
  <r>
    <x v="461"/>
    <x v="2"/>
    <s v="2025-2026"/>
    <x v="0"/>
    <x v="3"/>
    <x v="3"/>
    <x v="3"/>
    <n v="4220"/>
    <x v="0"/>
    <x v="3"/>
    <x v="1"/>
    <x v="1"/>
    <n v="372"/>
  </r>
  <r>
    <x v="563"/>
    <x v="0"/>
    <s v="2024-2025"/>
    <x v="0"/>
    <x v="55"/>
    <x v="3"/>
    <x v="3"/>
    <n v="4703"/>
    <x v="0"/>
    <x v="17"/>
    <x v="5"/>
    <x v="5"/>
    <n v="693"/>
  </r>
  <r>
    <x v="124"/>
    <x v="2"/>
    <s v="2025-2026"/>
    <x v="0"/>
    <x v="52"/>
    <x v="3"/>
    <x v="3"/>
    <n v="4053"/>
    <x v="0"/>
    <x v="10"/>
    <x v="2"/>
    <x v="2"/>
    <n v="770"/>
  </r>
  <r>
    <x v="708"/>
    <x v="0"/>
    <s v="2024-2025"/>
    <x v="0"/>
    <x v="52"/>
    <x v="3"/>
    <x v="3"/>
    <n v="4053"/>
    <x v="0"/>
    <x v="10"/>
    <x v="7"/>
    <x v="7"/>
    <n v="47"/>
  </r>
  <r>
    <x v="290"/>
    <x v="0"/>
    <s v="2024-2025"/>
    <x v="1"/>
    <x v="74"/>
    <x v="1"/>
    <x v="1"/>
    <n v="2485"/>
    <x v="0"/>
    <x v="1"/>
    <x v="5"/>
    <x v="5"/>
    <n v="350"/>
  </r>
  <r>
    <x v="125"/>
    <x v="2"/>
    <s v="2025-2026"/>
    <x v="0"/>
    <x v="37"/>
    <x v="1"/>
    <x v="1"/>
    <n v="2750"/>
    <x v="0"/>
    <x v="11"/>
    <x v="1"/>
    <x v="1"/>
    <n v="736"/>
  </r>
  <r>
    <x v="387"/>
    <x v="2"/>
    <s v="2025-2026"/>
    <x v="0"/>
    <x v="70"/>
    <x v="4"/>
    <x v="4"/>
    <n v="3400"/>
    <x v="0"/>
    <x v="8"/>
    <x v="4"/>
    <x v="4"/>
    <n v="513"/>
  </r>
  <r>
    <x v="51"/>
    <x v="0"/>
    <s v="2024-2025"/>
    <x v="0"/>
    <x v="67"/>
    <x v="3"/>
    <x v="3"/>
    <n v="4551"/>
    <x v="0"/>
    <x v="15"/>
    <x v="2"/>
    <x v="2"/>
    <n v="315"/>
  </r>
  <r>
    <x v="448"/>
    <x v="0"/>
    <s v="2024-2025"/>
    <x v="0"/>
    <x v="72"/>
    <x v="4"/>
    <x v="4"/>
    <n v="3931"/>
    <x v="0"/>
    <x v="16"/>
    <x v="5"/>
    <x v="5"/>
    <n v="416"/>
  </r>
  <r>
    <x v="95"/>
    <x v="1"/>
    <s v="2023-2024"/>
    <x v="0"/>
    <x v="19"/>
    <x v="1"/>
    <x v="1"/>
    <n v="2800"/>
    <x v="0"/>
    <x v="11"/>
    <x v="0"/>
    <x v="0"/>
    <n v="307"/>
  </r>
  <r>
    <x v="122"/>
    <x v="1"/>
    <s v="2023-2024"/>
    <x v="0"/>
    <x v="54"/>
    <x v="4"/>
    <x v="4"/>
    <n v="3030"/>
    <x v="0"/>
    <x v="7"/>
    <x v="4"/>
    <x v="4"/>
    <n v="411"/>
  </r>
  <r>
    <x v="652"/>
    <x v="0"/>
    <s v="2024-2025"/>
    <x v="0"/>
    <x v="80"/>
    <x v="0"/>
    <x v="0"/>
    <n v="6109"/>
    <x v="0"/>
    <x v="14"/>
    <x v="0"/>
    <x v="0"/>
    <n v="609"/>
  </r>
  <r>
    <x v="556"/>
    <x v="0"/>
    <s v="2024-2025"/>
    <x v="1"/>
    <x v="93"/>
    <x v="4"/>
    <x v="4"/>
    <n v="3915"/>
    <x v="0"/>
    <x v="16"/>
    <x v="4"/>
    <x v="4"/>
    <n v="538"/>
  </r>
  <r>
    <x v="410"/>
    <x v="1"/>
    <s v="2023-2024"/>
    <x v="0"/>
    <x v="10"/>
    <x v="4"/>
    <x v="4"/>
    <n v="3551"/>
    <x v="0"/>
    <x v="8"/>
    <x v="6"/>
    <x v="6"/>
    <n v="765"/>
  </r>
  <r>
    <x v="72"/>
    <x v="2"/>
    <s v="2025-2026"/>
    <x v="0"/>
    <x v="78"/>
    <x v="1"/>
    <x v="1"/>
    <n v="2141"/>
    <x v="0"/>
    <x v="4"/>
    <x v="9"/>
    <x v="9"/>
    <n v="671"/>
  </r>
  <r>
    <x v="321"/>
    <x v="0"/>
    <s v="2024-2025"/>
    <x v="1"/>
    <x v="68"/>
    <x v="7"/>
    <x v="7"/>
    <n v="800"/>
    <x v="0"/>
    <x v="19"/>
    <x v="9"/>
    <x v="9"/>
    <n v="22"/>
  </r>
  <r>
    <x v="410"/>
    <x v="1"/>
    <s v="2023-2024"/>
    <x v="0"/>
    <x v="60"/>
    <x v="1"/>
    <x v="1"/>
    <n v="2541"/>
    <x v="0"/>
    <x v="2"/>
    <x v="0"/>
    <x v="0"/>
    <n v="368"/>
  </r>
  <r>
    <x v="602"/>
    <x v="2"/>
    <s v="2025-2026"/>
    <x v="1"/>
    <x v="40"/>
    <x v="4"/>
    <x v="4"/>
    <n v="3353"/>
    <x v="0"/>
    <x v="8"/>
    <x v="2"/>
    <x v="2"/>
    <n v="602"/>
  </r>
  <r>
    <x v="101"/>
    <x v="2"/>
    <s v="2025-2026"/>
    <x v="0"/>
    <x v="72"/>
    <x v="4"/>
    <x v="4"/>
    <n v="3931"/>
    <x v="0"/>
    <x v="16"/>
    <x v="9"/>
    <x v="9"/>
    <n v="45"/>
  </r>
  <r>
    <x v="542"/>
    <x v="2"/>
    <s v="2025-2026"/>
    <x v="0"/>
    <x v="27"/>
    <x v="4"/>
    <x v="4"/>
    <n v="3066"/>
    <x v="0"/>
    <x v="7"/>
    <x v="2"/>
    <x v="2"/>
    <n v="140"/>
  </r>
  <r>
    <x v="408"/>
    <x v="1"/>
    <s v="2023-2024"/>
    <x v="0"/>
    <x v="63"/>
    <x v="1"/>
    <x v="1"/>
    <n v="2015"/>
    <x v="0"/>
    <x v="5"/>
    <x v="3"/>
    <x v="3"/>
    <n v="770"/>
  </r>
  <r>
    <x v="60"/>
    <x v="0"/>
    <s v="2024-2025"/>
    <x v="1"/>
    <x v="75"/>
    <x v="0"/>
    <x v="0"/>
    <n v="6450"/>
    <x v="0"/>
    <x v="20"/>
    <x v="5"/>
    <x v="5"/>
    <n v="81"/>
  </r>
  <r>
    <x v="569"/>
    <x v="0"/>
    <s v="2024-2025"/>
    <x v="0"/>
    <x v="1"/>
    <x v="1"/>
    <x v="1"/>
    <n v="2478"/>
    <x v="0"/>
    <x v="1"/>
    <x v="0"/>
    <x v="0"/>
    <n v="621"/>
  </r>
  <r>
    <x v="303"/>
    <x v="1"/>
    <s v="2023-2024"/>
    <x v="0"/>
    <x v="70"/>
    <x v="4"/>
    <x v="4"/>
    <n v="3400"/>
    <x v="0"/>
    <x v="8"/>
    <x v="1"/>
    <x v="1"/>
    <n v="303"/>
  </r>
  <r>
    <x v="523"/>
    <x v="1"/>
    <s v="2023-2024"/>
    <x v="0"/>
    <x v="25"/>
    <x v="4"/>
    <x v="4"/>
    <n v="3550"/>
    <x v="0"/>
    <x v="8"/>
    <x v="1"/>
    <x v="1"/>
    <n v="376"/>
  </r>
  <r>
    <x v="211"/>
    <x v="2"/>
    <s v="2025-2026"/>
    <x v="0"/>
    <x v="61"/>
    <x v="6"/>
    <x v="6"/>
    <n v="5343"/>
    <x v="0"/>
    <x v="18"/>
    <x v="4"/>
    <x v="4"/>
    <n v="614"/>
  </r>
  <r>
    <x v="212"/>
    <x v="0"/>
    <s v="2024-2025"/>
    <x v="0"/>
    <x v="90"/>
    <x v="3"/>
    <x v="3"/>
    <n v="4700"/>
    <x v="0"/>
    <x v="17"/>
    <x v="4"/>
    <x v="4"/>
    <n v="315"/>
  </r>
  <r>
    <x v="596"/>
    <x v="0"/>
    <s v="2024-2025"/>
    <x v="0"/>
    <x v="20"/>
    <x v="4"/>
    <x v="4"/>
    <n v="3429"/>
    <x v="0"/>
    <x v="8"/>
    <x v="9"/>
    <x v="9"/>
    <n v="395"/>
  </r>
  <r>
    <x v="632"/>
    <x v="1"/>
    <s v="2023-2024"/>
    <x v="1"/>
    <x v="11"/>
    <x v="5"/>
    <x v="5"/>
    <n v="7010"/>
    <x v="0"/>
    <x v="9"/>
    <x v="5"/>
    <x v="5"/>
    <n v="721"/>
  </r>
  <r>
    <x v="364"/>
    <x v="2"/>
    <s v="2025-2026"/>
    <x v="0"/>
    <x v="83"/>
    <x v="0"/>
    <x v="0"/>
    <n v="6052"/>
    <x v="0"/>
    <x v="0"/>
    <x v="1"/>
    <x v="1"/>
    <n v="719"/>
  </r>
  <r>
    <x v="617"/>
    <x v="1"/>
    <s v="2023-2024"/>
    <x v="1"/>
    <x v="89"/>
    <x v="4"/>
    <x v="4"/>
    <n v="3136"/>
    <x v="0"/>
    <x v="6"/>
    <x v="0"/>
    <x v="0"/>
    <n v="730"/>
  </r>
  <r>
    <x v="600"/>
    <x v="0"/>
    <s v="2024-2025"/>
    <x v="1"/>
    <x v="25"/>
    <x v="4"/>
    <x v="4"/>
    <n v="3550"/>
    <x v="0"/>
    <x v="8"/>
    <x v="7"/>
    <x v="7"/>
    <n v="702"/>
  </r>
  <r>
    <x v="131"/>
    <x v="1"/>
    <s v="2023-2024"/>
    <x v="0"/>
    <x v="15"/>
    <x v="1"/>
    <x v="1"/>
    <n v="2020"/>
    <x v="0"/>
    <x v="5"/>
    <x v="7"/>
    <x v="7"/>
    <n v="297"/>
  </r>
  <r>
    <x v="578"/>
    <x v="0"/>
    <s v="2024-2025"/>
    <x v="0"/>
    <x v="70"/>
    <x v="4"/>
    <x v="4"/>
    <n v="3400"/>
    <x v="0"/>
    <x v="8"/>
    <x v="0"/>
    <x v="0"/>
    <n v="150"/>
  </r>
  <r>
    <x v="321"/>
    <x v="0"/>
    <s v="2024-2025"/>
    <x v="1"/>
    <x v="34"/>
    <x v="4"/>
    <x v="4"/>
    <n v="3018"/>
    <x v="0"/>
    <x v="7"/>
    <x v="1"/>
    <x v="1"/>
    <n v="717"/>
  </r>
  <r>
    <x v="0"/>
    <x v="0"/>
    <s v="2024-2025"/>
    <x v="0"/>
    <x v="86"/>
    <x v="0"/>
    <x v="0"/>
    <n v="6725"/>
    <x v="0"/>
    <x v="20"/>
    <x v="4"/>
    <x v="4"/>
    <n v="484"/>
  </r>
  <r>
    <x v="454"/>
    <x v="0"/>
    <s v="2024-2025"/>
    <x v="1"/>
    <x v="89"/>
    <x v="4"/>
    <x v="4"/>
    <n v="3136"/>
    <x v="0"/>
    <x v="6"/>
    <x v="9"/>
    <x v="9"/>
    <n v="772"/>
  </r>
  <r>
    <x v="50"/>
    <x v="0"/>
    <s v="2024-2025"/>
    <x v="0"/>
    <x v="39"/>
    <x v="0"/>
    <x v="0"/>
    <n v="6330"/>
    <x v="0"/>
    <x v="14"/>
    <x v="8"/>
    <x v="8"/>
    <n v="528"/>
  </r>
  <r>
    <x v="98"/>
    <x v="2"/>
    <s v="2025-2026"/>
    <x v="0"/>
    <x v="31"/>
    <x v="1"/>
    <x v="1"/>
    <n v="2116"/>
    <x v="0"/>
    <x v="4"/>
    <x v="7"/>
    <x v="7"/>
    <n v="333"/>
  </r>
  <r>
    <x v="595"/>
    <x v="0"/>
    <s v="2024-2025"/>
    <x v="0"/>
    <x v="41"/>
    <x v="5"/>
    <x v="5"/>
    <n v="7320"/>
    <x v="0"/>
    <x v="9"/>
    <x v="5"/>
    <x v="5"/>
    <n v="39"/>
  </r>
  <r>
    <x v="269"/>
    <x v="1"/>
    <s v="2023-2024"/>
    <x v="0"/>
    <x v="53"/>
    <x v="3"/>
    <x v="3"/>
    <n v="4119"/>
    <x v="0"/>
    <x v="10"/>
    <x v="3"/>
    <x v="3"/>
    <n v="722"/>
  </r>
  <r>
    <x v="118"/>
    <x v="1"/>
    <s v="2023-2024"/>
    <x v="1"/>
    <x v="89"/>
    <x v="4"/>
    <x v="4"/>
    <n v="3136"/>
    <x v="0"/>
    <x v="6"/>
    <x v="3"/>
    <x v="3"/>
    <n v="589"/>
  </r>
  <r>
    <x v="163"/>
    <x v="0"/>
    <s v="2024-2025"/>
    <x v="0"/>
    <x v="7"/>
    <x v="4"/>
    <x v="4"/>
    <n v="3175"/>
    <x v="0"/>
    <x v="6"/>
    <x v="9"/>
    <x v="9"/>
    <n v="394"/>
  </r>
  <r>
    <x v="379"/>
    <x v="2"/>
    <s v="2025-2026"/>
    <x v="1"/>
    <x v="29"/>
    <x v="4"/>
    <x v="4"/>
    <n v="3500"/>
    <x v="0"/>
    <x v="8"/>
    <x v="0"/>
    <x v="0"/>
    <n v="422"/>
  </r>
  <r>
    <x v="180"/>
    <x v="1"/>
    <s v="2023-2024"/>
    <x v="0"/>
    <x v="9"/>
    <x v="4"/>
    <x v="4"/>
    <n v="3076"/>
    <x v="0"/>
    <x v="7"/>
    <x v="3"/>
    <x v="3"/>
    <n v="291"/>
  </r>
  <r>
    <x v="16"/>
    <x v="1"/>
    <s v="2023-2024"/>
    <x v="0"/>
    <x v="5"/>
    <x v="1"/>
    <x v="1"/>
    <n v="2067"/>
    <x v="0"/>
    <x v="5"/>
    <x v="8"/>
    <x v="8"/>
    <n v="350"/>
  </r>
  <r>
    <x v="717"/>
    <x v="0"/>
    <s v="2024-2025"/>
    <x v="0"/>
    <x v="73"/>
    <x v="6"/>
    <x v="6"/>
    <n v="5607"/>
    <x v="0"/>
    <x v="18"/>
    <x v="4"/>
    <x v="4"/>
    <n v="226"/>
  </r>
  <r>
    <x v="386"/>
    <x v="1"/>
    <s v="2023-2024"/>
    <x v="0"/>
    <x v="66"/>
    <x v="3"/>
    <x v="3"/>
    <n v="4883"/>
    <x v="0"/>
    <x v="12"/>
    <x v="5"/>
    <x v="5"/>
    <n v="311"/>
  </r>
  <r>
    <x v="137"/>
    <x v="2"/>
    <s v="2025-2026"/>
    <x v="1"/>
    <x v="56"/>
    <x v="1"/>
    <x v="1"/>
    <n v="2795"/>
    <x v="0"/>
    <x v="11"/>
    <x v="7"/>
    <x v="7"/>
    <n v="783"/>
  </r>
  <r>
    <x v="619"/>
    <x v="1"/>
    <s v="2023-2024"/>
    <x v="0"/>
    <x v="66"/>
    <x v="3"/>
    <x v="3"/>
    <n v="4883"/>
    <x v="0"/>
    <x v="12"/>
    <x v="4"/>
    <x v="4"/>
    <n v="292"/>
  </r>
  <r>
    <x v="193"/>
    <x v="2"/>
    <s v="2025-2026"/>
    <x v="0"/>
    <x v="6"/>
    <x v="0"/>
    <x v="0"/>
    <n v="6010"/>
    <x v="0"/>
    <x v="0"/>
    <x v="9"/>
    <x v="9"/>
    <n v="532"/>
  </r>
  <r>
    <x v="335"/>
    <x v="1"/>
    <s v="2023-2024"/>
    <x v="0"/>
    <x v="43"/>
    <x v="1"/>
    <x v="1"/>
    <n v="2560"/>
    <x v="0"/>
    <x v="2"/>
    <x v="7"/>
    <x v="7"/>
    <n v="744"/>
  </r>
  <r>
    <x v="706"/>
    <x v="1"/>
    <s v="2023-2024"/>
    <x v="0"/>
    <x v="19"/>
    <x v="1"/>
    <x v="1"/>
    <n v="2800"/>
    <x v="0"/>
    <x v="11"/>
    <x v="7"/>
    <x v="7"/>
    <n v="229"/>
  </r>
  <r>
    <x v="384"/>
    <x v="1"/>
    <s v="2023-2024"/>
    <x v="0"/>
    <x v="37"/>
    <x v="1"/>
    <x v="1"/>
    <n v="2750"/>
    <x v="0"/>
    <x v="11"/>
    <x v="9"/>
    <x v="9"/>
    <n v="114"/>
  </r>
  <r>
    <x v="166"/>
    <x v="0"/>
    <s v="2024-2025"/>
    <x v="0"/>
    <x v="39"/>
    <x v="0"/>
    <x v="0"/>
    <n v="6330"/>
    <x v="0"/>
    <x v="14"/>
    <x v="3"/>
    <x v="3"/>
    <n v="284"/>
  </r>
  <r>
    <x v="527"/>
    <x v="1"/>
    <s v="2023-2024"/>
    <x v="0"/>
    <x v="56"/>
    <x v="1"/>
    <x v="1"/>
    <n v="2795"/>
    <x v="0"/>
    <x v="11"/>
    <x v="4"/>
    <x v="4"/>
    <n v="75"/>
  </r>
  <r>
    <x v="34"/>
    <x v="2"/>
    <s v="2025-2026"/>
    <x v="0"/>
    <x v="7"/>
    <x v="4"/>
    <x v="4"/>
    <n v="3175"/>
    <x v="0"/>
    <x v="6"/>
    <x v="2"/>
    <x v="2"/>
    <n v="484"/>
  </r>
  <r>
    <x v="90"/>
    <x v="2"/>
    <s v="2025-2026"/>
    <x v="0"/>
    <x v="2"/>
    <x v="2"/>
    <x v="2"/>
    <n v="2617"/>
    <x v="0"/>
    <x v="2"/>
    <x v="5"/>
    <x v="5"/>
    <n v="532"/>
  </r>
  <r>
    <x v="224"/>
    <x v="1"/>
    <s v="2023-2024"/>
    <x v="0"/>
    <x v="93"/>
    <x v="4"/>
    <x v="4"/>
    <n v="3915"/>
    <x v="0"/>
    <x v="16"/>
    <x v="7"/>
    <x v="7"/>
    <n v="229"/>
  </r>
  <r>
    <x v="383"/>
    <x v="0"/>
    <s v="2024-2025"/>
    <x v="0"/>
    <x v="20"/>
    <x v="4"/>
    <x v="4"/>
    <n v="3429"/>
    <x v="0"/>
    <x v="8"/>
    <x v="3"/>
    <x v="3"/>
    <n v="34"/>
  </r>
  <r>
    <x v="42"/>
    <x v="0"/>
    <s v="2024-2025"/>
    <x v="0"/>
    <x v="58"/>
    <x v="0"/>
    <x v="0"/>
    <n v="6027"/>
    <x v="0"/>
    <x v="0"/>
    <x v="1"/>
    <x v="1"/>
    <n v="321"/>
  </r>
  <r>
    <x v="503"/>
    <x v="0"/>
    <s v="2024-2025"/>
    <x v="1"/>
    <x v="0"/>
    <x v="0"/>
    <x v="0"/>
    <n v="6021"/>
    <x v="0"/>
    <x v="0"/>
    <x v="1"/>
    <x v="1"/>
    <n v="725"/>
  </r>
  <r>
    <x v="617"/>
    <x v="1"/>
    <s v="2023-2024"/>
    <x v="0"/>
    <x v="31"/>
    <x v="1"/>
    <x v="1"/>
    <n v="2116"/>
    <x v="0"/>
    <x v="4"/>
    <x v="6"/>
    <x v="6"/>
    <n v="217"/>
  </r>
  <r>
    <x v="540"/>
    <x v="2"/>
    <s v="2025-2026"/>
    <x v="0"/>
    <x v="61"/>
    <x v="6"/>
    <x v="6"/>
    <n v="5343"/>
    <x v="0"/>
    <x v="18"/>
    <x v="5"/>
    <x v="5"/>
    <n v="765"/>
  </r>
  <r>
    <x v="137"/>
    <x v="2"/>
    <s v="2025-2026"/>
    <x v="0"/>
    <x v="60"/>
    <x v="1"/>
    <x v="1"/>
    <n v="2541"/>
    <x v="0"/>
    <x v="2"/>
    <x v="9"/>
    <x v="9"/>
    <n v="372"/>
  </r>
  <r>
    <x v="355"/>
    <x v="0"/>
    <s v="2024-2025"/>
    <x v="1"/>
    <x v="68"/>
    <x v="7"/>
    <x v="7"/>
    <n v="800"/>
    <x v="0"/>
    <x v="19"/>
    <x v="7"/>
    <x v="7"/>
    <n v="132"/>
  </r>
  <r>
    <x v="630"/>
    <x v="2"/>
    <s v="2025-2026"/>
    <x v="1"/>
    <x v="46"/>
    <x v="3"/>
    <x v="3"/>
    <n v="4740"/>
    <x v="0"/>
    <x v="17"/>
    <x v="9"/>
    <x v="9"/>
    <n v="329"/>
  </r>
  <r>
    <x v="73"/>
    <x v="1"/>
    <s v="2023-2024"/>
    <x v="0"/>
    <x v="31"/>
    <x v="1"/>
    <x v="1"/>
    <n v="2116"/>
    <x v="0"/>
    <x v="4"/>
    <x v="3"/>
    <x v="3"/>
    <n v="668"/>
  </r>
  <r>
    <x v="174"/>
    <x v="0"/>
    <s v="2024-2025"/>
    <x v="0"/>
    <x v="28"/>
    <x v="1"/>
    <x v="1"/>
    <n v="2830"/>
    <x v="0"/>
    <x v="11"/>
    <x v="3"/>
    <x v="3"/>
    <n v="141"/>
  </r>
  <r>
    <x v="260"/>
    <x v="1"/>
    <s v="2023-2024"/>
    <x v="0"/>
    <x v="9"/>
    <x v="4"/>
    <x v="4"/>
    <n v="3076"/>
    <x v="0"/>
    <x v="7"/>
    <x v="5"/>
    <x v="5"/>
    <n v="255"/>
  </r>
  <r>
    <x v="147"/>
    <x v="0"/>
    <s v="2024-2025"/>
    <x v="0"/>
    <x v="83"/>
    <x v="0"/>
    <x v="0"/>
    <n v="6052"/>
    <x v="0"/>
    <x v="0"/>
    <x v="4"/>
    <x v="4"/>
    <n v="141"/>
  </r>
  <r>
    <x v="431"/>
    <x v="0"/>
    <s v="2024-2025"/>
    <x v="0"/>
    <x v="64"/>
    <x v="1"/>
    <x v="1"/>
    <n v="2350"/>
    <x v="0"/>
    <x v="1"/>
    <x v="3"/>
    <x v="3"/>
    <n v="206"/>
  </r>
  <r>
    <x v="146"/>
    <x v="2"/>
    <s v="2025-2026"/>
    <x v="1"/>
    <x v="72"/>
    <x v="4"/>
    <x v="4"/>
    <n v="3931"/>
    <x v="0"/>
    <x v="16"/>
    <x v="4"/>
    <x v="4"/>
    <n v="776"/>
  </r>
  <r>
    <x v="73"/>
    <x v="1"/>
    <s v="2023-2024"/>
    <x v="0"/>
    <x v="71"/>
    <x v="6"/>
    <x v="6"/>
    <n v="5043"/>
    <x v="0"/>
    <x v="13"/>
    <x v="1"/>
    <x v="1"/>
    <n v="144"/>
  </r>
  <r>
    <x v="114"/>
    <x v="0"/>
    <s v="2024-2025"/>
    <x v="0"/>
    <x v="23"/>
    <x v="1"/>
    <x v="1"/>
    <n v="2650"/>
    <x v="0"/>
    <x v="11"/>
    <x v="3"/>
    <x v="3"/>
    <n v="480"/>
  </r>
  <r>
    <x v="129"/>
    <x v="0"/>
    <s v="2024-2025"/>
    <x v="0"/>
    <x v="2"/>
    <x v="2"/>
    <x v="2"/>
    <n v="2617"/>
    <x v="0"/>
    <x v="2"/>
    <x v="3"/>
    <x v="3"/>
    <n v="195"/>
  </r>
  <r>
    <x v="425"/>
    <x v="2"/>
    <s v="2025-2026"/>
    <x v="1"/>
    <x v="21"/>
    <x v="3"/>
    <x v="3"/>
    <n v="4012"/>
    <x v="0"/>
    <x v="10"/>
    <x v="9"/>
    <x v="9"/>
    <n v="403"/>
  </r>
  <r>
    <x v="291"/>
    <x v="2"/>
    <s v="2025-2026"/>
    <x v="0"/>
    <x v="82"/>
    <x v="3"/>
    <x v="3"/>
    <n v="4655"/>
    <x v="0"/>
    <x v="17"/>
    <x v="4"/>
    <x v="4"/>
    <n v="251"/>
  </r>
  <r>
    <x v="329"/>
    <x v="0"/>
    <s v="2024-2025"/>
    <x v="0"/>
    <x v="52"/>
    <x v="3"/>
    <x v="3"/>
    <n v="4053"/>
    <x v="0"/>
    <x v="10"/>
    <x v="2"/>
    <x v="2"/>
    <n v="781"/>
  </r>
  <r>
    <x v="666"/>
    <x v="0"/>
    <s v="2024-2025"/>
    <x v="1"/>
    <x v="14"/>
    <x v="1"/>
    <x v="1"/>
    <n v="2790"/>
    <x v="0"/>
    <x v="11"/>
    <x v="2"/>
    <x v="2"/>
    <n v="745"/>
  </r>
  <r>
    <x v="245"/>
    <x v="0"/>
    <s v="2024-2025"/>
    <x v="0"/>
    <x v="77"/>
    <x v="5"/>
    <x v="5"/>
    <n v="7018"/>
    <x v="0"/>
    <x v="9"/>
    <x v="4"/>
    <x v="4"/>
    <n v="740"/>
  </r>
  <r>
    <x v="602"/>
    <x v="2"/>
    <s v="2025-2026"/>
    <x v="0"/>
    <x v="12"/>
    <x v="3"/>
    <x v="3"/>
    <n v="4068"/>
    <x v="0"/>
    <x v="10"/>
    <x v="2"/>
    <x v="2"/>
    <n v="777"/>
  </r>
  <r>
    <x v="506"/>
    <x v="0"/>
    <s v="2024-2025"/>
    <x v="1"/>
    <x v="88"/>
    <x v="6"/>
    <x v="6"/>
    <n v="5011"/>
    <x v="0"/>
    <x v="13"/>
    <x v="5"/>
    <x v="5"/>
    <n v="653"/>
  </r>
  <r>
    <x v="711"/>
    <x v="0"/>
    <s v="2024-2025"/>
    <x v="1"/>
    <x v="81"/>
    <x v="3"/>
    <x v="3"/>
    <n v="4680"/>
    <x v="0"/>
    <x v="17"/>
    <x v="9"/>
    <x v="9"/>
    <n v="323"/>
  </r>
  <r>
    <x v="466"/>
    <x v="2"/>
    <s v="2025-2026"/>
    <x v="0"/>
    <x v="49"/>
    <x v="4"/>
    <x v="4"/>
    <n v="3134"/>
    <x v="0"/>
    <x v="6"/>
    <x v="9"/>
    <x v="9"/>
    <n v="410"/>
  </r>
  <r>
    <x v="525"/>
    <x v="2"/>
    <s v="2025-2026"/>
    <x v="1"/>
    <x v="68"/>
    <x v="7"/>
    <x v="7"/>
    <n v="800"/>
    <x v="0"/>
    <x v="19"/>
    <x v="6"/>
    <x v="6"/>
    <n v="744"/>
  </r>
  <r>
    <x v="577"/>
    <x v="2"/>
    <s v="2025-2026"/>
    <x v="1"/>
    <x v="38"/>
    <x v="3"/>
    <x v="3"/>
    <n v="4802"/>
    <x v="0"/>
    <x v="12"/>
    <x v="4"/>
    <x v="4"/>
    <n v="303"/>
  </r>
  <r>
    <x v="193"/>
    <x v="2"/>
    <s v="2025-2026"/>
    <x v="0"/>
    <x v="91"/>
    <x v="1"/>
    <x v="1"/>
    <n v="2064"/>
    <x v="0"/>
    <x v="5"/>
    <x v="4"/>
    <x v="4"/>
    <n v="617"/>
  </r>
  <r>
    <x v="595"/>
    <x v="0"/>
    <s v="2024-2025"/>
    <x v="0"/>
    <x v="67"/>
    <x v="3"/>
    <x v="3"/>
    <n v="4551"/>
    <x v="0"/>
    <x v="15"/>
    <x v="1"/>
    <x v="1"/>
    <n v="255"/>
  </r>
  <r>
    <x v="212"/>
    <x v="0"/>
    <s v="2024-2025"/>
    <x v="0"/>
    <x v="39"/>
    <x v="0"/>
    <x v="0"/>
    <n v="6330"/>
    <x v="0"/>
    <x v="14"/>
    <x v="5"/>
    <x v="5"/>
    <n v="276"/>
  </r>
  <r>
    <x v="361"/>
    <x v="2"/>
    <s v="2025-2026"/>
    <x v="0"/>
    <x v="16"/>
    <x v="0"/>
    <x v="0"/>
    <n v="6030"/>
    <x v="0"/>
    <x v="0"/>
    <x v="3"/>
    <x v="3"/>
    <n v="52"/>
  </r>
  <r>
    <x v="696"/>
    <x v="1"/>
    <s v="2023-2024"/>
    <x v="0"/>
    <x v="16"/>
    <x v="0"/>
    <x v="0"/>
    <n v="6030"/>
    <x v="0"/>
    <x v="0"/>
    <x v="0"/>
    <x v="0"/>
    <n v="775"/>
  </r>
  <r>
    <x v="383"/>
    <x v="0"/>
    <s v="2024-2025"/>
    <x v="0"/>
    <x v="35"/>
    <x v="3"/>
    <x v="3"/>
    <n v="4558"/>
    <x v="0"/>
    <x v="15"/>
    <x v="5"/>
    <x v="5"/>
    <n v="770"/>
  </r>
  <r>
    <x v="355"/>
    <x v="0"/>
    <s v="2024-2025"/>
    <x v="0"/>
    <x v="77"/>
    <x v="5"/>
    <x v="5"/>
    <n v="7018"/>
    <x v="0"/>
    <x v="9"/>
    <x v="1"/>
    <x v="1"/>
    <n v="601"/>
  </r>
  <r>
    <x v="588"/>
    <x v="0"/>
    <s v="2024-2025"/>
    <x v="0"/>
    <x v="66"/>
    <x v="3"/>
    <x v="3"/>
    <n v="4883"/>
    <x v="0"/>
    <x v="12"/>
    <x v="0"/>
    <x v="0"/>
    <n v="748"/>
  </r>
  <r>
    <x v="438"/>
    <x v="1"/>
    <s v="2023-2024"/>
    <x v="0"/>
    <x v="3"/>
    <x v="3"/>
    <x v="3"/>
    <n v="4220"/>
    <x v="0"/>
    <x v="3"/>
    <x v="7"/>
    <x v="7"/>
    <n v="31"/>
  </r>
  <r>
    <x v="465"/>
    <x v="1"/>
    <s v="2023-2024"/>
    <x v="1"/>
    <x v="88"/>
    <x v="6"/>
    <x v="6"/>
    <n v="5011"/>
    <x v="0"/>
    <x v="13"/>
    <x v="1"/>
    <x v="1"/>
    <n v="788"/>
  </r>
  <r>
    <x v="271"/>
    <x v="1"/>
    <s v="2023-2024"/>
    <x v="0"/>
    <x v="59"/>
    <x v="3"/>
    <x v="3"/>
    <n v="4509"/>
    <x v="0"/>
    <x v="3"/>
    <x v="2"/>
    <x v="2"/>
    <n v="772"/>
  </r>
  <r>
    <x v="249"/>
    <x v="1"/>
    <s v="2023-2024"/>
    <x v="0"/>
    <x v="45"/>
    <x v="3"/>
    <x v="3"/>
    <n v="4570"/>
    <x v="0"/>
    <x v="15"/>
    <x v="9"/>
    <x v="9"/>
    <n v="705"/>
  </r>
  <r>
    <x v="268"/>
    <x v="0"/>
    <s v="2024-2025"/>
    <x v="0"/>
    <x v="42"/>
    <x v="3"/>
    <x v="3"/>
    <n v="4870"/>
    <x v="0"/>
    <x v="12"/>
    <x v="0"/>
    <x v="0"/>
    <n v="158"/>
  </r>
  <r>
    <x v="242"/>
    <x v="1"/>
    <s v="2023-2024"/>
    <x v="0"/>
    <x v="34"/>
    <x v="4"/>
    <x v="4"/>
    <n v="3018"/>
    <x v="0"/>
    <x v="7"/>
    <x v="5"/>
    <x v="5"/>
    <n v="163"/>
  </r>
  <r>
    <x v="430"/>
    <x v="0"/>
    <s v="2024-2025"/>
    <x v="0"/>
    <x v="57"/>
    <x v="6"/>
    <x v="6"/>
    <n v="5082"/>
    <x v="0"/>
    <x v="13"/>
    <x v="5"/>
    <x v="5"/>
    <n v="406"/>
  </r>
  <r>
    <x v="224"/>
    <x v="1"/>
    <s v="2023-2024"/>
    <x v="0"/>
    <x v="3"/>
    <x v="3"/>
    <x v="3"/>
    <n v="4220"/>
    <x v="0"/>
    <x v="3"/>
    <x v="9"/>
    <x v="9"/>
    <n v="55"/>
  </r>
  <r>
    <x v="617"/>
    <x v="1"/>
    <s v="2023-2024"/>
    <x v="0"/>
    <x v="91"/>
    <x v="1"/>
    <x v="1"/>
    <n v="2064"/>
    <x v="0"/>
    <x v="5"/>
    <x v="1"/>
    <x v="1"/>
    <n v="785"/>
  </r>
  <r>
    <x v="266"/>
    <x v="1"/>
    <s v="2023-2024"/>
    <x v="0"/>
    <x v="4"/>
    <x v="1"/>
    <x v="1"/>
    <n v="2154"/>
    <x v="0"/>
    <x v="4"/>
    <x v="2"/>
    <x v="2"/>
    <n v="65"/>
  </r>
  <r>
    <x v="492"/>
    <x v="1"/>
    <s v="2023-2024"/>
    <x v="1"/>
    <x v="21"/>
    <x v="3"/>
    <x v="3"/>
    <n v="4012"/>
    <x v="0"/>
    <x v="10"/>
    <x v="0"/>
    <x v="0"/>
    <n v="69"/>
  </r>
  <r>
    <x v="383"/>
    <x v="0"/>
    <s v="2024-2025"/>
    <x v="1"/>
    <x v="68"/>
    <x v="7"/>
    <x v="7"/>
    <n v="800"/>
    <x v="0"/>
    <x v="19"/>
    <x v="3"/>
    <x v="3"/>
    <n v="731"/>
  </r>
  <r>
    <x v="86"/>
    <x v="1"/>
    <s v="2023-2024"/>
    <x v="0"/>
    <x v="48"/>
    <x v="3"/>
    <x v="3"/>
    <n v="4566"/>
    <x v="0"/>
    <x v="15"/>
    <x v="0"/>
    <x v="0"/>
    <n v="488"/>
  </r>
  <r>
    <x v="7"/>
    <x v="0"/>
    <s v="2024-2025"/>
    <x v="1"/>
    <x v="68"/>
    <x v="7"/>
    <x v="7"/>
    <n v="800"/>
    <x v="0"/>
    <x v="19"/>
    <x v="5"/>
    <x v="5"/>
    <n v="796"/>
  </r>
  <r>
    <x v="489"/>
    <x v="0"/>
    <s v="2024-2025"/>
    <x v="0"/>
    <x v="32"/>
    <x v="6"/>
    <x v="6"/>
    <n v="5169"/>
    <x v="0"/>
    <x v="13"/>
    <x v="1"/>
    <x v="1"/>
    <n v="777"/>
  </r>
  <r>
    <x v="333"/>
    <x v="1"/>
    <s v="2023-2024"/>
    <x v="0"/>
    <x v="86"/>
    <x v="0"/>
    <x v="0"/>
    <n v="6725"/>
    <x v="0"/>
    <x v="20"/>
    <x v="5"/>
    <x v="5"/>
    <n v="221"/>
  </r>
  <r>
    <x v="459"/>
    <x v="0"/>
    <s v="2024-2025"/>
    <x v="0"/>
    <x v="13"/>
    <x v="1"/>
    <x v="1"/>
    <n v="2480"/>
    <x v="0"/>
    <x v="1"/>
    <x v="3"/>
    <x v="3"/>
    <n v="294"/>
  </r>
  <r>
    <x v="239"/>
    <x v="0"/>
    <s v="2024-2025"/>
    <x v="0"/>
    <x v="76"/>
    <x v="1"/>
    <x v="1"/>
    <n v="2031"/>
    <x v="0"/>
    <x v="5"/>
    <x v="4"/>
    <x v="4"/>
    <n v="710"/>
  </r>
  <r>
    <x v="389"/>
    <x v="2"/>
    <s v="2025-2026"/>
    <x v="1"/>
    <x v="14"/>
    <x v="1"/>
    <x v="1"/>
    <n v="2790"/>
    <x v="0"/>
    <x v="11"/>
    <x v="7"/>
    <x v="7"/>
    <n v="131"/>
  </r>
  <r>
    <x v="73"/>
    <x v="1"/>
    <s v="2023-2024"/>
    <x v="1"/>
    <x v="9"/>
    <x v="4"/>
    <x v="4"/>
    <n v="3076"/>
    <x v="0"/>
    <x v="7"/>
    <x v="7"/>
    <x v="7"/>
    <n v="688"/>
  </r>
  <r>
    <x v="236"/>
    <x v="0"/>
    <s v="2024-2025"/>
    <x v="0"/>
    <x v="15"/>
    <x v="1"/>
    <x v="1"/>
    <n v="2020"/>
    <x v="0"/>
    <x v="5"/>
    <x v="8"/>
    <x v="8"/>
    <n v="92"/>
  </r>
  <r>
    <x v="55"/>
    <x v="0"/>
    <s v="2024-2025"/>
    <x v="0"/>
    <x v="37"/>
    <x v="1"/>
    <x v="1"/>
    <n v="2750"/>
    <x v="0"/>
    <x v="11"/>
    <x v="1"/>
    <x v="1"/>
    <n v="102"/>
  </r>
  <r>
    <x v="183"/>
    <x v="0"/>
    <s v="2024-2025"/>
    <x v="0"/>
    <x v="71"/>
    <x v="6"/>
    <x v="6"/>
    <n v="5043"/>
    <x v="0"/>
    <x v="13"/>
    <x v="9"/>
    <x v="9"/>
    <n v="715"/>
  </r>
  <r>
    <x v="462"/>
    <x v="1"/>
    <s v="2023-2024"/>
    <x v="0"/>
    <x v="9"/>
    <x v="4"/>
    <x v="4"/>
    <n v="3076"/>
    <x v="0"/>
    <x v="7"/>
    <x v="1"/>
    <x v="1"/>
    <n v="68"/>
  </r>
  <r>
    <x v="429"/>
    <x v="1"/>
    <s v="2023-2024"/>
    <x v="0"/>
    <x v="28"/>
    <x v="1"/>
    <x v="1"/>
    <n v="2830"/>
    <x v="0"/>
    <x v="11"/>
    <x v="7"/>
    <x v="7"/>
    <n v="606"/>
  </r>
  <r>
    <x v="152"/>
    <x v="0"/>
    <s v="2024-2025"/>
    <x v="0"/>
    <x v="36"/>
    <x v="4"/>
    <x v="4"/>
    <n v="3148"/>
    <x v="0"/>
    <x v="6"/>
    <x v="3"/>
    <x v="3"/>
    <n v="595"/>
  </r>
  <r>
    <x v="241"/>
    <x v="0"/>
    <s v="2024-2025"/>
    <x v="0"/>
    <x v="84"/>
    <x v="3"/>
    <x v="3"/>
    <n v="4215"/>
    <x v="0"/>
    <x v="3"/>
    <x v="3"/>
    <x v="3"/>
    <n v="103"/>
  </r>
  <r>
    <x v="60"/>
    <x v="0"/>
    <s v="2024-2025"/>
    <x v="0"/>
    <x v="4"/>
    <x v="1"/>
    <x v="1"/>
    <n v="2154"/>
    <x v="0"/>
    <x v="4"/>
    <x v="3"/>
    <x v="3"/>
    <n v="472"/>
  </r>
  <r>
    <x v="214"/>
    <x v="2"/>
    <s v="2025-2026"/>
    <x v="1"/>
    <x v="34"/>
    <x v="4"/>
    <x v="4"/>
    <n v="3018"/>
    <x v="0"/>
    <x v="7"/>
    <x v="2"/>
    <x v="2"/>
    <n v="578"/>
  </r>
  <r>
    <x v="224"/>
    <x v="1"/>
    <s v="2023-2024"/>
    <x v="0"/>
    <x v="72"/>
    <x v="4"/>
    <x v="4"/>
    <n v="3931"/>
    <x v="0"/>
    <x v="16"/>
    <x v="1"/>
    <x v="1"/>
    <n v="673"/>
  </r>
  <r>
    <x v="460"/>
    <x v="1"/>
    <s v="2023-2024"/>
    <x v="0"/>
    <x v="66"/>
    <x v="3"/>
    <x v="3"/>
    <n v="4883"/>
    <x v="0"/>
    <x v="12"/>
    <x v="0"/>
    <x v="0"/>
    <n v="493"/>
  </r>
  <r>
    <x v="206"/>
    <x v="2"/>
    <s v="2025-2026"/>
    <x v="1"/>
    <x v="0"/>
    <x v="0"/>
    <x v="0"/>
    <n v="6021"/>
    <x v="0"/>
    <x v="0"/>
    <x v="4"/>
    <x v="4"/>
    <n v="705"/>
  </r>
  <r>
    <x v="492"/>
    <x v="1"/>
    <s v="2023-2024"/>
    <x v="0"/>
    <x v="70"/>
    <x v="4"/>
    <x v="4"/>
    <n v="3400"/>
    <x v="0"/>
    <x v="8"/>
    <x v="9"/>
    <x v="9"/>
    <n v="140"/>
  </r>
  <r>
    <x v="619"/>
    <x v="1"/>
    <s v="2023-2024"/>
    <x v="1"/>
    <x v="95"/>
    <x v="7"/>
    <x v="7"/>
    <n v="870"/>
    <x v="0"/>
    <x v="19"/>
    <x v="0"/>
    <x v="0"/>
    <n v="617"/>
  </r>
  <r>
    <x v="516"/>
    <x v="2"/>
    <s v="2025-2026"/>
    <x v="1"/>
    <x v="85"/>
    <x v="0"/>
    <x v="0"/>
    <n v="6530"/>
    <x v="0"/>
    <x v="20"/>
    <x v="3"/>
    <x v="3"/>
    <n v="61"/>
  </r>
  <r>
    <x v="189"/>
    <x v="2"/>
    <s v="2025-2026"/>
    <x v="1"/>
    <x v="65"/>
    <x v="1"/>
    <x v="1"/>
    <n v="2131"/>
    <x v="0"/>
    <x v="4"/>
    <x v="5"/>
    <x v="5"/>
    <n v="636"/>
  </r>
  <r>
    <x v="647"/>
    <x v="1"/>
    <s v="2023-2024"/>
    <x v="1"/>
    <x v="68"/>
    <x v="7"/>
    <x v="7"/>
    <n v="800"/>
    <x v="0"/>
    <x v="19"/>
    <x v="2"/>
    <x v="2"/>
    <n v="364"/>
  </r>
  <r>
    <x v="569"/>
    <x v="0"/>
    <s v="2024-2025"/>
    <x v="1"/>
    <x v="35"/>
    <x v="3"/>
    <x v="3"/>
    <n v="4558"/>
    <x v="0"/>
    <x v="15"/>
    <x v="4"/>
    <x v="4"/>
    <n v="663"/>
  </r>
  <r>
    <x v="455"/>
    <x v="0"/>
    <s v="2024-2025"/>
    <x v="0"/>
    <x v="51"/>
    <x v="4"/>
    <x v="4"/>
    <n v="3630"/>
    <x v="0"/>
    <x v="16"/>
    <x v="0"/>
    <x v="0"/>
    <n v="118"/>
  </r>
  <r>
    <x v="384"/>
    <x v="1"/>
    <s v="2023-2024"/>
    <x v="0"/>
    <x v="86"/>
    <x v="0"/>
    <x v="0"/>
    <n v="6725"/>
    <x v="0"/>
    <x v="20"/>
    <x v="1"/>
    <x v="1"/>
    <n v="394"/>
  </r>
  <r>
    <x v="117"/>
    <x v="2"/>
    <s v="2025-2026"/>
    <x v="0"/>
    <x v="18"/>
    <x v="6"/>
    <x v="6"/>
    <n v="5168"/>
    <x v="0"/>
    <x v="13"/>
    <x v="4"/>
    <x v="4"/>
    <n v="21"/>
  </r>
  <r>
    <x v="220"/>
    <x v="0"/>
    <s v="2024-2025"/>
    <x v="0"/>
    <x v="7"/>
    <x v="4"/>
    <x v="4"/>
    <n v="3175"/>
    <x v="0"/>
    <x v="6"/>
    <x v="3"/>
    <x v="3"/>
    <n v="381"/>
  </r>
  <r>
    <x v="25"/>
    <x v="1"/>
    <s v="2023-2024"/>
    <x v="1"/>
    <x v="96"/>
    <x v="4"/>
    <x v="4"/>
    <n v="3690"/>
    <x v="0"/>
    <x v="16"/>
    <x v="7"/>
    <x v="7"/>
    <n v="766"/>
  </r>
  <r>
    <x v="462"/>
    <x v="1"/>
    <s v="2023-2024"/>
    <x v="0"/>
    <x v="72"/>
    <x v="4"/>
    <x v="4"/>
    <n v="3931"/>
    <x v="0"/>
    <x v="16"/>
    <x v="9"/>
    <x v="9"/>
    <n v="674"/>
  </r>
  <r>
    <x v="623"/>
    <x v="2"/>
    <s v="2025-2026"/>
    <x v="1"/>
    <x v="66"/>
    <x v="3"/>
    <x v="3"/>
    <n v="4883"/>
    <x v="0"/>
    <x v="12"/>
    <x v="9"/>
    <x v="9"/>
    <n v="467"/>
  </r>
  <r>
    <x v="29"/>
    <x v="0"/>
    <s v="2024-2025"/>
    <x v="0"/>
    <x v="91"/>
    <x v="1"/>
    <x v="1"/>
    <n v="2064"/>
    <x v="0"/>
    <x v="5"/>
    <x v="9"/>
    <x v="9"/>
    <n v="140"/>
  </r>
  <r>
    <x v="0"/>
    <x v="0"/>
    <s v="2024-2025"/>
    <x v="0"/>
    <x v="82"/>
    <x v="3"/>
    <x v="3"/>
    <n v="4655"/>
    <x v="0"/>
    <x v="17"/>
    <x v="5"/>
    <x v="5"/>
    <n v="91"/>
  </r>
  <r>
    <x v="267"/>
    <x v="2"/>
    <s v="2025-2026"/>
    <x v="1"/>
    <x v="35"/>
    <x v="3"/>
    <x v="3"/>
    <n v="4558"/>
    <x v="0"/>
    <x v="15"/>
    <x v="3"/>
    <x v="3"/>
    <n v="30"/>
  </r>
  <r>
    <x v="570"/>
    <x v="1"/>
    <s v="2023-2024"/>
    <x v="0"/>
    <x v="44"/>
    <x v="4"/>
    <x v="4"/>
    <n v="3977"/>
    <x v="0"/>
    <x v="16"/>
    <x v="9"/>
    <x v="9"/>
    <n v="785"/>
  </r>
  <r>
    <x v="693"/>
    <x v="2"/>
    <s v="2025-2026"/>
    <x v="0"/>
    <x v="90"/>
    <x v="3"/>
    <x v="3"/>
    <n v="4700"/>
    <x v="0"/>
    <x v="17"/>
    <x v="9"/>
    <x v="9"/>
    <n v="174"/>
  </r>
  <r>
    <x v="196"/>
    <x v="0"/>
    <s v="2024-2025"/>
    <x v="0"/>
    <x v="54"/>
    <x v="4"/>
    <x v="4"/>
    <n v="3030"/>
    <x v="0"/>
    <x v="7"/>
    <x v="9"/>
    <x v="9"/>
    <n v="369"/>
  </r>
  <r>
    <x v="179"/>
    <x v="0"/>
    <s v="2024-2025"/>
    <x v="0"/>
    <x v="19"/>
    <x v="1"/>
    <x v="1"/>
    <n v="2800"/>
    <x v="0"/>
    <x v="11"/>
    <x v="9"/>
    <x v="9"/>
    <n v="529"/>
  </r>
  <r>
    <x v="82"/>
    <x v="2"/>
    <s v="2025-2026"/>
    <x v="0"/>
    <x v="57"/>
    <x v="6"/>
    <x v="6"/>
    <n v="5082"/>
    <x v="0"/>
    <x v="13"/>
    <x v="4"/>
    <x v="4"/>
    <n v="400"/>
  </r>
  <r>
    <x v="108"/>
    <x v="1"/>
    <s v="2023-2024"/>
    <x v="0"/>
    <x v="52"/>
    <x v="3"/>
    <x v="3"/>
    <n v="4053"/>
    <x v="0"/>
    <x v="10"/>
    <x v="6"/>
    <x v="6"/>
    <n v="554"/>
  </r>
  <r>
    <x v="632"/>
    <x v="1"/>
    <s v="2023-2024"/>
    <x v="0"/>
    <x v="8"/>
    <x v="1"/>
    <x v="1"/>
    <n v="2158"/>
    <x v="0"/>
    <x v="4"/>
    <x v="3"/>
    <x v="3"/>
    <n v="63"/>
  </r>
  <r>
    <x v="120"/>
    <x v="2"/>
    <s v="2025-2026"/>
    <x v="0"/>
    <x v="30"/>
    <x v="4"/>
    <x v="4"/>
    <n v="3131"/>
    <x v="0"/>
    <x v="6"/>
    <x v="9"/>
    <x v="9"/>
    <n v="332"/>
  </r>
  <r>
    <x v="696"/>
    <x v="1"/>
    <s v="2023-2024"/>
    <x v="0"/>
    <x v="76"/>
    <x v="1"/>
    <x v="1"/>
    <n v="2031"/>
    <x v="0"/>
    <x v="5"/>
    <x v="3"/>
    <x v="3"/>
    <n v="653"/>
  </r>
  <r>
    <x v="240"/>
    <x v="0"/>
    <s v="2024-2025"/>
    <x v="0"/>
    <x v="39"/>
    <x v="0"/>
    <x v="0"/>
    <n v="6330"/>
    <x v="0"/>
    <x v="14"/>
    <x v="3"/>
    <x v="3"/>
    <n v="130"/>
  </r>
  <r>
    <x v="558"/>
    <x v="0"/>
    <s v="2024-2025"/>
    <x v="1"/>
    <x v="25"/>
    <x v="4"/>
    <x v="4"/>
    <n v="3550"/>
    <x v="0"/>
    <x v="8"/>
    <x v="3"/>
    <x v="3"/>
    <n v="713"/>
  </r>
  <r>
    <x v="593"/>
    <x v="1"/>
    <s v="2023-2024"/>
    <x v="1"/>
    <x v="66"/>
    <x v="3"/>
    <x v="3"/>
    <n v="4883"/>
    <x v="0"/>
    <x v="12"/>
    <x v="3"/>
    <x v="3"/>
    <n v="304"/>
  </r>
  <r>
    <x v="76"/>
    <x v="2"/>
    <s v="2025-2026"/>
    <x v="0"/>
    <x v="62"/>
    <x v="0"/>
    <x v="0"/>
    <n v="6112"/>
    <x v="0"/>
    <x v="14"/>
    <x v="0"/>
    <x v="0"/>
    <n v="745"/>
  </r>
  <r>
    <x v="549"/>
    <x v="1"/>
    <s v="2023-2024"/>
    <x v="0"/>
    <x v="72"/>
    <x v="4"/>
    <x v="4"/>
    <n v="3931"/>
    <x v="0"/>
    <x v="16"/>
    <x v="0"/>
    <x v="0"/>
    <n v="426"/>
  </r>
  <r>
    <x v="613"/>
    <x v="1"/>
    <s v="2023-2024"/>
    <x v="0"/>
    <x v="42"/>
    <x v="3"/>
    <x v="3"/>
    <n v="4870"/>
    <x v="0"/>
    <x v="12"/>
    <x v="4"/>
    <x v="4"/>
    <n v="363"/>
  </r>
  <r>
    <x v="8"/>
    <x v="0"/>
    <s v="2024-2025"/>
    <x v="1"/>
    <x v="96"/>
    <x v="4"/>
    <x v="4"/>
    <n v="3690"/>
    <x v="0"/>
    <x v="16"/>
    <x v="5"/>
    <x v="5"/>
    <n v="341"/>
  </r>
  <r>
    <x v="591"/>
    <x v="1"/>
    <s v="2023-2024"/>
    <x v="0"/>
    <x v="91"/>
    <x v="1"/>
    <x v="1"/>
    <n v="2064"/>
    <x v="0"/>
    <x v="5"/>
    <x v="4"/>
    <x v="4"/>
    <n v="724"/>
  </r>
  <r>
    <x v="455"/>
    <x v="0"/>
    <s v="2024-2025"/>
    <x v="0"/>
    <x v="60"/>
    <x v="1"/>
    <x v="1"/>
    <n v="2541"/>
    <x v="0"/>
    <x v="2"/>
    <x v="3"/>
    <x v="3"/>
    <n v="365"/>
  </r>
  <r>
    <x v="156"/>
    <x v="2"/>
    <s v="2025-2026"/>
    <x v="1"/>
    <x v="68"/>
    <x v="7"/>
    <x v="7"/>
    <n v="800"/>
    <x v="0"/>
    <x v="19"/>
    <x v="4"/>
    <x v="4"/>
    <n v="318"/>
  </r>
  <r>
    <x v="131"/>
    <x v="1"/>
    <s v="2023-2024"/>
    <x v="0"/>
    <x v="44"/>
    <x v="4"/>
    <x v="4"/>
    <n v="3977"/>
    <x v="0"/>
    <x v="16"/>
    <x v="3"/>
    <x v="3"/>
    <n v="669"/>
  </r>
  <r>
    <x v="714"/>
    <x v="2"/>
    <s v="2025-2026"/>
    <x v="0"/>
    <x v="31"/>
    <x v="1"/>
    <x v="1"/>
    <n v="2116"/>
    <x v="0"/>
    <x v="4"/>
    <x v="3"/>
    <x v="3"/>
    <n v="728"/>
  </r>
  <r>
    <x v="523"/>
    <x v="1"/>
    <s v="2023-2024"/>
    <x v="1"/>
    <x v="22"/>
    <x v="1"/>
    <x v="1"/>
    <n v="2539"/>
    <x v="0"/>
    <x v="2"/>
    <x v="4"/>
    <x v="4"/>
    <n v="298"/>
  </r>
  <r>
    <x v="666"/>
    <x v="0"/>
    <s v="2024-2025"/>
    <x v="1"/>
    <x v="38"/>
    <x v="3"/>
    <x v="3"/>
    <n v="4802"/>
    <x v="0"/>
    <x v="12"/>
    <x v="9"/>
    <x v="9"/>
    <n v="441"/>
  </r>
  <r>
    <x v="427"/>
    <x v="0"/>
    <s v="2024-2025"/>
    <x v="0"/>
    <x v="55"/>
    <x v="3"/>
    <x v="3"/>
    <n v="4703"/>
    <x v="0"/>
    <x v="17"/>
    <x v="9"/>
    <x v="9"/>
    <n v="681"/>
  </r>
  <r>
    <x v="684"/>
    <x v="0"/>
    <s v="2024-2025"/>
    <x v="0"/>
    <x v="92"/>
    <x v="3"/>
    <x v="3"/>
    <n v="4305"/>
    <x v="0"/>
    <x v="3"/>
    <x v="9"/>
    <x v="9"/>
    <n v="228"/>
  </r>
  <r>
    <x v="284"/>
    <x v="2"/>
    <s v="2025-2026"/>
    <x v="1"/>
    <x v="25"/>
    <x v="4"/>
    <x v="4"/>
    <n v="3550"/>
    <x v="0"/>
    <x v="8"/>
    <x v="7"/>
    <x v="7"/>
    <n v="151"/>
  </r>
  <r>
    <x v="678"/>
    <x v="0"/>
    <s v="2024-2025"/>
    <x v="0"/>
    <x v="59"/>
    <x v="3"/>
    <x v="3"/>
    <n v="4509"/>
    <x v="0"/>
    <x v="3"/>
    <x v="3"/>
    <x v="3"/>
    <n v="642"/>
  </r>
  <r>
    <x v="519"/>
    <x v="2"/>
    <s v="2025-2026"/>
    <x v="0"/>
    <x v="36"/>
    <x v="4"/>
    <x v="4"/>
    <n v="3148"/>
    <x v="0"/>
    <x v="6"/>
    <x v="4"/>
    <x v="4"/>
    <n v="362"/>
  </r>
  <r>
    <x v="589"/>
    <x v="0"/>
    <s v="2024-2025"/>
    <x v="0"/>
    <x v="27"/>
    <x v="4"/>
    <x v="4"/>
    <n v="3066"/>
    <x v="0"/>
    <x v="7"/>
    <x v="7"/>
    <x v="7"/>
    <n v="531"/>
  </r>
  <r>
    <x v="662"/>
    <x v="0"/>
    <s v="2024-2025"/>
    <x v="0"/>
    <x v="82"/>
    <x v="3"/>
    <x v="3"/>
    <n v="4655"/>
    <x v="0"/>
    <x v="17"/>
    <x v="1"/>
    <x v="1"/>
    <n v="699"/>
  </r>
  <r>
    <x v="122"/>
    <x v="1"/>
    <s v="2023-2024"/>
    <x v="1"/>
    <x v="14"/>
    <x v="1"/>
    <x v="1"/>
    <n v="2790"/>
    <x v="0"/>
    <x v="11"/>
    <x v="7"/>
    <x v="7"/>
    <n v="95"/>
  </r>
  <r>
    <x v="570"/>
    <x v="1"/>
    <s v="2023-2024"/>
    <x v="0"/>
    <x v="78"/>
    <x v="1"/>
    <x v="1"/>
    <n v="2141"/>
    <x v="0"/>
    <x v="4"/>
    <x v="4"/>
    <x v="4"/>
    <n v="628"/>
  </r>
  <r>
    <x v="311"/>
    <x v="0"/>
    <s v="2024-2025"/>
    <x v="0"/>
    <x v="12"/>
    <x v="3"/>
    <x v="3"/>
    <n v="4068"/>
    <x v="0"/>
    <x v="10"/>
    <x v="7"/>
    <x v="7"/>
    <n v="631"/>
  </r>
  <r>
    <x v="101"/>
    <x v="2"/>
    <s v="2025-2026"/>
    <x v="0"/>
    <x v="26"/>
    <x v="0"/>
    <x v="0"/>
    <n v="6280"/>
    <x v="0"/>
    <x v="14"/>
    <x v="7"/>
    <x v="7"/>
    <n v="790"/>
  </r>
  <r>
    <x v="60"/>
    <x v="0"/>
    <s v="2024-2025"/>
    <x v="1"/>
    <x v="39"/>
    <x v="0"/>
    <x v="0"/>
    <n v="6330"/>
    <x v="0"/>
    <x v="14"/>
    <x v="1"/>
    <x v="1"/>
    <n v="769"/>
  </r>
  <r>
    <x v="273"/>
    <x v="1"/>
    <s v="2023-2024"/>
    <x v="0"/>
    <x v="31"/>
    <x v="1"/>
    <x v="1"/>
    <n v="2116"/>
    <x v="0"/>
    <x v="4"/>
    <x v="3"/>
    <x v="3"/>
    <n v="474"/>
  </r>
  <r>
    <x v="93"/>
    <x v="2"/>
    <s v="2025-2026"/>
    <x v="0"/>
    <x v="52"/>
    <x v="3"/>
    <x v="3"/>
    <n v="4053"/>
    <x v="0"/>
    <x v="10"/>
    <x v="7"/>
    <x v="7"/>
    <n v="104"/>
  </r>
  <r>
    <x v="341"/>
    <x v="1"/>
    <s v="2023-2024"/>
    <x v="1"/>
    <x v="34"/>
    <x v="4"/>
    <x v="4"/>
    <n v="3018"/>
    <x v="0"/>
    <x v="7"/>
    <x v="6"/>
    <x v="6"/>
    <n v="417"/>
  </r>
  <r>
    <x v="244"/>
    <x v="0"/>
    <s v="2024-2025"/>
    <x v="0"/>
    <x v="73"/>
    <x v="6"/>
    <x v="6"/>
    <n v="5607"/>
    <x v="0"/>
    <x v="18"/>
    <x v="9"/>
    <x v="9"/>
    <n v="576"/>
  </r>
  <r>
    <x v="241"/>
    <x v="0"/>
    <s v="2024-2025"/>
    <x v="0"/>
    <x v="60"/>
    <x v="1"/>
    <x v="1"/>
    <n v="2541"/>
    <x v="0"/>
    <x v="2"/>
    <x v="2"/>
    <x v="2"/>
    <n v="87"/>
  </r>
  <r>
    <x v="149"/>
    <x v="2"/>
    <s v="2025-2026"/>
    <x v="1"/>
    <x v="96"/>
    <x v="4"/>
    <x v="4"/>
    <n v="3690"/>
    <x v="0"/>
    <x v="16"/>
    <x v="4"/>
    <x v="4"/>
    <n v="22"/>
  </r>
  <r>
    <x v="173"/>
    <x v="0"/>
    <s v="2024-2025"/>
    <x v="0"/>
    <x v="23"/>
    <x v="1"/>
    <x v="1"/>
    <n v="2650"/>
    <x v="0"/>
    <x v="11"/>
    <x v="2"/>
    <x v="2"/>
    <n v="349"/>
  </r>
  <r>
    <x v="591"/>
    <x v="1"/>
    <s v="2023-2024"/>
    <x v="0"/>
    <x v="69"/>
    <x v="4"/>
    <x v="4"/>
    <n v="3199"/>
    <x v="0"/>
    <x v="6"/>
    <x v="6"/>
    <x v="6"/>
    <n v="312"/>
  </r>
  <r>
    <x v="121"/>
    <x v="0"/>
    <s v="2024-2025"/>
    <x v="1"/>
    <x v="24"/>
    <x v="1"/>
    <x v="1"/>
    <n v="2120"/>
    <x v="0"/>
    <x v="4"/>
    <x v="5"/>
    <x v="5"/>
    <n v="38"/>
  </r>
  <r>
    <x v="198"/>
    <x v="2"/>
    <s v="2025-2026"/>
    <x v="1"/>
    <x v="74"/>
    <x v="1"/>
    <x v="1"/>
    <n v="2485"/>
    <x v="0"/>
    <x v="1"/>
    <x v="4"/>
    <x v="4"/>
    <n v="639"/>
  </r>
  <r>
    <x v="58"/>
    <x v="2"/>
    <s v="2025-2026"/>
    <x v="0"/>
    <x v="34"/>
    <x v="4"/>
    <x v="4"/>
    <n v="3018"/>
    <x v="0"/>
    <x v="7"/>
    <x v="3"/>
    <x v="3"/>
    <n v="22"/>
  </r>
  <r>
    <x v="716"/>
    <x v="2"/>
    <s v="2025-2026"/>
    <x v="0"/>
    <x v="10"/>
    <x v="4"/>
    <x v="4"/>
    <n v="3551"/>
    <x v="0"/>
    <x v="8"/>
    <x v="4"/>
    <x v="4"/>
    <n v="765"/>
  </r>
  <r>
    <x v="327"/>
    <x v="0"/>
    <s v="2024-2025"/>
    <x v="0"/>
    <x v="29"/>
    <x v="4"/>
    <x v="4"/>
    <n v="3500"/>
    <x v="0"/>
    <x v="8"/>
    <x v="9"/>
    <x v="9"/>
    <n v="347"/>
  </r>
  <r>
    <x v="156"/>
    <x v="2"/>
    <s v="2025-2026"/>
    <x v="0"/>
    <x v="42"/>
    <x v="3"/>
    <x v="3"/>
    <n v="4870"/>
    <x v="0"/>
    <x v="12"/>
    <x v="9"/>
    <x v="9"/>
    <n v="286"/>
  </r>
  <r>
    <x v="212"/>
    <x v="0"/>
    <s v="2024-2025"/>
    <x v="0"/>
    <x v="67"/>
    <x v="3"/>
    <x v="3"/>
    <n v="4551"/>
    <x v="0"/>
    <x v="15"/>
    <x v="3"/>
    <x v="3"/>
    <n v="649"/>
  </r>
  <r>
    <x v="111"/>
    <x v="0"/>
    <s v="2024-2025"/>
    <x v="0"/>
    <x v="71"/>
    <x v="6"/>
    <x v="6"/>
    <n v="5043"/>
    <x v="0"/>
    <x v="13"/>
    <x v="9"/>
    <x v="9"/>
    <n v="100"/>
  </r>
  <r>
    <x v="237"/>
    <x v="0"/>
    <s v="2024-2025"/>
    <x v="0"/>
    <x v="5"/>
    <x v="1"/>
    <x v="1"/>
    <n v="2067"/>
    <x v="0"/>
    <x v="5"/>
    <x v="3"/>
    <x v="3"/>
    <n v="714"/>
  </r>
  <r>
    <x v="27"/>
    <x v="0"/>
    <s v="2024-2025"/>
    <x v="0"/>
    <x v="60"/>
    <x v="1"/>
    <x v="1"/>
    <n v="2541"/>
    <x v="0"/>
    <x v="2"/>
    <x v="7"/>
    <x v="7"/>
    <n v="89"/>
  </r>
  <r>
    <x v="6"/>
    <x v="1"/>
    <s v="2023-2024"/>
    <x v="0"/>
    <x v="13"/>
    <x v="1"/>
    <x v="1"/>
    <n v="2480"/>
    <x v="0"/>
    <x v="1"/>
    <x v="7"/>
    <x v="7"/>
    <n v="648"/>
  </r>
  <r>
    <x v="221"/>
    <x v="0"/>
    <s v="2024-2025"/>
    <x v="0"/>
    <x v="86"/>
    <x v="0"/>
    <x v="0"/>
    <n v="6725"/>
    <x v="0"/>
    <x v="20"/>
    <x v="1"/>
    <x v="1"/>
    <n v="298"/>
  </r>
  <r>
    <x v="93"/>
    <x v="2"/>
    <s v="2025-2026"/>
    <x v="1"/>
    <x v="25"/>
    <x v="4"/>
    <x v="4"/>
    <n v="3550"/>
    <x v="0"/>
    <x v="8"/>
    <x v="3"/>
    <x v="3"/>
    <n v="219"/>
  </r>
  <r>
    <x v="548"/>
    <x v="1"/>
    <s v="2023-2024"/>
    <x v="0"/>
    <x v="80"/>
    <x v="0"/>
    <x v="0"/>
    <n v="6109"/>
    <x v="0"/>
    <x v="14"/>
    <x v="1"/>
    <x v="1"/>
    <n v="478"/>
  </r>
  <r>
    <x v="425"/>
    <x v="2"/>
    <s v="2025-2026"/>
    <x v="0"/>
    <x v="46"/>
    <x v="3"/>
    <x v="3"/>
    <n v="4740"/>
    <x v="0"/>
    <x v="17"/>
    <x v="4"/>
    <x v="4"/>
    <n v="60"/>
  </r>
  <r>
    <x v="428"/>
    <x v="0"/>
    <s v="2024-2025"/>
    <x v="0"/>
    <x v="48"/>
    <x v="3"/>
    <x v="3"/>
    <n v="4566"/>
    <x v="0"/>
    <x v="15"/>
    <x v="5"/>
    <x v="5"/>
    <n v="569"/>
  </r>
  <r>
    <x v="499"/>
    <x v="0"/>
    <s v="2024-2025"/>
    <x v="1"/>
    <x v="96"/>
    <x v="4"/>
    <x v="4"/>
    <n v="3690"/>
    <x v="0"/>
    <x v="16"/>
    <x v="4"/>
    <x v="4"/>
    <n v="755"/>
  </r>
  <r>
    <x v="109"/>
    <x v="0"/>
    <s v="2024-2025"/>
    <x v="1"/>
    <x v="34"/>
    <x v="4"/>
    <x v="4"/>
    <n v="3018"/>
    <x v="0"/>
    <x v="7"/>
    <x v="2"/>
    <x v="2"/>
    <n v="383"/>
  </r>
  <r>
    <x v="670"/>
    <x v="1"/>
    <s v="2023-2024"/>
    <x v="1"/>
    <x v="38"/>
    <x v="3"/>
    <x v="3"/>
    <n v="4802"/>
    <x v="0"/>
    <x v="12"/>
    <x v="1"/>
    <x v="1"/>
    <n v="105"/>
  </r>
  <r>
    <x v="686"/>
    <x v="0"/>
    <s v="2024-2025"/>
    <x v="0"/>
    <x v="85"/>
    <x v="0"/>
    <x v="0"/>
    <n v="6530"/>
    <x v="0"/>
    <x v="20"/>
    <x v="2"/>
    <x v="2"/>
    <n v="190"/>
  </r>
  <r>
    <x v="592"/>
    <x v="0"/>
    <s v="2024-2025"/>
    <x v="0"/>
    <x v="49"/>
    <x v="4"/>
    <x v="4"/>
    <n v="3134"/>
    <x v="0"/>
    <x v="6"/>
    <x v="1"/>
    <x v="1"/>
    <n v="763"/>
  </r>
  <r>
    <x v="528"/>
    <x v="1"/>
    <s v="2023-2024"/>
    <x v="0"/>
    <x v="31"/>
    <x v="1"/>
    <x v="1"/>
    <n v="2116"/>
    <x v="0"/>
    <x v="4"/>
    <x v="7"/>
    <x v="7"/>
    <n v="387"/>
  </r>
  <r>
    <x v="526"/>
    <x v="2"/>
    <s v="2025-2026"/>
    <x v="1"/>
    <x v="25"/>
    <x v="4"/>
    <x v="4"/>
    <n v="3550"/>
    <x v="0"/>
    <x v="8"/>
    <x v="9"/>
    <x v="9"/>
    <n v="617"/>
  </r>
  <r>
    <x v="366"/>
    <x v="1"/>
    <s v="2023-2024"/>
    <x v="0"/>
    <x v="55"/>
    <x v="3"/>
    <x v="3"/>
    <n v="4703"/>
    <x v="0"/>
    <x v="17"/>
    <x v="0"/>
    <x v="0"/>
    <n v="595"/>
  </r>
  <r>
    <x v="490"/>
    <x v="0"/>
    <s v="2024-2025"/>
    <x v="0"/>
    <x v="26"/>
    <x v="0"/>
    <x v="0"/>
    <n v="6280"/>
    <x v="0"/>
    <x v="14"/>
    <x v="7"/>
    <x v="7"/>
    <n v="783"/>
  </r>
  <r>
    <x v="178"/>
    <x v="0"/>
    <s v="2024-2025"/>
    <x v="0"/>
    <x v="32"/>
    <x v="6"/>
    <x v="6"/>
    <n v="5169"/>
    <x v="0"/>
    <x v="13"/>
    <x v="4"/>
    <x v="4"/>
    <n v="313"/>
  </r>
  <r>
    <x v="92"/>
    <x v="0"/>
    <s v="2024-2025"/>
    <x v="0"/>
    <x v="71"/>
    <x v="6"/>
    <x v="6"/>
    <n v="5043"/>
    <x v="0"/>
    <x v="13"/>
    <x v="9"/>
    <x v="9"/>
    <n v="191"/>
  </r>
  <r>
    <x v="463"/>
    <x v="0"/>
    <s v="2024-2025"/>
    <x v="1"/>
    <x v="64"/>
    <x v="1"/>
    <x v="1"/>
    <n v="2350"/>
    <x v="0"/>
    <x v="1"/>
    <x v="3"/>
    <x v="3"/>
    <n v="168"/>
  </r>
  <r>
    <x v="173"/>
    <x v="0"/>
    <s v="2024-2025"/>
    <x v="0"/>
    <x v="73"/>
    <x v="6"/>
    <x v="6"/>
    <n v="5607"/>
    <x v="0"/>
    <x v="18"/>
    <x v="1"/>
    <x v="1"/>
    <n v="730"/>
  </r>
  <r>
    <x v="176"/>
    <x v="2"/>
    <s v="2025-2026"/>
    <x v="0"/>
    <x v="4"/>
    <x v="1"/>
    <x v="1"/>
    <n v="2154"/>
    <x v="0"/>
    <x v="4"/>
    <x v="3"/>
    <x v="3"/>
    <n v="505"/>
  </r>
  <r>
    <x v="19"/>
    <x v="0"/>
    <s v="2024-2025"/>
    <x v="0"/>
    <x v="19"/>
    <x v="1"/>
    <x v="1"/>
    <n v="2800"/>
    <x v="0"/>
    <x v="11"/>
    <x v="4"/>
    <x v="4"/>
    <n v="326"/>
  </r>
  <r>
    <x v="675"/>
    <x v="1"/>
    <s v="2023-2024"/>
    <x v="0"/>
    <x v="60"/>
    <x v="1"/>
    <x v="1"/>
    <n v="2541"/>
    <x v="0"/>
    <x v="2"/>
    <x v="3"/>
    <x v="3"/>
    <n v="584"/>
  </r>
  <r>
    <x v="293"/>
    <x v="0"/>
    <s v="2024-2025"/>
    <x v="0"/>
    <x v="29"/>
    <x v="4"/>
    <x v="4"/>
    <n v="3500"/>
    <x v="0"/>
    <x v="8"/>
    <x v="4"/>
    <x v="4"/>
    <n v="716"/>
  </r>
  <r>
    <x v="563"/>
    <x v="0"/>
    <s v="2024-2025"/>
    <x v="0"/>
    <x v="17"/>
    <x v="3"/>
    <x v="3"/>
    <n v="4825"/>
    <x v="0"/>
    <x v="12"/>
    <x v="9"/>
    <x v="9"/>
    <n v="446"/>
  </r>
  <r>
    <x v="711"/>
    <x v="0"/>
    <s v="2024-2025"/>
    <x v="0"/>
    <x v="18"/>
    <x v="6"/>
    <x v="6"/>
    <n v="5168"/>
    <x v="0"/>
    <x v="13"/>
    <x v="5"/>
    <x v="5"/>
    <n v="180"/>
  </r>
  <r>
    <x v="78"/>
    <x v="0"/>
    <s v="2024-2025"/>
    <x v="0"/>
    <x v="94"/>
    <x v="5"/>
    <x v="5"/>
    <n v="7250"/>
    <x v="0"/>
    <x v="9"/>
    <x v="4"/>
    <x v="4"/>
    <n v="541"/>
  </r>
  <r>
    <x v="246"/>
    <x v="2"/>
    <s v="2025-2026"/>
    <x v="0"/>
    <x v="64"/>
    <x v="1"/>
    <x v="1"/>
    <n v="2350"/>
    <x v="0"/>
    <x v="1"/>
    <x v="7"/>
    <x v="7"/>
    <n v="44"/>
  </r>
  <r>
    <x v="667"/>
    <x v="2"/>
    <s v="2025-2026"/>
    <x v="0"/>
    <x v="92"/>
    <x v="3"/>
    <x v="3"/>
    <n v="4305"/>
    <x v="0"/>
    <x v="3"/>
    <x v="9"/>
    <x v="9"/>
    <n v="266"/>
  </r>
  <r>
    <x v="282"/>
    <x v="2"/>
    <s v="2025-2026"/>
    <x v="1"/>
    <x v="22"/>
    <x v="1"/>
    <x v="1"/>
    <n v="2539"/>
    <x v="0"/>
    <x v="2"/>
    <x v="1"/>
    <x v="1"/>
    <n v="167"/>
  </r>
  <r>
    <x v="561"/>
    <x v="1"/>
    <s v="2023-2024"/>
    <x v="0"/>
    <x v="69"/>
    <x v="4"/>
    <x v="4"/>
    <n v="3199"/>
    <x v="0"/>
    <x v="6"/>
    <x v="3"/>
    <x v="3"/>
    <n v="747"/>
  </r>
  <r>
    <x v="241"/>
    <x v="0"/>
    <s v="2024-2025"/>
    <x v="0"/>
    <x v="56"/>
    <x v="1"/>
    <x v="1"/>
    <n v="2795"/>
    <x v="0"/>
    <x v="11"/>
    <x v="7"/>
    <x v="7"/>
    <n v="439"/>
  </r>
  <r>
    <x v="301"/>
    <x v="1"/>
    <s v="2023-2024"/>
    <x v="0"/>
    <x v="28"/>
    <x v="1"/>
    <x v="1"/>
    <n v="2830"/>
    <x v="0"/>
    <x v="11"/>
    <x v="4"/>
    <x v="4"/>
    <n v="244"/>
  </r>
  <r>
    <x v="443"/>
    <x v="1"/>
    <s v="2023-2024"/>
    <x v="0"/>
    <x v="43"/>
    <x v="1"/>
    <x v="1"/>
    <n v="2560"/>
    <x v="0"/>
    <x v="2"/>
    <x v="3"/>
    <x v="3"/>
    <n v="790"/>
  </r>
  <r>
    <x v="210"/>
    <x v="0"/>
    <s v="2024-2025"/>
    <x v="0"/>
    <x v="63"/>
    <x v="1"/>
    <x v="1"/>
    <n v="2015"/>
    <x v="0"/>
    <x v="5"/>
    <x v="7"/>
    <x v="7"/>
    <n v="148"/>
  </r>
  <r>
    <x v="357"/>
    <x v="0"/>
    <s v="2024-2025"/>
    <x v="0"/>
    <x v="39"/>
    <x v="0"/>
    <x v="0"/>
    <n v="6330"/>
    <x v="0"/>
    <x v="14"/>
    <x v="6"/>
    <x v="6"/>
    <n v="365"/>
  </r>
  <r>
    <x v="209"/>
    <x v="2"/>
    <s v="2025-2026"/>
    <x v="0"/>
    <x v="47"/>
    <x v="1"/>
    <x v="1"/>
    <n v="2101"/>
    <x v="0"/>
    <x v="4"/>
    <x v="4"/>
    <x v="4"/>
    <n v="385"/>
  </r>
  <r>
    <x v="632"/>
    <x v="1"/>
    <s v="2023-2024"/>
    <x v="0"/>
    <x v="33"/>
    <x v="4"/>
    <x v="4"/>
    <n v="3280"/>
    <x v="0"/>
    <x v="8"/>
    <x v="0"/>
    <x v="0"/>
    <n v="449"/>
  </r>
  <r>
    <x v="677"/>
    <x v="1"/>
    <s v="2023-2024"/>
    <x v="1"/>
    <x v="35"/>
    <x v="3"/>
    <x v="3"/>
    <n v="4558"/>
    <x v="0"/>
    <x v="15"/>
    <x v="2"/>
    <x v="2"/>
    <n v="181"/>
  </r>
  <r>
    <x v="74"/>
    <x v="2"/>
    <s v="2025-2026"/>
    <x v="0"/>
    <x v="78"/>
    <x v="1"/>
    <x v="1"/>
    <n v="2141"/>
    <x v="0"/>
    <x v="4"/>
    <x v="0"/>
    <x v="0"/>
    <n v="214"/>
  </r>
  <r>
    <x v="719"/>
    <x v="0"/>
    <s v="2024-2025"/>
    <x v="0"/>
    <x v="76"/>
    <x v="1"/>
    <x v="1"/>
    <n v="2031"/>
    <x v="0"/>
    <x v="5"/>
    <x v="7"/>
    <x v="7"/>
    <n v="345"/>
  </r>
  <r>
    <x v="101"/>
    <x v="2"/>
    <s v="2025-2026"/>
    <x v="1"/>
    <x v="24"/>
    <x v="1"/>
    <x v="1"/>
    <n v="2120"/>
    <x v="0"/>
    <x v="4"/>
    <x v="4"/>
    <x v="4"/>
    <n v="103"/>
  </r>
  <r>
    <x v="373"/>
    <x v="0"/>
    <s v="2024-2025"/>
    <x v="0"/>
    <x v="33"/>
    <x v="4"/>
    <x v="4"/>
    <n v="3280"/>
    <x v="0"/>
    <x v="8"/>
    <x v="7"/>
    <x v="7"/>
    <n v="705"/>
  </r>
  <r>
    <x v="31"/>
    <x v="1"/>
    <s v="2023-2024"/>
    <x v="0"/>
    <x v="10"/>
    <x v="4"/>
    <x v="4"/>
    <n v="3551"/>
    <x v="0"/>
    <x v="8"/>
    <x v="4"/>
    <x v="4"/>
    <n v="289"/>
  </r>
  <r>
    <x v="240"/>
    <x v="0"/>
    <s v="2024-2025"/>
    <x v="0"/>
    <x v="71"/>
    <x v="6"/>
    <x v="6"/>
    <n v="5043"/>
    <x v="0"/>
    <x v="13"/>
    <x v="1"/>
    <x v="1"/>
    <n v="717"/>
  </r>
  <r>
    <x v="356"/>
    <x v="0"/>
    <s v="2024-2025"/>
    <x v="1"/>
    <x v="87"/>
    <x v="2"/>
    <x v="2"/>
    <n v="2609"/>
    <x v="0"/>
    <x v="2"/>
    <x v="9"/>
    <x v="9"/>
    <n v="609"/>
  </r>
  <r>
    <x v="205"/>
    <x v="0"/>
    <s v="2024-2025"/>
    <x v="1"/>
    <x v="68"/>
    <x v="7"/>
    <x v="7"/>
    <n v="800"/>
    <x v="0"/>
    <x v="19"/>
    <x v="3"/>
    <x v="3"/>
    <n v="65"/>
  </r>
  <r>
    <x v="307"/>
    <x v="0"/>
    <s v="2024-2025"/>
    <x v="0"/>
    <x v="37"/>
    <x v="1"/>
    <x v="1"/>
    <n v="2750"/>
    <x v="0"/>
    <x v="11"/>
    <x v="4"/>
    <x v="4"/>
    <n v="193"/>
  </r>
  <r>
    <x v="255"/>
    <x v="0"/>
    <s v="2024-2025"/>
    <x v="0"/>
    <x v="9"/>
    <x v="4"/>
    <x v="4"/>
    <n v="3076"/>
    <x v="0"/>
    <x v="7"/>
    <x v="4"/>
    <x v="4"/>
    <n v="72"/>
  </r>
  <r>
    <x v="183"/>
    <x v="0"/>
    <s v="2024-2025"/>
    <x v="0"/>
    <x v="26"/>
    <x v="0"/>
    <x v="0"/>
    <n v="6280"/>
    <x v="0"/>
    <x v="14"/>
    <x v="3"/>
    <x v="3"/>
    <n v="485"/>
  </r>
  <r>
    <x v="79"/>
    <x v="0"/>
    <s v="2024-2025"/>
    <x v="1"/>
    <x v="75"/>
    <x v="0"/>
    <x v="0"/>
    <n v="6450"/>
    <x v="0"/>
    <x v="20"/>
    <x v="9"/>
    <x v="9"/>
    <n v="584"/>
  </r>
  <r>
    <x v="174"/>
    <x v="0"/>
    <s v="2024-2025"/>
    <x v="1"/>
    <x v="8"/>
    <x v="1"/>
    <x v="1"/>
    <n v="2158"/>
    <x v="0"/>
    <x v="4"/>
    <x v="9"/>
    <x v="9"/>
    <n v="27"/>
  </r>
  <r>
    <x v="159"/>
    <x v="0"/>
    <s v="2024-2025"/>
    <x v="0"/>
    <x v="80"/>
    <x v="0"/>
    <x v="0"/>
    <n v="6109"/>
    <x v="0"/>
    <x v="14"/>
    <x v="4"/>
    <x v="4"/>
    <n v="114"/>
  </r>
  <r>
    <x v="715"/>
    <x v="0"/>
    <s v="2024-2025"/>
    <x v="1"/>
    <x v="35"/>
    <x v="3"/>
    <x v="3"/>
    <n v="4558"/>
    <x v="0"/>
    <x v="15"/>
    <x v="2"/>
    <x v="2"/>
    <n v="654"/>
  </r>
  <r>
    <x v="199"/>
    <x v="0"/>
    <s v="2024-2025"/>
    <x v="1"/>
    <x v="8"/>
    <x v="1"/>
    <x v="1"/>
    <n v="2158"/>
    <x v="0"/>
    <x v="4"/>
    <x v="9"/>
    <x v="9"/>
    <n v="684"/>
  </r>
  <r>
    <x v="218"/>
    <x v="1"/>
    <s v="2023-2024"/>
    <x v="0"/>
    <x v="84"/>
    <x v="3"/>
    <x v="3"/>
    <n v="4215"/>
    <x v="0"/>
    <x v="3"/>
    <x v="2"/>
    <x v="2"/>
    <n v="769"/>
  </r>
  <r>
    <x v="528"/>
    <x v="1"/>
    <s v="2023-2024"/>
    <x v="0"/>
    <x v="53"/>
    <x v="3"/>
    <x v="3"/>
    <n v="4119"/>
    <x v="0"/>
    <x v="10"/>
    <x v="9"/>
    <x v="9"/>
    <n v="354"/>
  </r>
  <r>
    <x v="169"/>
    <x v="0"/>
    <s v="2024-2025"/>
    <x v="0"/>
    <x v="62"/>
    <x v="0"/>
    <x v="0"/>
    <n v="6112"/>
    <x v="0"/>
    <x v="14"/>
    <x v="7"/>
    <x v="7"/>
    <n v="558"/>
  </r>
  <r>
    <x v="59"/>
    <x v="0"/>
    <s v="2024-2025"/>
    <x v="0"/>
    <x v="2"/>
    <x v="2"/>
    <x v="2"/>
    <n v="2617"/>
    <x v="0"/>
    <x v="2"/>
    <x v="0"/>
    <x v="0"/>
    <n v="503"/>
  </r>
  <r>
    <x v="436"/>
    <x v="2"/>
    <s v="2025-2026"/>
    <x v="0"/>
    <x v="57"/>
    <x v="6"/>
    <x v="6"/>
    <n v="5082"/>
    <x v="0"/>
    <x v="13"/>
    <x v="1"/>
    <x v="1"/>
    <n v="450"/>
  </r>
  <r>
    <x v="134"/>
    <x v="0"/>
    <s v="2024-2025"/>
    <x v="0"/>
    <x v="8"/>
    <x v="1"/>
    <x v="1"/>
    <n v="2158"/>
    <x v="0"/>
    <x v="4"/>
    <x v="4"/>
    <x v="4"/>
    <n v="527"/>
  </r>
  <r>
    <x v="44"/>
    <x v="0"/>
    <s v="2024-2025"/>
    <x v="0"/>
    <x v="66"/>
    <x v="3"/>
    <x v="3"/>
    <n v="4883"/>
    <x v="0"/>
    <x v="12"/>
    <x v="1"/>
    <x v="1"/>
    <n v="658"/>
  </r>
  <r>
    <x v="276"/>
    <x v="0"/>
    <s v="2024-2025"/>
    <x v="0"/>
    <x v="90"/>
    <x v="3"/>
    <x v="3"/>
    <n v="4700"/>
    <x v="0"/>
    <x v="17"/>
    <x v="7"/>
    <x v="7"/>
    <n v="516"/>
  </r>
  <r>
    <x v="178"/>
    <x v="0"/>
    <s v="2024-2025"/>
    <x v="0"/>
    <x v="37"/>
    <x v="1"/>
    <x v="1"/>
    <n v="2750"/>
    <x v="0"/>
    <x v="11"/>
    <x v="3"/>
    <x v="3"/>
    <n v="574"/>
  </r>
  <r>
    <x v="536"/>
    <x v="1"/>
    <s v="2023-2024"/>
    <x v="0"/>
    <x v="12"/>
    <x v="3"/>
    <x v="3"/>
    <n v="4068"/>
    <x v="0"/>
    <x v="10"/>
    <x v="3"/>
    <x v="3"/>
    <n v="452"/>
  </r>
  <r>
    <x v="218"/>
    <x v="1"/>
    <s v="2023-2024"/>
    <x v="0"/>
    <x v="46"/>
    <x v="3"/>
    <x v="3"/>
    <n v="4740"/>
    <x v="0"/>
    <x v="17"/>
    <x v="5"/>
    <x v="5"/>
    <n v="320"/>
  </r>
  <r>
    <x v="675"/>
    <x v="1"/>
    <s v="2023-2024"/>
    <x v="1"/>
    <x v="89"/>
    <x v="4"/>
    <x v="4"/>
    <n v="3136"/>
    <x v="0"/>
    <x v="6"/>
    <x v="5"/>
    <x v="5"/>
    <n v="745"/>
  </r>
  <r>
    <x v="156"/>
    <x v="2"/>
    <s v="2025-2026"/>
    <x v="0"/>
    <x v="40"/>
    <x v="4"/>
    <x v="4"/>
    <n v="3353"/>
    <x v="0"/>
    <x v="8"/>
    <x v="7"/>
    <x v="7"/>
    <n v="177"/>
  </r>
  <r>
    <x v="464"/>
    <x v="2"/>
    <s v="2025-2026"/>
    <x v="0"/>
    <x v="23"/>
    <x v="1"/>
    <x v="1"/>
    <n v="2650"/>
    <x v="0"/>
    <x v="11"/>
    <x v="7"/>
    <x v="7"/>
    <n v="144"/>
  </r>
  <r>
    <x v="253"/>
    <x v="0"/>
    <s v="2024-2025"/>
    <x v="1"/>
    <x v="40"/>
    <x v="4"/>
    <x v="4"/>
    <n v="3353"/>
    <x v="0"/>
    <x v="8"/>
    <x v="2"/>
    <x v="2"/>
    <n v="51"/>
  </r>
  <r>
    <x v="551"/>
    <x v="0"/>
    <s v="2024-2025"/>
    <x v="0"/>
    <x v="13"/>
    <x v="1"/>
    <x v="1"/>
    <n v="2480"/>
    <x v="0"/>
    <x v="1"/>
    <x v="4"/>
    <x v="4"/>
    <n v="774"/>
  </r>
  <r>
    <x v="719"/>
    <x v="0"/>
    <s v="2024-2025"/>
    <x v="0"/>
    <x v="43"/>
    <x v="1"/>
    <x v="1"/>
    <n v="2560"/>
    <x v="0"/>
    <x v="2"/>
    <x v="2"/>
    <x v="2"/>
    <n v="525"/>
  </r>
  <r>
    <x v="409"/>
    <x v="0"/>
    <s v="2024-2025"/>
    <x v="0"/>
    <x v="43"/>
    <x v="1"/>
    <x v="1"/>
    <n v="2560"/>
    <x v="0"/>
    <x v="2"/>
    <x v="3"/>
    <x v="3"/>
    <n v="49"/>
  </r>
  <r>
    <x v="484"/>
    <x v="0"/>
    <s v="2024-2025"/>
    <x v="0"/>
    <x v="33"/>
    <x v="4"/>
    <x v="4"/>
    <n v="3280"/>
    <x v="0"/>
    <x v="8"/>
    <x v="4"/>
    <x v="4"/>
    <n v="30"/>
  </r>
  <r>
    <x v="626"/>
    <x v="2"/>
    <s v="2025-2026"/>
    <x v="0"/>
    <x v="37"/>
    <x v="1"/>
    <x v="1"/>
    <n v="2750"/>
    <x v="0"/>
    <x v="11"/>
    <x v="4"/>
    <x v="4"/>
    <n v="229"/>
  </r>
  <r>
    <x v="140"/>
    <x v="0"/>
    <s v="2024-2025"/>
    <x v="0"/>
    <x v="1"/>
    <x v="1"/>
    <x v="1"/>
    <n v="2478"/>
    <x v="0"/>
    <x v="1"/>
    <x v="9"/>
    <x v="9"/>
    <n v="350"/>
  </r>
  <r>
    <x v="13"/>
    <x v="0"/>
    <s v="2024-2025"/>
    <x v="0"/>
    <x v="51"/>
    <x v="4"/>
    <x v="4"/>
    <n v="3630"/>
    <x v="0"/>
    <x v="16"/>
    <x v="9"/>
    <x v="9"/>
    <n v="453"/>
  </r>
  <r>
    <x v="437"/>
    <x v="1"/>
    <s v="2023-2024"/>
    <x v="0"/>
    <x v="64"/>
    <x v="1"/>
    <x v="1"/>
    <n v="2350"/>
    <x v="0"/>
    <x v="1"/>
    <x v="1"/>
    <x v="1"/>
    <n v="92"/>
  </r>
  <r>
    <x v="252"/>
    <x v="1"/>
    <s v="2023-2024"/>
    <x v="0"/>
    <x v="94"/>
    <x v="5"/>
    <x v="5"/>
    <n v="7250"/>
    <x v="0"/>
    <x v="9"/>
    <x v="7"/>
    <x v="7"/>
    <n v="275"/>
  </r>
  <r>
    <x v="360"/>
    <x v="2"/>
    <s v="2025-2026"/>
    <x v="0"/>
    <x v="13"/>
    <x v="1"/>
    <x v="1"/>
    <n v="2480"/>
    <x v="0"/>
    <x v="1"/>
    <x v="7"/>
    <x v="7"/>
    <n v="767"/>
  </r>
  <r>
    <x v="664"/>
    <x v="0"/>
    <s v="2024-2025"/>
    <x v="0"/>
    <x v="7"/>
    <x v="4"/>
    <x v="4"/>
    <n v="3175"/>
    <x v="0"/>
    <x v="6"/>
    <x v="3"/>
    <x v="3"/>
    <n v="125"/>
  </r>
  <r>
    <x v="316"/>
    <x v="0"/>
    <s v="2024-2025"/>
    <x v="0"/>
    <x v="69"/>
    <x v="4"/>
    <x v="4"/>
    <n v="3199"/>
    <x v="0"/>
    <x v="6"/>
    <x v="5"/>
    <x v="5"/>
    <n v="569"/>
  </r>
  <r>
    <x v="46"/>
    <x v="2"/>
    <s v="2025-2026"/>
    <x v="0"/>
    <x v="62"/>
    <x v="0"/>
    <x v="0"/>
    <n v="6112"/>
    <x v="0"/>
    <x v="14"/>
    <x v="9"/>
    <x v="9"/>
    <n v="51"/>
  </r>
  <r>
    <x v="136"/>
    <x v="0"/>
    <s v="2024-2025"/>
    <x v="0"/>
    <x v="7"/>
    <x v="4"/>
    <x v="4"/>
    <n v="3175"/>
    <x v="0"/>
    <x v="6"/>
    <x v="2"/>
    <x v="2"/>
    <n v="410"/>
  </r>
  <r>
    <x v="290"/>
    <x v="0"/>
    <s v="2024-2025"/>
    <x v="0"/>
    <x v="87"/>
    <x v="2"/>
    <x v="2"/>
    <n v="2609"/>
    <x v="0"/>
    <x v="2"/>
    <x v="5"/>
    <x v="5"/>
    <n v="494"/>
  </r>
  <r>
    <x v="19"/>
    <x v="0"/>
    <s v="2024-2025"/>
    <x v="1"/>
    <x v="22"/>
    <x v="1"/>
    <x v="1"/>
    <n v="2539"/>
    <x v="0"/>
    <x v="2"/>
    <x v="1"/>
    <x v="1"/>
    <n v="585"/>
  </r>
  <r>
    <x v="451"/>
    <x v="2"/>
    <s v="2025-2026"/>
    <x v="0"/>
    <x v="78"/>
    <x v="1"/>
    <x v="1"/>
    <n v="2141"/>
    <x v="0"/>
    <x v="4"/>
    <x v="1"/>
    <x v="1"/>
    <n v="183"/>
  </r>
  <r>
    <x v="545"/>
    <x v="2"/>
    <s v="2025-2026"/>
    <x v="1"/>
    <x v="65"/>
    <x v="1"/>
    <x v="1"/>
    <n v="2131"/>
    <x v="0"/>
    <x v="4"/>
    <x v="3"/>
    <x v="3"/>
    <n v="699"/>
  </r>
  <r>
    <x v="562"/>
    <x v="0"/>
    <s v="2024-2025"/>
    <x v="0"/>
    <x v="73"/>
    <x v="6"/>
    <x v="6"/>
    <n v="5607"/>
    <x v="0"/>
    <x v="18"/>
    <x v="0"/>
    <x v="0"/>
    <n v="496"/>
  </r>
  <r>
    <x v="720"/>
    <x v="0"/>
    <s v="2024-2025"/>
    <x v="1"/>
    <x v="85"/>
    <x v="0"/>
    <x v="0"/>
    <n v="6530"/>
    <x v="0"/>
    <x v="20"/>
    <x v="6"/>
    <x v="6"/>
    <n v="133"/>
  </r>
  <r>
    <x v="245"/>
    <x v="0"/>
    <s v="2024-2025"/>
    <x v="0"/>
    <x v="12"/>
    <x v="3"/>
    <x v="3"/>
    <n v="4068"/>
    <x v="0"/>
    <x v="10"/>
    <x v="9"/>
    <x v="9"/>
    <n v="787"/>
  </r>
  <r>
    <x v="7"/>
    <x v="0"/>
    <s v="2024-2025"/>
    <x v="0"/>
    <x v="21"/>
    <x v="3"/>
    <x v="3"/>
    <n v="4012"/>
    <x v="0"/>
    <x v="10"/>
    <x v="5"/>
    <x v="5"/>
    <n v="211"/>
  </r>
  <r>
    <x v="296"/>
    <x v="0"/>
    <s v="2024-2025"/>
    <x v="0"/>
    <x v="29"/>
    <x v="4"/>
    <x v="4"/>
    <n v="3500"/>
    <x v="0"/>
    <x v="8"/>
    <x v="7"/>
    <x v="7"/>
    <n v="96"/>
  </r>
  <r>
    <x v="168"/>
    <x v="0"/>
    <s v="2024-2025"/>
    <x v="1"/>
    <x v="75"/>
    <x v="0"/>
    <x v="0"/>
    <n v="6450"/>
    <x v="0"/>
    <x v="20"/>
    <x v="0"/>
    <x v="0"/>
    <n v="477"/>
  </r>
  <r>
    <x v="148"/>
    <x v="1"/>
    <s v="2023-2024"/>
    <x v="0"/>
    <x v="54"/>
    <x v="4"/>
    <x v="4"/>
    <n v="3030"/>
    <x v="0"/>
    <x v="7"/>
    <x v="1"/>
    <x v="1"/>
    <n v="373"/>
  </r>
  <r>
    <x v="522"/>
    <x v="0"/>
    <s v="2024-2025"/>
    <x v="0"/>
    <x v="52"/>
    <x v="3"/>
    <x v="3"/>
    <n v="4053"/>
    <x v="0"/>
    <x v="10"/>
    <x v="3"/>
    <x v="3"/>
    <n v="478"/>
  </r>
  <r>
    <x v="288"/>
    <x v="1"/>
    <s v="2023-2024"/>
    <x v="0"/>
    <x v="18"/>
    <x v="6"/>
    <x v="6"/>
    <n v="5168"/>
    <x v="0"/>
    <x v="13"/>
    <x v="9"/>
    <x v="9"/>
    <n v="159"/>
  </r>
  <r>
    <x v="437"/>
    <x v="1"/>
    <s v="2023-2024"/>
    <x v="1"/>
    <x v="85"/>
    <x v="0"/>
    <x v="0"/>
    <n v="6530"/>
    <x v="0"/>
    <x v="20"/>
    <x v="7"/>
    <x v="7"/>
    <n v="112"/>
  </r>
  <r>
    <x v="30"/>
    <x v="1"/>
    <s v="2023-2024"/>
    <x v="0"/>
    <x v="26"/>
    <x v="0"/>
    <x v="0"/>
    <n v="6280"/>
    <x v="0"/>
    <x v="14"/>
    <x v="3"/>
    <x v="3"/>
    <n v="37"/>
  </r>
  <r>
    <x v="554"/>
    <x v="0"/>
    <s v="2024-2025"/>
    <x v="0"/>
    <x v="74"/>
    <x v="1"/>
    <x v="1"/>
    <n v="2485"/>
    <x v="0"/>
    <x v="1"/>
    <x v="0"/>
    <x v="0"/>
    <n v="421"/>
  </r>
  <r>
    <x v="371"/>
    <x v="2"/>
    <s v="2025-2026"/>
    <x v="0"/>
    <x v="63"/>
    <x v="1"/>
    <x v="1"/>
    <n v="2015"/>
    <x v="0"/>
    <x v="5"/>
    <x v="7"/>
    <x v="7"/>
    <n v="771"/>
  </r>
  <r>
    <x v="423"/>
    <x v="1"/>
    <s v="2023-2024"/>
    <x v="1"/>
    <x v="65"/>
    <x v="1"/>
    <x v="1"/>
    <n v="2131"/>
    <x v="0"/>
    <x v="4"/>
    <x v="7"/>
    <x v="7"/>
    <n v="552"/>
  </r>
  <r>
    <x v="592"/>
    <x v="0"/>
    <s v="2024-2025"/>
    <x v="0"/>
    <x v="36"/>
    <x v="4"/>
    <x v="4"/>
    <n v="3148"/>
    <x v="0"/>
    <x v="6"/>
    <x v="7"/>
    <x v="7"/>
    <n v="354"/>
  </r>
  <r>
    <x v="409"/>
    <x v="0"/>
    <s v="2024-2025"/>
    <x v="0"/>
    <x v="10"/>
    <x v="4"/>
    <x v="4"/>
    <n v="3551"/>
    <x v="0"/>
    <x v="8"/>
    <x v="4"/>
    <x v="4"/>
    <n v="737"/>
  </r>
  <r>
    <x v="166"/>
    <x v="0"/>
    <s v="2024-2025"/>
    <x v="0"/>
    <x v="67"/>
    <x v="3"/>
    <x v="3"/>
    <n v="4551"/>
    <x v="0"/>
    <x v="15"/>
    <x v="7"/>
    <x v="7"/>
    <n v="620"/>
  </r>
  <r>
    <x v="577"/>
    <x v="2"/>
    <s v="2025-2026"/>
    <x v="0"/>
    <x v="18"/>
    <x v="6"/>
    <x v="6"/>
    <n v="5168"/>
    <x v="0"/>
    <x v="13"/>
    <x v="7"/>
    <x v="7"/>
    <n v="503"/>
  </r>
  <r>
    <x v="158"/>
    <x v="0"/>
    <s v="2024-2025"/>
    <x v="1"/>
    <x v="81"/>
    <x v="3"/>
    <x v="3"/>
    <n v="4680"/>
    <x v="0"/>
    <x v="17"/>
    <x v="4"/>
    <x v="4"/>
    <n v="295"/>
  </r>
  <r>
    <x v="247"/>
    <x v="2"/>
    <s v="2025-2026"/>
    <x v="0"/>
    <x v="23"/>
    <x v="1"/>
    <x v="1"/>
    <n v="2650"/>
    <x v="0"/>
    <x v="11"/>
    <x v="7"/>
    <x v="7"/>
    <n v="358"/>
  </r>
  <r>
    <x v="234"/>
    <x v="2"/>
    <s v="2025-2026"/>
    <x v="0"/>
    <x v="59"/>
    <x v="3"/>
    <x v="3"/>
    <n v="4509"/>
    <x v="0"/>
    <x v="3"/>
    <x v="3"/>
    <x v="3"/>
    <n v="708"/>
  </r>
  <r>
    <x v="342"/>
    <x v="0"/>
    <s v="2024-2025"/>
    <x v="1"/>
    <x v="89"/>
    <x v="4"/>
    <x v="4"/>
    <n v="3136"/>
    <x v="0"/>
    <x v="6"/>
    <x v="4"/>
    <x v="4"/>
    <n v="552"/>
  </r>
  <r>
    <x v="345"/>
    <x v="1"/>
    <s v="2023-2024"/>
    <x v="0"/>
    <x v="5"/>
    <x v="1"/>
    <x v="1"/>
    <n v="2067"/>
    <x v="0"/>
    <x v="5"/>
    <x v="6"/>
    <x v="6"/>
    <n v="100"/>
  </r>
  <r>
    <x v="10"/>
    <x v="0"/>
    <s v="2024-2025"/>
    <x v="0"/>
    <x v="47"/>
    <x v="1"/>
    <x v="1"/>
    <n v="2101"/>
    <x v="0"/>
    <x v="4"/>
    <x v="2"/>
    <x v="2"/>
    <n v="265"/>
  </r>
  <r>
    <x v="717"/>
    <x v="0"/>
    <s v="2024-2025"/>
    <x v="0"/>
    <x v="19"/>
    <x v="1"/>
    <x v="1"/>
    <n v="2800"/>
    <x v="0"/>
    <x v="11"/>
    <x v="5"/>
    <x v="5"/>
    <n v="377"/>
  </r>
  <r>
    <x v="354"/>
    <x v="1"/>
    <s v="2023-2024"/>
    <x v="0"/>
    <x v="92"/>
    <x v="3"/>
    <x v="3"/>
    <n v="4305"/>
    <x v="0"/>
    <x v="3"/>
    <x v="1"/>
    <x v="1"/>
    <n v="658"/>
  </r>
  <r>
    <x v="111"/>
    <x v="0"/>
    <s v="2024-2025"/>
    <x v="1"/>
    <x v="4"/>
    <x v="1"/>
    <x v="1"/>
    <n v="2154"/>
    <x v="0"/>
    <x v="4"/>
    <x v="7"/>
    <x v="7"/>
    <n v="251"/>
  </r>
  <r>
    <x v="293"/>
    <x v="0"/>
    <s v="2024-2025"/>
    <x v="0"/>
    <x v="56"/>
    <x v="1"/>
    <x v="1"/>
    <n v="2795"/>
    <x v="0"/>
    <x v="11"/>
    <x v="4"/>
    <x v="4"/>
    <n v="224"/>
  </r>
  <r>
    <x v="635"/>
    <x v="0"/>
    <s v="2024-2025"/>
    <x v="0"/>
    <x v="36"/>
    <x v="4"/>
    <x v="4"/>
    <n v="3148"/>
    <x v="0"/>
    <x v="6"/>
    <x v="6"/>
    <x v="6"/>
    <n v="797"/>
  </r>
  <r>
    <x v="110"/>
    <x v="2"/>
    <s v="2025-2026"/>
    <x v="0"/>
    <x v="93"/>
    <x v="4"/>
    <x v="4"/>
    <n v="3915"/>
    <x v="0"/>
    <x v="16"/>
    <x v="1"/>
    <x v="1"/>
    <n v="796"/>
  </r>
  <r>
    <x v="253"/>
    <x v="0"/>
    <s v="2024-2025"/>
    <x v="0"/>
    <x v="26"/>
    <x v="0"/>
    <x v="0"/>
    <n v="6280"/>
    <x v="0"/>
    <x v="14"/>
    <x v="6"/>
    <x v="6"/>
    <n v="408"/>
  </r>
  <r>
    <x v="695"/>
    <x v="1"/>
    <s v="2023-2024"/>
    <x v="0"/>
    <x v="20"/>
    <x v="4"/>
    <x v="4"/>
    <n v="3429"/>
    <x v="0"/>
    <x v="8"/>
    <x v="5"/>
    <x v="5"/>
    <n v="752"/>
  </r>
  <r>
    <x v="482"/>
    <x v="2"/>
    <s v="2025-2026"/>
    <x v="0"/>
    <x v="34"/>
    <x v="4"/>
    <x v="4"/>
    <n v="3018"/>
    <x v="0"/>
    <x v="7"/>
    <x v="7"/>
    <x v="7"/>
    <n v="769"/>
  </r>
  <r>
    <x v="163"/>
    <x v="0"/>
    <s v="2024-2025"/>
    <x v="0"/>
    <x v="87"/>
    <x v="2"/>
    <x v="2"/>
    <n v="2609"/>
    <x v="0"/>
    <x v="2"/>
    <x v="4"/>
    <x v="4"/>
    <n v="597"/>
  </r>
  <r>
    <x v="142"/>
    <x v="1"/>
    <s v="2023-2024"/>
    <x v="1"/>
    <x v="6"/>
    <x v="0"/>
    <x v="0"/>
    <n v="6010"/>
    <x v="0"/>
    <x v="0"/>
    <x v="4"/>
    <x v="4"/>
    <n v="71"/>
  </r>
  <r>
    <x v="126"/>
    <x v="0"/>
    <s v="2024-2025"/>
    <x v="1"/>
    <x v="35"/>
    <x v="3"/>
    <x v="3"/>
    <n v="4558"/>
    <x v="0"/>
    <x v="15"/>
    <x v="3"/>
    <x v="3"/>
    <n v="233"/>
  </r>
  <r>
    <x v="719"/>
    <x v="0"/>
    <s v="2024-2025"/>
    <x v="1"/>
    <x v="96"/>
    <x v="4"/>
    <x v="4"/>
    <n v="3690"/>
    <x v="0"/>
    <x v="16"/>
    <x v="9"/>
    <x v="9"/>
    <n v="102"/>
  </r>
  <r>
    <x v="507"/>
    <x v="0"/>
    <s v="2024-2025"/>
    <x v="0"/>
    <x v="53"/>
    <x v="3"/>
    <x v="3"/>
    <n v="4119"/>
    <x v="0"/>
    <x v="10"/>
    <x v="3"/>
    <x v="3"/>
    <n v="760"/>
  </r>
  <r>
    <x v="190"/>
    <x v="1"/>
    <s v="2023-2024"/>
    <x v="0"/>
    <x v="53"/>
    <x v="3"/>
    <x v="3"/>
    <n v="4119"/>
    <x v="0"/>
    <x v="10"/>
    <x v="7"/>
    <x v="7"/>
    <n v="146"/>
  </r>
  <r>
    <x v="624"/>
    <x v="0"/>
    <s v="2024-2025"/>
    <x v="0"/>
    <x v="9"/>
    <x v="4"/>
    <x v="4"/>
    <n v="3076"/>
    <x v="0"/>
    <x v="7"/>
    <x v="9"/>
    <x v="9"/>
    <n v="675"/>
  </r>
  <r>
    <x v="56"/>
    <x v="2"/>
    <s v="2025-2026"/>
    <x v="0"/>
    <x v="33"/>
    <x v="4"/>
    <x v="4"/>
    <n v="3280"/>
    <x v="0"/>
    <x v="8"/>
    <x v="3"/>
    <x v="3"/>
    <n v="233"/>
  </r>
  <r>
    <x v="258"/>
    <x v="0"/>
    <s v="2024-2025"/>
    <x v="0"/>
    <x v="54"/>
    <x v="4"/>
    <x v="4"/>
    <n v="3030"/>
    <x v="0"/>
    <x v="7"/>
    <x v="1"/>
    <x v="1"/>
    <n v="756"/>
  </r>
  <r>
    <x v="170"/>
    <x v="0"/>
    <s v="2024-2025"/>
    <x v="1"/>
    <x v="40"/>
    <x v="4"/>
    <x v="4"/>
    <n v="3353"/>
    <x v="0"/>
    <x v="8"/>
    <x v="3"/>
    <x v="3"/>
    <n v="595"/>
  </r>
  <r>
    <x v="95"/>
    <x v="1"/>
    <s v="2023-2024"/>
    <x v="0"/>
    <x v="46"/>
    <x v="3"/>
    <x v="3"/>
    <n v="4740"/>
    <x v="0"/>
    <x v="17"/>
    <x v="3"/>
    <x v="3"/>
    <n v="429"/>
  </r>
  <r>
    <x v="630"/>
    <x v="2"/>
    <s v="2025-2026"/>
    <x v="1"/>
    <x v="11"/>
    <x v="5"/>
    <x v="5"/>
    <n v="7010"/>
    <x v="0"/>
    <x v="9"/>
    <x v="4"/>
    <x v="4"/>
    <n v="724"/>
  </r>
  <r>
    <x v="142"/>
    <x v="1"/>
    <s v="2023-2024"/>
    <x v="0"/>
    <x v="59"/>
    <x v="3"/>
    <x v="3"/>
    <n v="4509"/>
    <x v="0"/>
    <x v="3"/>
    <x v="4"/>
    <x v="4"/>
    <n v="382"/>
  </r>
  <r>
    <x v="677"/>
    <x v="1"/>
    <s v="2023-2024"/>
    <x v="0"/>
    <x v="29"/>
    <x v="4"/>
    <x v="4"/>
    <n v="3500"/>
    <x v="0"/>
    <x v="8"/>
    <x v="1"/>
    <x v="1"/>
    <n v="205"/>
  </r>
  <r>
    <x v="721"/>
    <x v="0"/>
    <s v="2024-2025"/>
    <x v="0"/>
    <x v="84"/>
    <x v="3"/>
    <x v="3"/>
    <n v="4215"/>
    <x v="0"/>
    <x v="3"/>
    <x v="7"/>
    <x v="7"/>
    <n v="581"/>
  </r>
  <r>
    <x v="711"/>
    <x v="0"/>
    <s v="2024-2025"/>
    <x v="1"/>
    <x v="38"/>
    <x v="3"/>
    <x v="3"/>
    <n v="4802"/>
    <x v="0"/>
    <x v="12"/>
    <x v="4"/>
    <x v="4"/>
    <n v="453"/>
  </r>
  <r>
    <x v="28"/>
    <x v="2"/>
    <s v="2025-2026"/>
    <x v="1"/>
    <x v="39"/>
    <x v="0"/>
    <x v="0"/>
    <n v="6330"/>
    <x v="0"/>
    <x v="14"/>
    <x v="2"/>
    <x v="2"/>
    <n v="355"/>
  </r>
  <r>
    <x v="146"/>
    <x v="2"/>
    <s v="2025-2026"/>
    <x v="0"/>
    <x v="67"/>
    <x v="3"/>
    <x v="3"/>
    <n v="4551"/>
    <x v="0"/>
    <x v="15"/>
    <x v="7"/>
    <x v="7"/>
    <n v="617"/>
  </r>
  <r>
    <x v="63"/>
    <x v="1"/>
    <s v="2023-2024"/>
    <x v="1"/>
    <x v="34"/>
    <x v="4"/>
    <x v="4"/>
    <n v="3018"/>
    <x v="0"/>
    <x v="7"/>
    <x v="9"/>
    <x v="9"/>
    <n v="292"/>
  </r>
  <r>
    <x v="695"/>
    <x v="1"/>
    <s v="2023-2024"/>
    <x v="0"/>
    <x v="52"/>
    <x v="3"/>
    <x v="3"/>
    <n v="4053"/>
    <x v="0"/>
    <x v="10"/>
    <x v="3"/>
    <x v="3"/>
    <n v="134"/>
  </r>
  <r>
    <x v="125"/>
    <x v="2"/>
    <s v="2025-2026"/>
    <x v="0"/>
    <x v="77"/>
    <x v="5"/>
    <x v="5"/>
    <n v="7018"/>
    <x v="0"/>
    <x v="9"/>
    <x v="7"/>
    <x v="7"/>
    <n v="681"/>
  </r>
  <r>
    <x v="690"/>
    <x v="2"/>
    <s v="2025-2026"/>
    <x v="0"/>
    <x v="5"/>
    <x v="1"/>
    <x v="1"/>
    <n v="2067"/>
    <x v="0"/>
    <x v="5"/>
    <x v="1"/>
    <x v="1"/>
    <n v="544"/>
  </r>
  <r>
    <x v="46"/>
    <x v="2"/>
    <s v="2025-2026"/>
    <x v="0"/>
    <x v="71"/>
    <x v="6"/>
    <x v="6"/>
    <n v="5043"/>
    <x v="0"/>
    <x v="13"/>
    <x v="4"/>
    <x v="4"/>
    <n v="229"/>
  </r>
  <r>
    <x v="332"/>
    <x v="0"/>
    <s v="2024-2025"/>
    <x v="0"/>
    <x v="26"/>
    <x v="0"/>
    <x v="0"/>
    <n v="6280"/>
    <x v="0"/>
    <x v="14"/>
    <x v="8"/>
    <x v="8"/>
    <n v="491"/>
  </r>
  <r>
    <x v="172"/>
    <x v="1"/>
    <s v="2023-2024"/>
    <x v="0"/>
    <x v="90"/>
    <x v="3"/>
    <x v="3"/>
    <n v="4700"/>
    <x v="0"/>
    <x v="17"/>
    <x v="9"/>
    <x v="9"/>
    <n v="643"/>
  </r>
  <r>
    <x v="74"/>
    <x v="2"/>
    <s v="2025-2026"/>
    <x v="0"/>
    <x v="61"/>
    <x v="6"/>
    <x v="6"/>
    <n v="5343"/>
    <x v="0"/>
    <x v="18"/>
    <x v="1"/>
    <x v="1"/>
    <n v="619"/>
  </r>
  <r>
    <x v="279"/>
    <x v="2"/>
    <s v="2025-2026"/>
    <x v="0"/>
    <x v="32"/>
    <x v="6"/>
    <x v="6"/>
    <n v="5169"/>
    <x v="0"/>
    <x v="13"/>
    <x v="9"/>
    <x v="9"/>
    <n v="87"/>
  </r>
  <r>
    <x v="278"/>
    <x v="0"/>
    <s v="2024-2025"/>
    <x v="0"/>
    <x v="67"/>
    <x v="3"/>
    <x v="3"/>
    <n v="4551"/>
    <x v="0"/>
    <x v="15"/>
    <x v="6"/>
    <x v="6"/>
    <n v="113"/>
  </r>
  <r>
    <x v="382"/>
    <x v="1"/>
    <s v="2023-2024"/>
    <x v="0"/>
    <x v="16"/>
    <x v="0"/>
    <x v="0"/>
    <n v="6030"/>
    <x v="0"/>
    <x v="0"/>
    <x v="9"/>
    <x v="9"/>
    <n v="572"/>
  </r>
  <r>
    <x v="348"/>
    <x v="1"/>
    <s v="2023-2024"/>
    <x v="0"/>
    <x v="1"/>
    <x v="1"/>
    <x v="1"/>
    <n v="2478"/>
    <x v="0"/>
    <x v="1"/>
    <x v="9"/>
    <x v="9"/>
    <n v="581"/>
  </r>
  <r>
    <x v="611"/>
    <x v="0"/>
    <s v="2024-2025"/>
    <x v="0"/>
    <x v="47"/>
    <x v="1"/>
    <x v="1"/>
    <n v="2101"/>
    <x v="0"/>
    <x v="4"/>
    <x v="7"/>
    <x v="7"/>
    <n v="154"/>
  </r>
  <r>
    <x v="283"/>
    <x v="0"/>
    <s v="2024-2025"/>
    <x v="0"/>
    <x v="7"/>
    <x v="4"/>
    <x v="4"/>
    <n v="3175"/>
    <x v="0"/>
    <x v="6"/>
    <x v="3"/>
    <x v="3"/>
    <n v="64"/>
  </r>
  <r>
    <x v="450"/>
    <x v="1"/>
    <s v="2023-2024"/>
    <x v="1"/>
    <x v="25"/>
    <x v="4"/>
    <x v="4"/>
    <n v="3550"/>
    <x v="0"/>
    <x v="8"/>
    <x v="4"/>
    <x v="4"/>
    <n v="376"/>
  </r>
  <r>
    <x v="496"/>
    <x v="2"/>
    <s v="2025-2026"/>
    <x v="0"/>
    <x v="67"/>
    <x v="3"/>
    <x v="3"/>
    <n v="4551"/>
    <x v="0"/>
    <x v="15"/>
    <x v="4"/>
    <x v="4"/>
    <n v="691"/>
  </r>
  <r>
    <x v="539"/>
    <x v="2"/>
    <s v="2025-2026"/>
    <x v="1"/>
    <x v="56"/>
    <x v="1"/>
    <x v="1"/>
    <n v="2795"/>
    <x v="0"/>
    <x v="11"/>
    <x v="1"/>
    <x v="1"/>
    <n v="104"/>
  </r>
  <r>
    <x v="363"/>
    <x v="2"/>
    <s v="2025-2026"/>
    <x v="0"/>
    <x v="53"/>
    <x v="3"/>
    <x v="3"/>
    <n v="4119"/>
    <x v="0"/>
    <x v="10"/>
    <x v="7"/>
    <x v="7"/>
    <n v="760"/>
  </r>
  <r>
    <x v="440"/>
    <x v="0"/>
    <s v="2024-2025"/>
    <x v="0"/>
    <x v="1"/>
    <x v="1"/>
    <x v="1"/>
    <n v="2478"/>
    <x v="0"/>
    <x v="1"/>
    <x v="0"/>
    <x v="0"/>
    <n v="557"/>
  </r>
  <r>
    <x v="258"/>
    <x v="0"/>
    <s v="2024-2025"/>
    <x v="0"/>
    <x v="20"/>
    <x v="4"/>
    <x v="4"/>
    <n v="3429"/>
    <x v="0"/>
    <x v="8"/>
    <x v="4"/>
    <x v="4"/>
    <n v="693"/>
  </r>
  <r>
    <x v="381"/>
    <x v="0"/>
    <s v="2024-2025"/>
    <x v="0"/>
    <x v="23"/>
    <x v="1"/>
    <x v="1"/>
    <n v="2650"/>
    <x v="0"/>
    <x v="11"/>
    <x v="5"/>
    <x v="5"/>
    <n v="77"/>
  </r>
  <r>
    <x v="489"/>
    <x v="0"/>
    <s v="2024-2025"/>
    <x v="0"/>
    <x v="25"/>
    <x v="4"/>
    <x v="4"/>
    <n v="3550"/>
    <x v="0"/>
    <x v="8"/>
    <x v="1"/>
    <x v="1"/>
    <n v="307"/>
  </r>
  <r>
    <x v="392"/>
    <x v="2"/>
    <s v="2025-2026"/>
    <x v="1"/>
    <x v="17"/>
    <x v="3"/>
    <x v="3"/>
    <n v="4825"/>
    <x v="0"/>
    <x v="12"/>
    <x v="9"/>
    <x v="9"/>
    <n v="26"/>
  </r>
  <r>
    <x v="161"/>
    <x v="0"/>
    <s v="2024-2025"/>
    <x v="0"/>
    <x v="53"/>
    <x v="3"/>
    <x v="3"/>
    <n v="4119"/>
    <x v="0"/>
    <x v="10"/>
    <x v="2"/>
    <x v="2"/>
    <n v="601"/>
  </r>
  <r>
    <x v="608"/>
    <x v="0"/>
    <s v="2024-2025"/>
    <x v="0"/>
    <x v="17"/>
    <x v="3"/>
    <x v="3"/>
    <n v="4825"/>
    <x v="0"/>
    <x v="12"/>
    <x v="1"/>
    <x v="1"/>
    <n v="492"/>
  </r>
  <r>
    <x v="89"/>
    <x v="0"/>
    <s v="2024-2025"/>
    <x v="1"/>
    <x v="21"/>
    <x v="3"/>
    <x v="3"/>
    <n v="4012"/>
    <x v="0"/>
    <x v="10"/>
    <x v="1"/>
    <x v="1"/>
    <n v="465"/>
  </r>
  <r>
    <x v="448"/>
    <x v="0"/>
    <s v="2024-2025"/>
    <x v="1"/>
    <x v="34"/>
    <x v="4"/>
    <x v="4"/>
    <n v="3018"/>
    <x v="0"/>
    <x v="7"/>
    <x v="0"/>
    <x v="0"/>
    <n v="359"/>
  </r>
  <r>
    <x v="493"/>
    <x v="1"/>
    <s v="2023-2024"/>
    <x v="0"/>
    <x v="28"/>
    <x v="1"/>
    <x v="1"/>
    <n v="2830"/>
    <x v="0"/>
    <x v="11"/>
    <x v="6"/>
    <x v="6"/>
    <n v="447"/>
  </r>
  <r>
    <x v="198"/>
    <x v="2"/>
    <s v="2025-2026"/>
    <x v="0"/>
    <x v="30"/>
    <x v="4"/>
    <x v="4"/>
    <n v="3131"/>
    <x v="0"/>
    <x v="6"/>
    <x v="4"/>
    <x v="4"/>
    <n v="595"/>
  </r>
  <r>
    <x v="323"/>
    <x v="0"/>
    <s v="2024-2025"/>
    <x v="1"/>
    <x v="40"/>
    <x v="4"/>
    <x v="4"/>
    <n v="3353"/>
    <x v="0"/>
    <x v="8"/>
    <x v="7"/>
    <x v="7"/>
    <n v="309"/>
  </r>
  <r>
    <x v="304"/>
    <x v="1"/>
    <s v="2023-2024"/>
    <x v="1"/>
    <x v="95"/>
    <x v="7"/>
    <x v="7"/>
    <n v="870"/>
    <x v="0"/>
    <x v="19"/>
    <x v="9"/>
    <x v="9"/>
    <n v="690"/>
  </r>
  <r>
    <x v="628"/>
    <x v="1"/>
    <s v="2023-2024"/>
    <x v="0"/>
    <x v="90"/>
    <x v="3"/>
    <x v="3"/>
    <n v="4700"/>
    <x v="0"/>
    <x v="17"/>
    <x v="5"/>
    <x v="5"/>
    <n v="339"/>
  </r>
  <r>
    <x v="54"/>
    <x v="0"/>
    <s v="2024-2025"/>
    <x v="0"/>
    <x v="27"/>
    <x v="4"/>
    <x v="4"/>
    <n v="3066"/>
    <x v="0"/>
    <x v="7"/>
    <x v="3"/>
    <x v="3"/>
    <n v="237"/>
  </r>
  <r>
    <x v="522"/>
    <x v="0"/>
    <s v="2024-2025"/>
    <x v="0"/>
    <x v="73"/>
    <x v="6"/>
    <x v="6"/>
    <n v="5607"/>
    <x v="0"/>
    <x v="18"/>
    <x v="9"/>
    <x v="9"/>
    <n v="614"/>
  </r>
  <r>
    <x v="624"/>
    <x v="0"/>
    <s v="2024-2025"/>
    <x v="0"/>
    <x v="4"/>
    <x v="1"/>
    <x v="1"/>
    <n v="2154"/>
    <x v="0"/>
    <x v="4"/>
    <x v="7"/>
    <x v="7"/>
    <n v="767"/>
  </r>
  <r>
    <x v="677"/>
    <x v="1"/>
    <s v="2023-2024"/>
    <x v="0"/>
    <x v="76"/>
    <x v="1"/>
    <x v="1"/>
    <n v="2031"/>
    <x v="0"/>
    <x v="5"/>
    <x v="3"/>
    <x v="3"/>
    <n v="711"/>
  </r>
  <r>
    <x v="33"/>
    <x v="2"/>
    <s v="2025-2026"/>
    <x v="0"/>
    <x v="16"/>
    <x v="0"/>
    <x v="0"/>
    <n v="6030"/>
    <x v="0"/>
    <x v="0"/>
    <x v="5"/>
    <x v="5"/>
    <n v="186"/>
  </r>
  <r>
    <x v="198"/>
    <x v="2"/>
    <s v="2025-2026"/>
    <x v="0"/>
    <x v="67"/>
    <x v="3"/>
    <x v="3"/>
    <n v="4551"/>
    <x v="0"/>
    <x v="15"/>
    <x v="3"/>
    <x v="3"/>
    <n v="587"/>
  </r>
  <r>
    <x v="273"/>
    <x v="1"/>
    <s v="2023-2024"/>
    <x v="1"/>
    <x v="38"/>
    <x v="3"/>
    <x v="3"/>
    <n v="4802"/>
    <x v="0"/>
    <x v="12"/>
    <x v="5"/>
    <x v="5"/>
    <n v="494"/>
  </r>
  <r>
    <x v="618"/>
    <x v="0"/>
    <s v="2024-2025"/>
    <x v="0"/>
    <x v="58"/>
    <x v="0"/>
    <x v="0"/>
    <n v="6027"/>
    <x v="0"/>
    <x v="0"/>
    <x v="4"/>
    <x v="4"/>
    <n v="631"/>
  </r>
  <r>
    <x v="379"/>
    <x v="2"/>
    <s v="2025-2026"/>
    <x v="0"/>
    <x v="48"/>
    <x v="3"/>
    <x v="3"/>
    <n v="4566"/>
    <x v="0"/>
    <x v="15"/>
    <x v="0"/>
    <x v="0"/>
    <n v="55"/>
  </r>
  <r>
    <x v="644"/>
    <x v="0"/>
    <s v="2024-2025"/>
    <x v="0"/>
    <x v="84"/>
    <x v="3"/>
    <x v="3"/>
    <n v="4215"/>
    <x v="0"/>
    <x v="3"/>
    <x v="3"/>
    <x v="3"/>
    <n v="141"/>
  </r>
  <r>
    <x v="292"/>
    <x v="0"/>
    <s v="2024-2025"/>
    <x v="0"/>
    <x v="67"/>
    <x v="3"/>
    <x v="3"/>
    <n v="4551"/>
    <x v="0"/>
    <x v="15"/>
    <x v="9"/>
    <x v="9"/>
    <n v="682"/>
  </r>
  <r>
    <x v="286"/>
    <x v="0"/>
    <s v="2024-2025"/>
    <x v="1"/>
    <x v="35"/>
    <x v="3"/>
    <x v="3"/>
    <n v="4558"/>
    <x v="0"/>
    <x v="15"/>
    <x v="9"/>
    <x v="9"/>
    <n v="52"/>
  </r>
  <r>
    <x v="370"/>
    <x v="2"/>
    <s v="2025-2026"/>
    <x v="0"/>
    <x v="47"/>
    <x v="1"/>
    <x v="1"/>
    <n v="2101"/>
    <x v="0"/>
    <x v="4"/>
    <x v="7"/>
    <x v="7"/>
    <n v="49"/>
  </r>
  <r>
    <x v="492"/>
    <x v="1"/>
    <s v="2023-2024"/>
    <x v="1"/>
    <x v="38"/>
    <x v="3"/>
    <x v="3"/>
    <n v="4802"/>
    <x v="0"/>
    <x v="12"/>
    <x v="4"/>
    <x v="4"/>
    <n v="698"/>
  </r>
  <r>
    <x v="269"/>
    <x v="1"/>
    <s v="2023-2024"/>
    <x v="0"/>
    <x v="80"/>
    <x v="0"/>
    <x v="0"/>
    <n v="6109"/>
    <x v="0"/>
    <x v="14"/>
    <x v="9"/>
    <x v="9"/>
    <n v="84"/>
  </r>
  <r>
    <x v="39"/>
    <x v="0"/>
    <s v="2024-2025"/>
    <x v="0"/>
    <x v="76"/>
    <x v="1"/>
    <x v="1"/>
    <n v="2031"/>
    <x v="0"/>
    <x v="5"/>
    <x v="2"/>
    <x v="2"/>
    <n v="749"/>
  </r>
  <r>
    <x v="445"/>
    <x v="0"/>
    <s v="2024-2025"/>
    <x v="0"/>
    <x v="82"/>
    <x v="3"/>
    <x v="3"/>
    <n v="4655"/>
    <x v="0"/>
    <x v="17"/>
    <x v="9"/>
    <x v="9"/>
    <n v="518"/>
  </r>
  <r>
    <x v="135"/>
    <x v="0"/>
    <s v="2024-2025"/>
    <x v="0"/>
    <x v="37"/>
    <x v="1"/>
    <x v="1"/>
    <n v="2750"/>
    <x v="0"/>
    <x v="11"/>
    <x v="9"/>
    <x v="9"/>
    <n v="310"/>
  </r>
  <r>
    <x v="512"/>
    <x v="0"/>
    <s v="2024-2025"/>
    <x v="0"/>
    <x v="72"/>
    <x v="4"/>
    <x v="4"/>
    <n v="3931"/>
    <x v="0"/>
    <x v="16"/>
    <x v="1"/>
    <x v="1"/>
    <n v="169"/>
  </r>
  <r>
    <x v="84"/>
    <x v="2"/>
    <s v="2025-2026"/>
    <x v="0"/>
    <x v="35"/>
    <x v="3"/>
    <x v="3"/>
    <n v="4558"/>
    <x v="0"/>
    <x v="15"/>
    <x v="7"/>
    <x v="7"/>
    <n v="162"/>
  </r>
  <r>
    <x v="473"/>
    <x v="1"/>
    <s v="2023-2024"/>
    <x v="0"/>
    <x v="30"/>
    <x v="4"/>
    <x v="4"/>
    <n v="3131"/>
    <x v="0"/>
    <x v="6"/>
    <x v="4"/>
    <x v="4"/>
    <n v="558"/>
  </r>
  <r>
    <x v="310"/>
    <x v="0"/>
    <s v="2024-2025"/>
    <x v="0"/>
    <x v="59"/>
    <x v="3"/>
    <x v="3"/>
    <n v="4509"/>
    <x v="0"/>
    <x v="3"/>
    <x v="7"/>
    <x v="7"/>
    <n v="551"/>
  </r>
  <r>
    <x v="595"/>
    <x v="0"/>
    <s v="2024-2025"/>
    <x v="1"/>
    <x v="6"/>
    <x v="0"/>
    <x v="0"/>
    <n v="6010"/>
    <x v="0"/>
    <x v="0"/>
    <x v="1"/>
    <x v="1"/>
    <n v="769"/>
  </r>
  <r>
    <x v="697"/>
    <x v="2"/>
    <s v="2025-2026"/>
    <x v="0"/>
    <x v="69"/>
    <x v="4"/>
    <x v="4"/>
    <n v="3199"/>
    <x v="0"/>
    <x v="6"/>
    <x v="3"/>
    <x v="3"/>
    <n v="257"/>
  </r>
  <r>
    <x v="291"/>
    <x v="2"/>
    <s v="2025-2026"/>
    <x v="0"/>
    <x v="61"/>
    <x v="6"/>
    <x v="6"/>
    <n v="5343"/>
    <x v="0"/>
    <x v="18"/>
    <x v="1"/>
    <x v="1"/>
    <n v="353"/>
  </r>
  <r>
    <x v="91"/>
    <x v="0"/>
    <s v="2024-2025"/>
    <x v="0"/>
    <x v="19"/>
    <x v="1"/>
    <x v="1"/>
    <n v="2800"/>
    <x v="0"/>
    <x v="11"/>
    <x v="8"/>
    <x v="8"/>
    <n v="189"/>
  </r>
  <r>
    <x v="660"/>
    <x v="0"/>
    <s v="2024-2025"/>
    <x v="0"/>
    <x v="60"/>
    <x v="1"/>
    <x v="1"/>
    <n v="2541"/>
    <x v="0"/>
    <x v="2"/>
    <x v="3"/>
    <x v="3"/>
    <n v="142"/>
  </r>
  <r>
    <x v="333"/>
    <x v="1"/>
    <s v="2023-2024"/>
    <x v="0"/>
    <x v="77"/>
    <x v="5"/>
    <x v="5"/>
    <n v="7018"/>
    <x v="0"/>
    <x v="9"/>
    <x v="0"/>
    <x v="0"/>
    <n v="559"/>
  </r>
  <r>
    <x v="633"/>
    <x v="0"/>
    <s v="2024-2025"/>
    <x v="0"/>
    <x v="66"/>
    <x v="3"/>
    <x v="3"/>
    <n v="4883"/>
    <x v="0"/>
    <x v="12"/>
    <x v="9"/>
    <x v="9"/>
    <n v="600"/>
  </r>
  <r>
    <x v="328"/>
    <x v="2"/>
    <s v="2025-2026"/>
    <x v="0"/>
    <x v="2"/>
    <x v="2"/>
    <x v="2"/>
    <n v="2617"/>
    <x v="0"/>
    <x v="2"/>
    <x v="5"/>
    <x v="5"/>
    <n v="465"/>
  </r>
  <r>
    <x v="161"/>
    <x v="0"/>
    <s v="2024-2025"/>
    <x v="0"/>
    <x v="15"/>
    <x v="1"/>
    <x v="1"/>
    <n v="2020"/>
    <x v="0"/>
    <x v="5"/>
    <x v="9"/>
    <x v="9"/>
    <n v="698"/>
  </r>
  <r>
    <x v="632"/>
    <x v="1"/>
    <s v="2023-2024"/>
    <x v="1"/>
    <x v="44"/>
    <x v="4"/>
    <x v="4"/>
    <n v="3977"/>
    <x v="0"/>
    <x v="16"/>
    <x v="4"/>
    <x v="4"/>
    <n v="686"/>
  </r>
  <r>
    <x v="18"/>
    <x v="0"/>
    <s v="2024-2025"/>
    <x v="0"/>
    <x v="85"/>
    <x v="0"/>
    <x v="0"/>
    <n v="6530"/>
    <x v="0"/>
    <x v="20"/>
    <x v="3"/>
    <x v="3"/>
    <n v="519"/>
  </r>
  <r>
    <x v="707"/>
    <x v="1"/>
    <s v="2023-2024"/>
    <x v="0"/>
    <x v="10"/>
    <x v="4"/>
    <x v="4"/>
    <n v="3551"/>
    <x v="0"/>
    <x v="8"/>
    <x v="2"/>
    <x v="2"/>
    <n v="421"/>
  </r>
  <r>
    <x v="469"/>
    <x v="1"/>
    <s v="2023-2024"/>
    <x v="0"/>
    <x v="76"/>
    <x v="1"/>
    <x v="1"/>
    <n v="2031"/>
    <x v="0"/>
    <x v="5"/>
    <x v="4"/>
    <x v="4"/>
    <n v="253"/>
  </r>
  <r>
    <x v="182"/>
    <x v="1"/>
    <s v="2023-2024"/>
    <x v="1"/>
    <x v="0"/>
    <x v="0"/>
    <x v="0"/>
    <n v="6021"/>
    <x v="0"/>
    <x v="0"/>
    <x v="9"/>
    <x v="9"/>
    <n v="115"/>
  </r>
  <r>
    <x v="710"/>
    <x v="2"/>
    <s v="2025-2026"/>
    <x v="0"/>
    <x v="91"/>
    <x v="1"/>
    <x v="1"/>
    <n v="2064"/>
    <x v="0"/>
    <x v="5"/>
    <x v="9"/>
    <x v="9"/>
    <n v="196"/>
  </r>
  <r>
    <x v="69"/>
    <x v="0"/>
    <s v="2024-2025"/>
    <x v="1"/>
    <x v="66"/>
    <x v="3"/>
    <x v="3"/>
    <n v="4883"/>
    <x v="0"/>
    <x v="12"/>
    <x v="9"/>
    <x v="9"/>
    <n v="327"/>
  </r>
  <r>
    <x v="687"/>
    <x v="0"/>
    <s v="2024-2025"/>
    <x v="1"/>
    <x v="25"/>
    <x v="4"/>
    <x v="4"/>
    <n v="3550"/>
    <x v="0"/>
    <x v="8"/>
    <x v="2"/>
    <x v="2"/>
    <n v="90"/>
  </r>
  <r>
    <x v="712"/>
    <x v="2"/>
    <s v="2025-2026"/>
    <x v="0"/>
    <x v="84"/>
    <x v="3"/>
    <x v="3"/>
    <n v="4215"/>
    <x v="0"/>
    <x v="3"/>
    <x v="6"/>
    <x v="6"/>
    <n v="738"/>
  </r>
  <r>
    <x v="357"/>
    <x v="0"/>
    <s v="2024-2025"/>
    <x v="0"/>
    <x v="7"/>
    <x v="4"/>
    <x v="4"/>
    <n v="3175"/>
    <x v="0"/>
    <x v="6"/>
    <x v="9"/>
    <x v="9"/>
    <n v="118"/>
  </r>
  <r>
    <x v="143"/>
    <x v="2"/>
    <s v="2025-2026"/>
    <x v="1"/>
    <x v="25"/>
    <x v="4"/>
    <x v="4"/>
    <n v="3550"/>
    <x v="0"/>
    <x v="8"/>
    <x v="8"/>
    <x v="8"/>
    <n v="481"/>
  </r>
  <r>
    <x v="720"/>
    <x v="0"/>
    <s v="2024-2025"/>
    <x v="0"/>
    <x v="43"/>
    <x v="1"/>
    <x v="1"/>
    <n v="2560"/>
    <x v="0"/>
    <x v="2"/>
    <x v="2"/>
    <x v="2"/>
    <n v="644"/>
  </r>
  <r>
    <x v="292"/>
    <x v="0"/>
    <s v="2024-2025"/>
    <x v="1"/>
    <x v="44"/>
    <x v="4"/>
    <x v="4"/>
    <n v="3977"/>
    <x v="0"/>
    <x v="16"/>
    <x v="0"/>
    <x v="0"/>
    <n v="427"/>
  </r>
  <r>
    <x v="508"/>
    <x v="0"/>
    <s v="2024-2025"/>
    <x v="1"/>
    <x v="85"/>
    <x v="0"/>
    <x v="0"/>
    <n v="6530"/>
    <x v="0"/>
    <x v="20"/>
    <x v="3"/>
    <x v="3"/>
    <n v="468"/>
  </r>
  <r>
    <x v="77"/>
    <x v="1"/>
    <s v="2023-2024"/>
    <x v="0"/>
    <x v="90"/>
    <x v="3"/>
    <x v="3"/>
    <n v="4700"/>
    <x v="0"/>
    <x v="17"/>
    <x v="0"/>
    <x v="0"/>
    <n v="514"/>
  </r>
  <r>
    <x v="288"/>
    <x v="1"/>
    <s v="2023-2024"/>
    <x v="0"/>
    <x v="3"/>
    <x v="3"/>
    <x v="3"/>
    <n v="4220"/>
    <x v="0"/>
    <x v="3"/>
    <x v="7"/>
    <x v="7"/>
    <n v="175"/>
  </r>
  <r>
    <x v="324"/>
    <x v="0"/>
    <s v="2024-2025"/>
    <x v="0"/>
    <x v="47"/>
    <x v="1"/>
    <x v="1"/>
    <n v="2101"/>
    <x v="0"/>
    <x v="4"/>
    <x v="9"/>
    <x v="9"/>
    <n v="775"/>
  </r>
  <r>
    <x v="209"/>
    <x v="2"/>
    <s v="2025-2026"/>
    <x v="0"/>
    <x v="80"/>
    <x v="0"/>
    <x v="0"/>
    <n v="6109"/>
    <x v="0"/>
    <x v="14"/>
    <x v="9"/>
    <x v="9"/>
    <n v="127"/>
  </r>
  <r>
    <x v="596"/>
    <x v="0"/>
    <s v="2024-2025"/>
    <x v="0"/>
    <x v="19"/>
    <x v="1"/>
    <x v="1"/>
    <n v="2800"/>
    <x v="0"/>
    <x v="11"/>
    <x v="6"/>
    <x v="6"/>
    <n v="603"/>
  </r>
  <r>
    <x v="18"/>
    <x v="0"/>
    <s v="2024-2025"/>
    <x v="0"/>
    <x v="43"/>
    <x v="1"/>
    <x v="1"/>
    <n v="2560"/>
    <x v="0"/>
    <x v="2"/>
    <x v="7"/>
    <x v="7"/>
    <n v="211"/>
  </r>
  <r>
    <x v="315"/>
    <x v="0"/>
    <s v="2024-2025"/>
    <x v="1"/>
    <x v="96"/>
    <x v="4"/>
    <x v="4"/>
    <n v="3690"/>
    <x v="0"/>
    <x v="16"/>
    <x v="9"/>
    <x v="9"/>
    <n v="80"/>
  </r>
  <r>
    <x v="633"/>
    <x v="0"/>
    <s v="2024-2025"/>
    <x v="1"/>
    <x v="91"/>
    <x v="1"/>
    <x v="1"/>
    <n v="2064"/>
    <x v="0"/>
    <x v="5"/>
    <x v="1"/>
    <x v="1"/>
    <n v="593"/>
  </r>
  <r>
    <x v="46"/>
    <x v="2"/>
    <s v="2025-2026"/>
    <x v="0"/>
    <x v="36"/>
    <x v="4"/>
    <x v="4"/>
    <n v="3148"/>
    <x v="0"/>
    <x v="6"/>
    <x v="3"/>
    <x v="3"/>
    <n v="558"/>
  </r>
  <r>
    <x v="441"/>
    <x v="0"/>
    <s v="2024-2025"/>
    <x v="0"/>
    <x v="43"/>
    <x v="1"/>
    <x v="1"/>
    <n v="2560"/>
    <x v="0"/>
    <x v="2"/>
    <x v="3"/>
    <x v="3"/>
    <n v="359"/>
  </r>
  <r>
    <x v="627"/>
    <x v="2"/>
    <s v="2025-2026"/>
    <x v="0"/>
    <x v="47"/>
    <x v="1"/>
    <x v="1"/>
    <n v="2101"/>
    <x v="0"/>
    <x v="4"/>
    <x v="3"/>
    <x v="3"/>
    <n v="389"/>
  </r>
  <r>
    <x v="519"/>
    <x v="2"/>
    <s v="2025-2026"/>
    <x v="0"/>
    <x v="28"/>
    <x v="1"/>
    <x v="1"/>
    <n v="2830"/>
    <x v="0"/>
    <x v="11"/>
    <x v="1"/>
    <x v="1"/>
    <n v="528"/>
  </r>
  <r>
    <x v="4"/>
    <x v="0"/>
    <s v="2024-2025"/>
    <x v="1"/>
    <x v="68"/>
    <x v="7"/>
    <x v="7"/>
    <n v="800"/>
    <x v="0"/>
    <x v="19"/>
    <x v="2"/>
    <x v="2"/>
    <n v="561"/>
  </r>
  <r>
    <x v="466"/>
    <x v="2"/>
    <s v="2025-2026"/>
    <x v="0"/>
    <x v="5"/>
    <x v="1"/>
    <x v="1"/>
    <n v="2067"/>
    <x v="0"/>
    <x v="5"/>
    <x v="3"/>
    <x v="3"/>
    <n v="521"/>
  </r>
  <r>
    <x v="643"/>
    <x v="0"/>
    <s v="2024-2025"/>
    <x v="1"/>
    <x v="68"/>
    <x v="7"/>
    <x v="7"/>
    <n v="800"/>
    <x v="0"/>
    <x v="19"/>
    <x v="4"/>
    <x v="4"/>
    <n v="562"/>
  </r>
  <r>
    <x v="124"/>
    <x v="2"/>
    <s v="2025-2026"/>
    <x v="0"/>
    <x v="5"/>
    <x v="1"/>
    <x v="1"/>
    <n v="2067"/>
    <x v="0"/>
    <x v="5"/>
    <x v="7"/>
    <x v="7"/>
    <n v="629"/>
  </r>
  <r>
    <x v="268"/>
    <x v="0"/>
    <s v="2024-2025"/>
    <x v="0"/>
    <x v="27"/>
    <x v="4"/>
    <x v="4"/>
    <n v="3066"/>
    <x v="0"/>
    <x v="7"/>
    <x v="7"/>
    <x v="7"/>
    <n v="287"/>
  </r>
  <r>
    <x v="455"/>
    <x v="0"/>
    <s v="2024-2025"/>
    <x v="0"/>
    <x v="57"/>
    <x v="6"/>
    <x v="6"/>
    <n v="5082"/>
    <x v="0"/>
    <x v="13"/>
    <x v="1"/>
    <x v="1"/>
    <n v="373"/>
  </r>
  <r>
    <x v="623"/>
    <x v="2"/>
    <s v="2025-2026"/>
    <x v="0"/>
    <x v="36"/>
    <x v="4"/>
    <x v="4"/>
    <n v="3148"/>
    <x v="0"/>
    <x v="6"/>
    <x v="9"/>
    <x v="9"/>
    <n v="428"/>
  </r>
  <r>
    <x v="629"/>
    <x v="0"/>
    <s v="2024-2025"/>
    <x v="0"/>
    <x v="25"/>
    <x v="4"/>
    <x v="4"/>
    <n v="3550"/>
    <x v="0"/>
    <x v="8"/>
    <x v="6"/>
    <x v="6"/>
    <n v="364"/>
  </r>
  <r>
    <x v="411"/>
    <x v="1"/>
    <s v="2023-2024"/>
    <x v="1"/>
    <x v="39"/>
    <x v="0"/>
    <x v="0"/>
    <n v="6330"/>
    <x v="0"/>
    <x v="14"/>
    <x v="2"/>
    <x v="2"/>
    <n v="640"/>
  </r>
  <r>
    <x v="494"/>
    <x v="2"/>
    <s v="2025-2026"/>
    <x v="0"/>
    <x v="23"/>
    <x v="1"/>
    <x v="1"/>
    <n v="2650"/>
    <x v="0"/>
    <x v="11"/>
    <x v="9"/>
    <x v="9"/>
    <n v="493"/>
  </r>
  <r>
    <x v="530"/>
    <x v="1"/>
    <s v="2023-2024"/>
    <x v="0"/>
    <x v="76"/>
    <x v="1"/>
    <x v="1"/>
    <n v="2031"/>
    <x v="0"/>
    <x v="5"/>
    <x v="4"/>
    <x v="4"/>
    <n v="467"/>
  </r>
  <r>
    <x v="655"/>
    <x v="1"/>
    <s v="2023-2024"/>
    <x v="0"/>
    <x v="31"/>
    <x v="1"/>
    <x v="1"/>
    <n v="2116"/>
    <x v="0"/>
    <x v="4"/>
    <x v="8"/>
    <x v="8"/>
    <n v="231"/>
  </r>
  <r>
    <x v="351"/>
    <x v="0"/>
    <s v="2024-2025"/>
    <x v="0"/>
    <x v="94"/>
    <x v="5"/>
    <x v="5"/>
    <n v="7250"/>
    <x v="0"/>
    <x v="9"/>
    <x v="1"/>
    <x v="1"/>
    <n v="113"/>
  </r>
  <r>
    <x v="305"/>
    <x v="0"/>
    <s v="2024-2025"/>
    <x v="1"/>
    <x v="34"/>
    <x v="4"/>
    <x v="4"/>
    <n v="3018"/>
    <x v="0"/>
    <x v="7"/>
    <x v="3"/>
    <x v="3"/>
    <n v="738"/>
  </r>
  <r>
    <x v="650"/>
    <x v="0"/>
    <s v="2024-2025"/>
    <x v="0"/>
    <x v="4"/>
    <x v="1"/>
    <x v="1"/>
    <n v="2154"/>
    <x v="0"/>
    <x v="4"/>
    <x v="8"/>
    <x v="8"/>
    <n v="443"/>
  </r>
  <r>
    <x v="640"/>
    <x v="0"/>
    <s v="2024-2025"/>
    <x v="0"/>
    <x v="17"/>
    <x v="3"/>
    <x v="3"/>
    <n v="4825"/>
    <x v="0"/>
    <x v="12"/>
    <x v="1"/>
    <x v="1"/>
    <n v="420"/>
  </r>
  <r>
    <x v="432"/>
    <x v="0"/>
    <s v="2024-2025"/>
    <x v="0"/>
    <x v="43"/>
    <x v="1"/>
    <x v="1"/>
    <n v="2560"/>
    <x v="0"/>
    <x v="2"/>
    <x v="9"/>
    <x v="9"/>
    <n v="684"/>
  </r>
  <r>
    <x v="270"/>
    <x v="0"/>
    <s v="2024-2025"/>
    <x v="1"/>
    <x v="85"/>
    <x v="0"/>
    <x v="0"/>
    <n v="6530"/>
    <x v="0"/>
    <x v="20"/>
    <x v="4"/>
    <x v="4"/>
    <n v="127"/>
  </r>
  <r>
    <x v="610"/>
    <x v="0"/>
    <s v="2024-2025"/>
    <x v="0"/>
    <x v="32"/>
    <x v="6"/>
    <x v="6"/>
    <n v="5169"/>
    <x v="0"/>
    <x v="13"/>
    <x v="1"/>
    <x v="1"/>
    <n v="401"/>
  </r>
  <r>
    <x v="357"/>
    <x v="0"/>
    <s v="2024-2025"/>
    <x v="1"/>
    <x v="24"/>
    <x v="1"/>
    <x v="1"/>
    <n v="2120"/>
    <x v="0"/>
    <x v="4"/>
    <x v="1"/>
    <x v="1"/>
    <n v="593"/>
  </r>
  <r>
    <x v="344"/>
    <x v="1"/>
    <s v="2023-2024"/>
    <x v="0"/>
    <x v="9"/>
    <x v="4"/>
    <x v="4"/>
    <n v="3076"/>
    <x v="0"/>
    <x v="7"/>
    <x v="3"/>
    <x v="3"/>
    <n v="91"/>
  </r>
  <r>
    <x v="95"/>
    <x v="1"/>
    <s v="2023-2024"/>
    <x v="0"/>
    <x v="28"/>
    <x v="1"/>
    <x v="1"/>
    <n v="2830"/>
    <x v="0"/>
    <x v="11"/>
    <x v="6"/>
    <x v="6"/>
    <n v="340"/>
  </r>
  <r>
    <x v="476"/>
    <x v="1"/>
    <s v="2023-2024"/>
    <x v="0"/>
    <x v="30"/>
    <x v="4"/>
    <x v="4"/>
    <n v="3131"/>
    <x v="0"/>
    <x v="6"/>
    <x v="5"/>
    <x v="5"/>
    <n v="689"/>
  </r>
  <r>
    <x v="362"/>
    <x v="0"/>
    <s v="2024-2025"/>
    <x v="0"/>
    <x v="65"/>
    <x v="1"/>
    <x v="1"/>
    <n v="2131"/>
    <x v="0"/>
    <x v="4"/>
    <x v="9"/>
    <x v="9"/>
    <n v="107"/>
  </r>
  <r>
    <x v="544"/>
    <x v="0"/>
    <s v="2024-2025"/>
    <x v="0"/>
    <x v="56"/>
    <x v="1"/>
    <x v="1"/>
    <n v="2795"/>
    <x v="0"/>
    <x v="11"/>
    <x v="8"/>
    <x v="8"/>
    <n v="191"/>
  </r>
  <r>
    <x v="526"/>
    <x v="2"/>
    <s v="2025-2026"/>
    <x v="0"/>
    <x v="39"/>
    <x v="0"/>
    <x v="0"/>
    <n v="6330"/>
    <x v="0"/>
    <x v="14"/>
    <x v="7"/>
    <x v="7"/>
    <n v="411"/>
  </r>
  <r>
    <x v="229"/>
    <x v="1"/>
    <s v="2023-2024"/>
    <x v="0"/>
    <x v="52"/>
    <x v="3"/>
    <x v="3"/>
    <n v="4053"/>
    <x v="0"/>
    <x v="10"/>
    <x v="8"/>
    <x v="8"/>
    <n v="256"/>
  </r>
  <r>
    <x v="214"/>
    <x v="2"/>
    <s v="2025-2026"/>
    <x v="0"/>
    <x v="53"/>
    <x v="3"/>
    <x v="3"/>
    <n v="4119"/>
    <x v="0"/>
    <x v="10"/>
    <x v="3"/>
    <x v="3"/>
    <n v="358"/>
  </r>
  <r>
    <x v="509"/>
    <x v="0"/>
    <s v="2024-2025"/>
    <x v="0"/>
    <x v="49"/>
    <x v="4"/>
    <x v="4"/>
    <n v="3134"/>
    <x v="0"/>
    <x v="6"/>
    <x v="4"/>
    <x v="4"/>
    <n v="88"/>
  </r>
  <r>
    <x v="391"/>
    <x v="2"/>
    <s v="2025-2026"/>
    <x v="0"/>
    <x v="59"/>
    <x v="3"/>
    <x v="3"/>
    <n v="4509"/>
    <x v="0"/>
    <x v="3"/>
    <x v="7"/>
    <x v="7"/>
    <n v="500"/>
  </r>
  <r>
    <x v="566"/>
    <x v="0"/>
    <s v="2024-2025"/>
    <x v="0"/>
    <x v="81"/>
    <x v="3"/>
    <x v="3"/>
    <n v="4680"/>
    <x v="0"/>
    <x v="17"/>
    <x v="1"/>
    <x v="1"/>
    <n v="280"/>
  </r>
  <r>
    <x v="186"/>
    <x v="2"/>
    <s v="2025-2026"/>
    <x v="0"/>
    <x v="35"/>
    <x v="3"/>
    <x v="3"/>
    <n v="4558"/>
    <x v="0"/>
    <x v="15"/>
    <x v="7"/>
    <x v="7"/>
    <n v="269"/>
  </r>
  <r>
    <x v="147"/>
    <x v="0"/>
    <s v="2024-2025"/>
    <x v="0"/>
    <x v="36"/>
    <x v="4"/>
    <x v="4"/>
    <n v="3148"/>
    <x v="0"/>
    <x v="6"/>
    <x v="2"/>
    <x v="2"/>
    <n v="778"/>
  </r>
  <r>
    <x v="138"/>
    <x v="2"/>
    <s v="2025-2026"/>
    <x v="0"/>
    <x v="58"/>
    <x v="0"/>
    <x v="0"/>
    <n v="6027"/>
    <x v="0"/>
    <x v="0"/>
    <x v="0"/>
    <x v="0"/>
    <n v="175"/>
  </r>
  <r>
    <x v="26"/>
    <x v="1"/>
    <s v="2023-2024"/>
    <x v="0"/>
    <x v="13"/>
    <x v="1"/>
    <x v="1"/>
    <n v="2480"/>
    <x v="0"/>
    <x v="1"/>
    <x v="2"/>
    <x v="2"/>
    <n v="692"/>
  </r>
  <r>
    <x v="99"/>
    <x v="0"/>
    <s v="2024-2025"/>
    <x v="0"/>
    <x v="51"/>
    <x v="4"/>
    <x v="4"/>
    <n v="3630"/>
    <x v="0"/>
    <x v="16"/>
    <x v="5"/>
    <x v="5"/>
    <n v="573"/>
  </r>
  <r>
    <x v="354"/>
    <x v="1"/>
    <s v="2023-2024"/>
    <x v="1"/>
    <x v="65"/>
    <x v="1"/>
    <x v="1"/>
    <n v="2131"/>
    <x v="0"/>
    <x v="4"/>
    <x v="4"/>
    <x v="4"/>
    <n v="529"/>
  </r>
  <r>
    <x v="295"/>
    <x v="0"/>
    <s v="2024-2025"/>
    <x v="0"/>
    <x v="1"/>
    <x v="1"/>
    <x v="1"/>
    <n v="2478"/>
    <x v="0"/>
    <x v="1"/>
    <x v="5"/>
    <x v="5"/>
    <n v="335"/>
  </r>
  <r>
    <x v="24"/>
    <x v="0"/>
    <s v="2024-2025"/>
    <x v="0"/>
    <x v="74"/>
    <x v="1"/>
    <x v="1"/>
    <n v="2485"/>
    <x v="0"/>
    <x v="1"/>
    <x v="1"/>
    <x v="1"/>
    <n v="324"/>
  </r>
  <r>
    <x v="345"/>
    <x v="1"/>
    <s v="2023-2024"/>
    <x v="0"/>
    <x v="20"/>
    <x v="4"/>
    <x v="4"/>
    <n v="3429"/>
    <x v="0"/>
    <x v="8"/>
    <x v="1"/>
    <x v="1"/>
    <n v="732"/>
  </r>
  <r>
    <x v="479"/>
    <x v="2"/>
    <s v="2025-2026"/>
    <x v="1"/>
    <x v="7"/>
    <x v="4"/>
    <x v="4"/>
    <n v="3175"/>
    <x v="0"/>
    <x v="6"/>
    <x v="7"/>
    <x v="7"/>
    <n v="117"/>
  </r>
  <r>
    <x v="574"/>
    <x v="0"/>
    <s v="2024-2025"/>
    <x v="0"/>
    <x v="39"/>
    <x v="0"/>
    <x v="0"/>
    <n v="6330"/>
    <x v="0"/>
    <x v="14"/>
    <x v="3"/>
    <x v="3"/>
    <n v="444"/>
  </r>
  <r>
    <x v="24"/>
    <x v="0"/>
    <s v="2024-2025"/>
    <x v="0"/>
    <x v="47"/>
    <x v="1"/>
    <x v="1"/>
    <n v="2101"/>
    <x v="0"/>
    <x v="4"/>
    <x v="3"/>
    <x v="3"/>
    <n v="778"/>
  </r>
  <r>
    <x v="393"/>
    <x v="0"/>
    <s v="2024-2025"/>
    <x v="0"/>
    <x v="58"/>
    <x v="0"/>
    <x v="0"/>
    <n v="6027"/>
    <x v="0"/>
    <x v="0"/>
    <x v="9"/>
    <x v="9"/>
    <n v="438"/>
  </r>
  <r>
    <x v="501"/>
    <x v="1"/>
    <s v="2023-2024"/>
    <x v="0"/>
    <x v="69"/>
    <x v="4"/>
    <x v="4"/>
    <n v="3199"/>
    <x v="0"/>
    <x v="6"/>
    <x v="3"/>
    <x v="3"/>
    <n v="493"/>
  </r>
  <r>
    <x v="42"/>
    <x v="0"/>
    <s v="2024-2025"/>
    <x v="0"/>
    <x v="69"/>
    <x v="4"/>
    <x v="4"/>
    <n v="3199"/>
    <x v="0"/>
    <x v="6"/>
    <x v="2"/>
    <x v="2"/>
    <n v="669"/>
  </r>
  <r>
    <x v="294"/>
    <x v="1"/>
    <s v="2023-2024"/>
    <x v="0"/>
    <x v="42"/>
    <x v="3"/>
    <x v="3"/>
    <n v="4870"/>
    <x v="0"/>
    <x v="12"/>
    <x v="1"/>
    <x v="1"/>
    <n v="752"/>
  </r>
  <r>
    <x v="573"/>
    <x v="2"/>
    <s v="2025-2026"/>
    <x v="1"/>
    <x v="31"/>
    <x v="1"/>
    <x v="1"/>
    <n v="2116"/>
    <x v="0"/>
    <x v="4"/>
    <x v="9"/>
    <x v="9"/>
    <n v="492"/>
  </r>
  <r>
    <x v="299"/>
    <x v="1"/>
    <s v="2023-2024"/>
    <x v="0"/>
    <x v="82"/>
    <x v="3"/>
    <x v="3"/>
    <n v="4655"/>
    <x v="0"/>
    <x v="17"/>
    <x v="0"/>
    <x v="0"/>
    <n v="289"/>
  </r>
  <r>
    <x v="612"/>
    <x v="2"/>
    <s v="2025-2026"/>
    <x v="0"/>
    <x v="28"/>
    <x v="1"/>
    <x v="1"/>
    <n v="2830"/>
    <x v="0"/>
    <x v="11"/>
    <x v="4"/>
    <x v="4"/>
    <n v="343"/>
  </r>
  <r>
    <x v="688"/>
    <x v="1"/>
    <s v="2023-2024"/>
    <x v="0"/>
    <x v="8"/>
    <x v="1"/>
    <x v="1"/>
    <n v="2158"/>
    <x v="0"/>
    <x v="4"/>
    <x v="5"/>
    <x v="5"/>
    <n v="202"/>
  </r>
  <r>
    <x v="470"/>
    <x v="0"/>
    <s v="2024-2025"/>
    <x v="0"/>
    <x v="43"/>
    <x v="1"/>
    <x v="1"/>
    <n v="2560"/>
    <x v="0"/>
    <x v="2"/>
    <x v="0"/>
    <x v="0"/>
    <n v="72"/>
  </r>
  <r>
    <x v="485"/>
    <x v="2"/>
    <s v="2025-2026"/>
    <x v="0"/>
    <x v="82"/>
    <x v="3"/>
    <x v="3"/>
    <n v="4655"/>
    <x v="0"/>
    <x v="17"/>
    <x v="9"/>
    <x v="9"/>
    <n v="146"/>
  </r>
  <r>
    <x v="446"/>
    <x v="2"/>
    <s v="2025-2026"/>
    <x v="0"/>
    <x v="10"/>
    <x v="4"/>
    <x v="4"/>
    <n v="3551"/>
    <x v="0"/>
    <x v="8"/>
    <x v="3"/>
    <x v="3"/>
    <n v="286"/>
  </r>
  <r>
    <x v="497"/>
    <x v="0"/>
    <s v="2024-2025"/>
    <x v="0"/>
    <x v="37"/>
    <x v="1"/>
    <x v="1"/>
    <n v="2750"/>
    <x v="0"/>
    <x v="11"/>
    <x v="0"/>
    <x v="0"/>
    <n v="314"/>
  </r>
  <r>
    <x v="178"/>
    <x v="0"/>
    <s v="2024-2025"/>
    <x v="0"/>
    <x v="7"/>
    <x v="4"/>
    <x v="4"/>
    <n v="3175"/>
    <x v="0"/>
    <x v="6"/>
    <x v="7"/>
    <x v="7"/>
    <n v="256"/>
  </r>
  <r>
    <x v="426"/>
    <x v="2"/>
    <s v="2025-2026"/>
    <x v="1"/>
    <x v="38"/>
    <x v="3"/>
    <x v="3"/>
    <n v="4802"/>
    <x v="0"/>
    <x v="12"/>
    <x v="9"/>
    <x v="9"/>
    <n v="60"/>
  </r>
  <r>
    <x v="430"/>
    <x v="0"/>
    <s v="2024-2025"/>
    <x v="0"/>
    <x v="21"/>
    <x v="3"/>
    <x v="3"/>
    <n v="4012"/>
    <x v="0"/>
    <x v="10"/>
    <x v="4"/>
    <x v="4"/>
    <n v="209"/>
  </r>
  <r>
    <x v="82"/>
    <x v="2"/>
    <s v="2025-2026"/>
    <x v="1"/>
    <x v="34"/>
    <x v="4"/>
    <x v="4"/>
    <n v="3018"/>
    <x v="0"/>
    <x v="7"/>
    <x v="4"/>
    <x v="4"/>
    <n v="599"/>
  </r>
  <r>
    <x v="58"/>
    <x v="2"/>
    <s v="2025-2026"/>
    <x v="0"/>
    <x v="24"/>
    <x v="1"/>
    <x v="1"/>
    <n v="2120"/>
    <x v="0"/>
    <x v="4"/>
    <x v="9"/>
    <x v="9"/>
    <n v="94"/>
  </r>
  <r>
    <x v="600"/>
    <x v="0"/>
    <s v="2024-2025"/>
    <x v="0"/>
    <x v="41"/>
    <x v="5"/>
    <x v="5"/>
    <n v="7320"/>
    <x v="0"/>
    <x v="9"/>
    <x v="9"/>
    <x v="9"/>
    <n v="540"/>
  </r>
  <r>
    <x v="687"/>
    <x v="0"/>
    <s v="2024-2025"/>
    <x v="0"/>
    <x v="93"/>
    <x v="4"/>
    <x v="4"/>
    <n v="3915"/>
    <x v="0"/>
    <x v="16"/>
    <x v="4"/>
    <x v="4"/>
    <n v="542"/>
  </r>
  <r>
    <x v="271"/>
    <x v="1"/>
    <s v="2023-2024"/>
    <x v="0"/>
    <x v="3"/>
    <x v="3"/>
    <x v="3"/>
    <n v="4220"/>
    <x v="0"/>
    <x v="3"/>
    <x v="0"/>
    <x v="0"/>
    <n v="269"/>
  </r>
  <r>
    <x v="396"/>
    <x v="0"/>
    <s v="2024-2025"/>
    <x v="1"/>
    <x v="40"/>
    <x v="4"/>
    <x v="4"/>
    <n v="3353"/>
    <x v="0"/>
    <x v="8"/>
    <x v="9"/>
    <x v="9"/>
    <n v="387"/>
  </r>
  <r>
    <x v="178"/>
    <x v="0"/>
    <s v="2024-2025"/>
    <x v="0"/>
    <x v="83"/>
    <x v="0"/>
    <x v="0"/>
    <n v="6052"/>
    <x v="0"/>
    <x v="0"/>
    <x v="0"/>
    <x v="0"/>
    <n v="409"/>
  </r>
  <r>
    <x v="181"/>
    <x v="0"/>
    <s v="2024-2025"/>
    <x v="1"/>
    <x v="6"/>
    <x v="0"/>
    <x v="0"/>
    <n v="6010"/>
    <x v="0"/>
    <x v="0"/>
    <x v="0"/>
    <x v="0"/>
    <n v="123"/>
  </r>
  <r>
    <x v="138"/>
    <x v="2"/>
    <s v="2025-2026"/>
    <x v="1"/>
    <x v="35"/>
    <x v="3"/>
    <x v="3"/>
    <n v="4558"/>
    <x v="0"/>
    <x v="15"/>
    <x v="4"/>
    <x v="4"/>
    <n v="602"/>
  </r>
  <r>
    <x v="167"/>
    <x v="2"/>
    <s v="2025-2026"/>
    <x v="0"/>
    <x v="26"/>
    <x v="0"/>
    <x v="0"/>
    <n v="6280"/>
    <x v="0"/>
    <x v="14"/>
    <x v="4"/>
    <x v="4"/>
    <n v="193"/>
  </r>
  <r>
    <x v="493"/>
    <x v="1"/>
    <s v="2023-2024"/>
    <x v="0"/>
    <x v="69"/>
    <x v="4"/>
    <x v="4"/>
    <n v="3199"/>
    <x v="0"/>
    <x v="6"/>
    <x v="2"/>
    <x v="2"/>
    <n v="644"/>
  </r>
  <r>
    <x v="295"/>
    <x v="0"/>
    <s v="2024-2025"/>
    <x v="0"/>
    <x v="71"/>
    <x v="6"/>
    <x v="6"/>
    <n v="5043"/>
    <x v="0"/>
    <x v="13"/>
    <x v="5"/>
    <x v="5"/>
    <n v="482"/>
  </r>
  <r>
    <x v="374"/>
    <x v="1"/>
    <s v="2023-2024"/>
    <x v="0"/>
    <x v="15"/>
    <x v="1"/>
    <x v="1"/>
    <n v="2020"/>
    <x v="0"/>
    <x v="5"/>
    <x v="0"/>
    <x v="0"/>
    <n v="426"/>
  </r>
  <r>
    <x v="54"/>
    <x v="0"/>
    <s v="2024-2025"/>
    <x v="1"/>
    <x v="11"/>
    <x v="5"/>
    <x v="5"/>
    <n v="7010"/>
    <x v="0"/>
    <x v="9"/>
    <x v="1"/>
    <x v="1"/>
    <n v="412"/>
  </r>
  <r>
    <x v="337"/>
    <x v="0"/>
    <s v="2024-2025"/>
    <x v="0"/>
    <x v="50"/>
    <x v="4"/>
    <x v="4"/>
    <n v="3179"/>
    <x v="0"/>
    <x v="6"/>
    <x v="1"/>
    <x v="1"/>
    <n v="518"/>
  </r>
  <r>
    <x v="545"/>
    <x v="2"/>
    <s v="2025-2026"/>
    <x v="0"/>
    <x v="2"/>
    <x v="2"/>
    <x v="2"/>
    <n v="2617"/>
    <x v="0"/>
    <x v="2"/>
    <x v="4"/>
    <x v="4"/>
    <n v="260"/>
  </r>
  <r>
    <x v="493"/>
    <x v="1"/>
    <s v="2023-2024"/>
    <x v="1"/>
    <x v="14"/>
    <x v="1"/>
    <x v="1"/>
    <n v="2790"/>
    <x v="0"/>
    <x v="11"/>
    <x v="4"/>
    <x v="4"/>
    <n v="490"/>
  </r>
  <r>
    <x v="603"/>
    <x v="2"/>
    <s v="2025-2026"/>
    <x v="0"/>
    <x v="78"/>
    <x v="1"/>
    <x v="1"/>
    <n v="2141"/>
    <x v="0"/>
    <x v="4"/>
    <x v="4"/>
    <x v="4"/>
    <n v="620"/>
  </r>
  <r>
    <x v="669"/>
    <x v="0"/>
    <s v="2024-2025"/>
    <x v="0"/>
    <x v="59"/>
    <x v="3"/>
    <x v="3"/>
    <n v="4509"/>
    <x v="0"/>
    <x v="3"/>
    <x v="2"/>
    <x v="2"/>
    <n v="444"/>
  </r>
  <r>
    <x v="542"/>
    <x v="2"/>
    <s v="2025-2026"/>
    <x v="0"/>
    <x v="20"/>
    <x v="4"/>
    <x v="4"/>
    <n v="3429"/>
    <x v="0"/>
    <x v="8"/>
    <x v="1"/>
    <x v="1"/>
    <n v="164"/>
  </r>
  <r>
    <x v="633"/>
    <x v="0"/>
    <s v="2024-2025"/>
    <x v="0"/>
    <x v="45"/>
    <x v="3"/>
    <x v="3"/>
    <n v="4570"/>
    <x v="0"/>
    <x v="15"/>
    <x v="0"/>
    <x v="0"/>
    <n v="749"/>
  </r>
  <r>
    <x v="611"/>
    <x v="0"/>
    <s v="2024-2025"/>
    <x v="0"/>
    <x v="15"/>
    <x v="1"/>
    <x v="1"/>
    <n v="2020"/>
    <x v="0"/>
    <x v="5"/>
    <x v="4"/>
    <x v="4"/>
    <n v="466"/>
  </r>
  <r>
    <x v="241"/>
    <x v="0"/>
    <s v="2024-2025"/>
    <x v="0"/>
    <x v="84"/>
    <x v="3"/>
    <x v="3"/>
    <n v="4215"/>
    <x v="0"/>
    <x v="3"/>
    <x v="0"/>
    <x v="0"/>
    <n v="139"/>
  </r>
  <r>
    <x v="452"/>
    <x v="0"/>
    <s v="2024-2025"/>
    <x v="0"/>
    <x v="85"/>
    <x v="0"/>
    <x v="0"/>
    <n v="6530"/>
    <x v="0"/>
    <x v="20"/>
    <x v="0"/>
    <x v="0"/>
    <n v="413"/>
  </r>
  <r>
    <x v="562"/>
    <x v="0"/>
    <s v="2024-2025"/>
    <x v="0"/>
    <x v="27"/>
    <x v="4"/>
    <x v="4"/>
    <n v="3066"/>
    <x v="0"/>
    <x v="7"/>
    <x v="2"/>
    <x v="2"/>
    <n v="460"/>
  </r>
  <r>
    <x v="103"/>
    <x v="1"/>
    <s v="2023-2024"/>
    <x v="0"/>
    <x v="3"/>
    <x v="3"/>
    <x v="3"/>
    <n v="4220"/>
    <x v="0"/>
    <x v="3"/>
    <x v="4"/>
    <x v="4"/>
    <n v="91"/>
  </r>
  <r>
    <x v="375"/>
    <x v="0"/>
    <s v="2024-2025"/>
    <x v="0"/>
    <x v="19"/>
    <x v="1"/>
    <x v="1"/>
    <n v="2800"/>
    <x v="0"/>
    <x v="11"/>
    <x v="6"/>
    <x v="6"/>
    <n v="622"/>
  </r>
  <r>
    <x v="684"/>
    <x v="0"/>
    <s v="2024-2025"/>
    <x v="0"/>
    <x v="33"/>
    <x v="4"/>
    <x v="4"/>
    <n v="3280"/>
    <x v="0"/>
    <x v="8"/>
    <x v="4"/>
    <x v="4"/>
    <n v="247"/>
  </r>
  <r>
    <x v="687"/>
    <x v="0"/>
    <s v="2024-2025"/>
    <x v="0"/>
    <x v="7"/>
    <x v="4"/>
    <x v="4"/>
    <n v="3175"/>
    <x v="0"/>
    <x v="6"/>
    <x v="4"/>
    <x v="4"/>
    <n v="122"/>
  </r>
  <r>
    <x v="650"/>
    <x v="0"/>
    <s v="2024-2025"/>
    <x v="1"/>
    <x v="65"/>
    <x v="1"/>
    <x v="1"/>
    <n v="2131"/>
    <x v="0"/>
    <x v="4"/>
    <x v="1"/>
    <x v="1"/>
    <n v="81"/>
  </r>
  <r>
    <x v="177"/>
    <x v="1"/>
    <s v="2023-2024"/>
    <x v="0"/>
    <x v="49"/>
    <x v="4"/>
    <x v="4"/>
    <n v="3134"/>
    <x v="0"/>
    <x v="6"/>
    <x v="0"/>
    <x v="0"/>
    <n v="648"/>
  </r>
  <r>
    <x v="408"/>
    <x v="1"/>
    <s v="2023-2024"/>
    <x v="0"/>
    <x v="83"/>
    <x v="0"/>
    <x v="0"/>
    <n v="6052"/>
    <x v="0"/>
    <x v="0"/>
    <x v="9"/>
    <x v="9"/>
    <n v="538"/>
  </r>
  <r>
    <x v="436"/>
    <x v="2"/>
    <s v="2025-2026"/>
    <x v="1"/>
    <x v="74"/>
    <x v="1"/>
    <x v="1"/>
    <n v="2485"/>
    <x v="0"/>
    <x v="1"/>
    <x v="9"/>
    <x v="9"/>
    <n v="358"/>
  </r>
  <r>
    <x v="382"/>
    <x v="1"/>
    <s v="2023-2024"/>
    <x v="1"/>
    <x v="64"/>
    <x v="1"/>
    <x v="1"/>
    <n v="2350"/>
    <x v="0"/>
    <x v="1"/>
    <x v="3"/>
    <x v="3"/>
    <n v="622"/>
  </r>
  <r>
    <x v="181"/>
    <x v="0"/>
    <s v="2024-2025"/>
    <x v="0"/>
    <x v="59"/>
    <x v="3"/>
    <x v="3"/>
    <n v="4509"/>
    <x v="0"/>
    <x v="3"/>
    <x v="9"/>
    <x v="9"/>
    <n v="585"/>
  </r>
  <r>
    <x v="564"/>
    <x v="1"/>
    <s v="2023-2024"/>
    <x v="0"/>
    <x v="84"/>
    <x v="3"/>
    <x v="3"/>
    <n v="4215"/>
    <x v="0"/>
    <x v="3"/>
    <x v="3"/>
    <x v="3"/>
    <n v="450"/>
  </r>
  <r>
    <x v="434"/>
    <x v="0"/>
    <s v="2024-2025"/>
    <x v="0"/>
    <x v="39"/>
    <x v="0"/>
    <x v="0"/>
    <n v="6330"/>
    <x v="0"/>
    <x v="14"/>
    <x v="1"/>
    <x v="1"/>
    <n v="73"/>
  </r>
  <r>
    <x v="661"/>
    <x v="2"/>
    <s v="2025-2026"/>
    <x v="0"/>
    <x v="76"/>
    <x v="1"/>
    <x v="1"/>
    <n v="2031"/>
    <x v="0"/>
    <x v="5"/>
    <x v="3"/>
    <x v="3"/>
    <n v="146"/>
  </r>
  <r>
    <x v="670"/>
    <x v="1"/>
    <s v="2023-2024"/>
    <x v="0"/>
    <x v="13"/>
    <x v="1"/>
    <x v="1"/>
    <n v="2480"/>
    <x v="0"/>
    <x v="1"/>
    <x v="9"/>
    <x v="9"/>
    <n v="179"/>
  </r>
  <r>
    <x v="34"/>
    <x v="2"/>
    <s v="2025-2026"/>
    <x v="1"/>
    <x v="22"/>
    <x v="1"/>
    <x v="1"/>
    <n v="2539"/>
    <x v="0"/>
    <x v="2"/>
    <x v="9"/>
    <x v="9"/>
    <n v="271"/>
  </r>
  <r>
    <x v="20"/>
    <x v="0"/>
    <s v="2024-2025"/>
    <x v="0"/>
    <x v="42"/>
    <x v="3"/>
    <x v="3"/>
    <n v="4870"/>
    <x v="0"/>
    <x v="12"/>
    <x v="4"/>
    <x v="4"/>
    <n v="294"/>
  </r>
  <r>
    <x v="635"/>
    <x v="0"/>
    <s v="2024-2025"/>
    <x v="0"/>
    <x v="35"/>
    <x v="3"/>
    <x v="3"/>
    <n v="4558"/>
    <x v="0"/>
    <x v="15"/>
    <x v="8"/>
    <x v="8"/>
    <n v="312"/>
  </r>
  <r>
    <x v="484"/>
    <x v="0"/>
    <s v="2024-2025"/>
    <x v="0"/>
    <x v="55"/>
    <x v="3"/>
    <x v="3"/>
    <n v="4703"/>
    <x v="0"/>
    <x v="17"/>
    <x v="4"/>
    <x v="4"/>
    <n v="348"/>
  </r>
  <r>
    <x v="654"/>
    <x v="0"/>
    <s v="2024-2025"/>
    <x v="0"/>
    <x v="5"/>
    <x v="1"/>
    <x v="1"/>
    <n v="2067"/>
    <x v="0"/>
    <x v="5"/>
    <x v="3"/>
    <x v="3"/>
    <n v="58"/>
  </r>
  <r>
    <x v="314"/>
    <x v="0"/>
    <s v="2024-2025"/>
    <x v="0"/>
    <x v="62"/>
    <x v="0"/>
    <x v="0"/>
    <n v="6112"/>
    <x v="0"/>
    <x v="14"/>
    <x v="9"/>
    <x v="9"/>
    <n v="145"/>
  </r>
  <r>
    <x v="20"/>
    <x v="0"/>
    <s v="2024-2025"/>
    <x v="0"/>
    <x v="93"/>
    <x v="4"/>
    <x v="4"/>
    <n v="3915"/>
    <x v="0"/>
    <x v="16"/>
    <x v="0"/>
    <x v="0"/>
    <n v="535"/>
  </r>
  <r>
    <x v="359"/>
    <x v="0"/>
    <s v="2024-2025"/>
    <x v="0"/>
    <x v="74"/>
    <x v="1"/>
    <x v="1"/>
    <n v="2485"/>
    <x v="0"/>
    <x v="1"/>
    <x v="1"/>
    <x v="1"/>
    <n v="212"/>
  </r>
  <r>
    <x v="654"/>
    <x v="0"/>
    <s v="2024-2025"/>
    <x v="0"/>
    <x v="25"/>
    <x v="4"/>
    <x v="4"/>
    <n v="3550"/>
    <x v="0"/>
    <x v="8"/>
    <x v="4"/>
    <x v="4"/>
    <n v="125"/>
  </r>
  <r>
    <x v="684"/>
    <x v="0"/>
    <s v="2024-2025"/>
    <x v="0"/>
    <x v="24"/>
    <x v="1"/>
    <x v="1"/>
    <n v="2120"/>
    <x v="0"/>
    <x v="4"/>
    <x v="0"/>
    <x v="0"/>
    <n v="312"/>
  </r>
  <r>
    <x v="508"/>
    <x v="0"/>
    <s v="2024-2025"/>
    <x v="0"/>
    <x v="61"/>
    <x v="6"/>
    <x v="6"/>
    <n v="5343"/>
    <x v="0"/>
    <x v="18"/>
    <x v="9"/>
    <x v="9"/>
    <n v="581"/>
  </r>
  <r>
    <x v="720"/>
    <x v="0"/>
    <s v="2024-2025"/>
    <x v="0"/>
    <x v="18"/>
    <x v="6"/>
    <x v="6"/>
    <n v="5168"/>
    <x v="0"/>
    <x v="13"/>
    <x v="1"/>
    <x v="1"/>
    <n v="709"/>
  </r>
  <r>
    <x v="136"/>
    <x v="0"/>
    <s v="2024-2025"/>
    <x v="1"/>
    <x v="38"/>
    <x v="3"/>
    <x v="3"/>
    <n v="4802"/>
    <x v="0"/>
    <x v="12"/>
    <x v="4"/>
    <x v="4"/>
    <n v="425"/>
  </r>
  <r>
    <x v="674"/>
    <x v="2"/>
    <s v="2025-2026"/>
    <x v="1"/>
    <x v="22"/>
    <x v="1"/>
    <x v="1"/>
    <n v="2539"/>
    <x v="0"/>
    <x v="2"/>
    <x v="4"/>
    <x v="4"/>
    <n v="220"/>
  </r>
  <r>
    <x v="343"/>
    <x v="0"/>
    <s v="2024-2025"/>
    <x v="1"/>
    <x v="14"/>
    <x v="1"/>
    <x v="1"/>
    <n v="2790"/>
    <x v="0"/>
    <x v="11"/>
    <x v="5"/>
    <x v="5"/>
    <n v="280"/>
  </r>
  <r>
    <x v="591"/>
    <x v="1"/>
    <s v="2023-2024"/>
    <x v="0"/>
    <x v="53"/>
    <x v="3"/>
    <x v="3"/>
    <n v="4119"/>
    <x v="0"/>
    <x v="10"/>
    <x v="8"/>
    <x v="8"/>
    <n v="420"/>
  </r>
  <r>
    <x v="576"/>
    <x v="0"/>
    <s v="2024-2025"/>
    <x v="0"/>
    <x v="84"/>
    <x v="3"/>
    <x v="3"/>
    <n v="4215"/>
    <x v="0"/>
    <x v="3"/>
    <x v="3"/>
    <x v="3"/>
    <n v="99"/>
  </r>
  <r>
    <x v="401"/>
    <x v="2"/>
    <s v="2025-2026"/>
    <x v="1"/>
    <x v="0"/>
    <x v="0"/>
    <x v="0"/>
    <n v="6021"/>
    <x v="0"/>
    <x v="0"/>
    <x v="9"/>
    <x v="9"/>
    <n v="317"/>
  </r>
  <r>
    <x v="664"/>
    <x v="0"/>
    <s v="2024-2025"/>
    <x v="0"/>
    <x v="36"/>
    <x v="4"/>
    <x v="4"/>
    <n v="3148"/>
    <x v="0"/>
    <x v="6"/>
    <x v="1"/>
    <x v="1"/>
    <n v="187"/>
  </r>
  <r>
    <x v="720"/>
    <x v="0"/>
    <s v="2024-2025"/>
    <x v="0"/>
    <x v="69"/>
    <x v="4"/>
    <x v="4"/>
    <n v="3199"/>
    <x v="0"/>
    <x v="6"/>
    <x v="3"/>
    <x v="3"/>
    <n v="391"/>
  </r>
  <r>
    <x v="17"/>
    <x v="0"/>
    <s v="2024-2025"/>
    <x v="0"/>
    <x v="88"/>
    <x v="6"/>
    <x v="6"/>
    <n v="5011"/>
    <x v="0"/>
    <x v="13"/>
    <x v="1"/>
    <x v="1"/>
    <n v="193"/>
  </r>
  <r>
    <x v="516"/>
    <x v="2"/>
    <s v="2025-2026"/>
    <x v="0"/>
    <x v="54"/>
    <x v="4"/>
    <x v="4"/>
    <n v="3030"/>
    <x v="0"/>
    <x v="7"/>
    <x v="0"/>
    <x v="0"/>
    <n v="578"/>
  </r>
  <r>
    <x v="37"/>
    <x v="2"/>
    <s v="2025-2026"/>
    <x v="0"/>
    <x v="83"/>
    <x v="0"/>
    <x v="0"/>
    <n v="6052"/>
    <x v="0"/>
    <x v="0"/>
    <x v="9"/>
    <x v="9"/>
    <n v="316"/>
  </r>
  <r>
    <x v="505"/>
    <x v="1"/>
    <s v="2023-2024"/>
    <x v="0"/>
    <x v="5"/>
    <x v="1"/>
    <x v="1"/>
    <n v="2067"/>
    <x v="0"/>
    <x v="5"/>
    <x v="3"/>
    <x v="3"/>
    <n v="185"/>
  </r>
  <r>
    <x v="369"/>
    <x v="0"/>
    <s v="2024-2025"/>
    <x v="0"/>
    <x v="84"/>
    <x v="3"/>
    <x v="3"/>
    <n v="4215"/>
    <x v="0"/>
    <x v="3"/>
    <x v="4"/>
    <x v="4"/>
    <n v="799"/>
  </r>
  <r>
    <x v="493"/>
    <x v="1"/>
    <s v="2023-2024"/>
    <x v="0"/>
    <x v="30"/>
    <x v="4"/>
    <x v="4"/>
    <n v="3131"/>
    <x v="0"/>
    <x v="6"/>
    <x v="1"/>
    <x v="1"/>
    <n v="110"/>
  </r>
  <r>
    <x v="385"/>
    <x v="1"/>
    <s v="2023-2024"/>
    <x v="1"/>
    <x v="39"/>
    <x v="0"/>
    <x v="0"/>
    <n v="6330"/>
    <x v="0"/>
    <x v="14"/>
    <x v="3"/>
    <x v="3"/>
    <n v="311"/>
  </r>
  <r>
    <x v="57"/>
    <x v="0"/>
    <s v="2024-2025"/>
    <x v="0"/>
    <x v="86"/>
    <x v="0"/>
    <x v="0"/>
    <n v="6725"/>
    <x v="0"/>
    <x v="20"/>
    <x v="9"/>
    <x v="9"/>
    <n v="383"/>
  </r>
  <r>
    <x v="87"/>
    <x v="0"/>
    <s v="2024-2025"/>
    <x v="0"/>
    <x v="28"/>
    <x v="1"/>
    <x v="1"/>
    <n v="2830"/>
    <x v="0"/>
    <x v="11"/>
    <x v="8"/>
    <x v="8"/>
    <n v="38"/>
  </r>
  <r>
    <x v="619"/>
    <x v="1"/>
    <s v="2023-2024"/>
    <x v="0"/>
    <x v="3"/>
    <x v="3"/>
    <x v="3"/>
    <n v="4220"/>
    <x v="0"/>
    <x v="3"/>
    <x v="5"/>
    <x v="5"/>
    <n v="155"/>
  </r>
  <r>
    <x v="26"/>
    <x v="1"/>
    <s v="2023-2024"/>
    <x v="0"/>
    <x v="63"/>
    <x v="1"/>
    <x v="1"/>
    <n v="2015"/>
    <x v="0"/>
    <x v="5"/>
    <x v="2"/>
    <x v="2"/>
    <n v="699"/>
  </r>
  <r>
    <x v="657"/>
    <x v="2"/>
    <s v="2025-2026"/>
    <x v="0"/>
    <x v="17"/>
    <x v="3"/>
    <x v="3"/>
    <n v="4825"/>
    <x v="0"/>
    <x v="12"/>
    <x v="0"/>
    <x v="0"/>
    <n v="246"/>
  </r>
  <r>
    <x v="112"/>
    <x v="0"/>
    <s v="2024-2025"/>
    <x v="1"/>
    <x v="75"/>
    <x v="0"/>
    <x v="0"/>
    <n v="6450"/>
    <x v="0"/>
    <x v="20"/>
    <x v="4"/>
    <x v="4"/>
    <n v="391"/>
  </r>
  <r>
    <x v="669"/>
    <x v="0"/>
    <s v="2024-2025"/>
    <x v="0"/>
    <x v="73"/>
    <x v="6"/>
    <x v="6"/>
    <n v="5607"/>
    <x v="0"/>
    <x v="18"/>
    <x v="4"/>
    <x v="4"/>
    <n v="178"/>
  </r>
  <r>
    <x v="79"/>
    <x v="0"/>
    <s v="2024-2025"/>
    <x v="0"/>
    <x v="1"/>
    <x v="1"/>
    <x v="1"/>
    <n v="2478"/>
    <x v="0"/>
    <x v="1"/>
    <x v="4"/>
    <x v="4"/>
    <n v="267"/>
  </r>
  <r>
    <x v="336"/>
    <x v="0"/>
    <s v="2024-2025"/>
    <x v="1"/>
    <x v="95"/>
    <x v="7"/>
    <x v="7"/>
    <n v="870"/>
    <x v="0"/>
    <x v="19"/>
    <x v="4"/>
    <x v="4"/>
    <n v="314"/>
  </r>
  <r>
    <x v="319"/>
    <x v="0"/>
    <s v="2024-2025"/>
    <x v="1"/>
    <x v="65"/>
    <x v="1"/>
    <x v="1"/>
    <n v="2131"/>
    <x v="0"/>
    <x v="4"/>
    <x v="0"/>
    <x v="0"/>
    <n v="210"/>
  </r>
  <r>
    <x v="145"/>
    <x v="0"/>
    <s v="2024-2025"/>
    <x v="0"/>
    <x v="82"/>
    <x v="3"/>
    <x v="3"/>
    <n v="4655"/>
    <x v="0"/>
    <x v="17"/>
    <x v="9"/>
    <x v="9"/>
    <n v="418"/>
  </r>
  <r>
    <x v="519"/>
    <x v="2"/>
    <s v="2025-2026"/>
    <x v="0"/>
    <x v="32"/>
    <x v="6"/>
    <x v="6"/>
    <n v="5169"/>
    <x v="0"/>
    <x v="13"/>
    <x v="0"/>
    <x v="0"/>
    <n v="664"/>
  </r>
  <r>
    <x v="73"/>
    <x v="1"/>
    <s v="2023-2024"/>
    <x v="0"/>
    <x v="79"/>
    <x v="6"/>
    <x v="6"/>
    <n v="5290"/>
    <x v="0"/>
    <x v="18"/>
    <x v="4"/>
    <x v="4"/>
    <n v="686"/>
  </r>
  <r>
    <x v="133"/>
    <x v="1"/>
    <s v="2023-2024"/>
    <x v="0"/>
    <x v="69"/>
    <x v="4"/>
    <x v="4"/>
    <n v="3199"/>
    <x v="0"/>
    <x v="6"/>
    <x v="7"/>
    <x v="7"/>
    <n v="473"/>
  </r>
  <r>
    <x v="411"/>
    <x v="1"/>
    <s v="2023-2024"/>
    <x v="0"/>
    <x v="15"/>
    <x v="1"/>
    <x v="1"/>
    <n v="2020"/>
    <x v="0"/>
    <x v="5"/>
    <x v="6"/>
    <x v="6"/>
    <n v="314"/>
  </r>
  <r>
    <x v="439"/>
    <x v="0"/>
    <s v="2024-2025"/>
    <x v="0"/>
    <x v="37"/>
    <x v="1"/>
    <x v="1"/>
    <n v="2750"/>
    <x v="0"/>
    <x v="11"/>
    <x v="5"/>
    <x v="5"/>
    <n v="286"/>
  </r>
  <r>
    <x v="450"/>
    <x v="1"/>
    <s v="2023-2024"/>
    <x v="1"/>
    <x v="22"/>
    <x v="1"/>
    <x v="1"/>
    <n v="2539"/>
    <x v="0"/>
    <x v="2"/>
    <x v="5"/>
    <x v="5"/>
    <n v="667"/>
  </r>
  <r>
    <x v="647"/>
    <x v="1"/>
    <s v="2023-2024"/>
    <x v="0"/>
    <x v="41"/>
    <x v="5"/>
    <x v="5"/>
    <n v="7320"/>
    <x v="0"/>
    <x v="9"/>
    <x v="1"/>
    <x v="1"/>
    <n v="244"/>
  </r>
  <r>
    <x v="252"/>
    <x v="1"/>
    <s v="2023-2024"/>
    <x v="0"/>
    <x v="47"/>
    <x v="1"/>
    <x v="1"/>
    <n v="2101"/>
    <x v="0"/>
    <x v="4"/>
    <x v="3"/>
    <x v="3"/>
    <n v="662"/>
  </r>
  <r>
    <x v="184"/>
    <x v="2"/>
    <s v="2025-2026"/>
    <x v="0"/>
    <x v="36"/>
    <x v="4"/>
    <x v="4"/>
    <n v="3148"/>
    <x v="0"/>
    <x v="6"/>
    <x v="1"/>
    <x v="1"/>
    <n v="258"/>
  </r>
  <r>
    <x v="306"/>
    <x v="2"/>
    <s v="2025-2026"/>
    <x v="1"/>
    <x v="14"/>
    <x v="1"/>
    <x v="1"/>
    <n v="2790"/>
    <x v="0"/>
    <x v="11"/>
    <x v="0"/>
    <x v="0"/>
    <n v="535"/>
  </r>
  <r>
    <x v="610"/>
    <x v="0"/>
    <s v="2024-2025"/>
    <x v="0"/>
    <x v="50"/>
    <x v="4"/>
    <x v="4"/>
    <n v="3179"/>
    <x v="0"/>
    <x v="6"/>
    <x v="9"/>
    <x v="9"/>
    <n v="449"/>
  </r>
  <r>
    <x v="489"/>
    <x v="0"/>
    <s v="2024-2025"/>
    <x v="0"/>
    <x v="77"/>
    <x v="5"/>
    <x v="5"/>
    <n v="7018"/>
    <x v="0"/>
    <x v="9"/>
    <x v="4"/>
    <x v="4"/>
    <n v="473"/>
  </r>
  <r>
    <x v="568"/>
    <x v="1"/>
    <s v="2023-2024"/>
    <x v="0"/>
    <x v="78"/>
    <x v="1"/>
    <x v="1"/>
    <n v="2141"/>
    <x v="0"/>
    <x v="4"/>
    <x v="4"/>
    <x v="4"/>
    <n v="326"/>
  </r>
  <r>
    <x v="445"/>
    <x v="0"/>
    <s v="2024-2025"/>
    <x v="0"/>
    <x v="60"/>
    <x v="1"/>
    <x v="1"/>
    <n v="2541"/>
    <x v="0"/>
    <x v="2"/>
    <x v="2"/>
    <x v="2"/>
    <n v="438"/>
  </r>
  <r>
    <x v="62"/>
    <x v="0"/>
    <s v="2024-2025"/>
    <x v="0"/>
    <x v="61"/>
    <x v="6"/>
    <x v="6"/>
    <n v="5343"/>
    <x v="0"/>
    <x v="18"/>
    <x v="0"/>
    <x v="0"/>
    <n v="351"/>
  </r>
  <r>
    <x v="617"/>
    <x v="1"/>
    <s v="2023-2024"/>
    <x v="0"/>
    <x v="87"/>
    <x v="2"/>
    <x v="2"/>
    <n v="2609"/>
    <x v="0"/>
    <x v="2"/>
    <x v="0"/>
    <x v="0"/>
    <n v="299"/>
  </r>
  <r>
    <x v="675"/>
    <x v="1"/>
    <s v="2023-2024"/>
    <x v="0"/>
    <x v="78"/>
    <x v="1"/>
    <x v="1"/>
    <n v="2141"/>
    <x v="0"/>
    <x v="4"/>
    <x v="5"/>
    <x v="5"/>
    <n v="594"/>
  </r>
  <r>
    <x v="309"/>
    <x v="0"/>
    <s v="2024-2025"/>
    <x v="1"/>
    <x v="34"/>
    <x v="4"/>
    <x v="4"/>
    <n v="3018"/>
    <x v="0"/>
    <x v="7"/>
    <x v="1"/>
    <x v="1"/>
    <n v="150"/>
  </r>
  <r>
    <x v="590"/>
    <x v="2"/>
    <s v="2025-2026"/>
    <x v="0"/>
    <x v="84"/>
    <x v="3"/>
    <x v="3"/>
    <n v="4215"/>
    <x v="0"/>
    <x v="3"/>
    <x v="4"/>
    <x v="4"/>
    <n v="141"/>
  </r>
  <r>
    <x v="190"/>
    <x v="1"/>
    <s v="2023-2024"/>
    <x v="0"/>
    <x v="69"/>
    <x v="4"/>
    <x v="4"/>
    <n v="3199"/>
    <x v="0"/>
    <x v="6"/>
    <x v="6"/>
    <x v="6"/>
    <n v="133"/>
  </r>
  <r>
    <x v="719"/>
    <x v="0"/>
    <s v="2024-2025"/>
    <x v="0"/>
    <x v="92"/>
    <x v="3"/>
    <x v="3"/>
    <n v="4305"/>
    <x v="0"/>
    <x v="3"/>
    <x v="0"/>
    <x v="0"/>
    <n v="273"/>
  </r>
  <r>
    <x v="687"/>
    <x v="0"/>
    <s v="2024-2025"/>
    <x v="0"/>
    <x v="27"/>
    <x v="4"/>
    <x v="4"/>
    <n v="3066"/>
    <x v="0"/>
    <x v="7"/>
    <x v="4"/>
    <x v="4"/>
    <n v="133"/>
  </r>
  <r>
    <x v="238"/>
    <x v="2"/>
    <s v="2025-2026"/>
    <x v="0"/>
    <x v="9"/>
    <x v="4"/>
    <x v="4"/>
    <n v="3076"/>
    <x v="0"/>
    <x v="7"/>
    <x v="6"/>
    <x v="6"/>
    <n v="78"/>
  </r>
  <r>
    <x v="62"/>
    <x v="0"/>
    <s v="2024-2025"/>
    <x v="0"/>
    <x v="12"/>
    <x v="3"/>
    <x v="3"/>
    <n v="4068"/>
    <x v="0"/>
    <x v="10"/>
    <x v="3"/>
    <x v="3"/>
    <n v="539"/>
  </r>
  <r>
    <x v="665"/>
    <x v="2"/>
    <s v="2025-2026"/>
    <x v="0"/>
    <x v="81"/>
    <x v="3"/>
    <x v="3"/>
    <n v="4680"/>
    <x v="0"/>
    <x v="17"/>
    <x v="9"/>
    <x v="9"/>
    <n v="92"/>
  </r>
  <r>
    <x v="569"/>
    <x v="0"/>
    <s v="2024-2025"/>
    <x v="0"/>
    <x v="53"/>
    <x v="3"/>
    <x v="3"/>
    <n v="4119"/>
    <x v="0"/>
    <x v="10"/>
    <x v="4"/>
    <x v="4"/>
    <n v="608"/>
  </r>
  <r>
    <x v="342"/>
    <x v="0"/>
    <s v="2024-2025"/>
    <x v="0"/>
    <x v="18"/>
    <x v="6"/>
    <x v="6"/>
    <n v="5168"/>
    <x v="0"/>
    <x v="13"/>
    <x v="9"/>
    <x v="9"/>
    <n v="123"/>
  </r>
  <r>
    <x v="523"/>
    <x v="1"/>
    <s v="2023-2024"/>
    <x v="0"/>
    <x v="33"/>
    <x v="4"/>
    <x v="4"/>
    <n v="3280"/>
    <x v="0"/>
    <x v="8"/>
    <x v="5"/>
    <x v="5"/>
    <n v="711"/>
  </r>
  <r>
    <x v="317"/>
    <x v="0"/>
    <s v="2024-2025"/>
    <x v="0"/>
    <x v="59"/>
    <x v="3"/>
    <x v="3"/>
    <n v="4509"/>
    <x v="0"/>
    <x v="3"/>
    <x v="4"/>
    <x v="4"/>
    <n v="532"/>
  </r>
  <r>
    <x v="36"/>
    <x v="2"/>
    <s v="2025-2026"/>
    <x v="0"/>
    <x v="72"/>
    <x v="4"/>
    <x v="4"/>
    <n v="3931"/>
    <x v="0"/>
    <x v="16"/>
    <x v="9"/>
    <x v="9"/>
    <n v="765"/>
  </r>
  <r>
    <x v="507"/>
    <x v="0"/>
    <s v="2024-2025"/>
    <x v="0"/>
    <x v="28"/>
    <x v="1"/>
    <x v="1"/>
    <n v="2830"/>
    <x v="0"/>
    <x v="11"/>
    <x v="0"/>
    <x v="0"/>
    <n v="779"/>
  </r>
  <r>
    <x v="333"/>
    <x v="1"/>
    <s v="2023-2024"/>
    <x v="1"/>
    <x v="21"/>
    <x v="3"/>
    <x v="3"/>
    <n v="4012"/>
    <x v="0"/>
    <x v="10"/>
    <x v="9"/>
    <x v="9"/>
    <n v="151"/>
  </r>
  <r>
    <x v="158"/>
    <x v="0"/>
    <s v="2024-2025"/>
    <x v="0"/>
    <x v="10"/>
    <x v="4"/>
    <x v="4"/>
    <n v="3551"/>
    <x v="0"/>
    <x v="8"/>
    <x v="8"/>
    <x v="8"/>
    <n v="424"/>
  </r>
  <r>
    <x v="385"/>
    <x v="1"/>
    <s v="2023-2024"/>
    <x v="0"/>
    <x v="85"/>
    <x v="0"/>
    <x v="0"/>
    <n v="6530"/>
    <x v="0"/>
    <x v="20"/>
    <x v="4"/>
    <x v="4"/>
    <n v="255"/>
  </r>
  <r>
    <x v="36"/>
    <x v="2"/>
    <s v="2025-2026"/>
    <x v="1"/>
    <x v="40"/>
    <x v="4"/>
    <x v="4"/>
    <n v="3353"/>
    <x v="0"/>
    <x v="8"/>
    <x v="3"/>
    <x v="3"/>
    <n v="196"/>
  </r>
  <r>
    <x v="491"/>
    <x v="0"/>
    <s v="2024-2025"/>
    <x v="0"/>
    <x v="16"/>
    <x v="0"/>
    <x v="0"/>
    <n v="6030"/>
    <x v="0"/>
    <x v="0"/>
    <x v="4"/>
    <x v="4"/>
    <n v="198"/>
  </r>
  <r>
    <x v="477"/>
    <x v="1"/>
    <s v="2023-2024"/>
    <x v="0"/>
    <x v="56"/>
    <x v="1"/>
    <x v="1"/>
    <n v="2795"/>
    <x v="0"/>
    <x v="11"/>
    <x v="3"/>
    <x v="3"/>
    <n v="431"/>
  </r>
  <r>
    <x v="190"/>
    <x v="1"/>
    <s v="2023-2024"/>
    <x v="1"/>
    <x v="38"/>
    <x v="3"/>
    <x v="3"/>
    <n v="4802"/>
    <x v="0"/>
    <x v="12"/>
    <x v="1"/>
    <x v="1"/>
    <n v="354"/>
  </r>
  <r>
    <x v="157"/>
    <x v="2"/>
    <s v="2025-2026"/>
    <x v="0"/>
    <x v="23"/>
    <x v="1"/>
    <x v="1"/>
    <n v="2650"/>
    <x v="0"/>
    <x v="11"/>
    <x v="8"/>
    <x v="8"/>
    <n v="415"/>
  </r>
  <r>
    <x v="483"/>
    <x v="0"/>
    <s v="2024-2025"/>
    <x v="0"/>
    <x v="13"/>
    <x v="1"/>
    <x v="1"/>
    <n v="2480"/>
    <x v="0"/>
    <x v="1"/>
    <x v="3"/>
    <x v="3"/>
    <n v="686"/>
  </r>
  <r>
    <x v="172"/>
    <x v="1"/>
    <s v="2023-2024"/>
    <x v="1"/>
    <x v="65"/>
    <x v="1"/>
    <x v="1"/>
    <n v="2131"/>
    <x v="0"/>
    <x v="4"/>
    <x v="1"/>
    <x v="1"/>
    <n v="792"/>
  </r>
  <r>
    <x v="663"/>
    <x v="0"/>
    <s v="2024-2025"/>
    <x v="0"/>
    <x v="36"/>
    <x v="4"/>
    <x v="4"/>
    <n v="3148"/>
    <x v="0"/>
    <x v="6"/>
    <x v="6"/>
    <x v="6"/>
    <n v="517"/>
  </r>
  <r>
    <x v="545"/>
    <x v="2"/>
    <s v="2025-2026"/>
    <x v="0"/>
    <x v="12"/>
    <x v="3"/>
    <x v="3"/>
    <n v="4068"/>
    <x v="0"/>
    <x v="10"/>
    <x v="8"/>
    <x v="8"/>
    <n v="516"/>
  </r>
  <r>
    <x v="297"/>
    <x v="2"/>
    <s v="2025-2026"/>
    <x v="0"/>
    <x v="36"/>
    <x v="4"/>
    <x v="4"/>
    <n v="3148"/>
    <x v="0"/>
    <x v="6"/>
    <x v="3"/>
    <x v="3"/>
    <n v="356"/>
  </r>
  <r>
    <x v="672"/>
    <x v="2"/>
    <s v="2025-2026"/>
    <x v="0"/>
    <x v="55"/>
    <x v="3"/>
    <x v="3"/>
    <n v="4703"/>
    <x v="0"/>
    <x v="17"/>
    <x v="0"/>
    <x v="0"/>
    <n v="631"/>
  </r>
  <r>
    <x v="63"/>
    <x v="1"/>
    <s v="2023-2024"/>
    <x v="0"/>
    <x v="12"/>
    <x v="3"/>
    <x v="3"/>
    <n v="4068"/>
    <x v="0"/>
    <x v="10"/>
    <x v="3"/>
    <x v="3"/>
    <n v="560"/>
  </r>
  <r>
    <x v="482"/>
    <x v="2"/>
    <s v="2025-2026"/>
    <x v="0"/>
    <x v="12"/>
    <x v="3"/>
    <x v="3"/>
    <n v="4068"/>
    <x v="0"/>
    <x v="10"/>
    <x v="6"/>
    <x v="6"/>
    <n v="595"/>
  </r>
  <r>
    <x v="136"/>
    <x v="0"/>
    <s v="2024-2025"/>
    <x v="1"/>
    <x v="22"/>
    <x v="1"/>
    <x v="1"/>
    <n v="2539"/>
    <x v="0"/>
    <x v="2"/>
    <x v="0"/>
    <x v="0"/>
    <n v="711"/>
  </r>
  <r>
    <x v="391"/>
    <x v="2"/>
    <s v="2025-2026"/>
    <x v="0"/>
    <x v="36"/>
    <x v="4"/>
    <x v="4"/>
    <n v="3148"/>
    <x v="0"/>
    <x v="6"/>
    <x v="3"/>
    <x v="3"/>
    <n v="675"/>
  </r>
  <r>
    <x v="226"/>
    <x v="0"/>
    <s v="2024-2025"/>
    <x v="0"/>
    <x v="26"/>
    <x v="0"/>
    <x v="0"/>
    <n v="6280"/>
    <x v="0"/>
    <x v="14"/>
    <x v="2"/>
    <x v="2"/>
    <n v="545"/>
  </r>
  <r>
    <x v="483"/>
    <x v="0"/>
    <s v="2024-2025"/>
    <x v="0"/>
    <x v="43"/>
    <x v="1"/>
    <x v="1"/>
    <n v="2560"/>
    <x v="0"/>
    <x v="2"/>
    <x v="1"/>
    <x v="1"/>
    <n v="473"/>
  </r>
  <r>
    <x v="668"/>
    <x v="1"/>
    <s v="2023-2024"/>
    <x v="0"/>
    <x v="16"/>
    <x v="0"/>
    <x v="0"/>
    <n v="6030"/>
    <x v="0"/>
    <x v="0"/>
    <x v="9"/>
    <x v="9"/>
    <n v="797"/>
  </r>
  <r>
    <x v="321"/>
    <x v="0"/>
    <s v="2024-2025"/>
    <x v="1"/>
    <x v="14"/>
    <x v="1"/>
    <x v="1"/>
    <n v="2790"/>
    <x v="0"/>
    <x v="11"/>
    <x v="9"/>
    <x v="9"/>
    <n v="612"/>
  </r>
  <r>
    <x v="163"/>
    <x v="0"/>
    <s v="2024-2025"/>
    <x v="0"/>
    <x v="3"/>
    <x v="3"/>
    <x v="3"/>
    <n v="4220"/>
    <x v="0"/>
    <x v="3"/>
    <x v="9"/>
    <x v="9"/>
    <n v="349"/>
  </r>
  <r>
    <x v="199"/>
    <x v="0"/>
    <s v="2024-2025"/>
    <x v="1"/>
    <x v="34"/>
    <x v="4"/>
    <x v="4"/>
    <n v="3018"/>
    <x v="0"/>
    <x v="7"/>
    <x v="3"/>
    <x v="3"/>
    <n v="274"/>
  </r>
  <r>
    <x v="368"/>
    <x v="2"/>
    <s v="2025-2026"/>
    <x v="0"/>
    <x v="26"/>
    <x v="0"/>
    <x v="0"/>
    <n v="6280"/>
    <x v="0"/>
    <x v="14"/>
    <x v="4"/>
    <x v="4"/>
    <n v="98"/>
  </r>
  <r>
    <x v="157"/>
    <x v="2"/>
    <s v="2025-2026"/>
    <x v="0"/>
    <x v="26"/>
    <x v="0"/>
    <x v="0"/>
    <n v="6280"/>
    <x v="0"/>
    <x v="14"/>
    <x v="0"/>
    <x v="0"/>
    <n v="487"/>
  </r>
  <r>
    <x v="42"/>
    <x v="0"/>
    <s v="2024-2025"/>
    <x v="0"/>
    <x v="42"/>
    <x v="3"/>
    <x v="3"/>
    <n v="4870"/>
    <x v="0"/>
    <x v="12"/>
    <x v="0"/>
    <x v="0"/>
    <n v="686"/>
  </r>
  <r>
    <x v="544"/>
    <x v="0"/>
    <s v="2024-2025"/>
    <x v="0"/>
    <x v="81"/>
    <x v="3"/>
    <x v="3"/>
    <n v="4680"/>
    <x v="0"/>
    <x v="17"/>
    <x v="1"/>
    <x v="1"/>
    <n v="407"/>
  </r>
  <r>
    <x v="472"/>
    <x v="0"/>
    <s v="2024-2025"/>
    <x v="0"/>
    <x v="60"/>
    <x v="1"/>
    <x v="1"/>
    <n v="2541"/>
    <x v="0"/>
    <x v="2"/>
    <x v="6"/>
    <x v="6"/>
    <n v="549"/>
  </r>
  <r>
    <x v="358"/>
    <x v="1"/>
    <s v="2023-2024"/>
    <x v="0"/>
    <x v="4"/>
    <x v="1"/>
    <x v="1"/>
    <n v="2154"/>
    <x v="0"/>
    <x v="4"/>
    <x v="6"/>
    <x v="6"/>
    <n v="493"/>
  </r>
  <r>
    <x v="441"/>
    <x v="0"/>
    <s v="2024-2025"/>
    <x v="0"/>
    <x v="88"/>
    <x v="6"/>
    <x v="6"/>
    <n v="5011"/>
    <x v="0"/>
    <x v="13"/>
    <x v="4"/>
    <x v="4"/>
    <n v="82"/>
  </r>
  <r>
    <x v="722"/>
    <x v="1"/>
    <s v="2023-2024"/>
    <x v="0"/>
    <x v="41"/>
    <x v="5"/>
    <x v="5"/>
    <n v="7320"/>
    <x v="0"/>
    <x v="9"/>
    <x v="9"/>
    <x v="9"/>
    <n v="24"/>
  </r>
  <r>
    <x v="541"/>
    <x v="0"/>
    <s v="2024-2025"/>
    <x v="0"/>
    <x v="53"/>
    <x v="3"/>
    <x v="3"/>
    <n v="4119"/>
    <x v="0"/>
    <x v="10"/>
    <x v="6"/>
    <x v="6"/>
    <n v="446"/>
  </r>
  <r>
    <x v="720"/>
    <x v="0"/>
    <s v="2024-2025"/>
    <x v="1"/>
    <x v="68"/>
    <x v="7"/>
    <x v="7"/>
    <n v="800"/>
    <x v="0"/>
    <x v="19"/>
    <x v="0"/>
    <x v="0"/>
    <n v="361"/>
  </r>
  <r>
    <x v="165"/>
    <x v="0"/>
    <s v="2024-2025"/>
    <x v="0"/>
    <x v="53"/>
    <x v="3"/>
    <x v="3"/>
    <n v="4119"/>
    <x v="0"/>
    <x v="10"/>
    <x v="6"/>
    <x v="6"/>
    <n v="60"/>
  </r>
  <r>
    <x v="697"/>
    <x v="2"/>
    <s v="2025-2026"/>
    <x v="1"/>
    <x v="14"/>
    <x v="1"/>
    <x v="1"/>
    <n v="2790"/>
    <x v="0"/>
    <x v="11"/>
    <x v="1"/>
    <x v="1"/>
    <n v="632"/>
  </r>
  <r>
    <x v="53"/>
    <x v="0"/>
    <s v="2024-2025"/>
    <x v="0"/>
    <x v="15"/>
    <x v="1"/>
    <x v="1"/>
    <n v="2020"/>
    <x v="0"/>
    <x v="5"/>
    <x v="4"/>
    <x v="4"/>
    <n v="55"/>
  </r>
  <r>
    <x v="43"/>
    <x v="1"/>
    <s v="2023-2024"/>
    <x v="1"/>
    <x v="31"/>
    <x v="1"/>
    <x v="1"/>
    <n v="2116"/>
    <x v="0"/>
    <x v="4"/>
    <x v="4"/>
    <x v="4"/>
    <n v="498"/>
  </r>
  <r>
    <x v="463"/>
    <x v="0"/>
    <s v="2024-2025"/>
    <x v="1"/>
    <x v="63"/>
    <x v="1"/>
    <x v="1"/>
    <n v="2015"/>
    <x v="0"/>
    <x v="5"/>
    <x v="4"/>
    <x v="4"/>
    <n v="712"/>
  </r>
  <r>
    <x v="628"/>
    <x v="1"/>
    <s v="2023-2024"/>
    <x v="1"/>
    <x v="24"/>
    <x v="1"/>
    <x v="1"/>
    <n v="2120"/>
    <x v="0"/>
    <x v="4"/>
    <x v="9"/>
    <x v="9"/>
    <n v="798"/>
  </r>
  <r>
    <x v="383"/>
    <x v="0"/>
    <s v="2024-2025"/>
    <x v="0"/>
    <x v="49"/>
    <x v="4"/>
    <x v="4"/>
    <n v="3134"/>
    <x v="0"/>
    <x v="6"/>
    <x v="9"/>
    <x v="9"/>
    <n v="118"/>
  </r>
  <r>
    <x v="391"/>
    <x v="2"/>
    <s v="2025-2026"/>
    <x v="0"/>
    <x v="43"/>
    <x v="1"/>
    <x v="1"/>
    <n v="2560"/>
    <x v="0"/>
    <x v="2"/>
    <x v="3"/>
    <x v="3"/>
    <n v="377"/>
  </r>
  <r>
    <x v="233"/>
    <x v="1"/>
    <s v="2023-2024"/>
    <x v="1"/>
    <x v="69"/>
    <x v="4"/>
    <x v="4"/>
    <n v="3199"/>
    <x v="0"/>
    <x v="6"/>
    <x v="7"/>
    <x v="7"/>
    <n v="347"/>
  </r>
  <r>
    <x v="586"/>
    <x v="0"/>
    <s v="2024-2025"/>
    <x v="1"/>
    <x v="14"/>
    <x v="1"/>
    <x v="1"/>
    <n v="2790"/>
    <x v="0"/>
    <x v="11"/>
    <x v="9"/>
    <x v="9"/>
    <n v="468"/>
  </r>
  <r>
    <x v="603"/>
    <x v="2"/>
    <s v="2025-2026"/>
    <x v="0"/>
    <x v="12"/>
    <x v="3"/>
    <x v="3"/>
    <n v="4068"/>
    <x v="0"/>
    <x v="10"/>
    <x v="4"/>
    <x v="4"/>
    <n v="427"/>
  </r>
  <r>
    <x v="395"/>
    <x v="1"/>
    <s v="2023-2024"/>
    <x v="0"/>
    <x v="83"/>
    <x v="0"/>
    <x v="0"/>
    <n v="6052"/>
    <x v="0"/>
    <x v="0"/>
    <x v="9"/>
    <x v="9"/>
    <n v="446"/>
  </r>
  <r>
    <x v="55"/>
    <x v="0"/>
    <s v="2024-2025"/>
    <x v="0"/>
    <x v="87"/>
    <x v="2"/>
    <x v="2"/>
    <n v="2609"/>
    <x v="0"/>
    <x v="2"/>
    <x v="9"/>
    <x v="9"/>
    <n v="795"/>
  </r>
  <r>
    <x v="579"/>
    <x v="0"/>
    <s v="2024-2025"/>
    <x v="0"/>
    <x v="74"/>
    <x v="1"/>
    <x v="1"/>
    <n v="2485"/>
    <x v="0"/>
    <x v="1"/>
    <x v="9"/>
    <x v="9"/>
    <n v="619"/>
  </r>
  <r>
    <x v="723"/>
    <x v="0"/>
    <s v="2024-2025"/>
    <x v="0"/>
    <x v="42"/>
    <x v="3"/>
    <x v="3"/>
    <n v="4870"/>
    <x v="0"/>
    <x v="12"/>
    <x v="9"/>
    <x v="9"/>
    <n v="780"/>
  </r>
  <r>
    <x v="341"/>
    <x v="1"/>
    <s v="2023-2024"/>
    <x v="0"/>
    <x v="69"/>
    <x v="4"/>
    <x v="4"/>
    <n v="3199"/>
    <x v="0"/>
    <x v="6"/>
    <x v="9"/>
    <x v="9"/>
    <n v="480"/>
  </r>
  <r>
    <x v="302"/>
    <x v="0"/>
    <s v="2024-2025"/>
    <x v="0"/>
    <x v="43"/>
    <x v="1"/>
    <x v="1"/>
    <n v="2560"/>
    <x v="0"/>
    <x v="2"/>
    <x v="6"/>
    <x v="6"/>
    <n v="647"/>
  </r>
  <r>
    <x v="276"/>
    <x v="0"/>
    <s v="2024-2025"/>
    <x v="1"/>
    <x v="29"/>
    <x v="4"/>
    <x v="4"/>
    <n v="3500"/>
    <x v="0"/>
    <x v="8"/>
    <x v="9"/>
    <x v="9"/>
    <n v="95"/>
  </r>
  <r>
    <x v="642"/>
    <x v="0"/>
    <s v="2024-2025"/>
    <x v="0"/>
    <x v="96"/>
    <x v="4"/>
    <x v="4"/>
    <n v="3690"/>
    <x v="0"/>
    <x v="16"/>
    <x v="1"/>
    <x v="1"/>
    <n v="565"/>
  </r>
  <r>
    <x v="462"/>
    <x v="1"/>
    <s v="2023-2024"/>
    <x v="0"/>
    <x v="28"/>
    <x v="1"/>
    <x v="1"/>
    <n v="2830"/>
    <x v="0"/>
    <x v="11"/>
    <x v="2"/>
    <x v="2"/>
    <n v="453"/>
  </r>
  <r>
    <x v="144"/>
    <x v="1"/>
    <s v="2023-2024"/>
    <x v="0"/>
    <x v="27"/>
    <x v="4"/>
    <x v="4"/>
    <n v="3066"/>
    <x v="0"/>
    <x v="7"/>
    <x v="2"/>
    <x v="2"/>
    <n v="732"/>
  </r>
  <r>
    <x v="689"/>
    <x v="1"/>
    <s v="2023-2024"/>
    <x v="0"/>
    <x v="20"/>
    <x v="4"/>
    <x v="4"/>
    <n v="3429"/>
    <x v="0"/>
    <x v="8"/>
    <x v="9"/>
    <x v="9"/>
    <n v="316"/>
  </r>
  <r>
    <x v="723"/>
    <x v="0"/>
    <s v="2024-2025"/>
    <x v="0"/>
    <x v="56"/>
    <x v="1"/>
    <x v="1"/>
    <n v="2795"/>
    <x v="0"/>
    <x v="11"/>
    <x v="4"/>
    <x v="4"/>
    <n v="598"/>
  </r>
  <r>
    <x v="540"/>
    <x v="2"/>
    <s v="2025-2026"/>
    <x v="0"/>
    <x v="10"/>
    <x v="4"/>
    <x v="4"/>
    <n v="3551"/>
    <x v="0"/>
    <x v="8"/>
    <x v="4"/>
    <x v="4"/>
    <n v="377"/>
  </r>
  <r>
    <x v="134"/>
    <x v="0"/>
    <s v="2024-2025"/>
    <x v="1"/>
    <x v="68"/>
    <x v="7"/>
    <x v="7"/>
    <n v="800"/>
    <x v="0"/>
    <x v="19"/>
    <x v="2"/>
    <x v="2"/>
    <n v="710"/>
  </r>
  <r>
    <x v="553"/>
    <x v="2"/>
    <s v="2025-2026"/>
    <x v="0"/>
    <x v="63"/>
    <x v="1"/>
    <x v="1"/>
    <n v="2015"/>
    <x v="0"/>
    <x v="5"/>
    <x v="6"/>
    <x v="6"/>
    <n v="352"/>
  </r>
  <r>
    <x v="38"/>
    <x v="0"/>
    <s v="2024-2025"/>
    <x v="0"/>
    <x v="94"/>
    <x v="5"/>
    <x v="5"/>
    <n v="7250"/>
    <x v="0"/>
    <x v="9"/>
    <x v="1"/>
    <x v="1"/>
    <n v="533"/>
  </r>
  <r>
    <x v="283"/>
    <x v="0"/>
    <s v="2024-2025"/>
    <x v="0"/>
    <x v="39"/>
    <x v="0"/>
    <x v="0"/>
    <n v="6330"/>
    <x v="0"/>
    <x v="14"/>
    <x v="8"/>
    <x v="8"/>
    <n v="47"/>
  </r>
  <r>
    <x v="17"/>
    <x v="0"/>
    <s v="2024-2025"/>
    <x v="0"/>
    <x v="10"/>
    <x v="4"/>
    <x v="4"/>
    <n v="3551"/>
    <x v="0"/>
    <x v="8"/>
    <x v="0"/>
    <x v="0"/>
    <n v="486"/>
  </r>
  <r>
    <x v="198"/>
    <x v="2"/>
    <s v="2025-2026"/>
    <x v="0"/>
    <x v="12"/>
    <x v="3"/>
    <x v="3"/>
    <n v="4068"/>
    <x v="0"/>
    <x v="10"/>
    <x v="4"/>
    <x v="4"/>
    <n v="231"/>
  </r>
  <r>
    <x v="607"/>
    <x v="2"/>
    <s v="2025-2026"/>
    <x v="0"/>
    <x v="23"/>
    <x v="1"/>
    <x v="1"/>
    <n v="2650"/>
    <x v="0"/>
    <x v="11"/>
    <x v="3"/>
    <x v="3"/>
    <n v="559"/>
  </r>
  <r>
    <x v="695"/>
    <x v="1"/>
    <s v="2023-2024"/>
    <x v="0"/>
    <x v="76"/>
    <x v="1"/>
    <x v="1"/>
    <n v="2031"/>
    <x v="0"/>
    <x v="5"/>
    <x v="6"/>
    <x v="6"/>
    <n v="248"/>
  </r>
  <r>
    <x v="588"/>
    <x v="0"/>
    <s v="2024-2025"/>
    <x v="0"/>
    <x v="52"/>
    <x v="3"/>
    <x v="3"/>
    <n v="4053"/>
    <x v="0"/>
    <x v="10"/>
    <x v="0"/>
    <x v="0"/>
    <n v="281"/>
  </r>
  <r>
    <x v="533"/>
    <x v="1"/>
    <s v="2023-2024"/>
    <x v="0"/>
    <x v="69"/>
    <x v="4"/>
    <x v="4"/>
    <n v="3199"/>
    <x v="0"/>
    <x v="6"/>
    <x v="3"/>
    <x v="3"/>
    <n v="161"/>
  </r>
  <r>
    <x v="233"/>
    <x v="1"/>
    <s v="2023-2024"/>
    <x v="0"/>
    <x v="8"/>
    <x v="1"/>
    <x v="1"/>
    <n v="2158"/>
    <x v="0"/>
    <x v="4"/>
    <x v="1"/>
    <x v="1"/>
    <n v="446"/>
  </r>
  <r>
    <x v="493"/>
    <x v="1"/>
    <s v="2023-2024"/>
    <x v="0"/>
    <x v="4"/>
    <x v="1"/>
    <x v="1"/>
    <n v="2154"/>
    <x v="0"/>
    <x v="4"/>
    <x v="4"/>
    <x v="4"/>
    <n v="315"/>
  </r>
  <r>
    <x v="570"/>
    <x v="1"/>
    <s v="2023-2024"/>
    <x v="0"/>
    <x v="59"/>
    <x v="3"/>
    <x v="3"/>
    <n v="4509"/>
    <x v="0"/>
    <x v="3"/>
    <x v="4"/>
    <x v="4"/>
    <n v="402"/>
  </r>
  <r>
    <x v="226"/>
    <x v="0"/>
    <s v="2024-2025"/>
    <x v="0"/>
    <x v="10"/>
    <x v="4"/>
    <x v="4"/>
    <n v="3551"/>
    <x v="0"/>
    <x v="8"/>
    <x v="3"/>
    <x v="3"/>
    <n v="344"/>
  </r>
  <r>
    <x v="344"/>
    <x v="1"/>
    <s v="2023-2024"/>
    <x v="0"/>
    <x v="20"/>
    <x v="4"/>
    <x v="4"/>
    <n v="3429"/>
    <x v="0"/>
    <x v="8"/>
    <x v="0"/>
    <x v="0"/>
    <n v="240"/>
  </r>
  <r>
    <x v="13"/>
    <x v="0"/>
    <s v="2024-2025"/>
    <x v="0"/>
    <x v="15"/>
    <x v="1"/>
    <x v="1"/>
    <n v="2020"/>
    <x v="0"/>
    <x v="5"/>
    <x v="4"/>
    <x v="4"/>
    <n v="33"/>
  </r>
  <r>
    <x v="560"/>
    <x v="0"/>
    <s v="2024-2025"/>
    <x v="0"/>
    <x v="25"/>
    <x v="4"/>
    <x v="4"/>
    <n v="3550"/>
    <x v="0"/>
    <x v="8"/>
    <x v="2"/>
    <x v="2"/>
    <n v="533"/>
  </r>
  <r>
    <x v="675"/>
    <x v="1"/>
    <s v="2023-2024"/>
    <x v="0"/>
    <x v="45"/>
    <x v="3"/>
    <x v="3"/>
    <n v="4570"/>
    <x v="0"/>
    <x v="15"/>
    <x v="9"/>
    <x v="9"/>
    <n v="293"/>
  </r>
  <r>
    <x v="330"/>
    <x v="0"/>
    <s v="2024-2025"/>
    <x v="0"/>
    <x v="32"/>
    <x v="6"/>
    <x v="6"/>
    <n v="5169"/>
    <x v="0"/>
    <x v="13"/>
    <x v="9"/>
    <x v="9"/>
    <n v="543"/>
  </r>
  <r>
    <x v="646"/>
    <x v="0"/>
    <s v="2024-2025"/>
    <x v="0"/>
    <x v="56"/>
    <x v="1"/>
    <x v="1"/>
    <n v="2795"/>
    <x v="0"/>
    <x v="11"/>
    <x v="6"/>
    <x v="6"/>
    <n v="345"/>
  </r>
  <r>
    <x v="617"/>
    <x v="1"/>
    <s v="2023-2024"/>
    <x v="0"/>
    <x v="67"/>
    <x v="3"/>
    <x v="3"/>
    <n v="4551"/>
    <x v="0"/>
    <x v="15"/>
    <x v="4"/>
    <x v="4"/>
    <n v="584"/>
  </r>
  <r>
    <x v="91"/>
    <x v="0"/>
    <s v="2024-2025"/>
    <x v="0"/>
    <x v="56"/>
    <x v="1"/>
    <x v="1"/>
    <n v="2795"/>
    <x v="0"/>
    <x v="11"/>
    <x v="3"/>
    <x v="3"/>
    <n v="385"/>
  </r>
  <r>
    <x v="487"/>
    <x v="0"/>
    <s v="2024-2025"/>
    <x v="0"/>
    <x v="67"/>
    <x v="3"/>
    <x v="3"/>
    <n v="4551"/>
    <x v="0"/>
    <x v="15"/>
    <x v="4"/>
    <x v="4"/>
    <n v="542"/>
  </r>
  <r>
    <x v="667"/>
    <x v="2"/>
    <s v="2025-2026"/>
    <x v="0"/>
    <x v="50"/>
    <x v="4"/>
    <x v="4"/>
    <n v="3179"/>
    <x v="0"/>
    <x v="6"/>
    <x v="9"/>
    <x v="9"/>
    <n v="499"/>
  </r>
  <r>
    <x v="550"/>
    <x v="0"/>
    <s v="2024-2025"/>
    <x v="0"/>
    <x v="85"/>
    <x v="0"/>
    <x v="0"/>
    <n v="6530"/>
    <x v="0"/>
    <x v="20"/>
    <x v="3"/>
    <x v="3"/>
    <n v="732"/>
  </r>
  <r>
    <x v="442"/>
    <x v="1"/>
    <s v="2023-2024"/>
    <x v="0"/>
    <x v="2"/>
    <x v="2"/>
    <x v="2"/>
    <n v="2617"/>
    <x v="0"/>
    <x v="2"/>
    <x v="7"/>
    <x v="7"/>
    <n v="511"/>
  </r>
  <r>
    <x v="187"/>
    <x v="1"/>
    <s v="2023-2024"/>
    <x v="1"/>
    <x v="91"/>
    <x v="1"/>
    <x v="1"/>
    <n v="2064"/>
    <x v="0"/>
    <x v="5"/>
    <x v="9"/>
    <x v="9"/>
    <n v="558"/>
  </r>
  <r>
    <x v="637"/>
    <x v="0"/>
    <s v="2024-2025"/>
    <x v="0"/>
    <x v="11"/>
    <x v="5"/>
    <x v="5"/>
    <n v="7010"/>
    <x v="0"/>
    <x v="9"/>
    <x v="0"/>
    <x v="0"/>
    <n v="141"/>
  </r>
  <r>
    <x v="454"/>
    <x v="0"/>
    <s v="2024-2025"/>
    <x v="0"/>
    <x v="16"/>
    <x v="0"/>
    <x v="0"/>
    <n v="6030"/>
    <x v="0"/>
    <x v="0"/>
    <x v="9"/>
    <x v="9"/>
    <n v="269"/>
  </r>
  <r>
    <x v="685"/>
    <x v="1"/>
    <s v="2023-2024"/>
    <x v="0"/>
    <x v="88"/>
    <x v="6"/>
    <x v="6"/>
    <n v="5011"/>
    <x v="0"/>
    <x v="13"/>
    <x v="0"/>
    <x v="0"/>
    <n v="558"/>
  </r>
  <r>
    <x v="69"/>
    <x v="0"/>
    <s v="2024-2025"/>
    <x v="0"/>
    <x v="57"/>
    <x v="6"/>
    <x v="6"/>
    <n v="5082"/>
    <x v="0"/>
    <x v="13"/>
    <x v="9"/>
    <x v="9"/>
    <n v="666"/>
  </r>
  <r>
    <x v="160"/>
    <x v="0"/>
    <s v="2024-2025"/>
    <x v="0"/>
    <x v="11"/>
    <x v="5"/>
    <x v="5"/>
    <n v="7010"/>
    <x v="0"/>
    <x v="9"/>
    <x v="1"/>
    <x v="1"/>
    <n v="445"/>
  </r>
  <r>
    <x v="439"/>
    <x v="0"/>
    <s v="2024-2025"/>
    <x v="0"/>
    <x v="96"/>
    <x v="4"/>
    <x v="4"/>
    <n v="3690"/>
    <x v="0"/>
    <x v="16"/>
    <x v="1"/>
    <x v="1"/>
    <n v="109"/>
  </r>
  <r>
    <x v="333"/>
    <x v="1"/>
    <s v="2023-2024"/>
    <x v="0"/>
    <x v="59"/>
    <x v="3"/>
    <x v="3"/>
    <n v="4509"/>
    <x v="0"/>
    <x v="3"/>
    <x v="3"/>
    <x v="3"/>
    <n v="313"/>
  </r>
  <r>
    <x v="341"/>
    <x v="1"/>
    <s v="2023-2024"/>
    <x v="1"/>
    <x v="64"/>
    <x v="1"/>
    <x v="1"/>
    <n v="2350"/>
    <x v="0"/>
    <x v="1"/>
    <x v="4"/>
    <x v="4"/>
    <n v="464"/>
  </r>
  <r>
    <x v="432"/>
    <x v="0"/>
    <s v="2024-2025"/>
    <x v="0"/>
    <x v="15"/>
    <x v="1"/>
    <x v="1"/>
    <n v="2020"/>
    <x v="0"/>
    <x v="5"/>
    <x v="4"/>
    <x v="4"/>
    <n v="466"/>
  </r>
  <r>
    <x v="557"/>
    <x v="0"/>
    <s v="2024-2025"/>
    <x v="0"/>
    <x v="84"/>
    <x v="3"/>
    <x v="3"/>
    <n v="4215"/>
    <x v="0"/>
    <x v="3"/>
    <x v="4"/>
    <x v="4"/>
    <n v="742"/>
  </r>
  <r>
    <x v="576"/>
    <x v="0"/>
    <s v="2024-2025"/>
    <x v="0"/>
    <x v="23"/>
    <x v="1"/>
    <x v="1"/>
    <n v="2650"/>
    <x v="0"/>
    <x v="11"/>
    <x v="4"/>
    <x v="4"/>
    <n v="782"/>
  </r>
  <r>
    <x v="211"/>
    <x v="2"/>
    <s v="2025-2026"/>
    <x v="0"/>
    <x v="85"/>
    <x v="0"/>
    <x v="0"/>
    <n v="6530"/>
    <x v="0"/>
    <x v="20"/>
    <x v="4"/>
    <x v="4"/>
    <n v="534"/>
  </r>
  <r>
    <x v="95"/>
    <x v="1"/>
    <s v="2023-2024"/>
    <x v="0"/>
    <x v="74"/>
    <x v="1"/>
    <x v="1"/>
    <n v="2485"/>
    <x v="0"/>
    <x v="1"/>
    <x v="9"/>
    <x v="9"/>
    <n v="284"/>
  </r>
  <r>
    <x v="28"/>
    <x v="2"/>
    <s v="2025-2026"/>
    <x v="0"/>
    <x v="18"/>
    <x v="6"/>
    <x v="6"/>
    <n v="5168"/>
    <x v="0"/>
    <x v="13"/>
    <x v="1"/>
    <x v="1"/>
    <n v="107"/>
  </r>
  <r>
    <x v="9"/>
    <x v="0"/>
    <s v="2024-2025"/>
    <x v="0"/>
    <x v="56"/>
    <x v="1"/>
    <x v="1"/>
    <n v="2795"/>
    <x v="0"/>
    <x v="11"/>
    <x v="4"/>
    <x v="4"/>
    <n v="177"/>
  </r>
  <r>
    <x v="513"/>
    <x v="2"/>
    <s v="2025-2026"/>
    <x v="1"/>
    <x v="34"/>
    <x v="4"/>
    <x v="4"/>
    <n v="3018"/>
    <x v="0"/>
    <x v="7"/>
    <x v="6"/>
    <x v="6"/>
    <n v="673"/>
  </r>
  <r>
    <x v="600"/>
    <x v="0"/>
    <s v="2024-2025"/>
    <x v="0"/>
    <x v="17"/>
    <x v="3"/>
    <x v="3"/>
    <n v="4825"/>
    <x v="0"/>
    <x v="12"/>
    <x v="9"/>
    <x v="9"/>
    <n v="378"/>
  </r>
  <r>
    <x v="197"/>
    <x v="0"/>
    <s v="2024-2025"/>
    <x v="0"/>
    <x v="26"/>
    <x v="0"/>
    <x v="0"/>
    <n v="6280"/>
    <x v="0"/>
    <x v="14"/>
    <x v="4"/>
    <x v="4"/>
    <n v="453"/>
  </r>
  <r>
    <x v="169"/>
    <x v="0"/>
    <s v="2024-2025"/>
    <x v="0"/>
    <x v="10"/>
    <x v="4"/>
    <x v="4"/>
    <n v="3551"/>
    <x v="0"/>
    <x v="8"/>
    <x v="4"/>
    <x v="4"/>
    <n v="624"/>
  </r>
  <r>
    <x v="492"/>
    <x v="1"/>
    <s v="2023-2024"/>
    <x v="1"/>
    <x v="91"/>
    <x v="1"/>
    <x v="1"/>
    <n v="2064"/>
    <x v="0"/>
    <x v="5"/>
    <x v="3"/>
    <x v="3"/>
    <n v="693"/>
  </r>
  <r>
    <x v="125"/>
    <x v="2"/>
    <s v="2025-2026"/>
    <x v="0"/>
    <x v="69"/>
    <x v="4"/>
    <x v="4"/>
    <n v="3199"/>
    <x v="0"/>
    <x v="6"/>
    <x v="0"/>
    <x v="0"/>
    <n v="527"/>
  </r>
  <r>
    <x v="667"/>
    <x v="2"/>
    <s v="2025-2026"/>
    <x v="0"/>
    <x v="28"/>
    <x v="1"/>
    <x v="1"/>
    <n v="2830"/>
    <x v="0"/>
    <x v="11"/>
    <x v="3"/>
    <x v="3"/>
    <n v="405"/>
  </r>
  <r>
    <x v="108"/>
    <x v="1"/>
    <s v="2023-2024"/>
    <x v="1"/>
    <x v="40"/>
    <x v="4"/>
    <x v="4"/>
    <n v="3353"/>
    <x v="0"/>
    <x v="8"/>
    <x v="8"/>
    <x v="8"/>
    <n v="458"/>
  </r>
  <r>
    <x v="342"/>
    <x v="0"/>
    <s v="2024-2025"/>
    <x v="0"/>
    <x v="81"/>
    <x v="3"/>
    <x v="3"/>
    <n v="4680"/>
    <x v="0"/>
    <x v="17"/>
    <x v="0"/>
    <x v="0"/>
    <n v="526"/>
  </r>
  <r>
    <x v="569"/>
    <x v="0"/>
    <s v="2024-2025"/>
    <x v="1"/>
    <x v="34"/>
    <x v="4"/>
    <x v="4"/>
    <n v="3018"/>
    <x v="0"/>
    <x v="7"/>
    <x v="0"/>
    <x v="0"/>
    <n v="615"/>
  </r>
  <r>
    <x v="637"/>
    <x v="0"/>
    <s v="2024-2025"/>
    <x v="1"/>
    <x v="75"/>
    <x v="0"/>
    <x v="0"/>
    <n v="6450"/>
    <x v="0"/>
    <x v="20"/>
    <x v="0"/>
    <x v="0"/>
    <n v="141"/>
  </r>
  <r>
    <x v="356"/>
    <x v="0"/>
    <s v="2024-2025"/>
    <x v="0"/>
    <x v="46"/>
    <x v="3"/>
    <x v="3"/>
    <n v="4740"/>
    <x v="0"/>
    <x v="17"/>
    <x v="0"/>
    <x v="0"/>
    <n v="124"/>
  </r>
  <r>
    <x v="47"/>
    <x v="2"/>
    <s v="2025-2026"/>
    <x v="0"/>
    <x v="9"/>
    <x v="4"/>
    <x v="4"/>
    <n v="3076"/>
    <x v="0"/>
    <x v="7"/>
    <x v="4"/>
    <x v="4"/>
    <n v="316"/>
  </r>
  <r>
    <x v="290"/>
    <x v="0"/>
    <s v="2024-2025"/>
    <x v="1"/>
    <x v="34"/>
    <x v="4"/>
    <x v="4"/>
    <n v="3018"/>
    <x v="0"/>
    <x v="7"/>
    <x v="4"/>
    <x v="4"/>
    <n v="477"/>
  </r>
  <r>
    <x v="532"/>
    <x v="1"/>
    <s v="2023-2024"/>
    <x v="0"/>
    <x v="15"/>
    <x v="1"/>
    <x v="1"/>
    <n v="2020"/>
    <x v="0"/>
    <x v="5"/>
    <x v="3"/>
    <x v="3"/>
    <n v="563"/>
  </r>
  <r>
    <x v="256"/>
    <x v="0"/>
    <s v="2024-2025"/>
    <x v="0"/>
    <x v="51"/>
    <x v="4"/>
    <x v="4"/>
    <n v="3630"/>
    <x v="0"/>
    <x v="16"/>
    <x v="1"/>
    <x v="1"/>
    <n v="120"/>
  </r>
  <r>
    <x v="405"/>
    <x v="2"/>
    <s v="2025-2026"/>
    <x v="0"/>
    <x v="12"/>
    <x v="3"/>
    <x v="3"/>
    <n v="4068"/>
    <x v="0"/>
    <x v="10"/>
    <x v="4"/>
    <x v="4"/>
    <n v="452"/>
  </r>
  <r>
    <x v="11"/>
    <x v="0"/>
    <s v="2024-2025"/>
    <x v="1"/>
    <x v="63"/>
    <x v="1"/>
    <x v="1"/>
    <n v="2015"/>
    <x v="0"/>
    <x v="5"/>
    <x v="0"/>
    <x v="0"/>
    <n v="650"/>
  </r>
  <r>
    <x v="215"/>
    <x v="2"/>
    <s v="2025-2026"/>
    <x v="1"/>
    <x v="64"/>
    <x v="1"/>
    <x v="1"/>
    <n v="2350"/>
    <x v="0"/>
    <x v="1"/>
    <x v="3"/>
    <x v="3"/>
    <n v="793"/>
  </r>
  <r>
    <x v="269"/>
    <x v="1"/>
    <s v="2023-2024"/>
    <x v="0"/>
    <x v="11"/>
    <x v="5"/>
    <x v="5"/>
    <n v="7010"/>
    <x v="0"/>
    <x v="9"/>
    <x v="9"/>
    <x v="9"/>
    <n v="458"/>
  </r>
  <r>
    <x v="185"/>
    <x v="0"/>
    <s v="2024-2025"/>
    <x v="0"/>
    <x v="20"/>
    <x v="4"/>
    <x v="4"/>
    <n v="3429"/>
    <x v="0"/>
    <x v="8"/>
    <x v="9"/>
    <x v="9"/>
    <n v="497"/>
  </r>
  <r>
    <x v="723"/>
    <x v="0"/>
    <s v="2024-2025"/>
    <x v="1"/>
    <x v="66"/>
    <x v="3"/>
    <x v="3"/>
    <n v="4883"/>
    <x v="0"/>
    <x v="12"/>
    <x v="1"/>
    <x v="1"/>
    <n v="484"/>
  </r>
  <r>
    <x v="234"/>
    <x v="2"/>
    <s v="2025-2026"/>
    <x v="1"/>
    <x v="64"/>
    <x v="1"/>
    <x v="1"/>
    <n v="2350"/>
    <x v="0"/>
    <x v="1"/>
    <x v="9"/>
    <x v="9"/>
    <n v="620"/>
  </r>
  <r>
    <x v="271"/>
    <x v="1"/>
    <s v="2023-2024"/>
    <x v="0"/>
    <x v="9"/>
    <x v="4"/>
    <x v="4"/>
    <n v="3076"/>
    <x v="0"/>
    <x v="7"/>
    <x v="5"/>
    <x v="5"/>
    <n v="365"/>
  </r>
  <r>
    <x v="289"/>
    <x v="1"/>
    <s v="2023-2024"/>
    <x v="0"/>
    <x v="26"/>
    <x v="0"/>
    <x v="0"/>
    <n v="6280"/>
    <x v="0"/>
    <x v="14"/>
    <x v="3"/>
    <x v="3"/>
    <n v="85"/>
  </r>
  <r>
    <x v="504"/>
    <x v="2"/>
    <s v="2025-2026"/>
    <x v="0"/>
    <x v="76"/>
    <x v="1"/>
    <x v="1"/>
    <n v="2031"/>
    <x v="0"/>
    <x v="5"/>
    <x v="4"/>
    <x v="4"/>
    <n v="719"/>
  </r>
  <r>
    <x v="278"/>
    <x v="0"/>
    <s v="2024-2025"/>
    <x v="0"/>
    <x v="77"/>
    <x v="5"/>
    <x v="5"/>
    <n v="7018"/>
    <x v="0"/>
    <x v="9"/>
    <x v="9"/>
    <x v="9"/>
    <n v="92"/>
  </r>
  <r>
    <x v="370"/>
    <x v="2"/>
    <s v="2025-2026"/>
    <x v="0"/>
    <x v="4"/>
    <x v="1"/>
    <x v="1"/>
    <n v="2154"/>
    <x v="0"/>
    <x v="4"/>
    <x v="9"/>
    <x v="9"/>
    <n v="538"/>
  </r>
  <r>
    <x v="381"/>
    <x v="0"/>
    <s v="2024-2025"/>
    <x v="0"/>
    <x v="25"/>
    <x v="4"/>
    <x v="4"/>
    <n v="3550"/>
    <x v="0"/>
    <x v="8"/>
    <x v="4"/>
    <x v="4"/>
    <n v="122"/>
  </r>
  <r>
    <x v="234"/>
    <x v="2"/>
    <s v="2025-2026"/>
    <x v="0"/>
    <x v="67"/>
    <x v="3"/>
    <x v="3"/>
    <n v="4551"/>
    <x v="0"/>
    <x v="15"/>
    <x v="3"/>
    <x v="3"/>
    <n v="718"/>
  </r>
  <r>
    <x v="26"/>
    <x v="1"/>
    <s v="2023-2024"/>
    <x v="1"/>
    <x v="81"/>
    <x v="3"/>
    <x v="3"/>
    <n v="4680"/>
    <x v="0"/>
    <x v="17"/>
    <x v="9"/>
    <x v="9"/>
    <n v="341"/>
  </r>
  <r>
    <x v="113"/>
    <x v="2"/>
    <s v="2025-2026"/>
    <x v="0"/>
    <x v="96"/>
    <x v="4"/>
    <x v="4"/>
    <n v="3690"/>
    <x v="0"/>
    <x v="16"/>
    <x v="9"/>
    <x v="9"/>
    <n v="203"/>
  </r>
  <r>
    <x v="690"/>
    <x v="2"/>
    <s v="2025-2026"/>
    <x v="0"/>
    <x v="30"/>
    <x v="4"/>
    <x v="4"/>
    <n v="3131"/>
    <x v="0"/>
    <x v="6"/>
    <x v="0"/>
    <x v="0"/>
    <n v="425"/>
  </r>
  <r>
    <x v="583"/>
    <x v="1"/>
    <s v="2023-2024"/>
    <x v="0"/>
    <x v="27"/>
    <x v="4"/>
    <x v="4"/>
    <n v="3066"/>
    <x v="0"/>
    <x v="7"/>
    <x v="9"/>
    <x v="9"/>
    <n v="144"/>
  </r>
  <r>
    <x v="490"/>
    <x v="0"/>
    <s v="2024-2025"/>
    <x v="1"/>
    <x v="64"/>
    <x v="1"/>
    <x v="1"/>
    <n v="2350"/>
    <x v="0"/>
    <x v="1"/>
    <x v="8"/>
    <x v="8"/>
    <n v="751"/>
  </r>
  <r>
    <x v="267"/>
    <x v="2"/>
    <s v="2025-2026"/>
    <x v="0"/>
    <x v="37"/>
    <x v="1"/>
    <x v="1"/>
    <n v="2750"/>
    <x v="0"/>
    <x v="11"/>
    <x v="4"/>
    <x v="4"/>
    <n v="261"/>
  </r>
  <r>
    <x v="233"/>
    <x v="1"/>
    <s v="2023-2024"/>
    <x v="0"/>
    <x v="62"/>
    <x v="0"/>
    <x v="0"/>
    <n v="6112"/>
    <x v="0"/>
    <x v="14"/>
    <x v="4"/>
    <x v="4"/>
    <n v="126"/>
  </r>
  <r>
    <x v="580"/>
    <x v="0"/>
    <s v="2024-2025"/>
    <x v="0"/>
    <x v="13"/>
    <x v="1"/>
    <x v="1"/>
    <n v="2480"/>
    <x v="0"/>
    <x v="1"/>
    <x v="4"/>
    <x v="4"/>
    <n v="243"/>
  </r>
  <r>
    <x v="493"/>
    <x v="1"/>
    <s v="2023-2024"/>
    <x v="0"/>
    <x v="5"/>
    <x v="1"/>
    <x v="1"/>
    <n v="2067"/>
    <x v="0"/>
    <x v="5"/>
    <x v="4"/>
    <x v="4"/>
    <n v="425"/>
  </r>
  <r>
    <x v="171"/>
    <x v="1"/>
    <s v="2023-2024"/>
    <x v="0"/>
    <x v="27"/>
    <x v="4"/>
    <x v="4"/>
    <n v="3066"/>
    <x v="0"/>
    <x v="7"/>
    <x v="4"/>
    <x v="4"/>
    <n v="263"/>
  </r>
  <r>
    <x v="504"/>
    <x v="2"/>
    <s v="2025-2026"/>
    <x v="0"/>
    <x v="70"/>
    <x v="4"/>
    <x v="4"/>
    <n v="3400"/>
    <x v="0"/>
    <x v="8"/>
    <x v="4"/>
    <x v="4"/>
    <n v="589"/>
  </r>
  <r>
    <x v="16"/>
    <x v="1"/>
    <s v="2023-2024"/>
    <x v="0"/>
    <x v="27"/>
    <x v="4"/>
    <x v="4"/>
    <n v="3066"/>
    <x v="0"/>
    <x v="7"/>
    <x v="8"/>
    <x v="8"/>
    <n v="745"/>
  </r>
  <r>
    <x v="183"/>
    <x v="0"/>
    <s v="2024-2025"/>
    <x v="0"/>
    <x v="47"/>
    <x v="1"/>
    <x v="1"/>
    <n v="2101"/>
    <x v="0"/>
    <x v="4"/>
    <x v="4"/>
    <x v="4"/>
    <n v="564"/>
  </r>
  <r>
    <x v="35"/>
    <x v="0"/>
    <s v="2024-2025"/>
    <x v="0"/>
    <x v="47"/>
    <x v="1"/>
    <x v="1"/>
    <n v="2101"/>
    <x v="0"/>
    <x v="4"/>
    <x v="8"/>
    <x v="8"/>
    <n v="187"/>
  </r>
  <r>
    <x v="222"/>
    <x v="2"/>
    <s v="2025-2026"/>
    <x v="0"/>
    <x v="7"/>
    <x v="4"/>
    <x v="4"/>
    <n v="3175"/>
    <x v="0"/>
    <x v="6"/>
    <x v="8"/>
    <x v="8"/>
    <n v="622"/>
  </r>
  <r>
    <x v="393"/>
    <x v="0"/>
    <s v="2024-2025"/>
    <x v="0"/>
    <x v="10"/>
    <x v="4"/>
    <x v="4"/>
    <n v="3551"/>
    <x v="0"/>
    <x v="8"/>
    <x v="5"/>
    <x v="5"/>
    <n v="327"/>
  </r>
  <r>
    <x v="629"/>
    <x v="0"/>
    <s v="2024-2025"/>
    <x v="0"/>
    <x v="43"/>
    <x v="1"/>
    <x v="1"/>
    <n v="2560"/>
    <x v="0"/>
    <x v="2"/>
    <x v="6"/>
    <x v="6"/>
    <n v="701"/>
  </r>
  <r>
    <x v="533"/>
    <x v="1"/>
    <s v="2023-2024"/>
    <x v="0"/>
    <x v="7"/>
    <x v="4"/>
    <x v="4"/>
    <n v="3175"/>
    <x v="0"/>
    <x v="6"/>
    <x v="3"/>
    <x v="3"/>
    <n v="364"/>
  </r>
  <r>
    <x v="500"/>
    <x v="1"/>
    <s v="2023-2024"/>
    <x v="0"/>
    <x v="85"/>
    <x v="0"/>
    <x v="0"/>
    <n v="6530"/>
    <x v="0"/>
    <x v="20"/>
    <x v="4"/>
    <x v="4"/>
    <n v="30"/>
  </r>
  <r>
    <x v="256"/>
    <x v="0"/>
    <s v="2024-2025"/>
    <x v="0"/>
    <x v="59"/>
    <x v="3"/>
    <x v="3"/>
    <n v="4509"/>
    <x v="0"/>
    <x v="3"/>
    <x v="0"/>
    <x v="0"/>
    <n v="411"/>
  </r>
  <r>
    <x v="646"/>
    <x v="0"/>
    <s v="2024-2025"/>
    <x v="0"/>
    <x v="58"/>
    <x v="0"/>
    <x v="0"/>
    <n v="6027"/>
    <x v="0"/>
    <x v="0"/>
    <x v="9"/>
    <x v="9"/>
    <n v="353"/>
  </r>
  <r>
    <x v="88"/>
    <x v="0"/>
    <s v="2024-2025"/>
    <x v="1"/>
    <x v="64"/>
    <x v="1"/>
    <x v="1"/>
    <n v="2350"/>
    <x v="0"/>
    <x v="1"/>
    <x v="4"/>
    <x v="4"/>
    <n v="306"/>
  </r>
  <r>
    <x v="10"/>
    <x v="0"/>
    <s v="2024-2025"/>
    <x v="1"/>
    <x v="64"/>
    <x v="1"/>
    <x v="1"/>
    <n v="2350"/>
    <x v="0"/>
    <x v="1"/>
    <x v="4"/>
    <x v="4"/>
    <n v="256"/>
  </r>
  <r>
    <x v="422"/>
    <x v="0"/>
    <s v="2024-2025"/>
    <x v="0"/>
    <x v="27"/>
    <x v="4"/>
    <x v="4"/>
    <n v="3066"/>
    <x v="0"/>
    <x v="7"/>
    <x v="4"/>
    <x v="4"/>
    <n v="572"/>
  </r>
  <r>
    <x v="635"/>
    <x v="0"/>
    <s v="2024-2025"/>
    <x v="1"/>
    <x v="63"/>
    <x v="1"/>
    <x v="1"/>
    <n v="2015"/>
    <x v="0"/>
    <x v="5"/>
    <x v="4"/>
    <x v="4"/>
    <n v="598"/>
  </r>
  <r>
    <x v="170"/>
    <x v="0"/>
    <s v="2024-2025"/>
    <x v="1"/>
    <x v="89"/>
    <x v="4"/>
    <x v="4"/>
    <n v="3136"/>
    <x v="0"/>
    <x v="6"/>
    <x v="0"/>
    <x v="0"/>
    <n v="229"/>
  </r>
  <r>
    <x v="317"/>
    <x v="0"/>
    <s v="2024-2025"/>
    <x v="0"/>
    <x v="51"/>
    <x v="4"/>
    <x v="4"/>
    <n v="3630"/>
    <x v="0"/>
    <x v="16"/>
    <x v="4"/>
    <x v="4"/>
    <n v="700"/>
  </r>
  <r>
    <x v="689"/>
    <x v="1"/>
    <s v="2023-2024"/>
    <x v="0"/>
    <x v="76"/>
    <x v="1"/>
    <x v="1"/>
    <n v="2031"/>
    <x v="0"/>
    <x v="5"/>
    <x v="5"/>
    <x v="5"/>
    <n v="502"/>
  </r>
  <r>
    <x v="615"/>
    <x v="0"/>
    <s v="2024-2025"/>
    <x v="0"/>
    <x v="49"/>
    <x v="4"/>
    <x v="4"/>
    <n v="3134"/>
    <x v="0"/>
    <x v="6"/>
    <x v="4"/>
    <x v="4"/>
    <n v="589"/>
  </r>
  <r>
    <x v="416"/>
    <x v="0"/>
    <s v="2024-2025"/>
    <x v="0"/>
    <x v="15"/>
    <x v="1"/>
    <x v="1"/>
    <n v="2020"/>
    <x v="0"/>
    <x v="5"/>
    <x v="7"/>
    <x v="7"/>
    <n v="303"/>
  </r>
  <r>
    <x v="438"/>
    <x v="1"/>
    <s v="2023-2024"/>
    <x v="0"/>
    <x v="52"/>
    <x v="3"/>
    <x v="3"/>
    <n v="4053"/>
    <x v="0"/>
    <x v="10"/>
    <x v="4"/>
    <x v="4"/>
    <n v="560"/>
  </r>
  <r>
    <x v="250"/>
    <x v="0"/>
    <s v="2024-2025"/>
    <x v="0"/>
    <x v="94"/>
    <x v="5"/>
    <x v="5"/>
    <n v="7250"/>
    <x v="0"/>
    <x v="9"/>
    <x v="9"/>
    <x v="9"/>
    <n v="789"/>
  </r>
  <r>
    <x v="459"/>
    <x v="0"/>
    <s v="2024-2025"/>
    <x v="0"/>
    <x v="85"/>
    <x v="0"/>
    <x v="0"/>
    <n v="6530"/>
    <x v="0"/>
    <x v="20"/>
    <x v="9"/>
    <x v="9"/>
    <n v="473"/>
  </r>
  <r>
    <x v="595"/>
    <x v="0"/>
    <s v="2024-2025"/>
    <x v="1"/>
    <x v="63"/>
    <x v="1"/>
    <x v="1"/>
    <n v="2015"/>
    <x v="0"/>
    <x v="5"/>
    <x v="3"/>
    <x v="3"/>
    <n v="311"/>
  </r>
  <r>
    <x v="565"/>
    <x v="0"/>
    <s v="2024-2025"/>
    <x v="0"/>
    <x v="10"/>
    <x v="4"/>
    <x v="4"/>
    <n v="3551"/>
    <x v="0"/>
    <x v="8"/>
    <x v="9"/>
    <x v="9"/>
    <n v="640"/>
  </r>
  <r>
    <x v="111"/>
    <x v="0"/>
    <s v="2024-2025"/>
    <x v="0"/>
    <x v="59"/>
    <x v="3"/>
    <x v="3"/>
    <n v="4509"/>
    <x v="0"/>
    <x v="3"/>
    <x v="8"/>
    <x v="8"/>
    <n v="346"/>
  </r>
  <r>
    <x v="247"/>
    <x v="2"/>
    <s v="2025-2026"/>
    <x v="1"/>
    <x v="31"/>
    <x v="1"/>
    <x v="1"/>
    <n v="2116"/>
    <x v="0"/>
    <x v="4"/>
    <x v="3"/>
    <x v="3"/>
    <n v="305"/>
  </r>
  <r>
    <x v="217"/>
    <x v="0"/>
    <s v="2024-2025"/>
    <x v="1"/>
    <x v="38"/>
    <x v="3"/>
    <x v="3"/>
    <n v="4802"/>
    <x v="0"/>
    <x v="12"/>
    <x v="0"/>
    <x v="0"/>
    <n v="225"/>
  </r>
  <r>
    <x v="435"/>
    <x v="0"/>
    <s v="2024-2025"/>
    <x v="0"/>
    <x v="26"/>
    <x v="0"/>
    <x v="0"/>
    <n v="6280"/>
    <x v="0"/>
    <x v="14"/>
    <x v="5"/>
    <x v="5"/>
    <n v="275"/>
  </r>
  <r>
    <x v="724"/>
    <x v="1"/>
    <s v="2023-2024"/>
    <x v="0"/>
    <x v="51"/>
    <x v="4"/>
    <x v="4"/>
    <n v="3630"/>
    <x v="0"/>
    <x v="16"/>
    <x v="1"/>
    <x v="1"/>
    <n v="311"/>
  </r>
  <r>
    <x v="647"/>
    <x v="1"/>
    <s v="2023-2024"/>
    <x v="0"/>
    <x v="68"/>
    <x v="7"/>
    <x v="7"/>
    <n v="800"/>
    <x v="0"/>
    <x v="19"/>
    <x v="5"/>
    <x v="5"/>
    <n v="644"/>
  </r>
  <r>
    <x v="185"/>
    <x v="0"/>
    <s v="2024-2025"/>
    <x v="0"/>
    <x v="9"/>
    <x v="4"/>
    <x v="4"/>
    <n v="3076"/>
    <x v="0"/>
    <x v="7"/>
    <x v="4"/>
    <x v="4"/>
    <n v="184"/>
  </r>
  <r>
    <x v="677"/>
    <x v="1"/>
    <s v="2023-2024"/>
    <x v="0"/>
    <x v="13"/>
    <x v="1"/>
    <x v="1"/>
    <n v="2480"/>
    <x v="0"/>
    <x v="1"/>
    <x v="4"/>
    <x v="4"/>
    <n v="335"/>
  </r>
  <r>
    <x v="279"/>
    <x v="2"/>
    <s v="2025-2026"/>
    <x v="1"/>
    <x v="95"/>
    <x v="7"/>
    <x v="7"/>
    <n v="870"/>
    <x v="0"/>
    <x v="19"/>
    <x v="4"/>
    <x v="4"/>
    <n v="376"/>
  </r>
  <r>
    <x v="11"/>
    <x v="0"/>
    <s v="2024-2025"/>
    <x v="0"/>
    <x v="71"/>
    <x v="6"/>
    <x v="6"/>
    <n v="5043"/>
    <x v="0"/>
    <x v="13"/>
    <x v="0"/>
    <x v="0"/>
    <n v="708"/>
  </r>
  <r>
    <x v="490"/>
    <x v="0"/>
    <s v="2024-2025"/>
    <x v="0"/>
    <x v="88"/>
    <x v="6"/>
    <x v="6"/>
    <n v="5011"/>
    <x v="0"/>
    <x v="13"/>
    <x v="9"/>
    <x v="9"/>
    <n v="246"/>
  </r>
  <r>
    <x v="577"/>
    <x v="2"/>
    <s v="2025-2026"/>
    <x v="0"/>
    <x v="43"/>
    <x v="1"/>
    <x v="1"/>
    <n v="2560"/>
    <x v="0"/>
    <x v="2"/>
    <x v="4"/>
    <x v="4"/>
    <n v="745"/>
  </r>
  <r>
    <x v="417"/>
    <x v="2"/>
    <s v="2025-2026"/>
    <x v="0"/>
    <x v="51"/>
    <x v="4"/>
    <x v="4"/>
    <n v="3630"/>
    <x v="0"/>
    <x v="16"/>
    <x v="9"/>
    <x v="9"/>
    <n v="422"/>
  </r>
  <r>
    <x v="266"/>
    <x v="1"/>
    <s v="2023-2024"/>
    <x v="0"/>
    <x v="61"/>
    <x v="6"/>
    <x v="6"/>
    <n v="5343"/>
    <x v="0"/>
    <x v="18"/>
    <x v="4"/>
    <x v="4"/>
    <n v="661"/>
  </r>
  <r>
    <x v="367"/>
    <x v="0"/>
    <s v="2024-2025"/>
    <x v="1"/>
    <x v="35"/>
    <x v="3"/>
    <x v="3"/>
    <n v="4558"/>
    <x v="0"/>
    <x v="15"/>
    <x v="4"/>
    <x v="4"/>
    <n v="668"/>
  </r>
  <r>
    <x v="308"/>
    <x v="1"/>
    <s v="2023-2024"/>
    <x v="1"/>
    <x v="31"/>
    <x v="1"/>
    <x v="1"/>
    <n v="2116"/>
    <x v="0"/>
    <x v="4"/>
    <x v="4"/>
    <x v="4"/>
    <n v="529"/>
  </r>
  <r>
    <x v="108"/>
    <x v="1"/>
    <s v="2023-2024"/>
    <x v="0"/>
    <x v="56"/>
    <x v="1"/>
    <x v="1"/>
    <n v="2795"/>
    <x v="0"/>
    <x v="11"/>
    <x v="5"/>
    <x v="5"/>
    <n v="743"/>
  </r>
  <r>
    <x v="343"/>
    <x v="0"/>
    <s v="2024-2025"/>
    <x v="0"/>
    <x v="9"/>
    <x v="4"/>
    <x v="4"/>
    <n v="3076"/>
    <x v="0"/>
    <x v="7"/>
    <x v="8"/>
    <x v="8"/>
    <n v="398"/>
  </r>
  <r>
    <x v="8"/>
    <x v="0"/>
    <s v="2024-2025"/>
    <x v="0"/>
    <x v="5"/>
    <x v="1"/>
    <x v="1"/>
    <n v="2067"/>
    <x v="0"/>
    <x v="5"/>
    <x v="0"/>
    <x v="0"/>
    <n v="247"/>
  </r>
  <r>
    <x v="601"/>
    <x v="0"/>
    <s v="2024-2025"/>
    <x v="0"/>
    <x v="3"/>
    <x v="3"/>
    <x v="3"/>
    <n v="4220"/>
    <x v="0"/>
    <x v="3"/>
    <x v="9"/>
    <x v="9"/>
    <n v="166"/>
  </r>
  <r>
    <x v="233"/>
    <x v="1"/>
    <s v="2023-2024"/>
    <x v="0"/>
    <x v="9"/>
    <x v="4"/>
    <x v="4"/>
    <n v="3076"/>
    <x v="0"/>
    <x v="7"/>
    <x v="0"/>
    <x v="0"/>
    <n v="70"/>
  </r>
  <r>
    <x v="406"/>
    <x v="2"/>
    <s v="2025-2026"/>
    <x v="0"/>
    <x v="52"/>
    <x v="3"/>
    <x v="3"/>
    <n v="4053"/>
    <x v="0"/>
    <x v="10"/>
    <x v="5"/>
    <x v="5"/>
    <n v="545"/>
  </r>
  <r>
    <x v="313"/>
    <x v="0"/>
    <s v="2024-2025"/>
    <x v="0"/>
    <x v="77"/>
    <x v="5"/>
    <x v="5"/>
    <n v="7018"/>
    <x v="0"/>
    <x v="9"/>
    <x v="9"/>
    <x v="9"/>
    <n v="435"/>
  </r>
  <r>
    <x v="350"/>
    <x v="1"/>
    <s v="2023-2024"/>
    <x v="1"/>
    <x v="39"/>
    <x v="0"/>
    <x v="0"/>
    <n v="6330"/>
    <x v="0"/>
    <x v="14"/>
    <x v="7"/>
    <x v="7"/>
    <n v="429"/>
  </r>
  <r>
    <x v="164"/>
    <x v="1"/>
    <s v="2023-2024"/>
    <x v="1"/>
    <x v="0"/>
    <x v="0"/>
    <x v="0"/>
    <n v="6021"/>
    <x v="0"/>
    <x v="0"/>
    <x v="9"/>
    <x v="9"/>
    <n v="566"/>
  </r>
  <r>
    <x v="147"/>
    <x v="0"/>
    <s v="2024-2025"/>
    <x v="0"/>
    <x v="41"/>
    <x v="5"/>
    <x v="5"/>
    <n v="7320"/>
    <x v="0"/>
    <x v="9"/>
    <x v="9"/>
    <x v="9"/>
    <n v="126"/>
  </r>
  <r>
    <x v="453"/>
    <x v="0"/>
    <s v="2024-2025"/>
    <x v="0"/>
    <x v="23"/>
    <x v="1"/>
    <x v="1"/>
    <n v="2650"/>
    <x v="0"/>
    <x v="11"/>
    <x v="4"/>
    <x v="4"/>
    <n v="147"/>
  </r>
  <r>
    <x v="718"/>
    <x v="0"/>
    <s v="2024-2025"/>
    <x v="0"/>
    <x v="18"/>
    <x v="6"/>
    <x v="6"/>
    <n v="5168"/>
    <x v="0"/>
    <x v="13"/>
    <x v="4"/>
    <x v="4"/>
    <n v="628"/>
  </r>
  <r>
    <x v="683"/>
    <x v="2"/>
    <s v="2025-2026"/>
    <x v="0"/>
    <x v="67"/>
    <x v="3"/>
    <x v="3"/>
    <n v="4551"/>
    <x v="0"/>
    <x v="15"/>
    <x v="8"/>
    <x v="8"/>
    <n v="297"/>
  </r>
  <r>
    <x v="306"/>
    <x v="2"/>
    <s v="2025-2026"/>
    <x v="1"/>
    <x v="31"/>
    <x v="1"/>
    <x v="1"/>
    <n v="2116"/>
    <x v="0"/>
    <x v="4"/>
    <x v="0"/>
    <x v="0"/>
    <n v="630"/>
  </r>
  <r>
    <x v="482"/>
    <x v="2"/>
    <s v="2025-2026"/>
    <x v="0"/>
    <x v="8"/>
    <x v="1"/>
    <x v="1"/>
    <n v="2158"/>
    <x v="0"/>
    <x v="4"/>
    <x v="0"/>
    <x v="0"/>
    <n v="364"/>
  </r>
  <r>
    <x v="434"/>
    <x v="0"/>
    <s v="2024-2025"/>
    <x v="0"/>
    <x v="33"/>
    <x v="4"/>
    <x v="4"/>
    <n v="3280"/>
    <x v="0"/>
    <x v="8"/>
    <x v="1"/>
    <x v="1"/>
    <n v="276"/>
  </r>
  <r>
    <x v="617"/>
    <x v="1"/>
    <s v="2023-2024"/>
    <x v="0"/>
    <x v="18"/>
    <x v="6"/>
    <x v="6"/>
    <n v="5168"/>
    <x v="0"/>
    <x v="13"/>
    <x v="0"/>
    <x v="0"/>
    <n v="337"/>
  </r>
  <r>
    <x v="132"/>
    <x v="0"/>
    <s v="2024-2025"/>
    <x v="0"/>
    <x v="25"/>
    <x v="4"/>
    <x v="4"/>
    <n v="3550"/>
    <x v="0"/>
    <x v="8"/>
    <x v="3"/>
    <x v="3"/>
    <n v="748"/>
  </r>
  <r>
    <x v="476"/>
    <x v="1"/>
    <s v="2023-2024"/>
    <x v="0"/>
    <x v="67"/>
    <x v="3"/>
    <x v="3"/>
    <n v="4551"/>
    <x v="0"/>
    <x v="15"/>
    <x v="0"/>
    <x v="0"/>
    <n v="232"/>
  </r>
  <r>
    <x v="650"/>
    <x v="0"/>
    <s v="2024-2025"/>
    <x v="0"/>
    <x v="84"/>
    <x v="3"/>
    <x v="3"/>
    <n v="4215"/>
    <x v="0"/>
    <x v="3"/>
    <x v="8"/>
    <x v="8"/>
    <n v="338"/>
  </r>
  <r>
    <x v="189"/>
    <x v="2"/>
    <s v="2025-2026"/>
    <x v="0"/>
    <x v="56"/>
    <x v="1"/>
    <x v="1"/>
    <n v="2795"/>
    <x v="0"/>
    <x v="11"/>
    <x v="9"/>
    <x v="9"/>
    <n v="480"/>
  </r>
  <r>
    <x v="713"/>
    <x v="0"/>
    <s v="2024-2025"/>
    <x v="1"/>
    <x v="95"/>
    <x v="7"/>
    <x v="7"/>
    <n v="870"/>
    <x v="0"/>
    <x v="19"/>
    <x v="9"/>
    <x v="9"/>
    <n v="281"/>
  </r>
  <r>
    <x v="626"/>
    <x v="2"/>
    <s v="2025-2026"/>
    <x v="0"/>
    <x v="33"/>
    <x v="4"/>
    <x v="4"/>
    <n v="3280"/>
    <x v="0"/>
    <x v="8"/>
    <x v="1"/>
    <x v="1"/>
    <n v="253"/>
  </r>
  <r>
    <x v="4"/>
    <x v="0"/>
    <s v="2024-2025"/>
    <x v="1"/>
    <x v="63"/>
    <x v="1"/>
    <x v="1"/>
    <n v="2015"/>
    <x v="0"/>
    <x v="5"/>
    <x v="9"/>
    <x v="9"/>
    <n v="208"/>
  </r>
  <r>
    <x v="493"/>
    <x v="1"/>
    <s v="2023-2024"/>
    <x v="1"/>
    <x v="35"/>
    <x v="3"/>
    <x v="3"/>
    <n v="4558"/>
    <x v="0"/>
    <x v="15"/>
    <x v="0"/>
    <x v="0"/>
    <n v="553"/>
  </r>
  <r>
    <x v="616"/>
    <x v="2"/>
    <s v="2025-2026"/>
    <x v="0"/>
    <x v="13"/>
    <x v="1"/>
    <x v="1"/>
    <n v="2480"/>
    <x v="0"/>
    <x v="1"/>
    <x v="4"/>
    <x v="4"/>
    <n v="205"/>
  </r>
  <r>
    <x v="602"/>
    <x v="2"/>
    <s v="2025-2026"/>
    <x v="0"/>
    <x v="42"/>
    <x v="3"/>
    <x v="3"/>
    <n v="4870"/>
    <x v="0"/>
    <x v="12"/>
    <x v="9"/>
    <x v="9"/>
    <n v="158"/>
  </r>
  <r>
    <x v="385"/>
    <x v="1"/>
    <s v="2023-2024"/>
    <x v="1"/>
    <x v="63"/>
    <x v="1"/>
    <x v="1"/>
    <n v="2015"/>
    <x v="0"/>
    <x v="5"/>
    <x v="4"/>
    <x v="4"/>
    <n v="439"/>
  </r>
  <r>
    <x v="499"/>
    <x v="0"/>
    <s v="2024-2025"/>
    <x v="0"/>
    <x v="56"/>
    <x v="1"/>
    <x v="1"/>
    <n v="2795"/>
    <x v="0"/>
    <x v="11"/>
    <x v="4"/>
    <x v="4"/>
    <n v="323"/>
  </r>
  <r>
    <x v="676"/>
    <x v="0"/>
    <s v="2024-2025"/>
    <x v="0"/>
    <x v="29"/>
    <x v="4"/>
    <x v="4"/>
    <n v="3500"/>
    <x v="0"/>
    <x v="8"/>
    <x v="4"/>
    <x v="4"/>
    <n v="58"/>
  </r>
  <r>
    <x v="252"/>
    <x v="1"/>
    <s v="2023-2024"/>
    <x v="1"/>
    <x v="6"/>
    <x v="0"/>
    <x v="0"/>
    <n v="6010"/>
    <x v="0"/>
    <x v="0"/>
    <x v="9"/>
    <x v="9"/>
    <n v="106"/>
  </r>
  <r>
    <x v="76"/>
    <x v="2"/>
    <s v="2025-2026"/>
    <x v="1"/>
    <x v="39"/>
    <x v="0"/>
    <x v="0"/>
    <n v="6330"/>
    <x v="0"/>
    <x v="14"/>
    <x v="9"/>
    <x v="9"/>
    <n v="447"/>
  </r>
  <r>
    <x v="616"/>
    <x v="2"/>
    <s v="2025-2026"/>
    <x v="0"/>
    <x v="67"/>
    <x v="3"/>
    <x v="3"/>
    <n v="4551"/>
    <x v="0"/>
    <x v="15"/>
    <x v="4"/>
    <x v="4"/>
    <n v="340"/>
  </r>
  <r>
    <x v="565"/>
    <x v="0"/>
    <s v="2024-2025"/>
    <x v="0"/>
    <x v="60"/>
    <x v="1"/>
    <x v="1"/>
    <n v="2541"/>
    <x v="0"/>
    <x v="2"/>
    <x v="4"/>
    <x v="4"/>
    <n v="90"/>
  </r>
  <r>
    <x v="159"/>
    <x v="0"/>
    <s v="2024-2025"/>
    <x v="0"/>
    <x v="13"/>
    <x v="1"/>
    <x v="1"/>
    <n v="2480"/>
    <x v="0"/>
    <x v="1"/>
    <x v="9"/>
    <x v="9"/>
    <n v="164"/>
  </r>
  <r>
    <x v="380"/>
    <x v="0"/>
    <s v="2024-2025"/>
    <x v="1"/>
    <x v="24"/>
    <x v="1"/>
    <x v="1"/>
    <n v="2120"/>
    <x v="0"/>
    <x v="4"/>
    <x v="9"/>
    <x v="9"/>
    <n v="696"/>
  </r>
  <r>
    <x v="192"/>
    <x v="1"/>
    <s v="2023-2024"/>
    <x v="0"/>
    <x v="69"/>
    <x v="4"/>
    <x v="4"/>
    <n v="3199"/>
    <x v="0"/>
    <x v="6"/>
    <x v="2"/>
    <x v="2"/>
    <n v="765"/>
  </r>
  <r>
    <x v="725"/>
    <x v="2"/>
    <s v="2025-2026"/>
    <x v="1"/>
    <x v="34"/>
    <x v="4"/>
    <x v="4"/>
    <n v="3018"/>
    <x v="0"/>
    <x v="7"/>
    <x v="4"/>
    <x v="4"/>
    <n v="245"/>
  </r>
  <r>
    <x v="495"/>
    <x v="2"/>
    <s v="2025-2026"/>
    <x v="1"/>
    <x v="34"/>
    <x v="4"/>
    <x v="4"/>
    <n v="3018"/>
    <x v="0"/>
    <x v="7"/>
    <x v="3"/>
    <x v="3"/>
    <n v="290"/>
  </r>
  <r>
    <x v="376"/>
    <x v="1"/>
    <s v="2023-2024"/>
    <x v="0"/>
    <x v="6"/>
    <x v="0"/>
    <x v="0"/>
    <n v="6010"/>
    <x v="0"/>
    <x v="0"/>
    <x v="9"/>
    <x v="9"/>
    <n v="234"/>
  </r>
  <r>
    <x v="513"/>
    <x v="2"/>
    <s v="2025-2026"/>
    <x v="0"/>
    <x v="60"/>
    <x v="1"/>
    <x v="1"/>
    <n v="2541"/>
    <x v="0"/>
    <x v="2"/>
    <x v="4"/>
    <x v="4"/>
    <n v="798"/>
  </r>
  <r>
    <x v="176"/>
    <x v="2"/>
    <s v="2025-2026"/>
    <x v="0"/>
    <x v="26"/>
    <x v="0"/>
    <x v="0"/>
    <n v="6280"/>
    <x v="0"/>
    <x v="14"/>
    <x v="4"/>
    <x v="4"/>
    <n v="126"/>
  </r>
  <r>
    <x v="496"/>
    <x v="2"/>
    <s v="2025-2026"/>
    <x v="0"/>
    <x v="86"/>
    <x v="0"/>
    <x v="0"/>
    <n v="6725"/>
    <x v="0"/>
    <x v="20"/>
    <x v="0"/>
    <x v="0"/>
    <n v="62"/>
  </r>
  <r>
    <x v="615"/>
    <x v="0"/>
    <s v="2024-2025"/>
    <x v="0"/>
    <x v="80"/>
    <x v="0"/>
    <x v="0"/>
    <n v="6109"/>
    <x v="0"/>
    <x v="14"/>
    <x v="0"/>
    <x v="0"/>
    <n v="783"/>
  </r>
  <r>
    <x v="287"/>
    <x v="0"/>
    <s v="2024-2025"/>
    <x v="1"/>
    <x v="64"/>
    <x v="1"/>
    <x v="1"/>
    <n v="2350"/>
    <x v="0"/>
    <x v="1"/>
    <x v="6"/>
    <x v="6"/>
    <n v="634"/>
  </r>
  <r>
    <x v="493"/>
    <x v="1"/>
    <s v="2023-2024"/>
    <x v="0"/>
    <x v="5"/>
    <x v="1"/>
    <x v="1"/>
    <n v="2067"/>
    <x v="0"/>
    <x v="5"/>
    <x v="9"/>
    <x v="9"/>
    <n v="224"/>
  </r>
  <r>
    <x v="541"/>
    <x v="0"/>
    <s v="2024-2025"/>
    <x v="1"/>
    <x v="40"/>
    <x v="4"/>
    <x v="4"/>
    <n v="3353"/>
    <x v="0"/>
    <x v="8"/>
    <x v="4"/>
    <x v="4"/>
    <n v="217"/>
  </r>
  <r>
    <x v="58"/>
    <x v="2"/>
    <s v="2025-2026"/>
    <x v="0"/>
    <x v="60"/>
    <x v="1"/>
    <x v="1"/>
    <n v="2541"/>
    <x v="0"/>
    <x v="2"/>
    <x v="3"/>
    <x v="3"/>
    <n v="271"/>
  </r>
  <r>
    <x v="85"/>
    <x v="2"/>
    <s v="2025-2026"/>
    <x v="1"/>
    <x v="0"/>
    <x v="0"/>
    <x v="0"/>
    <n v="6021"/>
    <x v="0"/>
    <x v="0"/>
    <x v="0"/>
    <x v="0"/>
    <n v="326"/>
  </r>
  <r>
    <x v="9"/>
    <x v="0"/>
    <s v="2024-2025"/>
    <x v="0"/>
    <x v="92"/>
    <x v="3"/>
    <x v="3"/>
    <n v="4305"/>
    <x v="0"/>
    <x v="3"/>
    <x v="4"/>
    <x v="4"/>
    <n v="241"/>
  </r>
  <r>
    <x v="302"/>
    <x v="0"/>
    <s v="2024-2025"/>
    <x v="0"/>
    <x v="56"/>
    <x v="1"/>
    <x v="1"/>
    <n v="2795"/>
    <x v="0"/>
    <x v="11"/>
    <x v="0"/>
    <x v="0"/>
    <n v="483"/>
  </r>
  <r>
    <x v="587"/>
    <x v="0"/>
    <s v="2024-2025"/>
    <x v="0"/>
    <x v="4"/>
    <x v="1"/>
    <x v="1"/>
    <n v="2154"/>
    <x v="0"/>
    <x v="4"/>
    <x v="3"/>
    <x v="3"/>
    <n v="537"/>
  </r>
  <r>
    <x v="47"/>
    <x v="2"/>
    <s v="2025-2026"/>
    <x v="0"/>
    <x v="46"/>
    <x v="3"/>
    <x v="3"/>
    <n v="4740"/>
    <x v="0"/>
    <x v="17"/>
    <x v="9"/>
    <x v="9"/>
    <n v="598"/>
  </r>
  <r>
    <x v="615"/>
    <x v="0"/>
    <s v="2024-2025"/>
    <x v="1"/>
    <x v="39"/>
    <x v="0"/>
    <x v="0"/>
    <n v="6330"/>
    <x v="0"/>
    <x v="14"/>
    <x v="4"/>
    <x v="4"/>
    <n v="679"/>
  </r>
  <r>
    <x v="16"/>
    <x v="1"/>
    <s v="2023-2024"/>
    <x v="0"/>
    <x v="41"/>
    <x v="5"/>
    <x v="5"/>
    <n v="7320"/>
    <x v="0"/>
    <x v="9"/>
    <x v="0"/>
    <x v="0"/>
    <n v="763"/>
  </r>
  <r>
    <x v="5"/>
    <x v="0"/>
    <s v="2024-2025"/>
    <x v="0"/>
    <x v="49"/>
    <x v="4"/>
    <x v="4"/>
    <n v="3134"/>
    <x v="0"/>
    <x v="6"/>
    <x v="4"/>
    <x v="4"/>
    <n v="390"/>
  </r>
  <r>
    <x v="603"/>
    <x v="2"/>
    <s v="2025-2026"/>
    <x v="0"/>
    <x v="27"/>
    <x v="4"/>
    <x v="4"/>
    <n v="3066"/>
    <x v="0"/>
    <x v="7"/>
    <x v="3"/>
    <x v="3"/>
    <n v="488"/>
  </r>
  <r>
    <x v="563"/>
    <x v="0"/>
    <s v="2024-2025"/>
    <x v="0"/>
    <x v="28"/>
    <x v="1"/>
    <x v="1"/>
    <n v="2830"/>
    <x v="0"/>
    <x v="11"/>
    <x v="9"/>
    <x v="9"/>
    <n v="708"/>
  </r>
  <r>
    <x v="372"/>
    <x v="0"/>
    <s v="2024-2025"/>
    <x v="1"/>
    <x v="88"/>
    <x v="6"/>
    <x v="6"/>
    <n v="5011"/>
    <x v="0"/>
    <x v="13"/>
    <x v="9"/>
    <x v="9"/>
    <n v="621"/>
  </r>
  <r>
    <x v="42"/>
    <x v="0"/>
    <s v="2024-2025"/>
    <x v="0"/>
    <x v="76"/>
    <x v="1"/>
    <x v="1"/>
    <n v="2031"/>
    <x v="0"/>
    <x v="5"/>
    <x v="0"/>
    <x v="0"/>
    <n v="395"/>
  </r>
  <r>
    <x v="226"/>
    <x v="0"/>
    <s v="2024-2025"/>
    <x v="1"/>
    <x v="31"/>
    <x v="1"/>
    <x v="1"/>
    <n v="2116"/>
    <x v="0"/>
    <x v="4"/>
    <x v="5"/>
    <x v="5"/>
    <n v="229"/>
  </r>
  <r>
    <x v="198"/>
    <x v="2"/>
    <s v="2025-2026"/>
    <x v="0"/>
    <x v="23"/>
    <x v="1"/>
    <x v="1"/>
    <n v="2650"/>
    <x v="0"/>
    <x v="11"/>
    <x v="0"/>
    <x v="0"/>
    <n v="48"/>
  </r>
  <r>
    <x v="361"/>
    <x v="2"/>
    <s v="2025-2026"/>
    <x v="1"/>
    <x v="91"/>
    <x v="1"/>
    <x v="1"/>
    <n v="2064"/>
    <x v="0"/>
    <x v="5"/>
    <x v="5"/>
    <x v="5"/>
    <n v="426"/>
  </r>
  <r>
    <x v="271"/>
    <x v="1"/>
    <s v="2023-2024"/>
    <x v="0"/>
    <x v="12"/>
    <x v="3"/>
    <x v="3"/>
    <n v="4068"/>
    <x v="0"/>
    <x v="10"/>
    <x v="7"/>
    <x v="7"/>
    <n v="32"/>
  </r>
  <r>
    <x v="491"/>
    <x v="0"/>
    <s v="2024-2025"/>
    <x v="0"/>
    <x v="36"/>
    <x v="4"/>
    <x v="4"/>
    <n v="3148"/>
    <x v="0"/>
    <x v="6"/>
    <x v="4"/>
    <x v="4"/>
    <n v="179"/>
  </r>
  <r>
    <x v="692"/>
    <x v="0"/>
    <s v="2024-2025"/>
    <x v="0"/>
    <x v="76"/>
    <x v="1"/>
    <x v="1"/>
    <n v="2031"/>
    <x v="0"/>
    <x v="5"/>
    <x v="8"/>
    <x v="8"/>
    <n v="167"/>
  </r>
  <r>
    <x v="605"/>
    <x v="0"/>
    <s v="2024-2025"/>
    <x v="1"/>
    <x v="64"/>
    <x v="1"/>
    <x v="1"/>
    <n v="2350"/>
    <x v="0"/>
    <x v="1"/>
    <x v="7"/>
    <x v="7"/>
    <n v="729"/>
  </r>
  <r>
    <x v="194"/>
    <x v="2"/>
    <s v="2025-2026"/>
    <x v="0"/>
    <x v="7"/>
    <x v="4"/>
    <x v="4"/>
    <n v="3175"/>
    <x v="0"/>
    <x v="6"/>
    <x v="4"/>
    <x v="4"/>
    <n v="386"/>
  </r>
  <r>
    <x v="657"/>
    <x v="2"/>
    <s v="2025-2026"/>
    <x v="0"/>
    <x v="33"/>
    <x v="4"/>
    <x v="4"/>
    <n v="3280"/>
    <x v="0"/>
    <x v="8"/>
    <x v="9"/>
    <x v="9"/>
    <n v="217"/>
  </r>
  <r>
    <x v="35"/>
    <x v="0"/>
    <s v="2024-2025"/>
    <x v="0"/>
    <x v="36"/>
    <x v="4"/>
    <x v="4"/>
    <n v="3148"/>
    <x v="0"/>
    <x v="6"/>
    <x v="4"/>
    <x v="4"/>
    <n v="434"/>
  </r>
  <r>
    <x v="413"/>
    <x v="2"/>
    <s v="2025-2026"/>
    <x v="0"/>
    <x v="78"/>
    <x v="1"/>
    <x v="1"/>
    <n v="2141"/>
    <x v="0"/>
    <x v="4"/>
    <x v="9"/>
    <x v="9"/>
    <n v="356"/>
  </r>
  <r>
    <x v="571"/>
    <x v="0"/>
    <s v="2024-2025"/>
    <x v="0"/>
    <x v="47"/>
    <x v="1"/>
    <x v="1"/>
    <n v="2101"/>
    <x v="0"/>
    <x v="4"/>
    <x v="0"/>
    <x v="0"/>
    <n v="703"/>
  </r>
  <r>
    <x v="339"/>
    <x v="2"/>
    <s v="2025-2026"/>
    <x v="0"/>
    <x v="9"/>
    <x v="4"/>
    <x v="4"/>
    <n v="3076"/>
    <x v="0"/>
    <x v="7"/>
    <x v="4"/>
    <x v="4"/>
    <n v="521"/>
  </r>
  <r>
    <x v="546"/>
    <x v="2"/>
    <s v="2025-2026"/>
    <x v="0"/>
    <x v="45"/>
    <x v="3"/>
    <x v="3"/>
    <n v="4570"/>
    <x v="0"/>
    <x v="15"/>
    <x v="4"/>
    <x v="4"/>
    <n v="235"/>
  </r>
  <r>
    <x v="58"/>
    <x v="2"/>
    <s v="2025-2026"/>
    <x v="0"/>
    <x v="90"/>
    <x v="3"/>
    <x v="3"/>
    <n v="4700"/>
    <x v="0"/>
    <x v="17"/>
    <x v="4"/>
    <x v="4"/>
    <n v="735"/>
  </r>
  <r>
    <x v="201"/>
    <x v="1"/>
    <s v="2023-2024"/>
    <x v="0"/>
    <x v="85"/>
    <x v="0"/>
    <x v="0"/>
    <n v="6530"/>
    <x v="0"/>
    <x v="20"/>
    <x v="2"/>
    <x v="2"/>
    <n v="202"/>
  </r>
  <r>
    <x v="406"/>
    <x v="2"/>
    <s v="2025-2026"/>
    <x v="0"/>
    <x v="47"/>
    <x v="1"/>
    <x v="1"/>
    <n v="2101"/>
    <x v="0"/>
    <x v="4"/>
    <x v="4"/>
    <x v="4"/>
    <n v="501"/>
  </r>
  <r>
    <x v="237"/>
    <x v="0"/>
    <s v="2024-2025"/>
    <x v="1"/>
    <x v="11"/>
    <x v="5"/>
    <x v="5"/>
    <n v="7010"/>
    <x v="0"/>
    <x v="9"/>
    <x v="9"/>
    <x v="9"/>
    <n v="247"/>
  </r>
  <r>
    <x v="564"/>
    <x v="1"/>
    <s v="2023-2024"/>
    <x v="0"/>
    <x v="50"/>
    <x v="4"/>
    <x v="4"/>
    <n v="3179"/>
    <x v="0"/>
    <x v="6"/>
    <x v="4"/>
    <x v="4"/>
    <n v="302"/>
  </r>
  <r>
    <x v="298"/>
    <x v="1"/>
    <s v="2023-2024"/>
    <x v="1"/>
    <x v="75"/>
    <x v="0"/>
    <x v="0"/>
    <n v="6450"/>
    <x v="0"/>
    <x v="20"/>
    <x v="9"/>
    <x v="9"/>
    <n v="652"/>
  </r>
  <r>
    <x v="429"/>
    <x v="1"/>
    <s v="2023-2024"/>
    <x v="0"/>
    <x v="85"/>
    <x v="0"/>
    <x v="0"/>
    <n v="6530"/>
    <x v="0"/>
    <x v="20"/>
    <x v="8"/>
    <x v="8"/>
    <n v="330"/>
  </r>
  <r>
    <x v="140"/>
    <x v="0"/>
    <s v="2024-2025"/>
    <x v="0"/>
    <x v="27"/>
    <x v="4"/>
    <x v="4"/>
    <n v="3066"/>
    <x v="0"/>
    <x v="7"/>
    <x v="5"/>
    <x v="5"/>
    <n v="83"/>
  </r>
  <r>
    <x v="324"/>
    <x v="0"/>
    <s v="2024-2025"/>
    <x v="1"/>
    <x v="39"/>
    <x v="0"/>
    <x v="0"/>
    <n v="6330"/>
    <x v="0"/>
    <x v="14"/>
    <x v="4"/>
    <x v="4"/>
    <n v="534"/>
  </r>
  <r>
    <x v="120"/>
    <x v="2"/>
    <s v="2025-2026"/>
    <x v="0"/>
    <x v="37"/>
    <x v="1"/>
    <x v="1"/>
    <n v="2750"/>
    <x v="0"/>
    <x v="11"/>
    <x v="4"/>
    <x v="4"/>
    <n v="731"/>
  </r>
  <r>
    <x v="696"/>
    <x v="1"/>
    <s v="2023-2024"/>
    <x v="0"/>
    <x v="50"/>
    <x v="4"/>
    <x v="4"/>
    <n v="3179"/>
    <x v="0"/>
    <x v="6"/>
    <x v="0"/>
    <x v="0"/>
    <n v="534"/>
  </r>
  <r>
    <x v="10"/>
    <x v="0"/>
    <s v="2024-2025"/>
    <x v="0"/>
    <x v="52"/>
    <x v="3"/>
    <x v="3"/>
    <n v="4053"/>
    <x v="0"/>
    <x v="10"/>
    <x v="3"/>
    <x v="3"/>
    <n v="119"/>
  </r>
  <r>
    <x v="357"/>
    <x v="0"/>
    <s v="2024-2025"/>
    <x v="0"/>
    <x v="78"/>
    <x v="1"/>
    <x v="1"/>
    <n v="2141"/>
    <x v="0"/>
    <x v="4"/>
    <x v="9"/>
    <x v="9"/>
    <n v="150"/>
  </r>
  <r>
    <x v="205"/>
    <x v="0"/>
    <s v="2024-2025"/>
    <x v="0"/>
    <x v="74"/>
    <x v="1"/>
    <x v="1"/>
    <n v="2485"/>
    <x v="0"/>
    <x v="1"/>
    <x v="0"/>
    <x v="0"/>
    <n v="581"/>
  </r>
  <r>
    <x v="685"/>
    <x v="1"/>
    <s v="2023-2024"/>
    <x v="0"/>
    <x v="28"/>
    <x v="1"/>
    <x v="1"/>
    <n v="2830"/>
    <x v="0"/>
    <x v="11"/>
    <x v="5"/>
    <x v="5"/>
    <n v="633"/>
  </r>
  <r>
    <x v="92"/>
    <x v="0"/>
    <s v="2024-2025"/>
    <x v="1"/>
    <x v="65"/>
    <x v="1"/>
    <x v="1"/>
    <n v="2131"/>
    <x v="0"/>
    <x v="4"/>
    <x v="4"/>
    <x v="4"/>
    <n v="132"/>
  </r>
  <r>
    <x v="381"/>
    <x v="0"/>
    <s v="2024-2025"/>
    <x v="0"/>
    <x v="67"/>
    <x v="3"/>
    <x v="3"/>
    <n v="4551"/>
    <x v="0"/>
    <x v="15"/>
    <x v="5"/>
    <x v="5"/>
    <n v="754"/>
  </r>
  <r>
    <x v="162"/>
    <x v="1"/>
    <s v="2023-2024"/>
    <x v="0"/>
    <x v="2"/>
    <x v="2"/>
    <x v="2"/>
    <n v="2617"/>
    <x v="0"/>
    <x v="2"/>
    <x v="9"/>
    <x v="9"/>
    <n v="790"/>
  </r>
  <r>
    <x v="706"/>
    <x v="1"/>
    <s v="2023-2024"/>
    <x v="0"/>
    <x v="7"/>
    <x v="4"/>
    <x v="4"/>
    <n v="3175"/>
    <x v="0"/>
    <x v="6"/>
    <x v="0"/>
    <x v="0"/>
    <n v="413"/>
  </r>
  <r>
    <x v="183"/>
    <x v="0"/>
    <s v="2024-2025"/>
    <x v="0"/>
    <x v="54"/>
    <x v="4"/>
    <x v="4"/>
    <n v="3030"/>
    <x v="0"/>
    <x v="7"/>
    <x v="4"/>
    <x v="4"/>
    <n v="317"/>
  </r>
  <r>
    <x v="259"/>
    <x v="2"/>
    <s v="2025-2026"/>
    <x v="0"/>
    <x v="21"/>
    <x v="3"/>
    <x v="3"/>
    <n v="4012"/>
    <x v="0"/>
    <x v="10"/>
    <x v="9"/>
    <x v="9"/>
    <n v="647"/>
  </r>
  <r>
    <x v="494"/>
    <x v="2"/>
    <s v="2025-2026"/>
    <x v="0"/>
    <x v="51"/>
    <x v="4"/>
    <x v="4"/>
    <n v="3630"/>
    <x v="0"/>
    <x v="16"/>
    <x v="0"/>
    <x v="0"/>
    <n v="333"/>
  </r>
  <r>
    <x v="122"/>
    <x v="1"/>
    <s v="2023-2024"/>
    <x v="0"/>
    <x v="53"/>
    <x v="3"/>
    <x v="3"/>
    <n v="4119"/>
    <x v="0"/>
    <x v="10"/>
    <x v="4"/>
    <x v="4"/>
    <n v="706"/>
  </r>
  <r>
    <x v="442"/>
    <x v="1"/>
    <s v="2023-2024"/>
    <x v="0"/>
    <x v="29"/>
    <x v="4"/>
    <x v="4"/>
    <n v="3500"/>
    <x v="0"/>
    <x v="8"/>
    <x v="0"/>
    <x v="0"/>
    <n v="157"/>
  </r>
  <r>
    <x v="414"/>
    <x v="0"/>
    <s v="2024-2025"/>
    <x v="0"/>
    <x v="25"/>
    <x v="4"/>
    <x v="4"/>
    <n v="3550"/>
    <x v="0"/>
    <x v="8"/>
    <x v="0"/>
    <x v="0"/>
    <n v="136"/>
  </r>
  <r>
    <x v="233"/>
    <x v="1"/>
    <s v="2023-2024"/>
    <x v="1"/>
    <x v="22"/>
    <x v="1"/>
    <x v="1"/>
    <n v="2539"/>
    <x v="0"/>
    <x v="2"/>
    <x v="9"/>
    <x v="9"/>
    <n v="481"/>
  </r>
  <r>
    <x v="100"/>
    <x v="0"/>
    <s v="2024-2025"/>
    <x v="0"/>
    <x v="12"/>
    <x v="3"/>
    <x v="3"/>
    <n v="4068"/>
    <x v="0"/>
    <x v="10"/>
    <x v="4"/>
    <x v="4"/>
    <n v="242"/>
  </r>
  <r>
    <x v="459"/>
    <x v="0"/>
    <s v="2024-2025"/>
    <x v="0"/>
    <x v="94"/>
    <x v="5"/>
    <x v="5"/>
    <n v="7250"/>
    <x v="0"/>
    <x v="9"/>
    <x v="0"/>
    <x v="0"/>
    <n v="663"/>
  </r>
  <r>
    <x v="118"/>
    <x v="1"/>
    <s v="2023-2024"/>
    <x v="0"/>
    <x v="19"/>
    <x v="1"/>
    <x v="1"/>
    <n v="2800"/>
    <x v="0"/>
    <x v="11"/>
    <x v="4"/>
    <x v="4"/>
    <n v="75"/>
  </r>
  <r>
    <x v="611"/>
    <x v="0"/>
    <s v="2024-2025"/>
    <x v="0"/>
    <x v="48"/>
    <x v="3"/>
    <x v="3"/>
    <n v="4566"/>
    <x v="0"/>
    <x v="15"/>
    <x v="4"/>
    <x v="4"/>
    <n v="81"/>
  </r>
  <r>
    <x v="424"/>
    <x v="0"/>
    <s v="2024-2025"/>
    <x v="0"/>
    <x v="33"/>
    <x v="4"/>
    <x v="4"/>
    <n v="3280"/>
    <x v="0"/>
    <x v="8"/>
    <x v="9"/>
    <x v="9"/>
    <n v="135"/>
  </r>
  <r>
    <x v="720"/>
    <x v="0"/>
    <s v="2024-2025"/>
    <x v="0"/>
    <x v="4"/>
    <x v="1"/>
    <x v="1"/>
    <n v="2154"/>
    <x v="0"/>
    <x v="4"/>
    <x v="9"/>
    <x v="9"/>
    <n v="69"/>
  </r>
  <r>
    <x v="536"/>
    <x v="1"/>
    <s v="2023-2024"/>
    <x v="0"/>
    <x v="68"/>
    <x v="7"/>
    <x v="7"/>
    <n v="800"/>
    <x v="0"/>
    <x v="19"/>
    <x v="4"/>
    <x v="4"/>
    <n v="210"/>
  </r>
  <r>
    <x v="725"/>
    <x v="2"/>
    <s v="2025-2026"/>
    <x v="0"/>
    <x v="23"/>
    <x v="1"/>
    <x v="1"/>
    <n v="2650"/>
    <x v="0"/>
    <x v="11"/>
    <x v="4"/>
    <x v="4"/>
    <n v="226"/>
  </r>
  <r>
    <x v="680"/>
    <x v="2"/>
    <s v="2025-2026"/>
    <x v="0"/>
    <x v="36"/>
    <x v="4"/>
    <x v="4"/>
    <n v="3148"/>
    <x v="0"/>
    <x v="6"/>
    <x v="0"/>
    <x v="0"/>
    <n v="460"/>
  </r>
  <r>
    <x v="276"/>
    <x v="0"/>
    <s v="2024-2025"/>
    <x v="1"/>
    <x v="34"/>
    <x v="4"/>
    <x v="4"/>
    <n v="3018"/>
    <x v="0"/>
    <x v="7"/>
    <x v="8"/>
    <x v="8"/>
    <n v="590"/>
  </r>
  <r>
    <x v="499"/>
    <x v="0"/>
    <s v="2024-2025"/>
    <x v="1"/>
    <x v="22"/>
    <x v="1"/>
    <x v="1"/>
    <n v="2539"/>
    <x v="0"/>
    <x v="2"/>
    <x v="4"/>
    <x v="4"/>
    <n v="749"/>
  </r>
  <r>
    <x v="465"/>
    <x v="1"/>
    <s v="2023-2024"/>
    <x v="1"/>
    <x v="66"/>
    <x v="3"/>
    <x v="3"/>
    <n v="4883"/>
    <x v="0"/>
    <x v="12"/>
    <x v="0"/>
    <x v="0"/>
    <n v="463"/>
  </r>
  <r>
    <x v="328"/>
    <x v="2"/>
    <s v="2025-2026"/>
    <x v="0"/>
    <x v="23"/>
    <x v="1"/>
    <x v="1"/>
    <n v="2650"/>
    <x v="0"/>
    <x v="11"/>
    <x v="3"/>
    <x v="3"/>
    <n v="695"/>
  </r>
  <r>
    <x v="272"/>
    <x v="1"/>
    <s v="2023-2024"/>
    <x v="0"/>
    <x v="68"/>
    <x v="7"/>
    <x v="7"/>
    <n v="800"/>
    <x v="0"/>
    <x v="19"/>
    <x v="3"/>
    <x v="3"/>
    <n v="507"/>
  </r>
  <r>
    <x v="550"/>
    <x v="0"/>
    <s v="2024-2025"/>
    <x v="0"/>
    <x v="5"/>
    <x v="1"/>
    <x v="1"/>
    <n v="2067"/>
    <x v="0"/>
    <x v="5"/>
    <x v="4"/>
    <x v="4"/>
    <n v="85"/>
  </r>
  <r>
    <x v="713"/>
    <x v="0"/>
    <s v="2024-2025"/>
    <x v="0"/>
    <x v="2"/>
    <x v="2"/>
    <x v="2"/>
    <n v="2617"/>
    <x v="0"/>
    <x v="2"/>
    <x v="9"/>
    <x v="9"/>
    <n v="311"/>
  </r>
  <r>
    <x v="701"/>
    <x v="0"/>
    <s v="2024-2025"/>
    <x v="0"/>
    <x v="19"/>
    <x v="1"/>
    <x v="1"/>
    <n v="2800"/>
    <x v="0"/>
    <x v="11"/>
    <x v="5"/>
    <x v="5"/>
    <n v="188"/>
  </r>
  <r>
    <x v="249"/>
    <x v="1"/>
    <s v="2023-2024"/>
    <x v="0"/>
    <x v="8"/>
    <x v="1"/>
    <x v="1"/>
    <n v="2158"/>
    <x v="0"/>
    <x v="4"/>
    <x v="9"/>
    <x v="9"/>
    <n v="70"/>
  </r>
  <r>
    <x v="339"/>
    <x v="2"/>
    <s v="2025-2026"/>
    <x v="1"/>
    <x v="63"/>
    <x v="1"/>
    <x v="1"/>
    <n v="2015"/>
    <x v="0"/>
    <x v="5"/>
    <x v="5"/>
    <x v="5"/>
    <n v="509"/>
  </r>
  <r>
    <x v="309"/>
    <x v="0"/>
    <s v="2024-2025"/>
    <x v="1"/>
    <x v="39"/>
    <x v="0"/>
    <x v="0"/>
    <n v="6330"/>
    <x v="0"/>
    <x v="14"/>
    <x v="0"/>
    <x v="0"/>
    <n v="643"/>
  </r>
  <r>
    <x v="41"/>
    <x v="1"/>
    <s v="2023-2024"/>
    <x v="0"/>
    <x v="67"/>
    <x v="3"/>
    <x v="3"/>
    <n v="4551"/>
    <x v="0"/>
    <x v="15"/>
    <x v="3"/>
    <x v="3"/>
    <n v="345"/>
  </r>
  <r>
    <x v="226"/>
    <x v="0"/>
    <s v="2024-2025"/>
    <x v="0"/>
    <x v="59"/>
    <x v="3"/>
    <x v="3"/>
    <n v="4509"/>
    <x v="0"/>
    <x v="3"/>
    <x v="4"/>
    <x v="4"/>
    <n v="40"/>
  </r>
  <r>
    <x v="571"/>
    <x v="0"/>
    <s v="2024-2025"/>
    <x v="0"/>
    <x v="53"/>
    <x v="3"/>
    <x v="3"/>
    <n v="4119"/>
    <x v="0"/>
    <x v="10"/>
    <x v="3"/>
    <x v="3"/>
    <n v="547"/>
  </r>
  <r>
    <x v="491"/>
    <x v="0"/>
    <s v="2024-2025"/>
    <x v="0"/>
    <x v="2"/>
    <x v="2"/>
    <x v="2"/>
    <n v="2617"/>
    <x v="0"/>
    <x v="2"/>
    <x v="7"/>
    <x v="7"/>
    <n v="322"/>
  </r>
  <r>
    <x v="215"/>
    <x v="2"/>
    <s v="2025-2026"/>
    <x v="0"/>
    <x v="57"/>
    <x v="6"/>
    <x v="6"/>
    <n v="5082"/>
    <x v="0"/>
    <x v="13"/>
    <x v="9"/>
    <x v="9"/>
    <n v="472"/>
  </r>
  <r>
    <x v="430"/>
    <x v="0"/>
    <s v="2024-2025"/>
    <x v="0"/>
    <x v="36"/>
    <x v="4"/>
    <x v="4"/>
    <n v="3148"/>
    <x v="0"/>
    <x v="6"/>
    <x v="4"/>
    <x v="4"/>
    <n v="186"/>
  </r>
  <r>
    <x v="712"/>
    <x v="2"/>
    <s v="2025-2026"/>
    <x v="1"/>
    <x v="40"/>
    <x v="4"/>
    <x v="4"/>
    <n v="3353"/>
    <x v="0"/>
    <x v="8"/>
    <x v="4"/>
    <x v="4"/>
    <n v="137"/>
  </r>
  <r>
    <x v="172"/>
    <x v="1"/>
    <s v="2023-2024"/>
    <x v="1"/>
    <x v="40"/>
    <x v="4"/>
    <x v="4"/>
    <n v="3353"/>
    <x v="0"/>
    <x v="8"/>
    <x v="0"/>
    <x v="0"/>
    <n v="120"/>
  </r>
  <r>
    <x v="311"/>
    <x v="0"/>
    <s v="2024-2025"/>
    <x v="1"/>
    <x v="27"/>
    <x v="4"/>
    <x v="4"/>
    <n v="3066"/>
    <x v="0"/>
    <x v="7"/>
    <x v="0"/>
    <x v="0"/>
    <n v="70"/>
  </r>
  <r>
    <x v="356"/>
    <x v="0"/>
    <s v="2024-2025"/>
    <x v="0"/>
    <x v="43"/>
    <x v="1"/>
    <x v="1"/>
    <n v="2560"/>
    <x v="0"/>
    <x v="2"/>
    <x v="3"/>
    <x v="3"/>
    <n v="114"/>
  </r>
  <r>
    <x v="705"/>
    <x v="1"/>
    <s v="2023-2024"/>
    <x v="1"/>
    <x v="34"/>
    <x v="4"/>
    <x v="4"/>
    <n v="3018"/>
    <x v="0"/>
    <x v="7"/>
    <x v="5"/>
    <x v="5"/>
    <n v="437"/>
  </r>
  <r>
    <x v="103"/>
    <x v="1"/>
    <s v="2023-2024"/>
    <x v="0"/>
    <x v="40"/>
    <x v="4"/>
    <x v="4"/>
    <n v="3353"/>
    <x v="0"/>
    <x v="8"/>
    <x v="5"/>
    <x v="5"/>
    <n v="717"/>
  </r>
  <r>
    <x v="687"/>
    <x v="0"/>
    <s v="2024-2025"/>
    <x v="0"/>
    <x v="52"/>
    <x v="3"/>
    <x v="3"/>
    <n v="4053"/>
    <x v="0"/>
    <x v="10"/>
    <x v="4"/>
    <x v="4"/>
    <n v="717"/>
  </r>
  <r>
    <x v="199"/>
    <x v="0"/>
    <s v="2024-2025"/>
    <x v="0"/>
    <x v="25"/>
    <x v="4"/>
    <x v="4"/>
    <n v="3550"/>
    <x v="0"/>
    <x v="8"/>
    <x v="4"/>
    <x v="4"/>
    <n v="460"/>
  </r>
  <r>
    <x v="226"/>
    <x v="0"/>
    <s v="2024-2025"/>
    <x v="0"/>
    <x v="19"/>
    <x v="1"/>
    <x v="1"/>
    <n v="2800"/>
    <x v="0"/>
    <x v="11"/>
    <x v="3"/>
    <x v="3"/>
    <n v="167"/>
  </r>
  <r>
    <x v="303"/>
    <x v="1"/>
    <s v="2023-2024"/>
    <x v="1"/>
    <x v="65"/>
    <x v="1"/>
    <x v="1"/>
    <n v="2131"/>
    <x v="0"/>
    <x v="4"/>
    <x v="0"/>
    <x v="0"/>
    <n v="92"/>
  </r>
  <r>
    <x v="31"/>
    <x v="1"/>
    <s v="2023-2024"/>
    <x v="0"/>
    <x v="55"/>
    <x v="3"/>
    <x v="3"/>
    <n v="4703"/>
    <x v="0"/>
    <x v="17"/>
    <x v="4"/>
    <x v="4"/>
    <n v="787"/>
  </r>
  <r>
    <x v="621"/>
    <x v="0"/>
    <s v="2024-2025"/>
    <x v="0"/>
    <x v="36"/>
    <x v="4"/>
    <x v="4"/>
    <n v="3148"/>
    <x v="0"/>
    <x v="6"/>
    <x v="8"/>
    <x v="8"/>
    <n v="729"/>
  </r>
  <r>
    <x v="6"/>
    <x v="1"/>
    <s v="2023-2024"/>
    <x v="0"/>
    <x v="78"/>
    <x v="1"/>
    <x v="1"/>
    <n v="2141"/>
    <x v="0"/>
    <x v="4"/>
    <x v="0"/>
    <x v="0"/>
    <n v="177"/>
  </r>
  <r>
    <x v="61"/>
    <x v="1"/>
    <s v="2023-2024"/>
    <x v="0"/>
    <x v="21"/>
    <x v="3"/>
    <x v="3"/>
    <n v="4012"/>
    <x v="0"/>
    <x v="10"/>
    <x v="1"/>
    <x v="1"/>
    <n v="166"/>
  </r>
  <r>
    <x v="464"/>
    <x v="2"/>
    <s v="2025-2026"/>
    <x v="1"/>
    <x v="31"/>
    <x v="1"/>
    <x v="1"/>
    <n v="2116"/>
    <x v="0"/>
    <x v="4"/>
    <x v="4"/>
    <x v="4"/>
    <n v="741"/>
  </r>
  <r>
    <x v="548"/>
    <x v="1"/>
    <s v="2023-2024"/>
    <x v="0"/>
    <x v="15"/>
    <x v="1"/>
    <x v="1"/>
    <n v="2020"/>
    <x v="0"/>
    <x v="5"/>
    <x v="5"/>
    <x v="5"/>
    <n v="266"/>
  </r>
  <r>
    <x v="537"/>
    <x v="1"/>
    <s v="2023-2024"/>
    <x v="0"/>
    <x v="53"/>
    <x v="3"/>
    <x v="3"/>
    <n v="4119"/>
    <x v="0"/>
    <x v="10"/>
    <x v="5"/>
    <x v="5"/>
    <n v="59"/>
  </r>
  <r>
    <x v="292"/>
    <x v="0"/>
    <s v="2024-2025"/>
    <x v="0"/>
    <x v="69"/>
    <x v="4"/>
    <x v="4"/>
    <n v="3199"/>
    <x v="0"/>
    <x v="6"/>
    <x v="4"/>
    <x v="4"/>
    <n v="732"/>
  </r>
  <r>
    <x v="243"/>
    <x v="2"/>
    <s v="2025-2026"/>
    <x v="0"/>
    <x v="12"/>
    <x v="3"/>
    <x v="3"/>
    <n v="4068"/>
    <x v="0"/>
    <x v="10"/>
    <x v="0"/>
    <x v="0"/>
    <n v="509"/>
  </r>
  <r>
    <x v="569"/>
    <x v="0"/>
    <s v="2024-2025"/>
    <x v="1"/>
    <x v="40"/>
    <x v="4"/>
    <x v="4"/>
    <n v="3353"/>
    <x v="0"/>
    <x v="8"/>
    <x v="4"/>
    <x v="4"/>
    <n v="538"/>
  </r>
  <r>
    <x v="724"/>
    <x v="1"/>
    <s v="2023-2024"/>
    <x v="0"/>
    <x v="47"/>
    <x v="1"/>
    <x v="1"/>
    <n v="2101"/>
    <x v="0"/>
    <x v="4"/>
    <x v="4"/>
    <x v="4"/>
    <n v="48"/>
  </r>
  <r>
    <x v="230"/>
    <x v="1"/>
    <s v="2023-2024"/>
    <x v="0"/>
    <x v="84"/>
    <x v="3"/>
    <x v="3"/>
    <n v="4215"/>
    <x v="0"/>
    <x v="3"/>
    <x v="5"/>
    <x v="5"/>
    <n v="568"/>
  </r>
  <r>
    <x v="137"/>
    <x v="2"/>
    <s v="2025-2026"/>
    <x v="0"/>
    <x v="81"/>
    <x v="3"/>
    <x v="3"/>
    <n v="4680"/>
    <x v="0"/>
    <x v="17"/>
    <x v="4"/>
    <x v="4"/>
    <n v="165"/>
  </r>
  <r>
    <x v="276"/>
    <x v="0"/>
    <s v="2024-2025"/>
    <x v="0"/>
    <x v="40"/>
    <x v="4"/>
    <x v="4"/>
    <n v="3353"/>
    <x v="0"/>
    <x v="8"/>
    <x v="3"/>
    <x v="3"/>
    <n v="91"/>
  </r>
  <r>
    <x v="483"/>
    <x v="0"/>
    <s v="2024-2025"/>
    <x v="1"/>
    <x v="63"/>
    <x v="1"/>
    <x v="1"/>
    <n v="2015"/>
    <x v="0"/>
    <x v="5"/>
    <x v="9"/>
    <x v="9"/>
    <n v="610"/>
  </r>
  <r>
    <x v="179"/>
    <x v="0"/>
    <s v="2024-2025"/>
    <x v="0"/>
    <x v="33"/>
    <x v="4"/>
    <x v="4"/>
    <n v="3280"/>
    <x v="0"/>
    <x v="8"/>
    <x v="9"/>
    <x v="9"/>
    <n v="626"/>
  </r>
  <r>
    <x v="235"/>
    <x v="1"/>
    <s v="2023-2024"/>
    <x v="0"/>
    <x v="43"/>
    <x v="1"/>
    <x v="1"/>
    <n v="2560"/>
    <x v="0"/>
    <x v="2"/>
    <x v="4"/>
    <x v="4"/>
    <n v="396"/>
  </r>
  <r>
    <x v="332"/>
    <x v="0"/>
    <s v="2024-2025"/>
    <x v="1"/>
    <x v="64"/>
    <x v="1"/>
    <x v="1"/>
    <n v="2350"/>
    <x v="0"/>
    <x v="1"/>
    <x v="4"/>
    <x v="4"/>
    <n v="795"/>
  </r>
  <r>
    <x v="593"/>
    <x v="1"/>
    <s v="2023-2024"/>
    <x v="0"/>
    <x v="41"/>
    <x v="5"/>
    <x v="5"/>
    <n v="7320"/>
    <x v="0"/>
    <x v="9"/>
    <x v="4"/>
    <x v="4"/>
    <n v="384"/>
  </r>
  <r>
    <x v="119"/>
    <x v="0"/>
    <s v="2024-2025"/>
    <x v="0"/>
    <x v="28"/>
    <x v="1"/>
    <x v="1"/>
    <n v="2830"/>
    <x v="0"/>
    <x v="11"/>
    <x v="4"/>
    <x v="4"/>
    <n v="116"/>
  </r>
  <r>
    <x v="320"/>
    <x v="2"/>
    <s v="2025-2026"/>
    <x v="0"/>
    <x v="60"/>
    <x v="1"/>
    <x v="1"/>
    <n v="2541"/>
    <x v="0"/>
    <x v="2"/>
    <x v="5"/>
    <x v="5"/>
    <n v="207"/>
  </r>
  <r>
    <x v="458"/>
    <x v="2"/>
    <s v="2025-2026"/>
    <x v="0"/>
    <x v="1"/>
    <x v="1"/>
    <x v="1"/>
    <n v="2478"/>
    <x v="0"/>
    <x v="1"/>
    <x v="9"/>
    <x v="9"/>
    <n v="521"/>
  </r>
  <r>
    <x v="243"/>
    <x v="2"/>
    <s v="2025-2026"/>
    <x v="1"/>
    <x v="0"/>
    <x v="0"/>
    <x v="0"/>
    <n v="6021"/>
    <x v="0"/>
    <x v="0"/>
    <x v="4"/>
    <x v="4"/>
    <n v="214"/>
  </r>
  <r>
    <x v="215"/>
    <x v="2"/>
    <s v="2025-2026"/>
    <x v="0"/>
    <x v="60"/>
    <x v="1"/>
    <x v="1"/>
    <n v="2541"/>
    <x v="0"/>
    <x v="2"/>
    <x v="9"/>
    <x v="9"/>
    <n v="446"/>
  </r>
  <r>
    <x v="444"/>
    <x v="0"/>
    <s v="2024-2025"/>
    <x v="0"/>
    <x v="25"/>
    <x v="4"/>
    <x v="4"/>
    <n v="3550"/>
    <x v="0"/>
    <x v="8"/>
    <x v="5"/>
    <x v="5"/>
    <n v="669"/>
  </r>
  <r>
    <x v="562"/>
    <x v="0"/>
    <s v="2024-2025"/>
    <x v="0"/>
    <x v="15"/>
    <x v="1"/>
    <x v="1"/>
    <n v="2020"/>
    <x v="0"/>
    <x v="5"/>
    <x v="7"/>
    <x v="7"/>
    <n v="173"/>
  </r>
  <r>
    <x v="105"/>
    <x v="0"/>
    <s v="2024-2025"/>
    <x v="0"/>
    <x v="68"/>
    <x v="7"/>
    <x v="7"/>
    <n v="800"/>
    <x v="0"/>
    <x v="19"/>
    <x v="4"/>
    <x v="4"/>
    <n v="506"/>
  </r>
  <r>
    <x v="3"/>
    <x v="0"/>
    <s v="2024-2025"/>
    <x v="0"/>
    <x v="59"/>
    <x v="3"/>
    <x v="3"/>
    <n v="4509"/>
    <x v="0"/>
    <x v="3"/>
    <x v="5"/>
    <x v="5"/>
    <n v="414"/>
  </r>
  <r>
    <x v="342"/>
    <x v="0"/>
    <s v="2024-2025"/>
    <x v="0"/>
    <x v="35"/>
    <x v="3"/>
    <x v="3"/>
    <n v="4558"/>
    <x v="0"/>
    <x v="15"/>
    <x v="3"/>
    <x v="3"/>
    <n v="248"/>
  </r>
  <r>
    <x v="601"/>
    <x v="0"/>
    <s v="2024-2025"/>
    <x v="0"/>
    <x v="73"/>
    <x v="6"/>
    <x v="6"/>
    <n v="5607"/>
    <x v="0"/>
    <x v="18"/>
    <x v="4"/>
    <x v="4"/>
    <n v="703"/>
  </r>
  <r>
    <x v="129"/>
    <x v="0"/>
    <s v="2024-2025"/>
    <x v="0"/>
    <x v="52"/>
    <x v="3"/>
    <x v="3"/>
    <n v="4053"/>
    <x v="0"/>
    <x v="10"/>
    <x v="4"/>
    <x v="4"/>
    <n v="489"/>
  </r>
  <r>
    <x v="396"/>
    <x v="0"/>
    <s v="2024-2025"/>
    <x v="0"/>
    <x v="7"/>
    <x v="4"/>
    <x v="4"/>
    <n v="3175"/>
    <x v="0"/>
    <x v="6"/>
    <x v="5"/>
    <x v="5"/>
    <n v="480"/>
  </r>
  <r>
    <x v="381"/>
    <x v="0"/>
    <s v="2024-2025"/>
    <x v="0"/>
    <x v="82"/>
    <x v="3"/>
    <x v="3"/>
    <n v="4655"/>
    <x v="0"/>
    <x v="17"/>
    <x v="4"/>
    <x v="4"/>
    <n v="332"/>
  </r>
  <r>
    <x v="505"/>
    <x v="1"/>
    <s v="2023-2024"/>
    <x v="0"/>
    <x v="8"/>
    <x v="1"/>
    <x v="1"/>
    <n v="2158"/>
    <x v="0"/>
    <x v="4"/>
    <x v="1"/>
    <x v="1"/>
    <n v="210"/>
  </r>
  <r>
    <x v="719"/>
    <x v="0"/>
    <s v="2024-2025"/>
    <x v="0"/>
    <x v="44"/>
    <x v="4"/>
    <x v="4"/>
    <n v="3977"/>
    <x v="0"/>
    <x v="16"/>
    <x v="4"/>
    <x v="4"/>
    <n v="49"/>
  </r>
  <r>
    <x v="276"/>
    <x v="0"/>
    <s v="2024-2025"/>
    <x v="0"/>
    <x v="5"/>
    <x v="1"/>
    <x v="1"/>
    <n v="2067"/>
    <x v="0"/>
    <x v="5"/>
    <x v="9"/>
    <x v="9"/>
    <n v="182"/>
  </r>
  <r>
    <x v="460"/>
    <x v="1"/>
    <s v="2023-2024"/>
    <x v="0"/>
    <x v="36"/>
    <x v="4"/>
    <x v="4"/>
    <n v="3148"/>
    <x v="0"/>
    <x v="6"/>
    <x v="5"/>
    <x v="5"/>
    <n v="327"/>
  </r>
  <r>
    <x v="665"/>
    <x v="2"/>
    <s v="2025-2026"/>
    <x v="0"/>
    <x v="9"/>
    <x v="4"/>
    <x v="4"/>
    <n v="3076"/>
    <x v="0"/>
    <x v="7"/>
    <x v="3"/>
    <x v="3"/>
    <n v="266"/>
  </r>
  <r>
    <x v="650"/>
    <x v="0"/>
    <s v="2024-2025"/>
    <x v="0"/>
    <x v="15"/>
    <x v="1"/>
    <x v="1"/>
    <n v="2020"/>
    <x v="0"/>
    <x v="5"/>
    <x v="4"/>
    <x v="4"/>
    <n v="175"/>
  </r>
  <r>
    <x v="335"/>
    <x v="1"/>
    <s v="2023-2024"/>
    <x v="0"/>
    <x v="43"/>
    <x v="1"/>
    <x v="1"/>
    <n v="2560"/>
    <x v="0"/>
    <x v="2"/>
    <x v="0"/>
    <x v="0"/>
    <n v="624"/>
  </r>
  <r>
    <x v="480"/>
    <x v="0"/>
    <s v="2024-2025"/>
    <x v="0"/>
    <x v="72"/>
    <x v="4"/>
    <x v="4"/>
    <n v="3931"/>
    <x v="0"/>
    <x v="16"/>
    <x v="4"/>
    <x v="4"/>
    <n v="298"/>
  </r>
  <r>
    <x v="477"/>
    <x v="1"/>
    <s v="2023-2024"/>
    <x v="1"/>
    <x v="31"/>
    <x v="1"/>
    <x v="1"/>
    <n v="2116"/>
    <x v="0"/>
    <x v="4"/>
    <x v="7"/>
    <x v="7"/>
    <n v="126"/>
  </r>
  <r>
    <x v="168"/>
    <x v="0"/>
    <s v="2024-2025"/>
    <x v="1"/>
    <x v="64"/>
    <x v="1"/>
    <x v="1"/>
    <n v="2350"/>
    <x v="0"/>
    <x v="1"/>
    <x v="0"/>
    <x v="0"/>
    <n v="75"/>
  </r>
  <r>
    <x v="409"/>
    <x v="0"/>
    <s v="2024-2025"/>
    <x v="1"/>
    <x v="27"/>
    <x v="4"/>
    <x v="4"/>
    <n v="3066"/>
    <x v="0"/>
    <x v="7"/>
    <x v="4"/>
    <x v="4"/>
    <n v="708"/>
  </r>
  <r>
    <x v="174"/>
    <x v="0"/>
    <s v="2024-2025"/>
    <x v="1"/>
    <x v="14"/>
    <x v="1"/>
    <x v="1"/>
    <n v="2790"/>
    <x v="0"/>
    <x v="11"/>
    <x v="0"/>
    <x v="0"/>
    <n v="546"/>
  </r>
  <r>
    <x v="723"/>
    <x v="0"/>
    <s v="2024-2025"/>
    <x v="0"/>
    <x v="59"/>
    <x v="3"/>
    <x v="3"/>
    <n v="4509"/>
    <x v="0"/>
    <x v="3"/>
    <x v="9"/>
    <x v="9"/>
    <n v="86"/>
  </r>
  <r>
    <x v="356"/>
    <x v="0"/>
    <s v="2024-2025"/>
    <x v="0"/>
    <x v="42"/>
    <x v="3"/>
    <x v="3"/>
    <n v="4870"/>
    <x v="0"/>
    <x v="12"/>
    <x v="4"/>
    <x v="4"/>
    <n v="264"/>
  </r>
  <r>
    <x v="72"/>
    <x v="2"/>
    <s v="2025-2026"/>
    <x v="0"/>
    <x v="51"/>
    <x v="4"/>
    <x v="4"/>
    <n v="3630"/>
    <x v="0"/>
    <x v="16"/>
    <x v="4"/>
    <x v="4"/>
    <n v="235"/>
  </r>
  <r>
    <x v="471"/>
    <x v="2"/>
    <s v="2025-2026"/>
    <x v="0"/>
    <x v="57"/>
    <x v="6"/>
    <x v="6"/>
    <n v="5082"/>
    <x v="0"/>
    <x v="13"/>
    <x v="4"/>
    <x v="4"/>
    <n v="366"/>
  </r>
  <r>
    <x v="109"/>
    <x v="0"/>
    <s v="2024-2025"/>
    <x v="0"/>
    <x v="60"/>
    <x v="1"/>
    <x v="1"/>
    <n v="2541"/>
    <x v="0"/>
    <x v="2"/>
    <x v="4"/>
    <x v="4"/>
    <n v="287"/>
  </r>
  <r>
    <x v="533"/>
    <x v="1"/>
    <s v="2023-2024"/>
    <x v="0"/>
    <x v="84"/>
    <x v="3"/>
    <x v="3"/>
    <n v="4215"/>
    <x v="0"/>
    <x v="3"/>
    <x v="4"/>
    <x v="4"/>
    <n v="20"/>
  </r>
  <r>
    <x v="258"/>
    <x v="0"/>
    <s v="2024-2025"/>
    <x v="1"/>
    <x v="91"/>
    <x v="1"/>
    <x v="1"/>
    <n v="2064"/>
    <x v="0"/>
    <x v="5"/>
    <x v="0"/>
    <x v="0"/>
    <n v="328"/>
  </r>
  <r>
    <x v="647"/>
    <x v="1"/>
    <s v="2023-2024"/>
    <x v="1"/>
    <x v="35"/>
    <x v="3"/>
    <x v="3"/>
    <n v="4558"/>
    <x v="0"/>
    <x v="15"/>
    <x v="4"/>
    <x v="4"/>
    <n v="341"/>
  </r>
  <r>
    <x v="242"/>
    <x v="1"/>
    <s v="2023-2024"/>
    <x v="0"/>
    <x v="85"/>
    <x v="0"/>
    <x v="0"/>
    <n v="6530"/>
    <x v="0"/>
    <x v="20"/>
    <x v="5"/>
    <x v="5"/>
    <n v="788"/>
  </r>
  <r>
    <x v="453"/>
    <x v="0"/>
    <s v="2024-2025"/>
    <x v="0"/>
    <x v="79"/>
    <x v="6"/>
    <x v="6"/>
    <n v="5290"/>
    <x v="0"/>
    <x v="18"/>
    <x v="4"/>
    <x v="4"/>
    <n v="347"/>
  </r>
  <r>
    <x v="352"/>
    <x v="0"/>
    <s v="2024-2025"/>
    <x v="1"/>
    <x v="35"/>
    <x v="3"/>
    <x v="3"/>
    <n v="4558"/>
    <x v="0"/>
    <x v="15"/>
    <x v="5"/>
    <x v="5"/>
    <n v="504"/>
  </r>
  <r>
    <x v="680"/>
    <x v="2"/>
    <s v="2025-2026"/>
    <x v="0"/>
    <x v="57"/>
    <x v="6"/>
    <x v="6"/>
    <n v="5082"/>
    <x v="0"/>
    <x v="13"/>
    <x v="0"/>
    <x v="0"/>
    <n v="491"/>
  </r>
  <r>
    <x v="607"/>
    <x v="2"/>
    <s v="2025-2026"/>
    <x v="0"/>
    <x v="13"/>
    <x v="1"/>
    <x v="1"/>
    <n v="2480"/>
    <x v="0"/>
    <x v="1"/>
    <x v="8"/>
    <x v="8"/>
    <n v="359"/>
  </r>
  <r>
    <x v="314"/>
    <x v="0"/>
    <s v="2024-2025"/>
    <x v="1"/>
    <x v="31"/>
    <x v="1"/>
    <x v="1"/>
    <n v="2116"/>
    <x v="0"/>
    <x v="4"/>
    <x v="7"/>
    <x v="7"/>
    <n v="643"/>
  </r>
  <r>
    <x v="352"/>
    <x v="0"/>
    <s v="2024-2025"/>
    <x v="0"/>
    <x v="43"/>
    <x v="1"/>
    <x v="1"/>
    <n v="2560"/>
    <x v="0"/>
    <x v="2"/>
    <x v="8"/>
    <x v="8"/>
    <n v="704"/>
  </r>
  <r>
    <x v="432"/>
    <x v="0"/>
    <s v="2024-2025"/>
    <x v="0"/>
    <x v="9"/>
    <x v="4"/>
    <x v="4"/>
    <n v="3076"/>
    <x v="0"/>
    <x v="7"/>
    <x v="7"/>
    <x v="7"/>
    <n v="592"/>
  </r>
  <r>
    <x v="323"/>
    <x v="0"/>
    <s v="2024-2025"/>
    <x v="0"/>
    <x v="23"/>
    <x v="1"/>
    <x v="1"/>
    <n v="2650"/>
    <x v="0"/>
    <x v="11"/>
    <x v="5"/>
    <x v="5"/>
    <n v="521"/>
  </r>
  <r>
    <x v="402"/>
    <x v="0"/>
    <s v="2024-2025"/>
    <x v="0"/>
    <x v="7"/>
    <x v="4"/>
    <x v="4"/>
    <n v="3175"/>
    <x v="0"/>
    <x v="6"/>
    <x v="3"/>
    <x v="3"/>
    <n v="790"/>
  </r>
  <r>
    <x v="75"/>
    <x v="2"/>
    <s v="2025-2026"/>
    <x v="0"/>
    <x v="12"/>
    <x v="3"/>
    <x v="3"/>
    <n v="4068"/>
    <x v="0"/>
    <x v="10"/>
    <x v="9"/>
    <x v="9"/>
    <n v="661"/>
  </r>
  <r>
    <x v="210"/>
    <x v="0"/>
    <s v="2024-2025"/>
    <x v="1"/>
    <x v="66"/>
    <x v="3"/>
    <x v="3"/>
    <n v="4883"/>
    <x v="0"/>
    <x v="12"/>
    <x v="4"/>
    <x v="4"/>
    <n v="360"/>
  </r>
  <r>
    <x v="236"/>
    <x v="0"/>
    <s v="2024-2025"/>
    <x v="0"/>
    <x v="15"/>
    <x v="1"/>
    <x v="1"/>
    <n v="2020"/>
    <x v="0"/>
    <x v="5"/>
    <x v="9"/>
    <x v="9"/>
    <n v="745"/>
  </r>
  <r>
    <x v="606"/>
    <x v="0"/>
    <s v="2024-2025"/>
    <x v="0"/>
    <x v="15"/>
    <x v="1"/>
    <x v="1"/>
    <n v="2020"/>
    <x v="0"/>
    <x v="5"/>
    <x v="1"/>
    <x v="1"/>
    <n v="281"/>
  </r>
  <r>
    <x v="661"/>
    <x v="2"/>
    <s v="2025-2026"/>
    <x v="1"/>
    <x v="65"/>
    <x v="1"/>
    <x v="1"/>
    <n v="2131"/>
    <x v="0"/>
    <x v="4"/>
    <x v="9"/>
    <x v="9"/>
    <n v="567"/>
  </r>
  <r>
    <x v="120"/>
    <x v="2"/>
    <s v="2025-2026"/>
    <x v="0"/>
    <x v="53"/>
    <x v="3"/>
    <x v="3"/>
    <n v="4119"/>
    <x v="0"/>
    <x v="10"/>
    <x v="0"/>
    <x v="0"/>
    <n v="601"/>
  </r>
  <r>
    <x v="476"/>
    <x v="1"/>
    <s v="2023-2024"/>
    <x v="0"/>
    <x v="12"/>
    <x v="3"/>
    <x v="3"/>
    <n v="4068"/>
    <x v="0"/>
    <x v="10"/>
    <x v="5"/>
    <x v="5"/>
    <n v="767"/>
  </r>
  <r>
    <x v="358"/>
    <x v="1"/>
    <s v="2023-2024"/>
    <x v="0"/>
    <x v="13"/>
    <x v="1"/>
    <x v="1"/>
    <n v="2480"/>
    <x v="0"/>
    <x v="1"/>
    <x v="5"/>
    <x v="5"/>
    <n v="792"/>
  </r>
  <r>
    <x v="135"/>
    <x v="0"/>
    <s v="2024-2025"/>
    <x v="0"/>
    <x v="46"/>
    <x v="3"/>
    <x v="3"/>
    <n v="4740"/>
    <x v="0"/>
    <x v="17"/>
    <x v="4"/>
    <x v="4"/>
    <n v="246"/>
  </r>
  <r>
    <x v="296"/>
    <x v="0"/>
    <s v="2024-2025"/>
    <x v="0"/>
    <x v="7"/>
    <x v="4"/>
    <x v="4"/>
    <n v="3175"/>
    <x v="0"/>
    <x v="6"/>
    <x v="4"/>
    <x v="4"/>
    <n v="400"/>
  </r>
  <r>
    <x v="414"/>
    <x v="0"/>
    <s v="2024-2025"/>
    <x v="0"/>
    <x v="30"/>
    <x v="4"/>
    <x v="4"/>
    <n v="3131"/>
    <x v="0"/>
    <x v="6"/>
    <x v="4"/>
    <x v="4"/>
    <n v="608"/>
  </r>
  <r>
    <x v="640"/>
    <x v="0"/>
    <s v="2024-2025"/>
    <x v="0"/>
    <x v="96"/>
    <x v="4"/>
    <x v="4"/>
    <n v="3690"/>
    <x v="0"/>
    <x v="16"/>
    <x v="0"/>
    <x v="0"/>
    <n v="557"/>
  </r>
  <r>
    <x v="395"/>
    <x v="1"/>
    <s v="2023-2024"/>
    <x v="0"/>
    <x v="15"/>
    <x v="1"/>
    <x v="1"/>
    <n v="2020"/>
    <x v="0"/>
    <x v="5"/>
    <x v="0"/>
    <x v="0"/>
    <n v="471"/>
  </r>
  <r>
    <x v="106"/>
    <x v="0"/>
    <s v="2024-2025"/>
    <x v="0"/>
    <x v="17"/>
    <x v="3"/>
    <x v="3"/>
    <n v="4825"/>
    <x v="0"/>
    <x v="12"/>
    <x v="4"/>
    <x v="4"/>
    <n v="407"/>
  </r>
  <r>
    <x v="615"/>
    <x v="0"/>
    <s v="2024-2025"/>
    <x v="0"/>
    <x v="19"/>
    <x v="1"/>
    <x v="1"/>
    <n v="2800"/>
    <x v="0"/>
    <x v="11"/>
    <x v="4"/>
    <x v="4"/>
    <n v="125"/>
  </r>
  <r>
    <x v="355"/>
    <x v="0"/>
    <s v="2024-2025"/>
    <x v="0"/>
    <x v="19"/>
    <x v="1"/>
    <x v="1"/>
    <n v="2800"/>
    <x v="0"/>
    <x v="11"/>
    <x v="7"/>
    <x v="7"/>
    <n v="324"/>
  </r>
  <r>
    <x v="210"/>
    <x v="0"/>
    <s v="2024-2025"/>
    <x v="0"/>
    <x v="84"/>
    <x v="3"/>
    <x v="3"/>
    <n v="4215"/>
    <x v="0"/>
    <x v="3"/>
    <x v="7"/>
    <x v="7"/>
    <n v="503"/>
  </r>
  <r>
    <x v="433"/>
    <x v="0"/>
    <s v="2024-2025"/>
    <x v="1"/>
    <x v="39"/>
    <x v="0"/>
    <x v="0"/>
    <n v="6330"/>
    <x v="0"/>
    <x v="14"/>
    <x v="4"/>
    <x v="4"/>
    <n v="241"/>
  </r>
  <r>
    <x v="543"/>
    <x v="0"/>
    <s v="2024-2025"/>
    <x v="0"/>
    <x v="60"/>
    <x v="1"/>
    <x v="1"/>
    <n v="2541"/>
    <x v="0"/>
    <x v="2"/>
    <x v="4"/>
    <x v="4"/>
    <n v="197"/>
  </r>
  <r>
    <x v="279"/>
    <x v="2"/>
    <s v="2025-2026"/>
    <x v="0"/>
    <x v="69"/>
    <x v="4"/>
    <x v="4"/>
    <n v="3199"/>
    <x v="0"/>
    <x v="6"/>
    <x v="3"/>
    <x v="3"/>
    <n v="400"/>
  </r>
  <r>
    <x v="112"/>
    <x v="0"/>
    <s v="2024-2025"/>
    <x v="0"/>
    <x v="28"/>
    <x v="1"/>
    <x v="1"/>
    <n v="2830"/>
    <x v="0"/>
    <x v="11"/>
    <x v="4"/>
    <x v="4"/>
    <n v="24"/>
  </r>
  <r>
    <x v="688"/>
    <x v="1"/>
    <s v="2023-2024"/>
    <x v="0"/>
    <x v="93"/>
    <x v="4"/>
    <x v="4"/>
    <n v="3915"/>
    <x v="0"/>
    <x v="16"/>
    <x v="4"/>
    <x v="4"/>
    <n v="134"/>
  </r>
  <r>
    <x v="580"/>
    <x v="0"/>
    <s v="2024-2025"/>
    <x v="0"/>
    <x v="10"/>
    <x v="4"/>
    <x v="4"/>
    <n v="3551"/>
    <x v="0"/>
    <x v="8"/>
    <x v="7"/>
    <x v="7"/>
    <n v="768"/>
  </r>
  <r>
    <x v="63"/>
    <x v="1"/>
    <s v="2023-2024"/>
    <x v="0"/>
    <x v="53"/>
    <x v="3"/>
    <x v="3"/>
    <n v="4119"/>
    <x v="0"/>
    <x v="10"/>
    <x v="4"/>
    <x v="4"/>
    <n v="189"/>
  </r>
  <r>
    <x v="463"/>
    <x v="0"/>
    <s v="2024-2025"/>
    <x v="0"/>
    <x v="21"/>
    <x v="3"/>
    <x v="3"/>
    <n v="4012"/>
    <x v="0"/>
    <x v="10"/>
    <x v="0"/>
    <x v="0"/>
    <n v="474"/>
  </r>
  <r>
    <x v="602"/>
    <x v="2"/>
    <s v="2025-2026"/>
    <x v="0"/>
    <x v="68"/>
    <x v="7"/>
    <x v="7"/>
    <n v="800"/>
    <x v="0"/>
    <x v="19"/>
    <x v="9"/>
    <x v="9"/>
    <n v="157"/>
  </r>
  <r>
    <x v="620"/>
    <x v="0"/>
    <s v="2024-2025"/>
    <x v="0"/>
    <x v="89"/>
    <x v="4"/>
    <x v="4"/>
    <n v="3136"/>
    <x v="0"/>
    <x v="6"/>
    <x v="4"/>
    <x v="4"/>
    <n v="218"/>
  </r>
  <r>
    <x v="270"/>
    <x v="0"/>
    <s v="2024-2025"/>
    <x v="0"/>
    <x v="53"/>
    <x v="3"/>
    <x v="3"/>
    <n v="4119"/>
    <x v="0"/>
    <x v="10"/>
    <x v="4"/>
    <x v="4"/>
    <n v="560"/>
  </r>
  <r>
    <x v="644"/>
    <x v="0"/>
    <s v="2024-2025"/>
    <x v="0"/>
    <x v="5"/>
    <x v="1"/>
    <x v="1"/>
    <n v="2067"/>
    <x v="0"/>
    <x v="5"/>
    <x v="4"/>
    <x v="4"/>
    <n v="567"/>
  </r>
  <r>
    <x v="611"/>
    <x v="0"/>
    <s v="2024-2025"/>
    <x v="0"/>
    <x v="8"/>
    <x v="1"/>
    <x v="1"/>
    <n v="2158"/>
    <x v="0"/>
    <x v="4"/>
    <x v="4"/>
    <x v="4"/>
    <n v="709"/>
  </r>
  <r>
    <x v="687"/>
    <x v="0"/>
    <s v="2024-2025"/>
    <x v="0"/>
    <x v="69"/>
    <x v="4"/>
    <x v="4"/>
    <n v="3199"/>
    <x v="0"/>
    <x v="6"/>
    <x v="4"/>
    <x v="4"/>
    <n v="386"/>
  </r>
  <r>
    <x v="133"/>
    <x v="1"/>
    <s v="2023-2024"/>
    <x v="0"/>
    <x v="69"/>
    <x v="4"/>
    <x v="4"/>
    <n v="3199"/>
    <x v="0"/>
    <x v="6"/>
    <x v="8"/>
    <x v="8"/>
    <n v="210"/>
  </r>
  <r>
    <x v="310"/>
    <x v="0"/>
    <s v="2024-2025"/>
    <x v="0"/>
    <x v="7"/>
    <x v="4"/>
    <x v="4"/>
    <n v="3175"/>
    <x v="0"/>
    <x v="6"/>
    <x v="4"/>
    <x v="4"/>
    <n v="393"/>
  </r>
  <r>
    <x v="115"/>
    <x v="0"/>
    <s v="2024-2025"/>
    <x v="0"/>
    <x v="4"/>
    <x v="1"/>
    <x v="1"/>
    <n v="2154"/>
    <x v="0"/>
    <x v="4"/>
    <x v="4"/>
    <x v="4"/>
    <n v="214"/>
  </r>
  <r>
    <x v="714"/>
    <x v="2"/>
    <s v="2025-2026"/>
    <x v="0"/>
    <x v="40"/>
    <x v="4"/>
    <x v="4"/>
    <n v="3353"/>
    <x v="0"/>
    <x v="8"/>
    <x v="4"/>
    <x v="4"/>
    <n v="271"/>
  </r>
  <r>
    <x v="24"/>
    <x v="0"/>
    <s v="2024-2025"/>
    <x v="0"/>
    <x v="47"/>
    <x v="1"/>
    <x v="1"/>
    <n v="2101"/>
    <x v="0"/>
    <x v="4"/>
    <x v="9"/>
    <x v="9"/>
    <n v="296"/>
  </r>
  <r>
    <x v="288"/>
    <x v="1"/>
    <s v="2023-2024"/>
    <x v="0"/>
    <x v="5"/>
    <x v="1"/>
    <x v="1"/>
    <n v="2067"/>
    <x v="0"/>
    <x v="5"/>
    <x v="4"/>
    <x v="4"/>
    <n v="508"/>
  </r>
  <r>
    <x v="110"/>
    <x v="2"/>
    <s v="2025-2026"/>
    <x v="0"/>
    <x v="9"/>
    <x v="4"/>
    <x v="4"/>
    <n v="3076"/>
    <x v="0"/>
    <x v="7"/>
    <x v="7"/>
    <x v="7"/>
    <n v="500"/>
  </r>
  <r>
    <x v="268"/>
    <x v="0"/>
    <s v="2024-2025"/>
    <x v="0"/>
    <x v="4"/>
    <x v="1"/>
    <x v="1"/>
    <n v="2154"/>
    <x v="0"/>
    <x v="4"/>
    <x v="0"/>
    <x v="0"/>
    <n v="45"/>
  </r>
  <r>
    <x v="567"/>
    <x v="2"/>
    <s v="2025-2026"/>
    <x v="0"/>
    <x v="23"/>
    <x v="1"/>
    <x v="1"/>
    <n v="2650"/>
    <x v="0"/>
    <x v="11"/>
    <x v="4"/>
    <x v="4"/>
    <n v="222"/>
  </r>
  <r>
    <x v="282"/>
    <x v="2"/>
    <s v="2025-2026"/>
    <x v="0"/>
    <x v="23"/>
    <x v="1"/>
    <x v="1"/>
    <n v="2650"/>
    <x v="0"/>
    <x v="11"/>
    <x v="7"/>
    <x v="7"/>
    <n v="735"/>
  </r>
  <r>
    <x v="661"/>
    <x v="2"/>
    <s v="2025-2026"/>
    <x v="0"/>
    <x v="68"/>
    <x v="7"/>
    <x v="7"/>
    <n v="800"/>
    <x v="0"/>
    <x v="19"/>
    <x v="7"/>
    <x v="7"/>
    <n v="429"/>
  </r>
  <r>
    <x v="726"/>
    <x v="2"/>
    <s v="2025-2026"/>
    <x v="1"/>
    <x v="35"/>
    <x v="3"/>
    <x v="3"/>
    <n v="4558"/>
    <x v="0"/>
    <x v="15"/>
    <x v="9"/>
    <x v="9"/>
    <n v="146"/>
  </r>
  <r>
    <x v="134"/>
    <x v="0"/>
    <s v="2024-2025"/>
    <x v="0"/>
    <x v="84"/>
    <x v="3"/>
    <x v="3"/>
    <n v="4215"/>
    <x v="0"/>
    <x v="3"/>
    <x v="7"/>
    <x v="7"/>
    <n v="572"/>
  </r>
  <r>
    <x v="181"/>
    <x v="0"/>
    <s v="2024-2025"/>
    <x v="0"/>
    <x v="19"/>
    <x v="1"/>
    <x v="1"/>
    <n v="2800"/>
    <x v="0"/>
    <x v="11"/>
    <x v="0"/>
    <x v="0"/>
    <n v="429"/>
  </r>
  <r>
    <x v="435"/>
    <x v="0"/>
    <s v="2024-2025"/>
    <x v="0"/>
    <x v="26"/>
    <x v="0"/>
    <x v="0"/>
    <n v="6280"/>
    <x v="0"/>
    <x v="14"/>
    <x v="0"/>
    <x v="0"/>
    <n v="102"/>
  </r>
  <r>
    <x v="254"/>
    <x v="2"/>
    <s v="2025-2026"/>
    <x v="0"/>
    <x v="2"/>
    <x v="2"/>
    <x v="2"/>
    <n v="2617"/>
    <x v="0"/>
    <x v="2"/>
    <x v="1"/>
    <x v="1"/>
    <n v="800"/>
  </r>
  <r>
    <x v="303"/>
    <x v="1"/>
    <s v="2023-2024"/>
    <x v="0"/>
    <x v="84"/>
    <x v="3"/>
    <x v="3"/>
    <n v="4215"/>
    <x v="0"/>
    <x v="3"/>
    <x v="0"/>
    <x v="0"/>
    <n v="671"/>
  </r>
  <r>
    <x v="455"/>
    <x v="0"/>
    <s v="2024-2025"/>
    <x v="0"/>
    <x v="33"/>
    <x v="4"/>
    <x v="4"/>
    <n v="3280"/>
    <x v="0"/>
    <x v="8"/>
    <x v="0"/>
    <x v="0"/>
    <n v="275"/>
  </r>
  <r>
    <x v="167"/>
    <x v="2"/>
    <s v="2025-2026"/>
    <x v="0"/>
    <x v="28"/>
    <x v="1"/>
    <x v="1"/>
    <n v="2830"/>
    <x v="0"/>
    <x v="11"/>
    <x v="7"/>
    <x v="7"/>
    <n v="464"/>
  </r>
  <r>
    <x v="553"/>
    <x v="2"/>
    <s v="2025-2026"/>
    <x v="0"/>
    <x v="85"/>
    <x v="0"/>
    <x v="0"/>
    <n v="6530"/>
    <x v="0"/>
    <x v="20"/>
    <x v="9"/>
    <x v="9"/>
    <n v="761"/>
  </r>
  <r>
    <x v="686"/>
    <x v="0"/>
    <s v="2024-2025"/>
    <x v="0"/>
    <x v="94"/>
    <x v="5"/>
    <x v="5"/>
    <n v="7250"/>
    <x v="0"/>
    <x v="9"/>
    <x v="4"/>
    <x v="4"/>
    <n v="74"/>
  </r>
  <r>
    <x v="589"/>
    <x v="0"/>
    <s v="2024-2025"/>
    <x v="0"/>
    <x v="76"/>
    <x v="1"/>
    <x v="1"/>
    <n v="2031"/>
    <x v="0"/>
    <x v="5"/>
    <x v="7"/>
    <x v="7"/>
    <n v="353"/>
  </r>
  <r>
    <x v="373"/>
    <x v="0"/>
    <s v="2024-2025"/>
    <x v="0"/>
    <x v="60"/>
    <x v="1"/>
    <x v="1"/>
    <n v="2541"/>
    <x v="0"/>
    <x v="2"/>
    <x v="7"/>
    <x v="7"/>
    <n v="629"/>
  </r>
  <r>
    <x v="144"/>
    <x v="1"/>
    <s v="2023-2024"/>
    <x v="1"/>
    <x v="75"/>
    <x v="0"/>
    <x v="0"/>
    <n v="6450"/>
    <x v="0"/>
    <x v="20"/>
    <x v="4"/>
    <x v="4"/>
    <n v="800"/>
  </r>
  <r>
    <x v="179"/>
    <x v="0"/>
    <s v="2024-2025"/>
    <x v="1"/>
    <x v="64"/>
    <x v="1"/>
    <x v="1"/>
    <n v="2350"/>
    <x v="0"/>
    <x v="1"/>
    <x v="7"/>
    <x v="7"/>
    <n v="477"/>
  </r>
  <r>
    <x v="205"/>
    <x v="0"/>
    <s v="2024-2025"/>
    <x v="0"/>
    <x v="90"/>
    <x v="3"/>
    <x v="3"/>
    <n v="4700"/>
    <x v="0"/>
    <x v="17"/>
    <x v="9"/>
    <x v="9"/>
    <n v="290"/>
  </r>
  <r>
    <x v="382"/>
    <x v="1"/>
    <s v="2023-2024"/>
    <x v="0"/>
    <x v="52"/>
    <x v="3"/>
    <x v="3"/>
    <n v="4053"/>
    <x v="0"/>
    <x v="10"/>
    <x v="9"/>
    <x v="9"/>
    <n v="621"/>
  </r>
  <r>
    <x v="638"/>
    <x v="1"/>
    <s v="2023-2024"/>
    <x v="0"/>
    <x v="26"/>
    <x v="0"/>
    <x v="0"/>
    <n v="6280"/>
    <x v="0"/>
    <x v="14"/>
    <x v="7"/>
    <x v="7"/>
    <n v="711"/>
  </r>
  <r>
    <x v="690"/>
    <x v="2"/>
    <s v="2025-2026"/>
    <x v="0"/>
    <x v="86"/>
    <x v="0"/>
    <x v="0"/>
    <n v="6725"/>
    <x v="0"/>
    <x v="20"/>
    <x v="4"/>
    <x v="4"/>
    <n v="398"/>
  </r>
  <r>
    <x v="305"/>
    <x v="0"/>
    <s v="2024-2025"/>
    <x v="1"/>
    <x v="34"/>
    <x v="4"/>
    <x v="4"/>
    <n v="3018"/>
    <x v="0"/>
    <x v="7"/>
    <x v="4"/>
    <x v="4"/>
    <n v="782"/>
  </r>
  <r>
    <x v="654"/>
    <x v="0"/>
    <s v="2024-2025"/>
    <x v="0"/>
    <x v="28"/>
    <x v="1"/>
    <x v="1"/>
    <n v="2830"/>
    <x v="0"/>
    <x v="11"/>
    <x v="7"/>
    <x v="7"/>
    <n v="191"/>
  </r>
  <r>
    <x v="107"/>
    <x v="1"/>
    <s v="2023-2024"/>
    <x v="1"/>
    <x v="63"/>
    <x v="1"/>
    <x v="1"/>
    <n v="2015"/>
    <x v="0"/>
    <x v="5"/>
    <x v="8"/>
    <x v="8"/>
    <n v="96"/>
  </r>
  <r>
    <x v="147"/>
    <x v="0"/>
    <s v="2024-2025"/>
    <x v="1"/>
    <x v="39"/>
    <x v="0"/>
    <x v="0"/>
    <n v="6330"/>
    <x v="0"/>
    <x v="14"/>
    <x v="9"/>
    <x v="9"/>
    <n v="387"/>
  </r>
  <r>
    <x v="647"/>
    <x v="1"/>
    <s v="2023-2024"/>
    <x v="0"/>
    <x v="83"/>
    <x v="0"/>
    <x v="0"/>
    <n v="6052"/>
    <x v="0"/>
    <x v="0"/>
    <x v="4"/>
    <x v="4"/>
    <n v="480"/>
  </r>
  <r>
    <x v="464"/>
    <x v="2"/>
    <s v="2025-2026"/>
    <x v="0"/>
    <x v="52"/>
    <x v="3"/>
    <x v="3"/>
    <n v="4053"/>
    <x v="0"/>
    <x v="10"/>
    <x v="0"/>
    <x v="0"/>
    <n v="451"/>
  </r>
  <r>
    <x v="470"/>
    <x v="0"/>
    <s v="2024-2025"/>
    <x v="1"/>
    <x v="34"/>
    <x v="4"/>
    <x v="4"/>
    <n v="3018"/>
    <x v="0"/>
    <x v="7"/>
    <x v="7"/>
    <x v="7"/>
    <n v="462"/>
  </r>
  <r>
    <x v="457"/>
    <x v="1"/>
    <s v="2023-2024"/>
    <x v="0"/>
    <x v="12"/>
    <x v="3"/>
    <x v="3"/>
    <n v="4068"/>
    <x v="0"/>
    <x v="10"/>
    <x v="4"/>
    <x v="4"/>
    <n v="623"/>
  </r>
  <r>
    <x v="334"/>
    <x v="2"/>
    <s v="2025-2026"/>
    <x v="0"/>
    <x v="43"/>
    <x v="1"/>
    <x v="1"/>
    <n v="2560"/>
    <x v="0"/>
    <x v="2"/>
    <x v="4"/>
    <x v="4"/>
    <n v="314"/>
  </r>
  <r>
    <x v="611"/>
    <x v="0"/>
    <s v="2024-2025"/>
    <x v="1"/>
    <x v="63"/>
    <x v="1"/>
    <x v="1"/>
    <n v="2015"/>
    <x v="0"/>
    <x v="5"/>
    <x v="4"/>
    <x v="4"/>
    <n v="794"/>
  </r>
  <r>
    <x v="165"/>
    <x v="0"/>
    <s v="2024-2025"/>
    <x v="0"/>
    <x v="2"/>
    <x v="2"/>
    <x v="2"/>
    <n v="2617"/>
    <x v="0"/>
    <x v="2"/>
    <x v="1"/>
    <x v="1"/>
    <n v="728"/>
  </r>
  <r>
    <x v="177"/>
    <x v="1"/>
    <s v="2023-2024"/>
    <x v="0"/>
    <x v="60"/>
    <x v="1"/>
    <x v="1"/>
    <n v="2541"/>
    <x v="0"/>
    <x v="2"/>
    <x v="8"/>
    <x v="8"/>
    <n v="685"/>
  </r>
  <r>
    <x v="572"/>
    <x v="1"/>
    <s v="2023-2024"/>
    <x v="0"/>
    <x v="27"/>
    <x v="4"/>
    <x v="4"/>
    <n v="3066"/>
    <x v="0"/>
    <x v="7"/>
    <x v="9"/>
    <x v="9"/>
    <n v="52"/>
  </r>
  <r>
    <x v="652"/>
    <x v="0"/>
    <s v="2024-2025"/>
    <x v="0"/>
    <x v="53"/>
    <x v="3"/>
    <x v="3"/>
    <n v="4119"/>
    <x v="0"/>
    <x v="10"/>
    <x v="0"/>
    <x v="0"/>
    <n v="43"/>
  </r>
  <r>
    <x v="582"/>
    <x v="2"/>
    <s v="2025-2026"/>
    <x v="0"/>
    <x v="5"/>
    <x v="1"/>
    <x v="1"/>
    <n v="2067"/>
    <x v="0"/>
    <x v="5"/>
    <x v="7"/>
    <x v="7"/>
    <n v="196"/>
  </r>
  <r>
    <x v="453"/>
    <x v="0"/>
    <s v="2024-2025"/>
    <x v="0"/>
    <x v="19"/>
    <x v="1"/>
    <x v="1"/>
    <n v="2800"/>
    <x v="0"/>
    <x v="11"/>
    <x v="4"/>
    <x v="4"/>
    <n v="271"/>
  </r>
  <r>
    <x v="356"/>
    <x v="0"/>
    <s v="2024-2025"/>
    <x v="0"/>
    <x v="56"/>
    <x v="1"/>
    <x v="1"/>
    <n v="2795"/>
    <x v="0"/>
    <x v="11"/>
    <x v="0"/>
    <x v="0"/>
    <n v="462"/>
  </r>
  <r>
    <x v="534"/>
    <x v="0"/>
    <s v="2024-2025"/>
    <x v="0"/>
    <x v="4"/>
    <x v="1"/>
    <x v="1"/>
    <n v="2154"/>
    <x v="0"/>
    <x v="4"/>
    <x v="4"/>
    <x v="4"/>
    <n v="280"/>
  </r>
  <r>
    <x v="260"/>
    <x v="1"/>
    <s v="2023-2024"/>
    <x v="0"/>
    <x v="28"/>
    <x v="1"/>
    <x v="1"/>
    <n v="2830"/>
    <x v="0"/>
    <x v="11"/>
    <x v="4"/>
    <x v="4"/>
    <n v="654"/>
  </r>
  <r>
    <x v="485"/>
    <x v="2"/>
    <s v="2025-2026"/>
    <x v="1"/>
    <x v="39"/>
    <x v="0"/>
    <x v="0"/>
    <n v="6330"/>
    <x v="0"/>
    <x v="14"/>
    <x v="5"/>
    <x v="5"/>
    <n v="273"/>
  </r>
  <r>
    <x v="572"/>
    <x v="1"/>
    <s v="2023-2024"/>
    <x v="0"/>
    <x v="76"/>
    <x v="1"/>
    <x v="1"/>
    <n v="2031"/>
    <x v="0"/>
    <x v="5"/>
    <x v="0"/>
    <x v="0"/>
    <n v="702"/>
  </r>
  <r>
    <x v="85"/>
    <x v="2"/>
    <s v="2025-2026"/>
    <x v="0"/>
    <x v="61"/>
    <x v="6"/>
    <x v="6"/>
    <n v="5343"/>
    <x v="0"/>
    <x v="18"/>
    <x v="4"/>
    <x v="4"/>
    <n v="480"/>
  </r>
  <r>
    <x v="180"/>
    <x v="1"/>
    <s v="2023-2024"/>
    <x v="0"/>
    <x v="15"/>
    <x v="1"/>
    <x v="1"/>
    <n v="2020"/>
    <x v="0"/>
    <x v="5"/>
    <x v="9"/>
    <x v="9"/>
    <n v="542"/>
  </r>
  <r>
    <x v="194"/>
    <x v="2"/>
    <s v="2025-2026"/>
    <x v="0"/>
    <x v="47"/>
    <x v="1"/>
    <x v="1"/>
    <n v="2101"/>
    <x v="0"/>
    <x v="4"/>
    <x v="7"/>
    <x v="7"/>
    <n v="525"/>
  </r>
  <r>
    <x v="91"/>
    <x v="0"/>
    <s v="2024-2025"/>
    <x v="0"/>
    <x v="67"/>
    <x v="3"/>
    <x v="3"/>
    <n v="4551"/>
    <x v="0"/>
    <x v="15"/>
    <x v="7"/>
    <x v="7"/>
    <n v="751"/>
  </r>
  <r>
    <x v="623"/>
    <x v="2"/>
    <s v="2025-2026"/>
    <x v="0"/>
    <x v="68"/>
    <x v="7"/>
    <x v="7"/>
    <n v="800"/>
    <x v="0"/>
    <x v="19"/>
    <x v="4"/>
    <x v="4"/>
    <n v="768"/>
  </r>
  <r>
    <x v="26"/>
    <x v="1"/>
    <s v="2023-2024"/>
    <x v="0"/>
    <x v="5"/>
    <x v="1"/>
    <x v="1"/>
    <n v="2067"/>
    <x v="0"/>
    <x v="5"/>
    <x v="9"/>
    <x v="9"/>
    <n v="322"/>
  </r>
  <r>
    <x v="306"/>
    <x v="2"/>
    <s v="2025-2026"/>
    <x v="1"/>
    <x v="64"/>
    <x v="1"/>
    <x v="1"/>
    <n v="2350"/>
    <x v="0"/>
    <x v="1"/>
    <x v="5"/>
    <x v="5"/>
    <n v="645"/>
  </r>
  <r>
    <x v="183"/>
    <x v="0"/>
    <s v="2024-2025"/>
    <x v="0"/>
    <x v="76"/>
    <x v="1"/>
    <x v="1"/>
    <n v="2031"/>
    <x v="0"/>
    <x v="5"/>
    <x v="7"/>
    <x v="7"/>
    <n v="500"/>
  </r>
  <r>
    <x v="69"/>
    <x v="0"/>
    <s v="2024-2025"/>
    <x v="0"/>
    <x v="59"/>
    <x v="3"/>
    <x v="3"/>
    <n v="4509"/>
    <x v="0"/>
    <x v="3"/>
    <x v="7"/>
    <x v="7"/>
    <n v="423"/>
  </r>
  <r>
    <x v="56"/>
    <x v="2"/>
    <s v="2025-2026"/>
    <x v="0"/>
    <x v="26"/>
    <x v="0"/>
    <x v="0"/>
    <n v="6280"/>
    <x v="0"/>
    <x v="14"/>
    <x v="1"/>
    <x v="1"/>
    <n v="208"/>
  </r>
  <r>
    <x v="238"/>
    <x v="2"/>
    <s v="2025-2026"/>
    <x v="0"/>
    <x v="25"/>
    <x v="4"/>
    <x v="4"/>
    <n v="3550"/>
    <x v="0"/>
    <x v="8"/>
    <x v="9"/>
    <x v="9"/>
    <n v="50"/>
  </r>
  <r>
    <x v="154"/>
    <x v="1"/>
    <s v="2023-2024"/>
    <x v="0"/>
    <x v="4"/>
    <x v="1"/>
    <x v="1"/>
    <n v="2154"/>
    <x v="0"/>
    <x v="4"/>
    <x v="5"/>
    <x v="5"/>
    <n v="709"/>
  </r>
  <r>
    <x v="270"/>
    <x v="0"/>
    <s v="2024-2025"/>
    <x v="0"/>
    <x v="40"/>
    <x v="4"/>
    <x v="4"/>
    <n v="3353"/>
    <x v="0"/>
    <x v="8"/>
    <x v="9"/>
    <x v="9"/>
    <n v="115"/>
  </r>
  <r>
    <x v="569"/>
    <x v="0"/>
    <s v="2024-2025"/>
    <x v="0"/>
    <x v="13"/>
    <x v="1"/>
    <x v="1"/>
    <n v="2480"/>
    <x v="0"/>
    <x v="1"/>
    <x v="4"/>
    <x v="4"/>
    <n v="622"/>
  </r>
  <r>
    <x v="695"/>
    <x v="1"/>
    <s v="2023-2024"/>
    <x v="1"/>
    <x v="34"/>
    <x v="4"/>
    <x v="4"/>
    <n v="3018"/>
    <x v="0"/>
    <x v="7"/>
    <x v="0"/>
    <x v="0"/>
    <n v="608"/>
  </r>
  <r>
    <x v="47"/>
    <x v="2"/>
    <s v="2025-2026"/>
    <x v="0"/>
    <x v="77"/>
    <x v="5"/>
    <x v="5"/>
    <n v="7018"/>
    <x v="0"/>
    <x v="9"/>
    <x v="4"/>
    <x v="4"/>
    <n v="479"/>
  </r>
  <r>
    <x v="660"/>
    <x v="0"/>
    <s v="2024-2025"/>
    <x v="1"/>
    <x v="34"/>
    <x v="4"/>
    <x v="4"/>
    <n v="3018"/>
    <x v="0"/>
    <x v="7"/>
    <x v="7"/>
    <x v="7"/>
    <n v="609"/>
  </r>
  <r>
    <x v="176"/>
    <x v="2"/>
    <s v="2025-2026"/>
    <x v="0"/>
    <x v="89"/>
    <x v="4"/>
    <x v="4"/>
    <n v="3136"/>
    <x v="0"/>
    <x v="6"/>
    <x v="9"/>
    <x v="9"/>
    <n v="281"/>
  </r>
  <r>
    <x v="651"/>
    <x v="2"/>
    <s v="2025-2026"/>
    <x v="0"/>
    <x v="85"/>
    <x v="0"/>
    <x v="0"/>
    <n v="6530"/>
    <x v="0"/>
    <x v="20"/>
    <x v="7"/>
    <x v="7"/>
    <n v="706"/>
  </r>
  <r>
    <x v="247"/>
    <x v="2"/>
    <s v="2025-2026"/>
    <x v="0"/>
    <x v="60"/>
    <x v="1"/>
    <x v="1"/>
    <n v="2541"/>
    <x v="0"/>
    <x v="2"/>
    <x v="7"/>
    <x v="7"/>
    <n v="203"/>
  </r>
  <r>
    <x v="285"/>
    <x v="1"/>
    <s v="2023-2024"/>
    <x v="0"/>
    <x v="84"/>
    <x v="3"/>
    <x v="3"/>
    <n v="4215"/>
    <x v="0"/>
    <x v="3"/>
    <x v="9"/>
    <x v="9"/>
    <n v="317"/>
  </r>
  <r>
    <x v="722"/>
    <x v="1"/>
    <s v="2023-2024"/>
    <x v="1"/>
    <x v="63"/>
    <x v="1"/>
    <x v="1"/>
    <n v="2015"/>
    <x v="0"/>
    <x v="5"/>
    <x v="7"/>
    <x v="7"/>
    <n v="655"/>
  </r>
  <r>
    <x v="180"/>
    <x v="1"/>
    <s v="2023-2024"/>
    <x v="0"/>
    <x v="56"/>
    <x v="1"/>
    <x v="1"/>
    <n v="2795"/>
    <x v="0"/>
    <x v="11"/>
    <x v="9"/>
    <x v="9"/>
    <n v="494"/>
  </r>
  <r>
    <x v="100"/>
    <x v="0"/>
    <s v="2024-2025"/>
    <x v="0"/>
    <x v="52"/>
    <x v="3"/>
    <x v="3"/>
    <n v="4053"/>
    <x v="0"/>
    <x v="10"/>
    <x v="7"/>
    <x v="7"/>
    <n v="24"/>
  </r>
  <r>
    <x v="577"/>
    <x v="2"/>
    <s v="2025-2026"/>
    <x v="0"/>
    <x v="47"/>
    <x v="1"/>
    <x v="1"/>
    <n v="2101"/>
    <x v="0"/>
    <x v="4"/>
    <x v="5"/>
    <x v="5"/>
    <n v="212"/>
  </r>
  <r>
    <x v="50"/>
    <x v="0"/>
    <s v="2024-2025"/>
    <x v="0"/>
    <x v="26"/>
    <x v="0"/>
    <x v="0"/>
    <n v="6280"/>
    <x v="0"/>
    <x v="14"/>
    <x v="4"/>
    <x v="4"/>
    <n v="775"/>
  </r>
  <r>
    <x v="125"/>
    <x v="2"/>
    <s v="2025-2026"/>
    <x v="0"/>
    <x v="56"/>
    <x v="1"/>
    <x v="1"/>
    <n v="2795"/>
    <x v="0"/>
    <x v="11"/>
    <x v="7"/>
    <x v="7"/>
    <n v="395"/>
  </r>
  <r>
    <x v="557"/>
    <x v="0"/>
    <s v="2024-2025"/>
    <x v="0"/>
    <x v="10"/>
    <x v="4"/>
    <x v="4"/>
    <n v="3551"/>
    <x v="0"/>
    <x v="8"/>
    <x v="7"/>
    <x v="7"/>
    <n v="724"/>
  </r>
  <r>
    <x v="610"/>
    <x v="0"/>
    <s v="2024-2025"/>
    <x v="0"/>
    <x v="11"/>
    <x v="5"/>
    <x v="5"/>
    <n v="7010"/>
    <x v="0"/>
    <x v="9"/>
    <x v="4"/>
    <x v="4"/>
    <n v="767"/>
  </r>
  <r>
    <x v="726"/>
    <x v="2"/>
    <s v="2025-2026"/>
    <x v="0"/>
    <x v="3"/>
    <x v="3"/>
    <x v="3"/>
    <n v="4220"/>
    <x v="0"/>
    <x v="3"/>
    <x v="4"/>
    <x v="4"/>
    <n v="270"/>
  </r>
  <r>
    <x v="278"/>
    <x v="0"/>
    <s v="2024-2025"/>
    <x v="0"/>
    <x v="25"/>
    <x v="4"/>
    <x v="4"/>
    <n v="3550"/>
    <x v="0"/>
    <x v="8"/>
    <x v="7"/>
    <x v="7"/>
    <n v="310"/>
  </r>
  <r>
    <x v="313"/>
    <x v="0"/>
    <s v="2024-2025"/>
    <x v="0"/>
    <x v="69"/>
    <x v="4"/>
    <x v="4"/>
    <n v="3199"/>
    <x v="0"/>
    <x v="6"/>
    <x v="4"/>
    <x v="4"/>
    <n v="228"/>
  </r>
  <r>
    <x v="660"/>
    <x v="0"/>
    <s v="2024-2025"/>
    <x v="0"/>
    <x v="20"/>
    <x v="4"/>
    <x v="4"/>
    <n v="3429"/>
    <x v="0"/>
    <x v="8"/>
    <x v="4"/>
    <x v="4"/>
    <n v="54"/>
  </r>
  <r>
    <x v="25"/>
    <x v="1"/>
    <s v="2023-2024"/>
    <x v="0"/>
    <x v="13"/>
    <x v="1"/>
    <x v="1"/>
    <n v="2480"/>
    <x v="0"/>
    <x v="1"/>
    <x v="9"/>
    <x v="9"/>
    <n v="608"/>
  </r>
  <r>
    <x v="402"/>
    <x v="0"/>
    <s v="2024-2025"/>
    <x v="1"/>
    <x v="31"/>
    <x v="1"/>
    <x v="1"/>
    <n v="2116"/>
    <x v="0"/>
    <x v="4"/>
    <x v="9"/>
    <x v="9"/>
    <n v="363"/>
  </r>
  <r>
    <x v="323"/>
    <x v="0"/>
    <s v="2024-2025"/>
    <x v="0"/>
    <x v="13"/>
    <x v="1"/>
    <x v="1"/>
    <n v="2480"/>
    <x v="0"/>
    <x v="1"/>
    <x v="1"/>
    <x v="1"/>
    <n v="82"/>
  </r>
  <r>
    <x v="337"/>
    <x v="0"/>
    <s v="2024-2025"/>
    <x v="0"/>
    <x v="10"/>
    <x v="4"/>
    <x v="4"/>
    <n v="3551"/>
    <x v="0"/>
    <x v="8"/>
    <x v="1"/>
    <x v="1"/>
    <n v="597"/>
  </r>
  <r>
    <x v="360"/>
    <x v="2"/>
    <s v="2025-2026"/>
    <x v="0"/>
    <x v="85"/>
    <x v="0"/>
    <x v="0"/>
    <n v="6530"/>
    <x v="0"/>
    <x v="20"/>
    <x v="4"/>
    <x v="4"/>
    <n v="739"/>
  </r>
  <r>
    <x v="550"/>
    <x v="0"/>
    <s v="2024-2025"/>
    <x v="0"/>
    <x v="5"/>
    <x v="1"/>
    <x v="1"/>
    <n v="2067"/>
    <x v="0"/>
    <x v="5"/>
    <x v="5"/>
    <x v="5"/>
    <n v="152"/>
  </r>
  <r>
    <x v="200"/>
    <x v="2"/>
    <s v="2025-2026"/>
    <x v="0"/>
    <x v="32"/>
    <x v="6"/>
    <x v="6"/>
    <n v="5169"/>
    <x v="0"/>
    <x v="13"/>
    <x v="4"/>
    <x v="4"/>
    <n v="229"/>
  </r>
  <r>
    <x v="535"/>
    <x v="1"/>
    <s v="2023-2024"/>
    <x v="0"/>
    <x v="19"/>
    <x v="1"/>
    <x v="1"/>
    <n v="2800"/>
    <x v="0"/>
    <x v="11"/>
    <x v="9"/>
    <x v="9"/>
    <n v="517"/>
  </r>
  <r>
    <x v="707"/>
    <x v="1"/>
    <s v="2023-2024"/>
    <x v="0"/>
    <x v="9"/>
    <x v="4"/>
    <x v="4"/>
    <n v="3076"/>
    <x v="0"/>
    <x v="7"/>
    <x v="4"/>
    <x v="4"/>
    <n v="342"/>
  </r>
  <r>
    <x v="40"/>
    <x v="0"/>
    <s v="2024-2025"/>
    <x v="0"/>
    <x v="35"/>
    <x v="3"/>
    <x v="3"/>
    <n v="4558"/>
    <x v="0"/>
    <x v="15"/>
    <x v="7"/>
    <x v="7"/>
    <n v="469"/>
  </r>
  <r>
    <x v="178"/>
    <x v="0"/>
    <s v="2024-2025"/>
    <x v="0"/>
    <x v="53"/>
    <x v="3"/>
    <x v="3"/>
    <n v="4119"/>
    <x v="0"/>
    <x v="10"/>
    <x v="4"/>
    <x v="4"/>
    <n v="56"/>
  </r>
  <r>
    <x v="300"/>
    <x v="2"/>
    <s v="2025-2026"/>
    <x v="0"/>
    <x v="52"/>
    <x v="3"/>
    <x v="3"/>
    <n v="4053"/>
    <x v="0"/>
    <x v="10"/>
    <x v="1"/>
    <x v="1"/>
    <n v="785"/>
  </r>
  <r>
    <x v="169"/>
    <x v="0"/>
    <s v="2024-2025"/>
    <x v="0"/>
    <x v="52"/>
    <x v="3"/>
    <x v="3"/>
    <n v="4053"/>
    <x v="0"/>
    <x v="10"/>
    <x v="9"/>
    <x v="9"/>
    <n v="97"/>
  </r>
  <r>
    <x v="594"/>
    <x v="0"/>
    <s v="2024-2025"/>
    <x v="0"/>
    <x v="47"/>
    <x v="1"/>
    <x v="1"/>
    <n v="2101"/>
    <x v="0"/>
    <x v="4"/>
    <x v="3"/>
    <x v="3"/>
    <n v="488"/>
  </r>
  <r>
    <x v="697"/>
    <x v="2"/>
    <s v="2025-2026"/>
    <x v="0"/>
    <x v="56"/>
    <x v="1"/>
    <x v="1"/>
    <n v="2795"/>
    <x v="0"/>
    <x v="11"/>
    <x v="4"/>
    <x v="4"/>
    <n v="85"/>
  </r>
  <r>
    <x v="268"/>
    <x v="0"/>
    <s v="2024-2025"/>
    <x v="0"/>
    <x v="84"/>
    <x v="3"/>
    <x v="3"/>
    <n v="4215"/>
    <x v="0"/>
    <x v="3"/>
    <x v="1"/>
    <x v="1"/>
    <n v="771"/>
  </r>
  <r>
    <x v="547"/>
    <x v="0"/>
    <s v="2024-2025"/>
    <x v="1"/>
    <x v="64"/>
    <x v="1"/>
    <x v="1"/>
    <n v="2350"/>
    <x v="0"/>
    <x v="1"/>
    <x v="4"/>
    <x v="4"/>
    <n v="50"/>
  </r>
  <r>
    <x v="320"/>
    <x v="2"/>
    <s v="2025-2026"/>
    <x v="1"/>
    <x v="64"/>
    <x v="1"/>
    <x v="1"/>
    <n v="2350"/>
    <x v="0"/>
    <x v="1"/>
    <x v="7"/>
    <x v="7"/>
    <n v="786"/>
  </r>
  <r>
    <x v="4"/>
    <x v="0"/>
    <s v="2024-2025"/>
    <x v="0"/>
    <x v="22"/>
    <x v="1"/>
    <x v="1"/>
    <n v="2539"/>
    <x v="0"/>
    <x v="2"/>
    <x v="4"/>
    <x v="4"/>
    <n v="45"/>
  </r>
  <r>
    <x v="694"/>
    <x v="0"/>
    <s v="2024-2025"/>
    <x v="0"/>
    <x v="13"/>
    <x v="1"/>
    <x v="1"/>
    <n v="2480"/>
    <x v="0"/>
    <x v="1"/>
    <x v="7"/>
    <x v="7"/>
    <n v="292"/>
  </r>
  <r>
    <x v="633"/>
    <x v="0"/>
    <s v="2024-2025"/>
    <x v="0"/>
    <x v="67"/>
    <x v="3"/>
    <x v="3"/>
    <n v="4551"/>
    <x v="0"/>
    <x v="15"/>
    <x v="4"/>
    <x v="4"/>
    <n v="731"/>
  </r>
  <r>
    <x v="31"/>
    <x v="1"/>
    <s v="2023-2024"/>
    <x v="0"/>
    <x v="36"/>
    <x v="4"/>
    <x v="4"/>
    <n v="3148"/>
    <x v="0"/>
    <x v="6"/>
    <x v="9"/>
    <x v="9"/>
    <n v="742"/>
  </r>
  <r>
    <x v="50"/>
    <x v="0"/>
    <s v="2024-2025"/>
    <x v="0"/>
    <x v="12"/>
    <x v="3"/>
    <x v="3"/>
    <n v="4068"/>
    <x v="0"/>
    <x v="10"/>
    <x v="7"/>
    <x v="7"/>
    <n v="414"/>
  </r>
  <r>
    <x v="524"/>
    <x v="0"/>
    <s v="2024-2025"/>
    <x v="0"/>
    <x v="4"/>
    <x v="1"/>
    <x v="1"/>
    <n v="2154"/>
    <x v="0"/>
    <x v="4"/>
    <x v="7"/>
    <x v="7"/>
    <n v="753"/>
  </r>
  <r>
    <x v="587"/>
    <x v="0"/>
    <s v="2024-2025"/>
    <x v="0"/>
    <x v="35"/>
    <x v="3"/>
    <x v="3"/>
    <n v="4558"/>
    <x v="0"/>
    <x v="15"/>
    <x v="9"/>
    <x v="9"/>
    <n v="601"/>
  </r>
  <r>
    <x v="580"/>
    <x v="0"/>
    <s v="2024-2025"/>
    <x v="0"/>
    <x v="19"/>
    <x v="1"/>
    <x v="1"/>
    <n v="2800"/>
    <x v="0"/>
    <x v="11"/>
    <x v="9"/>
    <x v="9"/>
    <n v="526"/>
  </r>
  <r>
    <x v="492"/>
    <x v="1"/>
    <s v="2023-2024"/>
    <x v="0"/>
    <x v="43"/>
    <x v="1"/>
    <x v="1"/>
    <n v="2560"/>
    <x v="0"/>
    <x v="2"/>
    <x v="5"/>
    <x v="5"/>
    <n v="190"/>
  </r>
  <r>
    <x v="413"/>
    <x v="2"/>
    <s v="2025-2026"/>
    <x v="0"/>
    <x v="80"/>
    <x v="0"/>
    <x v="0"/>
    <n v="6109"/>
    <x v="0"/>
    <x v="14"/>
    <x v="4"/>
    <x v="4"/>
    <n v="172"/>
  </r>
  <r>
    <x v="454"/>
    <x v="0"/>
    <s v="2024-2025"/>
    <x v="0"/>
    <x v="18"/>
    <x v="6"/>
    <x v="6"/>
    <n v="5168"/>
    <x v="0"/>
    <x v="13"/>
    <x v="4"/>
    <x v="4"/>
    <n v="367"/>
  </r>
  <r>
    <x v="320"/>
    <x v="2"/>
    <s v="2025-2026"/>
    <x v="1"/>
    <x v="27"/>
    <x v="4"/>
    <x v="4"/>
    <n v="3066"/>
    <x v="0"/>
    <x v="7"/>
    <x v="4"/>
    <x v="4"/>
    <n v="744"/>
  </r>
  <r>
    <x v="309"/>
    <x v="0"/>
    <s v="2024-2025"/>
    <x v="1"/>
    <x v="31"/>
    <x v="1"/>
    <x v="1"/>
    <n v="2116"/>
    <x v="0"/>
    <x v="4"/>
    <x v="9"/>
    <x v="9"/>
    <n v="61"/>
  </r>
  <r>
    <x v="263"/>
    <x v="0"/>
    <s v="2024-2025"/>
    <x v="0"/>
    <x v="67"/>
    <x v="3"/>
    <x v="3"/>
    <n v="4551"/>
    <x v="0"/>
    <x v="15"/>
    <x v="9"/>
    <x v="9"/>
    <n v="503"/>
  </r>
  <r>
    <x v="475"/>
    <x v="0"/>
    <s v="2024-2025"/>
    <x v="0"/>
    <x v="56"/>
    <x v="1"/>
    <x v="1"/>
    <n v="2795"/>
    <x v="0"/>
    <x v="11"/>
    <x v="1"/>
    <x v="1"/>
    <n v="121"/>
  </r>
  <r>
    <x v="374"/>
    <x v="1"/>
    <s v="2023-2024"/>
    <x v="0"/>
    <x v="36"/>
    <x v="4"/>
    <x v="4"/>
    <n v="3148"/>
    <x v="0"/>
    <x v="6"/>
    <x v="7"/>
    <x v="7"/>
    <n v="484"/>
  </r>
  <r>
    <x v="306"/>
    <x v="2"/>
    <s v="2025-2026"/>
    <x v="0"/>
    <x v="15"/>
    <x v="1"/>
    <x v="1"/>
    <n v="2020"/>
    <x v="0"/>
    <x v="5"/>
    <x v="1"/>
    <x v="1"/>
    <n v="544"/>
  </r>
  <r>
    <x v="140"/>
    <x v="0"/>
    <s v="2024-2025"/>
    <x v="0"/>
    <x v="74"/>
    <x v="1"/>
    <x v="1"/>
    <n v="2485"/>
    <x v="0"/>
    <x v="1"/>
    <x v="4"/>
    <x v="4"/>
    <n v="721"/>
  </r>
  <r>
    <x v="77"/>
    <x v="1"/>
    <s v="2023-2024"/>
    <x v="0"/>
    <x v="26"/>
    <x v="0"/>
    <x v="0"/>
    <n v="6280"/>
    <x v="0"/>
    <x v="14"/>
    <x v="9"/>
    <x v="9"/>
    <n v="30"/>
  </r>
  <r>
    <x v="711"/>
    <x v="0"/>
    <s v="2024-2025"/>
    <x v="0"/>
    <x v="40"/>
    <x v="4"/>
    <x v="4"/>
    <n v="3353"/>
    <x v="0"/>
    <x v="8"/>
    <x v="7"/>
    <x v="7"/>
    <n v="595"/>
  </r>
  <r>
    <x v="562"/>
    <x v="0"/>
    <s v="2024-2025"/>
    <x v="0"/>
    <x v="25"/>
    <x v="4"/>
    <x v="4"/>
    <n v="3550"/>
    <x v="0"/>
    <x v="8"/>
    <x v="0"/>
    <x v="0"/>
    <n v="414"/>
  </r>
  <r>
    <x v="197"/>
    <x v="0"/>
    <s v="2024-2025"/>
    <x v="0"/>
    <x v="96"/>
    <x v="4"/>
    <x v="4"/>
    <n v="3690"/>
    <x v="0"/>
    <x v="16"/>
    <x v="4"/>
    <x v="4"/>
    <n v="82"/>
  </r>
  <r>
    <x v="402"/>
    <x v="0"/>
    <s v="2024-2025"/>
    <x v="0"/>
    <x v="26"/>
    <x v="0"/>
    <x v="0"/>
    <n v="6280"/>
    <x v="0"/>
    <x v="14"/>
    <x v="7"/>
    <x v="7"/>
    <n v="521"/>
  </r>
  <r>
    <x v="229"/>
    <x v="1"/>
    <s v="2023-2024"/>
    <x v="0"/>
    <x v="76"/>
    <x v="1"/>
    <x v="1"/>
    <n v="2031"/>
    <x v="0"/>
    <x v="5"/>
    <x v="4"/>
    <x v="4"/>
    <n v="339"/>
  </r>
  <r>
    <x v="151"/>
    <x v="2"/>
    <s v="2025-2026"/>
    <x v="1"/>
    <x v="31"/>
    <x v="1"/>
    <x v="1"/>
    <n v="2116"/>
    <x v="0"/>
    <x v="4"/>
    <x v="1"/>
    <x v="1"/>
    <n v="165"/>
  </r>
  <r>
    <x v="535"/>
    <x v="1"/>
    <s v="2023-2024"/>
    <x v="0"/>
    <x v="14"/>
    <x v="1"/>
    <x v="1"/>
    <n v="2790"/>
    <x v="0"/>
    <x v="11"/>
    <x v="4"/>
    <x v="4"/>
    <n v="360"/>
  </r>
  <r>
    <x v="698"/>
    <x v="2"/>
    <s v="2025-2026"/>
    <x v="1"/>
    <x v="27"/>
    <x v="4"/>
    <x v="4"/>
    <n v="3066"/>
    <x v="0"/>
    <x v="7"/>
    <x v="7"/>
    <x v="7"/>
    <n v="45"/>
  </r>
  <r>
    <x v="218"/>
    <x v="1"/>
    <s v="2023-2024"/>
    <x v="0"/>
    <x v="7"/>
    <x v="4"/>
    <x v="4"/>
    <n v="3175"/>
    <x v="0"/>
    <x v="6"/>
    <x v="7"/>
    <x v="7"/>
    <n v="150"/>
  </r>
  <r>
    <x v="382"/>
    <x v="1"/>
    <s v="2023-2024"/>
    <x v="0"/>
    <x v="36"/>
    <x v="4"/>
    <x v="4"/>
    <n v="3148"/>
    <x v="0"/>
    <x v="6"/>
    <x v="7"/>
    <x v="7"/>
    <n v="233"/>
  </r>
  <r>
    <x v="184"/>
    <x v="2"/>
    <s v="2025-2026"/>
    <x v="1"/>
    <x v="64"/>
    <x v="1"/>
    <x v="1"/>
    <n v="2350"/>
    <x v="0"/>
    <x v="1"/>
    <x v="9"/>
    <x v="9"/>
    <n v="415"/>
  </r>
  <r>
    <x v="193"/>
    <x v="2"/>
    <s v="2025-2026"/>
    <x v="0"/>
    <x v="13"/>
    <x v="1"/>
    <x v="1"/>
    <n v="2480"/>
    <x v="0"/>
    <x v="1"/>
    <x v="7"/>
    <x v="7"/>
    <n v="428"/>
  </r>
  <r>
    <x v="245"/>
    <x v="0"/>
    <s v="2024-2025"/>
    <x v="0"/>
    <x v="9"/>
    <x v="4"/>
    <x v="4"/>
    <n v="3076"/>
    <x v="0"/>
    <x v="7"/>
    <x v="9"/>
    <x v="9"/>
    <n v="263"/>
  </r>
  <r>
    <x v="437"/>
    <x v="1"/>
    <s v="2023-2024"/>
    <x v="0"/>
    <x v="12"/>
    <x v="3"/>
    <x v="3"/>
    <n v="4068"/>
    <x v="0"/>
    <x v="10"/>
    <x v="7"/>
    <x v="7"/>
    <n v="733"/>
  </r>
  <r>
    <x v="483"/>
    <x v="0"/>
    <s v="2024-2025"/>
    <x v="0"/>
    <x v="23"/>
    <x v="1"/>
    <x v="1"/>
    <n v="2650"/>
    <x v="0"/>
    <x v="11"/>
    <x v="4"/>
    <x v="4"/>
    <n v="37"/>
  </r>
  <r>
    <x v="19"/>
    <x v="0"/>
    <s v="2024-2025"/>
    <x v="0"/>
    <x v="47"/>
    <x v="1"/>
    <x v="1"/>
    <n v="2101"/>
    <x v="0"/>
    <x v="4"/>
    <x v="7"/>
    <x v="7"/>
    <n v="614"/>
  </r>
  <r>
    <x v="658"/>
    <x v="2"/>
    <s v="2025-2026"/>
    <x v="0"/>
    <x v="5"/>
    <x v="1"/>
    <x v="1"/>
    <n v="2067"/>
    <x v="0"/>
    <x v="5"/>
    <x v="3"/>
    <x v="3"/>
    <n v="649"/>
  </r>
  <r>
    <x v="108"/>
    <x v="1"/>
    <s v="2023-2024"/>
    <x v="0"/>
    <x v="28"/>
    <x v="1"/>
    <x v="1"/>
    <n v="2830"/>
    <x v="0"/>
    <x v="11"/>
    <x v="9"/>
    <x v="9"/>
    <n v="428"/>
  </r>
  <r>
    <x v="415"/>
    <x v="2"/>
    <s v="2025-2026"/>
    <x v="0"/>
    <x v="69"/>
    <x v="4"/>
    <x v="4"/>
    <n v="3199"/>
    <x v="0"/>
    <x v="6"/>
    <x v="4"/>
    <x v="4"/>
    <n v="349"/>
  </r>
  <r>
    <x v="132"/>
    <x v="0"/>
    <s v="2024-2025"/>
    <x v="0"/>
    <x v="67"/>
    <x v="3"/>
    <x v="3"/>
    <n v="4551"/>
    <x v="0"/>
    <x v="15"/>
    <x v="9"/>
    <x v="9"/>
    <n v="645"/>
  </r>
  <r>
    <x v="563"/>
    <x v="0"/>
    <s v="2024-2025"/>
    <x v="0"/>
    <x v="84"/>
    <x v="3"/>
    <x v="3"/>
    <n v="4215"/>
    <x v="0"/>
    <x v="3"/>
    <x v="1"/>
    <x v="1"/>
    <n v="393"/>
  </r>
  <r>
    <x v="228"/>
    <x v="0"/>
    <s v="2024-2025"/>
    <x v="0"/>
    <x v="67"/>
    <x v="3"/>
    <x v="3"/>
    <n v="4551"/>
    <x v="0"/>
    <x v="15"/>
    <x v="0"/>
    <x v="0"/>
    <n v="499"/>
  </r>
  <r>
    <x v="644"/>
    <x v="0"/>
    <s v="2024-2025"/>
    <x v="1"/>
    <x v="63"/>
    <x v="1"/>
    <x v="1"/>
    <n v="2015"/>
    <x v="0"/>
    <x v="5"/>
    <x v="4"/>
    <x v="4"/>
    <n v="375"/>
  </r>
  <r>
    <x v="715"/>
    <x v="0"/>
    <s v="2024-2025"/>
    <x v="0"/>
    <x v="68"/>
    <x v="7"/>
    <x v="7"/>
    <n v="800"/>
    <x v="0"/>
    <x v="19"/>
    <x v="0"/>
    <x v="0"/>
    <n v="141"/>
  </r>
  <r>
    <x v="281"/>
    <x v="0"/>
    <s v="2024-2025"/>
    <x v="0"/>
    <x v="5"/>
    <x v="1"/>
    <x v="1"/>
    <n v="2067"/>
    <x v="0"/>
    <x v="5"/>
    <x v="7"/>
    <x v="7"/>
    <n v="69"/>
  </r>
  <r>
    <x v="366"/>
    <x v="1"/>
    <s v="2023-2024"/>
    <x v="0"/>
    <x v="12"/>
    <x v="3"/>
    <x v="3"/>
    <n v="4068"/>
    <x v="0"/>
    <x v="10"/>
    <x v="1"/>
    <x v="1"/>
    <n v="721"/>
  </r>
  <r>
    <x v="724"/>
    <x v="1"/>
    <s v="2023-2024"/>
    <x v="0"/>
    <x v="67"/>
    <x v="3"/>
    <x v="3"/>
    <n v="4551"/>
    <x v="0"/>
    <x v="15"/>
    <x v="7"/>
    <x v="7"/>
    <n v="186"/>
  </r>
  <r>
    <x v="54"/>
    <x v="0"/>
    <s v="2024-2025"/>
    <x v="1"/>
    <x v="31"/>
    <x v="1"/>
    <x v="1"/>
    <n v="2116"/>
    <x v="0"/>
    <x v="4"/>
    <x v="4"/>
    <x v="4"/>
    <n v="705"/>
  </r>
  <r>
    <x v="555"/>
    <x v="2"/>
    <s v="2025-2026"/>
    <x v="0"/>
    <x v="9"/>
    <x v="4"/>
    <x v="4"/>
    <n v="3076"/>
    <x v="0"/>
    <x v="7"/>
    <x v="9"/>
    <x v="9"/>
    <n v="595"/>
  </r>
  <r>
    <x v="703"/>
    <x v="0"/>
    <s v="2024-2025"/>
    <x v="0"/>
    <x v="35"/>
    <x v="3"/>
    <x v="3"/>
    <n v="4558"/>
    <x v="0"/>
    <x v="15"/>
    <x v="4"/>
    <x v="4"/>
    <n v="773"/>
  </r>
  <r>
    <x v="480"/>
    <x v="0"/>
    <s v="2024-2025"/>
    <x v="0"/>
    <x v="31"/>
    <x v="1"/>
    <x v="1"/>
    <n v="2116"/>
    <x v="0"/>
    <x v="4"/>
    <x v="0"/>
    <x v="0"/>
    <n v="352"/>
  </r>
  <r>
    <x v="320"/>
    <x v="2"/>
    <s v="2025-2026"/>
    <x v="0"/>
    <x v="10"/>
    <x v="4"/>
    <x v="4"/>
    <n v="3551"/>
    <x v="0"/>
    <x v="8"/>
    <x v="9"/>
    <x v="9"/>
    <n v="731"/>
  </r>
  <r>
    <x v="656"/>
    <x v="0"/>
    <s v="2024-2025"/>
    <x v="0"/>
    <x v="23"/>
    <x v="1"/>
    <x v="1"/>
    <n v="2650"/>
    <x v="0"/>
    <x v="11"/>
    <x v="1"/>
    <x v="1"/>
    <n v="786"/>
  </r>
  <r>
    <x v="648"/>
    <x v="1"/>
    <s v="2023-2024"/>
    <x v="0"/>
    <x v="88"/>
    <x v="6"/>
    <x v="6"/>
    <n v="5011"/>
    <x v="0"/>
    <x v="13"/>
    <x v="4"/>
    <x v="4"/>
    <n v="646"/>
  </r>
  <r>
    <x v="56"/>
    <x v="2"/>
    <s v="2025-2026"/>
    <x v="0"/>
    <x v="10"/>
    <x v="4"/>
    <x v="4"/>
    <n v="3551"/>
    <x v="0"/>
    <x v="8"/>
    <x v="1"/>
    <x v="1"/>
    <n v="465"/>
  </r>
  <r>
    <x v="404"/>
    <x v="1"/>
    <s v="2023-2024"/>
    <x v="0"/>
    <x v="1"/>
    <x v="1"/>
    <x v="1"/>
    <n v="2478"/>
    <x v="0"/>
    <x v="1"/>
    <x v="4"/>
    <x v="4"/>
    <n v="272"/>
  </r>
  <r>
    <x v="272"/>
    <x v="1"/>
    <s v="2023-2024"/>
    <x v="0"/>
    <x v="43"/>
    <x v="1"/>
    <x v="1"/>
    <n v="2560"/>
    <x v="0"/>
    <x v="2"/>
    <x v="7"/>
    <x v="7"/>
    <n v="175"/>
  </r>
  <r>
    <x v="672"/>
    <x v="2"/>
    <s v="2025-2026"/>
    <x v="0"/>
    <x v="68"/>
    <x v="7"/>
    <x v="7"/>
    <n v="800"/>
    <x v="0"/>
    <x v="19"/>
    <x v="7"/>
    <x v="7"/>
    <n v="282"/>
  </r>
  <r>
    <x v="521"/>
    <x v="0"/>
    <s v="2024-2025"/>
    <x v="1"/>
    <x v="39"/>
    <x v="0"/>
    <x v="0"/>
    <n v="6330"/>
    <x v="0"/>
    <x v="14"/>
    <x v="7"/>
    <x v="7"/>
    <n v="604"/>
  </r>
  <r>
    <x v="604"/>
    <x v="0"/>
    <s v="2024-2025"/>
    <x v="1"/>
    <x v="34"/>
    <x v="4"/>
    <x v="4"/>
    <n v="3018"/>
    <x v="0"/>
    <x v="7"/>
    <x v="4"/>
    <x v="4"/>
    <n v="259"/>
  </r>
  <r>
    <x v="6"/>
    <x v="1"/>
    <s v="2023-2024"/>
    <x v="0"/>
    <x v="68"/>
    <x v="7"/>
    <x v="7"/>
    <n v="800"/>
    <x v="0"/>
    <x v="19"/>
    <x v="9"/>
    <x v="9"/>
    <n v="303"/>
  </r>
  <r>
    <x v="340"/>
    <x v="2"/>
    <s v="2025-2026"/>
    <x v="0"/>
    <x v="69"/>
    <x v="4"/>
    <x v="4"/>
    <n v="3199"/>
    <x v="0"/>
    <x v="6"/>
    <x v="5"/>
    <x v="5"/>
    <n v="647"/>
  </r>
  <r>
    <x v="289"/>
    <x v="1"/>
    <s v="2023-2024"/>
    <x v="0"/>
    <x v="13"/>
    <x v="1"/>
    <x v="1"/>
    <n v="2480"/>
    <x v="0"/>
    <x v="1"/>
    <x v="0"/>
    <x v="0"/>
    <n v="512"/>
  </r>
  <r>
    <x v="195"/>
    <x v="0"/>
    <s v="2024-2025"/>
    <x v="0"/>
    <x v="25"/>
    <x v="4"/>
    <x v="4"/>
    <n v="3550"/>
    <x v="0"/>
    <x v="8"/>
    <x v="4"/>
    <x v="4"/>
    <n v="759"/>
  </r>
  <r>
    <x v="502"/>
    <x v="0"/>
    <s v="2024-2025"/>
    <x v="0"/>
    <x v="25"/>
    <x v="4"/>
    <x v="4"/>
    <n v="3550"/>
    <x v="0"/>
    <x v="8"/>
    <x v="9"/>
    <x v="9"/>
    <n v="121"/>
  </r>
  <r>
    <x v="301"/>
    <x v="1"/>
    <s v="2023-2024"/>
    <x v="0"/>
    <x v="7"/>
    <x v="4"/>
    <x v="4"/>
    <n v="3175"/>
    <x v="0"/>
    <x v="6"/>
    <x v="0"/>
    <x v="0"/>
    <n v="150"/>
  </r>
  <r>
    <x v="300"/>
    <x v="2"/>
    <s v="2025-2026"/>
    <x v="0"/>
    <x v="40"/>
    <x v="4"/>
    <x v="4"/>
    <n v="3353"/>
    <x v="0"/>
    <x v="8"/>
    <x v="7"/>
    <x v="7"/>
    <n v="100"/>
  </r>
  <r>
    <x v="465"/>
    <x v="1"/>
    <s v="2023-2024"/>
    <x v="0"/>
    <x v="24"/>
    <x v="1"/>
    <x v="1"/>
    <n v="2120"/>
    <x v="0"/>
    <x v="4"/>
    <x v="4"/>
    <x v="4"/>
    <n v="89"/>
  </r>
  <r>
    <x v="370"/>
    <x v="2"/>
    <s v="2025-2026"/>
    <x v="0"/>
    <x v="56"/>
    <x v="1"/>
    <x v="1"/>
    <n v="2795"/>
    <x v="0"/>
    <x v="11"/>
    <x v="1"/>
    <x v="1"/>
    <n v="221"/>
  </r>
  <r>
    <x v="448"/>
    <x v="0"/>
    <s v="2024-2025"/>
    <x v="0"/>
    <x v="25"/>
    <x v="4"/>
    <x v="4"/>
    <n v="3550"/>
    <x v="0"/>
    <x v="8"/>
    <x v="7"/>
    <x v="7"/>
    <n v="296"/>
  </r>
  <r>
    <x v="162"/>
    <x v="1"/>
    <s v="2023-2024"/>
    <x v="1"/>
    <x v="34"/>
    <x v="4"/>
    <x v="4"/>
    <n v="3018"/>
    <x v="0"/>
    <x v="7"/>
    <x v="1"/>
    <x v="1"/>
    <n v="797"/>
  </r>
  <r>
    <x v="316"/>
    <x v="0"/>
    <s v="2024-2025"/>
    <x v="0"/>
    <x v="26"/>
    <x v="0"/>
    <x v="0"/>
    <n v="6280"/>
    <x v="0"/>
    <x v="14"/>
    <x v="9"/>
    <x v="9"/>
    <n v="761"/>
  </r>
  <r>
    <x v="358"/>
    <x v="1"/>
    <s v="2023-2024"/>
    <x v="0"/>
    <x v="23"/>
    <x v="1"/>
    <x v="1"/>
    <n v="2650"/>
    <x v="0"/>
    <x v="11"/>
    <x v="9"/>
    <x v="9"/>
    <n v="307"/>
  </r>
  <r>
    <x v="162"/>
    <x v="1"/>
    <s v="2023-2024"/>
    <x v="0"/>
    <x v="43"/>
    <x v="1"/>
    <x v="1"/>
    <n v="2560"/>
    <x v="0"/>
    <x v="2"/>
    <x v="4"/>
    <x v="4"/>
    <n v="211"/>
  </r>
  <r>
    <x v="675"/>
    <x v="1"/>
    <s v="2023-2024"/>
    <x v="0"/>
    <x v="5"/>
    <x v="1"/>
    <x v="1"/>
    <n v="2067"/>
    <x v="0"/>
    <x v="5"/>
    <x v="1"/>
    <x v="1"/>
    <n v="616"/>
  </r>
  <r>
    <x v="347"/>
    <x v="0"/>
    <s v="2024-2025"/>
    <x v="0"/>
    <x v="27"/>
    <x v="4"/>
    <x v="4"/>
    <n v="3066"/>
    <x v="0"/>
    <x v="7"/>
    <x v="7"/>
    <x v="7"/>
    <n v="750"/>
  </r>
  <r>
    <x v="572"/>
    <x v="1"/>
    <s v="2023-2024"/>
    <x v="1"/>
    <x v="65"/>
    <x v="1"/>
    <x v="1"/>
    <n v="2131"/>
    <x v="0"/>
    <x v="4"/>
    <x v="4"/>
    <x v="4"/>
    <n v="54"/>
  </r>
  <r>
    <x v="324"/>
    <x v="0"/>
    <s v="2024-2025"/>
    <x v="0"/>
    <x v="33"/>
    <x v="4"/>
    <x v="4"/>
    <n v="3280"/>
    <x v="0"/>
    <x v="8"/>
    <x v="4"/>
    <x v="4"/>
    <n v="223"/>
  </r>
  <r>
    <x v="628"/>
    <x v="1"/>
    <s v="2023-2024"/>
    <x v="1"/>
    <x v="39"/>
    <x v="0"/>
    <x v="0"/>
    <n v="6330"/>
    <x v="0"/>
    <x v="14"/>
    <x v="4"/>
    <x v="4"/>
    <n v="695"/>
  </r>
  <r>
    <x v="493"/>
    <x v="1"/>
    <s v="2023-2024"/>
    <x v="0"/>
    <x v="76"/>
    <x v="1"/>
    <x v="1"/>
    <n v="2031"/>
    <x v="0"/>
    <x v="5"/>
    <x v="9"/>
    <x v="9"/>
    <n v="749"/>
  </r>
  <r>
    <x v="93"/>
    <x v="2"/>
    <s v="2025-2026"/>
    <x v="0"/>
    <x v="52"/>
    <x v="3"/>
    <x v="3"/>
    <n v="4053"/>
    <x v="0"/>
    <x v="10"/>
    <x v="1"/>
    <x v="1"/>
    <n v="643"/>
  </r>
  <r>
    <x v="606"/>
    <x v="0"/>
    <s v="2024-2025"/>
    <x v="0"/>
    <x v="5"/>
    <x v="1"/>
    <x v="1"/>
    <n v="2067"/>
    <x v="0"/>
    <x v="5"/>
    <x v="0"/>
    <x v="0"/>
    <n v="795"/>
  </r>
  <r>
    <x v="586"/>
    <x v="0"/>
    <s v="2024-2025"/>
    <x v="0"/>
    <x v="59"/>
    <x v="3"/>
    <x v="3"/>
    <n v="4509"/>
    <x v="0"/>
    <x v="3"/>
    <x v="0"/>
    <x v="0"/>
    <n v="286"/>
  </r>
  <r>
    <x v="93"/>
    <x v="2"/>
    <s v="2025-2026"/>
    <x v="0"/>
    <x v="53"/>
    <x v="3"/>
    <x v="3"/>
    <n v="4119"/>
    <x v="0"/>
    <x v="10"/>
    <x v="7"/>
    <x v="7"/>
    <n v="372"/>
  </r>
  <r>
    <x v="614"/>
    <x v="1"/>
    <s v="2023-2024"/>
    <x v="0"/>
    <x v="67"/>
    <x v="3"/>
    <x v="3"/>
    <n v="4551"/>
    <x v="0"/>
    <x v="15"/>
    <x v="1"/>
    <x v="1"/>
    <n v="236"/>
  </r>
  <r>
    <x v="99"/>
    <x v="0"/>
    <s v="2024-2025"/>
    <x v="0"/>
    <x v="10"/>
    <x v="4"/>
    <x v="4"/>
    <n v="3551"/>
    <x v="0"/>
    <x v="8"/>
    <x v="0"/>
    <x v="0"/>
    <n v="658"/>
  </r>
  <r>
    <x v="413"/>
    <x v="2"/>
    <s v="2025-2026"/>
    <x v="0"/>
    <x v="9"/>
    <x v="4"/>
    <x v="4"/>
    <n v="3076"/>
    <x v="0"/>
    <x v="7"/>
    <x v="0"/>
    <x v="0"/>
    <n v="247"/>
  </r>
  <r>
    <x v="221"/>
    <x v="0"/>
    <s v="2024-2025"/>
    <x v="0"/>
    <x v="78"/>
    <x v="1"/>
    <x v="1"/>
    <n v="2141"/>
    <x v="0"/>
    <x v="4"/>
    <x v="4"/>
    <x v="4"/>
    <n v="339"/>
  </r>
  <r>
    <x v="684"/>
    <x v="0"/>
    <s v="2024-2025"/>
    <x v="0"/>
    <x v="26"/>
    <x v="0"/>
    <x v="0"/>
    <n v="6280"/>
    <x v="0"/>
    <x v="14"/>
    <x v="1"/>
    <x v="1"/>
    <n v="216"/>
  </r>
  <r>
    <x v="496"/>
    <x v="2"/>
    <s v="2025-2026"/>
    <x v="0"/>
    <x v="40"/>
    <x v="4"/>
    <x v="4"/>
    <n v="3353"/>
    <x v="0"/>
    <x v="8"/>
    <x v="0"/>
    <x v="0"/>
    <n v="242"/>
  </r>
  <r>
    <x v="379"/>
    <x v="2"/>
    <s v="2025-2026"/>
    <x v="0"/>
    <x v="19"/>
    <x v="1"/>
    <x v="1"/>
    <n v="2800"/>
    <x v="0"/>
    <x v="11"/>
    <x v="4"/>
    <x v="4"/>
    <n v="341"/>
  </r>
  <r>
    <x v="503"/>
    <x v="0"/>
    <s v="2024-2025"/>
    <x v="1"/>
    <x v="64"/>
    <x v="1"/>
    <x v="1"/>
    <n v="2350"/>
    <x v="0"/>
    <x v="1"/>
    <x v="1"/>
    <x v="1"/>
    <n v="604"/>
  </r>
  <r>
    <x v="716"/>
    <x v="2"/>
    <s v="2025-2026"/>
    <x v="0"/>
    <x v="58"/>
    <x v="0"/>
    <x v="0"/>
    <n v="6027"/>
    <x v="0"/>
    <x v="0"/>
    <x v="4"/>
    <x v="4"/>
    <n v="563"/>
  </r>
  <r>
    <x v="149"/>
    <x v="2"/>
    <s v="2025-2026"/>
    <x v="0"/>
    <x v="60"/>
    <x v="1"/>
    <x v="1"/>
    <n v="2541"/>
    <x v="0"/>
    <x v="2"/>
    <x v="4"/>
    <x v="4"/>
    <n v="214"/>
  </r>
  <r>
    <x v="202"/>
    <x v="2"/>
    <s v="2025-2026"/>
    <x v="0"/>
    <x v="19"/>
    <x v="1"/>
    <x v="1"/>
    <n v="2800"/>
    <x v="0"/>
    <x v="11"/>
    <x v="7"/>
    <x v="7"/>
    <n v="752"/>
  </r>
  <r>
    <x v="349"/>
    <x v="1"/>
    <s v="2023-2024"/>
    <x v="0"/>
    <x v="59"/>
    <x v="3"/>
    <x v="3"/>
    <n v="4509"/>
    <x v="0"/>
    <x v="3"/>
    <x v="1"/>
    <x v="1"/>
    <n v="40"/>
  </r>
  <r>
    <x v="73"/>
    <x v="1"/>
    <s v="2023-2024"/>
    <x v="0"/>
    <x v="31"/>
    <x v="1"/>
    <x v="1"/>
    <n v="2116"/>
    <x v="0"/>
    <x v="4"/>
    <x v="1"/>
    <x v="1"/>
    <n v="321"/>
  </r>
  <r>
    <x v="460"/>
    <x v="1"/>
    <s v="2023-2024"/>
    <x v="0"/>
    <x v="76"/>
    <x v="1"/>
    <x v="1"/>
    <n v="2031"/>
    <x v="0"/>
    <x v="5"/>
    <x v="1"/>
    <x v="1"/>
    <n v="537"/>
  </r>
  <r>
    <x v="683"/>
    <x v="2"/>
    <s v="2025-2026"/>
    <x v="0"/>
    <x v="43"/>
    <x v="1"/>
    <x v="1"/>
    <n v="2560"/>
    <x v="0"/>
    <x v="2"/>
    <x v="4"/>
    <x v="4"/>
    <n v="694"/>
  </r>
  <r>
    <x v="125"/>
    <x v="2"/>
    <s v="2025-2026"/>
    <x v="0"/>
    <x v="7"/>
    <x v="4"/>
    <x v="4"/>
    <n v="3175"/>
    <x v="0"/>
    <x v="6"/>
    <x v="7"/>
    <x v="7"/>
    <n v="735"/>
  </r>
  <r>
    <x v="252"/>
    <x v="1"/>
    <s v="2023-2024"/>
    <x v="1"/>
    <x v="27"/>
    <x v="4"/>
    <x v="4"/>
    <n v="3066"/>
    <x v="0"/>
    <x v="7"/>
    <x v="0"/>
    <x v="0"/>
    <n v="799"/>
  </r>
  <r>
    <x v="415"/>
    <x v="2"/>
    <s v="2025-2026"/>
    <x v="1"/>
    <x v="27"/>
    <x v="4"/>
    <x v="4"/>
    <n v="3066"/>
    <x v="0"/>
    <x v="7"/>
    <x v="1"/>
    <x v="1"/>
    <n v="137"/>
  </r>
  <r>
    <x v="47"/>
    <x v="2"/>
    <s v="2025-2026"/>
    <x v="0"/>
    <x v="4"/>
    <x v="1"/>
    <x v="1"/>
    <n v="2154"/>
    <x v="0"/>
    <x v="4"/>
    <x v="9"/>
    <x v="9"/>
    <n v="795"/>
  </r>
  <r>
    <x v="699"/>
    <x v="2"/>
    <s v="2025-2026"/>
    <x v="0"/>
    <x v="71"/>
    <x v="6"/>
    <x v="6"/>
    <n v="5043"/>
    <x v="0"/>
    <x v="13"/>
    <x v="4"/>
    <x v="4"/>
    <n v="185"/>
  </r>
  <r>
    <x v="69"/>
    <x v="0"/>
    <s v="2024-2025"/>
    <x v="0"/>
    <x v="53"/>
    <x v="3"/>
    <x v="3"/>
    <n v="4119"/>
    <x v="0"/>
    <x v="10"/>
    <x v="9"/>
    <x v="9"/>
    <n v="790"/>
  </r>
  <r>
    <x v="340"/>
    <x v="2"/>
    <s v="2025-2026"/>
    <x v="0"/>
    <x v="35"/>
    <x v="3"/>
    <x v="3"/>
    <n v="4558"/>
    <x v="0"/>
    <x v="15"/>
    <x v="7"/>
    <x v="7"/>
    <n v="629"/>
  </r>
  <r>
    <x v="391"/>
    <x v="2"/>
    <s v="2025-2026"/>
    <x v="1"/>
    <x v="34"/>
    <x v="4"/>
    <x v="4"/>
    <n v="3018"/>
    <x v="0"/>
    <x v="7"/>
    <x v="9"/>
    <x v="9"/>
    <n v="714"/>
  </r>
  <r>
    <x v="246"/>
    <x v="2"/>
    <s v="2025-2026"/>
    <x v="0"/>
    <x v="4"/>
    <x v="1"/>
    <x v="1"/>
    <n v="2154"/>
    <x v="0"/>
    <x v="4"/>
    <x v="7"/>
    <x v="7"/>
    <n v="112"/>
  </r>
  <r>
    <x v="247"/>
    <x v="2"/>
    <s v="2025-2026"/>
    <x v="0"/>
    <x v="35"/>
    <x v="3"/>
    <x v="3"/>
    <n v="4558"/>
    <x v="0"/>
    <x v="15"/>
    <x v="1"/>
    <x v="1"/>
    <n v="509"/>
  </r>
  <r>
    <x v="617"/>
    <x v="1"/>
    <s v="2023-2024"/>
    <x v="0"/>
    <x v="12"/>
    <x v="3"/>
    <x v="3"/>
    <n v="4068"/>
    <x v="0"/>
    <x v="10"/>
    <x v="0"/>
    <x v="0"/>
    <n v="114"/>
  </r>
  <r>
    <x v="675"/>
    <x v="1"/>
    <s v="2023-2024"/>
    <x v="0"/>
    <x v="4"/>
    <x v="1"/>
    <x v="1"/>
    <n v="2154"/>
    <x v="0"/>
    <x v="4"/>
    <x v="4"/>
    <x v="4"/>
    <n v="357"/>
  </r>
  <r>
    <x v="419"/>
    <x v="2"/>
    <s v="2025-2026"/>
    <x v="0"/>
    <x v="7"/>
    <x v="4"/>
    <x v="4"/>
    <n v="3175"/>
    <x v="0"/>
    <x v="6"/>
    <x v="9"/>
    <x v="9"/>
    <n v="292"/>
  </r>
  <r>
    <x v="7"/>
    <x v="0"/>
    <s v="2024-2025"/>
    <x v="0"/>
    <x v="23"/>
    <x v="1"/>
    <x v="1"/>
    <n v="2650"/>
    <x v="0"/>
    <x v="11"/>
    <x v="0"/>
    <x v="0"/>
    <n v="708"/>
  </r>
  <r>
    <x v="555"/>
    <x v="2"/>
    <s v="2025-2026"/>
    <x v="0"/>
    <x v="59"/>
    <x v="3"/>
    <x v="3"/>
    <n v="4509"/>
    <x v="0"/>
    <x v="3"/>
    <x v="7"/>
    <x v="7"/>
    <n v="538"/>
  </r>
  <r>
    <x v="360"/>
    <x v="2"/>
    <s v="2025-2026"/>
    <x v="1"/>
    <x v="27"/>
    <x v="4"/>
    <x v="4"/>
    <n v="3066"/>
    <x v="0"/>
    <x v="7"/>
    <x v="9"/>
    <x v="9"/>
    <n v="402"/>
  </r>
  <r>
    <x v="542"/>
    <x v="2"/>
    <s v="2025-2026"/>
    <x v="1"/>
    <x v="39"/>
    <x v="0"/>
    <x v="0"/>
    <n v="6330"/>
    <x v="0"/>
    <x v="14"/>
    <x v="0"/>
    <x v="0"/>
    <n v="736"/>
  </r>
  <r>
    <x v="539"/>
    <x v="2"/>
    <s v="2025-2026"/>
    <x v="0"/>
    <x v="4"/>
    <x v="1"/>
    <x v="1"/>
    <n v="2154"/>
    <x v="0"/>
    <x v="4"/>
    <x v="0"/>
    <x v="0"/>
    <n v="155"/>
  </r>
  <r>
    <x v="64"/>
    <x v="1"/>
    <s v="2023-2024"/>
    <x v="0"/>
    <x v="68"/>
    <x v="7"/>
    <x v="7"/>
    <n v="800"/>
    <x v="0"/>
    <x v="19"/>
    <x v="1"/>
    <x v="1"/>
    <n v="758"/>
  </r>
  <r>
    <x v="575"/>
    <x v="0"/>
    <s v="2024-2025"/>
    <x v="0"/>
    <x v="12"/>
    <x v="3"/>
    <x v="3"/>
    <n v="4068"/>
    <x v="0"/>
    <x v="10"/>
    <x v="9"/>
    <x v="9"/>
    <n v="221"/>
  </r>
  <r>
    <x v="246"/>
    <x v="2"/>
    <s v="2025-2026"/>
    <x v="0"/>
    <x v="10"/>
    <x v="4"/>
    <x v="4"/>
    <n v="3551"/>
    <x v="0"/>
    <x v="8"/>
    <x v="9"/>
    <x v="9"/>
    <n v="773"/>
  </r>
  <r>
    <x v="633"/>
    <x v="0"/>
    <s v="2024-2025"/>
    <x v="1"/>
    <x v="39"/>
    <x v="0"/>
    <x v="0"/>
    <n v="6330"/>
    <x v="0"/>
    <x v="14"/>
    <x v="1"/>
    <x v="1"/>
    <n v="413"/>
  </r>
  <r>
    <x v="334"/>
    <x v="2"/>
    <s v="2025-2026"/>
    <x v="0"/>
    <x v="69"/>
    <x v="4"/>
    <x v="4"/>
    <n v="3199"/>
    <x v="0"/>
    <x v="6"/>
    <x v="0"/>
    <x v="0"/>
    <n v="367"/>
  </r>
  <r>
    <x v="319"/>
    <x v="0"/>
    <s v="2024-2025"/>
    <x v="0"/>
    <x v="47"/>
    <x v="1"/>
    <x v="1"/>
    <n v="2101"/>
    <x v="0"/>
    <x v="4"/>
    <x v="9"/>
    <x v="9"/>
    <n v="320"/>
  </r>
  <r>
    <x v="203"/>
    <x v="0"/>
    <s v="2024-2025"/>
    <x v="0"/>
    <x v="67"/>
    <x v="3"/>
    <x v="3"/>
    <n v="4551"/>
    <x v="0"/>
    <x v="15"/>
    <x v="1"/>
    <x v="1"/>
    <n v="141"/>
  </r>
  <r>
    <x v="586"/>
    <x v="0"/>
    <s v="2024-2025"/>
    <x v="0"/>
    <x v="59"/>
    <x v="3"/>
    <x v="3"/>
    <n v="4509"/>
    <x v="0"/>
    <x v="3"/>
    <x v="9"/>
    <x v="9"/>
    <n v="505"/>
  </r>
  <r>
    <x v="707"/>
    <x v="1"/>
    <s v="2023-2024"/>
    <x v="0"/>
    <x v="35"/>
    <x v="3"/>
    <x v="3"/>
    <n v="4558"/>
    <x v="0"/>
    <x v="15"/>
    <x v="0"/>
    <x v="0"/>
    <n v="37"/>
  </r>
  <r>
    <x v="675"/>
    <x v="1"/>
    <s v="2023-2024"/>
    <x v="0"/>
    <x v="25"/>
    <x v="4"/>
    <x v="4"/>
    <n v="3550"/>
    <x v="0"/>
    <x v="8"/>
    <x v="1"/>
    <x v="1"/>
    <n v="792"/>
  </r>
  <r>
    <x v="51"/>
    <x v="0"/>
    <s v="2024-2025"/>
    <x v="1"/>
    <x v="39"/>
    <x v="0"/>
    <x v="0"/>
    <n v="6330"/>
    <x v="0"/>
    <x v="14"/>
    <x v="7"/>
    <x v="7"/>
    <n v="74"/>
  </r>
  <r>
    <x v="231"/>
    <x v="0"/>
    <s v="2024-2025"/>
    <x v="0"/>
    <x v="23"/>
    <x v="1"/>
    <x v="1"/>
    <n v="2650"/>
    <x v="0"/>
    <x v="11"/>
    <x v="7"/>
    <x v="7"/>
    <n v="50"/>
  </r>
  <r>
    <x v="489"/>
    <x v="0"/>
    <s v="2024-2025"/>
    <x v="0"/>
    <x v="85"/>
    <x v="0"/>
    <x v="0"/>
    <n v="6530"/>
    <x v="0"/>
    <x v="20"/>
    <x v="0"/>
    <x v="0"/>
    <n v="513"/>
  </r>
  <r>
    <x v="81"/>
    <x v="0"/>
    <s v="2024-2025"/>
    <x v="0"/>
    <x v="40"/>
    <x v="4"/>
    <x v="4"/>
    <n v="3353"/>
    <x v="0"/>
    <x v="8"/>
    <x v="4"/>
    <x v="4"/>
    <n v="671"/>
  </r>
  <r>
    <x v="492"/>
    <x v="1"/>
    <s v="2023-2024"/>
    <x v="1"/>
    <x v="34"/>
    <x v="4"/>
    <x v="4"/>
    <n v="3018"/>
    <x v="0"/>
    <x v="7"/>
    <x v="9"/>
    <x v="9"/>
    <n v="85"/>
  </r>
  <r>
    <x v="625"/>
    <x v="2"/>
    <s v="2025-2026"/>
    <x v="0"/>
    <x v="7"/>
    <x v="4"/>
    <x v="4"/>
    <n v="3175"/>
    <x v="0"/>
    <x v="6"/>
    <x v="4"/>
    <x v="4"/>
    <n v="331"/>
  </r>
  <r>
    <x v="172"/>
    <x v="1"/>
    <s v="2023-2024"/>
    <x v="0"/>
    <x v="76"/>
    <x v="1"/>
    <x v="1"/>
    <n v="2031"/>
    <x v="0"/>
    <x v="5"/>
    <x v="9"/>
    <x v="9"/>
    <n v="42"/>
  </r>
  <r>
    <x v="656"/>
    <x v="0"/>
    <s v="2024-2025"/>
    <x v="0"/>
    <x v="56"/>
    <x v="1"/>
    <x v="1"/>
    <n v="2795"/>
    <x v="0"/>
    <x v="11"/>
    <x v="7"/>
    <x v="7"/>
    <n v="163"/>
  </r>
  <r>
    <x v="296"/>
    <x v="0"/>
    <s v="2024-2025"/>
    <x v="1"/>
    <x v="63"/>
    <x v="1"/>
    <x v="1"/>
    <n v="2015"/>
    <x v="0"/>
    <x v="5"/>
    <x v="7"/>
    <x v="7"/>
    <n v="379"/>
  </r>
  <r>
    <x v="380"/>
    <x v="0"/>
    <s v="2024-2025"/>
    <x v="0"/>
    <x v="59"/>
    <x v="3"/>
    <x v="3"/>
    <n v="4509"/>
    <x v="0"/>
    <x v="3"/>
    <x v="1"/>
    <x v="1"/>
    <n v="555"/>
  </r>
  <r>
    <x v="628"/>
    <x v="1"/>
    <s v="2023-2024"/>
    <x v="0"/>
    <x v="69"/>
    <x v="4"/>
    <x v="4"/>
    <n v="3199"/>
    <x v="0"/>
    <x v="6"/>
    <x v="7"/>
    <x v="7"/>
    <n v="723"/>
  </r>
  <r>
    <x v="345"/>
    <x v="1"/>
    <s v="2023-2024"/>
    <x v="0"/>
    <x v="53"/>
    <x v="3"/>
    <x v="3"/>
    <n v="4119"/>
    <x v="0"/>
    <x v="10"/>
    <x v="9"/>
    <x v="9"/>
    <n v="358"/>
  </r>
  <r>
    <x v="69"/>
    <x v="0"/>
    <s v="2024-2025"/>
    <x v="0"/>
    <x v="84"/>
    <x v="3"/>
    <x v="3"/>
    <n v="4215"/>
    <x v="0"/>
    <x v="3"/>
    <x v="9"/>
    <x v="9"/>
    <n v="416"/>
  </r>
  <r>
    <x v="590"/>
    <x v="2"/>
    <s v="2025-2026"/>
    <x v="1"/>
    <x v="64"/>
    <x v="1"/>
    <x v="1"/>
    <n v="2350"/>
    <x v="0"/>
    <x v="1"/>
    <x v="0"/>
    <x v="0"/>
    <n v="183"/>
  </r>
  <r>
    <x v="128"/>
    <x v="2"/>
    <s v="2025-2026"/>
    <x v="0"/>
    <x v="87"/>
    <x v="2"/>
    <x v="2"/>
    <n v="2609"/>
    <x v="0"/>
    <x v="2"/>
    <x v="4"/>
    <x v="4"/>
    <n v="460"/>
  </r>
  <r>
    <x v="70"/>
    <x v="0"/>
    <s v="2024-2025"/>
    <x v="1"/>
    <x v="6"/>
    <x v="0"/>
    <x v="0"/>
    <n v="6010"/>
    <x v="0"/>
    <x v="0"/>
    <x v="4"/>
    <x v="4"/>
    <n v="522"/>
  </r>
  <r>
    <x v="131"/>
    <x v="1"/>
    <s v="2023-2024"/>
    <x v="0"/>
    <x v="43"/>
    <x v="1"/>
    <x v="1"/>
    <n v="2560"/>
    <x v="0"/>
    <x v="2"/>
    <x v="9"/>
    <x v="9"/>
    <n v="757"/>
  </r>
  <r>
    <x v="408"/>
    <x v="1"/>
    <s v="2023-2024"/>
    <x v="0"/>
    <x v="47"/>
    <x v="1"/>
    <x v="1"/>
    <n v="2101"/>
    <x v="0"/>
    <x v="4"/>
    <x v="4"/>
    <x v="4"/>
    <n v="367"/>
  </r>
  <r>
    <x v="354"/>
    <x v="1"/>
    <s v="2023-2024"/>
    <x v="0"/>
    <x v="43"/>
    <x v="1"/>
    <x v="1"/>
    <n v="2560"/>
    <x v="0"/>
    <x v="2"/>
    <x v="0"/>
    <x v="0"/>
    <n v="281"/>
  </r>
  <r>
    <x v="632"/>
    <x v="1"/>
    <s v="2023-2024"/>
    <x v="0"/>
    <x v="9"/>
    <x v="4"/>
    <x v="4"/>
    <n v="3076"/>
    <x v="0"/>
    <x v="7"/>
    <x v="1"/>
    <x v="1"/>
    <n v="364"/>
  </r>
  <r>
    <x v="534"/>
    <x v="0"/>
    <s v="2024-2025"/>
    <x v="0"/>
    <x v="52"/>
    <x v="3"/>
    <x v="3"/>
    <n v="4053"/>
    <x v="0"/>
    <x v="10"/>
    <x v="7"/>
    <x v="7"/>
    <n v="31"/>
  </r>
  <r>
    <x v="437"/>
    <x v="1"/>
    <s v="2023-2024"/>
    <x v="1"/>
    <x v="39"/>
    <x v="0"/>
    <x v="0"/>
    <n v="6330"/>
    <x v="0"/>
    <x v="14"/>
    <x v="9"/>
    <x v="9"/>
    <n v="614"/>
  </r>
  <r>
    <x v="399"/>
    <x v="0"/>
    <s v="2024-2025"/>
    <x v="0"/>
    <x v="28"/>
    <x v="1"/>
    <x v="1"/>
    <n v="2830"/>
    <x v="0"/>
    <x v="11"/>
    <x v="0"/>
    <x v="0"/>
    <n v="225"/>
  </r>
  <r>
    <x v="684"/>
    <x v="0"/>
    <s v="2024-2025"/>
    <x v="0"/>
    <x v="23"/>
    <x v="1"/>
    <x v="1"/>
    <n v="2650"/>
    <x v="0"/>
    <x v="11"/>
    <x v="9"/>
    <x v="9"/>
    <n v="315"/>
  </r>
  <r>
    <x v="714"/>
    <x v="2"/>
    <s v="2025-2026"/>
    <x v="0"/>
    <x v="47"/>
    <x v="1"/>
    <x v="1"/>
    <n v="2101"/>
    <x v="0"/>
    <x v="4"/>
    <x v="0"/>
    <x v="0"/>
    <n v="261"/>
  </r>
  <r>
    <x v="599"/>
    <x v="0"/>
    <s v="2024-2025"/>
    <x v="0"/>
    <x v="60"/>
    <x v="1"/>
    <x v="1"/>
    <n v="2541"/>
    <x v="0"/>
    <x v="2"/>
    <x v="0"/>
    <x v="0"/>
    <n v="750"/>
  </r>
  <r>
    <x v="67"/>
    <x v="2"/>
    <s v="2025-2026"/>
    <x v="0"/>
    <x v="60"/>
    <x v="1"/>
    <x v="1"/>
    <n v="2541"/>
    <x v="0"/>
    <x v="2"/>
    <x v="1"/>
    <x v="1"/>
    <n v="121"/>
  </r>
  <r>
    <x v="133"/>
    <x v="1"/>
    <s v="2023-2024"/>
    <x v="0"/>
    <x v="53"/>
    <x v="3"/>
    <x v="3"/>
    <n v="4119"/>
    <x v="0"/>
    <x v="10"/>
    <x v="1"/>
    <x v="1"/>
    <n v="234"/>
  </r>
  <r>
    <x v="295"/>
    <x v="0"/>
    <s v="2024-2025"/>
    <x v="0"/>
    <x v="19"/>
    <x v="1"/>
    <x v="1"/>
    <n v="2800"/>
    <x v="0"/>
    <x v="11"/>
    <x v="1"/>
    <x v="1"/>
    <n v="325"/>
  </r>
  <r>
    <x v="26"/>
    <x v="1"/>
    <s v="2023-2024"/>
    <x v="0"/>
    <x v="13"/>
    <x v="1"/>
    <x v="1"/>
    <n v="2480"/>
    <x v="0"/>
    <x v="1"/>
    <x v="1"/>
    <x v="1"/>
    <n v="572"/>
  </r>
  <r>
    <x v="197"/>
    <x v="0"/>
    <s v="2024-2025"/>
    <x v="0"/>
    <x v="47"/>
    <x v="1"/>
    <x v="1"/>
    <n v="2101"/>
    <x v="0"/>
    <x v="4"/>
    <x v="1"/>
    <x v="1"/>
    <n v="162"/>
  </r>
  <r>
    <x v="177"/>
    <x v="1"/>
    <s v="2023-2024"/>
    <x v="0"/>
    <x v="69"/>
    <x v="4"/>
    <x v="4"/>
    <n v="3199"/>
    <x v="0"/>
    <x v="6"/>
    <x v="4"/>
    <x v="4"/>
    <n v="614"/>
  </r>
  <r>
    <x v="32"/>
    <x v="0"/>
    <s v="2024-2025"/>
    <x v="0"/>
    <x v="4"/>
    <x v="1"/>
    <x v="1"/>
    <n v="2154"/>
    <x v="0"/>
    <x v="4"/>
    <x v="1"/>
    <x v="1"/>
    <n v="752"/>
  </r>
  <r>
    <x v="54"/>
    <x v="0"/>
    <s v="2024-2025"/>
    <x v="0"/>
    <x v="59"/>
    <x v="3"/>
    <x v="3"/>
    <n v="4509"/>
    <x v="0"/>
    <x v="3"/>
    <x v="4"/>
    <x v="4"/>
    <n v="357"/>
  </r>
  <r>
    <x v="318"/>
    <x v="0"/>
    <s v="2024-2025"/>
    <x v="0"/>
    <x v="40"/>
    <x v="4"/>
    <x v="4"/>
    <n v="3353"/>
    <x v="0"/>
    <x v="8"/>
    <x v="9"/>
    <x v="9"/>
    <n v="368"/>
  </r>
  <r>
    <x v="111"/>
    <x v="0"/>
    <s v="2024-2025"/>
    <x v="0"/>
    <x v="76"/>
    <x v="1"/>
    <x v="1"/>
    <n v="2031"/>
    <x v="0"/>
    <x v="5"/>
    <x v="1"/>
    <x v="1"/>
    <n v="265"/>
  </r>
  <r>
    <x v="623"/>
    <x v="2"/>
    <s v="2025-2026"/>
    <x v="0"/>
    <x v="69"/>
    <x v="4"/>
    <x v="4"/>
    <n v="3199"/>
    <x v="0"/>
    <x v="6"/>
    <x v="9"/>
    <x v="9"/>
    <n v="521"/>
  </r>
  <r>
    <x v="275"/>
    <x v="2"/>
    <s v="2025-2026"/>
    <x v="0"/>
    <x v="5"/>
    <x v="1"/>
    <x v="1"/>
    <n v="2067"/>
    <x v="0"/>
    <x v="5"/>
    <x v="1"/>
    <x v="1"/>
    <n v="353"/>
  </r>
  <r>
    <x v="227"/>
    <x v="0"/>
    <s v="2024-2025"/>
    <x v="0"/>
    <x v="36"/>
    <x v="4"/>
    <x v="4"/>
    <n v="3148"/>
    <x v="0"/>
    <x v="6"/>
    <x v="4"/>
    <x v="4"/>
    <n v="700"/>
  </r>
  <r>
    <x v="677"/>
    <x v="1"/>
    <s v="2023-2024"/>
    <x v="1"/>
    <x v="27"/>
    <x v="4"/>
    <x v="4"/>
    <n v="3066"/>
    <x v="0"/>
    <x v="7"/>
    <x v="1"/>
    <x v="1"/>
    <n v="504"/>
  </r>
  <r>
    <x v="197"/>
    <x v="0"/>
    <s v="2024-2025"/>
    <x v="0"/>
    <x v="36"/>
    <x v="4"/>
    <x v="4"/>
    <n v="3148"/>
    <x v="0"/>
    <x v="6"/>
    <x v="0"/>
    <x v="0"/>
    <n v="170"/>
  </r>
  <r>
    <x v="569"/>
    <x v="0"/>
    <s v="2024-2025"/>
    <x v="0"/>
    <x v="9"/>
    <x v="4"/>
    <x v="4"/>
    <n v="3076"/>
    <x v="0"/>
    <x v="7"/>
    <x v="1"/>
    <x v="1"/>
    <n v="29"/>
  </r>
  <r>
    <x v="653"/>
    <x v="2"/>
    <s v="2025-2026"/>
    <x v="0"/>
    <x v="23"/>
    <x v="1"/>
    <x v="1"/>
    <n v="2650"/>
    <x v="0"/>
    <x v="11"/>
    <x v="1"/>
    <x v="1"/>
    <n v="460"/>
  </r>
  <r>
    <x v="459"/>
    <x v="0"/>
    <s v="2024-2025"/>
    <x v="0"/>
    <x v="85"/>
    <x v="0"/>
    <x v="0"/>
    <n v="6530"/>
    <x v="0"/>
    <x v="20"/>
    <x v="7"/>
    <x v="7"/>
    <n v="360"/>
  </r>
  <r>
    <x v="401"/>
    <x v="2"/>
    <s v="2025-2026"/>
    <x v="1"/>
    <x v="91"/>
    <x v="1"/>
    <x v="1"/>
    <n v="2064"/>
    <x v="0"/>
    <x v="5"/>
    <x v="4"/>
    <x v="4"/>
    <n v="561"/>
  </r>
  <r>
    <x v="113"/>
    <x v="2"/>
    <s v="2025-2026"/>
    <x v="0"/>
    <x v="53"/>
    <x v="3"/>
    <x v="3"/>
    <n v="4119"/>
    <x v="0"/>
    <x v="10"/>
    <x v="7"/>
    <x v="7"/>
    <n v="308"/>
  </r>
  <r>
    <x v="553"/>
    <x v="2"/>
    <s v="2025-2026"/>
    <x v="0"/>
    <x v="25"/>
    <x v="4"/>
    <x v="4"/>
    <n v="3550"/>
    <x v="0"/>
    <x v="8"/>
    <x v="1"/>
    <x v="1"/>
    <n v="414"/>
  </r>
  <r>
    <x v="473"/>
    <x v="1"/>
    <s v="2023-2024"/>
    <x v="0"/>
    <x v="12"/>
    <x v="3"/>
    <x v="3"/>
    <n v="4068"/>
    <x v="0"/>
    <x v="10"/>
    <x v="1"/>
    <x v="1"/>
    <n v="711"/>
  </r>
  <r>
    <x v="164"/>
    <x v="1"/>
    <s v="2023-2024"/>
    <x v="0"/>
    <x v="85"/>
    <x v="0"/>
    <x v="0"/>
    <n v="6530"/>
    <x v="0"/>
    <x v="20"/>
    <x v="1"/>
    <x v="1"/>
    <n v="180"/>
  </r>
  <r>
    <x v="644"/>
    <x v="0"/>
    <s v="2024-2025"/>
    <x v="1"/>
    <x v="63"/>
    <x v="1"/>
    <x v="1"/>
    <n v="2015"/>
    <x v="0"/>
    <x v="5"/>
    <x v="0"/>
    <x v="0"/>
    <n v="322"/>
  </r>
  <r>
    <x v="251"/>
    <x v="2"/>
    <s v="2025-2026"/>
    <x v="0"/>
    <x v="35"/>
    <x v="3"/>
    <x v="3"/>
    <n v="4558"/>
    <x v="0"/>
    <x v="15"/>
    <x v="1"/>
    <x v="1"/>
    <n v="608"/>
  </r>
  <r>
    <x v="320"/>
    <x v="2"/>
    <s v="2025-2026"/>
    <x v="0"/>
    <x v="47"/>
    <x v="1"/>
    <x v="1"/>
    <n v="2101"/>
    <x v="0"/>
    <x v="4"/>
    <x v="1"/>
    <x v="1"/>
    <n v="280"/>
  </r>
  <r>
    <x v="414"/>
    <x v="0"/>
    <s v="2024-2025"/>
    <x v="1"/>
    <x v="63"/>
    <x v="1"/>
    <x v="1"/>
    <n v="2015"/>
    <x v="0"/>
    <x v="5"/>
    <x v="9"/>
    <x v="9"/>
    <n v="77"/>
  </r>
  <r>
    <x v="493"/>
    <x v="1"/>
    <s v="2023-2024"/>
    <x v="0"/>
    <x v="69"/>
    <x v="4"/>
    <x v="4"/>
    <n v="3199"/>
    <x v="0"/>
    <x v="6"/>
    <x v="7"/>
    <x v="7"/>
    <n v="550"/>
  </r>
  <r>
    <x v="560"/>
    <x v="0"/>
    <s v="2024-2025"/>
    <x v="0"/>
    <x v="85"/>
    <x v="0"/>
    <x v="0"/>
    <n v="6530"/>
    <x v="0"/>
    <x v="20"/>
    <x v="1"/>
    <x v="1"/>
    <n v="87"/>
  </r>
  <r>
    <x v="562"/>
    <x v="0"/>
    <s v="2024-2025"/>
    <x v="0"/>
    <x v="7"/>
    <x v="4"/>
    <x v="4"/>
    <n v="3175"/>
    <x v="0"/>
    <x v="6"/>
    <x v="1"/>
    <x v="1"/>
    <n v="580"/>
  </r>
  <r>
    <x v="22"/>
    <x v="1"/>
    <s v="2023-2024"/>
    <x v="0"/>
    <x v="60"/>
    <x v="1"/>
    <x v="1"/>
    <n v="2541"/>
    <x v="0"/>
    <x v="2"/>
    <x v="9"/>
    <x v="9"/>
    <n v="509"/>
  </r>
  <r>
    <x v="68"/>
    <x v="2"/>
    <s v="2025-2026"/>
    <x v="0"/>
    <x v="43"/>
    <x v="1"/>
    <x v="1"/>
    <n v="2560"/>
    <x v="0"/>
    <x v="2"/>
    <x v="7"/>
    <x v="7"/>
    <n v="757"/>
  </r>
  <r>
    <x v="308"/>
    <x v="1"/>
    <s v="2023-2024"/>
    <x v="0"/>
    <x v="43"/>
    <x v="1"/>
    <x v="1"/>
    <n v="2560"/>
    <x v="0"/>
    <x v="2"/>
    <x v="9"/>
    <x v="9"/>
    <n v="188"/>
  </r>
  <r>
    <x v="420"/>
    <x v="1"/>
    <s v="2023-2024"/>
    <x v="1"/>
    <x v="63"/>
    <x v="1"/>
    <x v="1"/>
    <n v="2015"/>
    <x v="0"/>
    <x v="5"/>
    <x v="1"/>
    <x v="1"/>
    <n v="559"/>
  </r>
  <r>
    <x v="240"/>
    <x v="0"/>
    <s v="2024-2025"/>
    <x v="0"/>
    <x v="19"/>
    <x v="1"/>
    <x v="1"/>
    <n v="2800"/>
    <x v="0"/>
    <x v="11"/>
    <x v="1"/>
    <x v="1"/>
    <n v="692"/>
  </r>
  <r>
    <x v="84"/>
    <x v="2"/>
    <s v="2025-2026"/>
    <x v="1"/>
    <x v="64"/>
    <x v="1"/>
    <x v="1"/>
    <n v="2350"/>
    <x v="0"/>
    <x v="1"/>
    <x v="1"/>
    <x v="1"/>
    <n v="579"/>
  </r>
  <r>
    <x v="85"/>
    <x v="2"/>
    <s v="2025-2026"/>
    <x v="0"/>
    <x v="7"/>
    <x v="4"/>
    <x v="4"/>
    <n v="3175"/>
    <x v="0"/>
    <x v="6"/>
    <x v="1"/>
    <x v="1"/>
    <n v="434"/>
  </r>
  <r>
    <x v="188"/>
    <x v="0"/>
    <s v="2024-2025"/>
    <x v="1"/>
    <x v="34"/>
    <x v="4"/>
    <x v="4"/>
    <n v="3018"/>
    <x v="0"/>
    <x v="7"/>
    <x v="1"/>
    <x v="1"/>
    <n v="502"/>
  </r>
  <r>
    <x v="93"/>
    <x v="2"/>
    <s v="2025-2026"/>
    <x v="0"/>
    <x v="85"/>
    <x v="0"/>
    <x v="0"/>
    <n v="6530"/>
    <x v="0"/>
    <x v="20"/>
    <x v="9"/>
    <x v="9"/>
    <n v="388"/>
  </r>
  <r>
    <x v="112"/>
    <x v="0"/>
    <s v="2024-2025"/>
    <x v="0"/>
    <x v="56"/>
    <x v="1"/>
    <x v="1"/>
    <n v="2795"/>
    <x v="0"/>
    <x v="11"/>
    <x v="9"/>
    <x v="9"/>
    <n v="734"/>
  </r>
  <r>
    <x v="442"/>
    <x v="1"/>
    <s v="2023-2024"/>
    <x v="0"/>
    <x v="40"/>
    <x v="4"/>
    <x v="4"/>
    <n v="3353"/>
    <x v="0"/>
    <x v="8"/>
    <x v="1"/>
    <x v="1"/>
    <n v="366"/>
  </r>
  <r>
    <x v="405"/>
    <x v="2"/>
    <s v="2025-2026"/>
    <x v="0"/>
    <x v="68"/>
    <x v="7"/>
    <x v="7"/>
    <n v="800"/>
    <x v="0"/>
    <x v="19"/>
    <x v="1"/>
    <x v="1"/>
    <n v="461"/>
  </r>
  <r>
    <x v="93"/>
    <x v="2"/>
    <s v="2025-2026"/>
    <x v="0"/>
    <x v="69"/>
    <x v="4"/>
    <x v="4"/>
    <n v="3199"/>
    <x v="0"/>
    <x v="6"/>
    <x v="9"/>
    <x v="9"/>
    <n v="417"/>
  </r>
  <r>
    <x v="100"/>
    <x v="0"/>
    <s v="2024-2025"/>
    <x v="0"/>
    <x v="21"/>
    <x v="3"/>
    <x v="3"/>
    <n v="4012"/>
    <x v="0"/>
    <x v="10"/>
    <x v="4"/>
    <x v="4"/>
    <n v="515"/>
  </r>
  <r>
    <x v="74"/>
    <x v="2"/>
    <s v="2025-2026"/>
    <x v="0"/>
    <x v="28"/>
    <x v="1"/>
    <x v="1"/>
    <n v="2830"/>
    <x v="0"/>
    <x v="11"/>
    <x v="9"/>
    <x v="9"/>
    <n v="751"/>
  </r>
  <r>
    <x v="232"/>
    <x v="1"/>
    <s v="2023-2024"/>
    <x v="0"/>
    <x v="36"/>
    <x v="4"/>
    <x v="4"/>
    <n v="3148"/>
    <x v="0"/>
    <x v="6"/>
    <x v="9"/>
    <x v="9"/>
    <n v="158"/>
  </r>
  <r>
    <x v="571"/>
    <x v="0"/>
    <s v="2024-2025"/>
    <x v="0"/>
    <x v="36"/>
    <x v="4"/>
    <x v="4"/>
    <n v="3148"/>
    <x v="0"/>
    <x v="6"/>
    <x v="1"/>
    <x v="1"/>
    <n v="353"/>
  </r>
  <r>
    <x v="182"/>
    <x v="1"/>
    <s v="2023-2024"/>
    <x v="0"/>
    <x v="43"/>
    <x v="1"/>
    <x v="1"/>
    <n v="2560"/>
    <x v="0"/>
    <x v="2"/>
    <x v="1"/>
    <x v="1"/>
    <n v="405"/>
  </r>
  <r>
    <x v="606"/>
    <x v="0"/>
    <s v="2024-2025"/>
    <x v="0"/>
    <x v="4"/>
    <x v="1"/>
    <x v="1"/>
    <n v="2154"/>
    <x v="0"/>
    <x v="4"/>
    <x v="1"/>
    <x v="1"/>
    <n v="577"/>
  </r>
  <r>
    <x v="188"/>
    <x v="0"/>
    <s v="2024-2025"/>
    <x v="0"/>
    <x v="28"/>
    <x v="1"/>
    <x v="1"/>
    <n v="2830"/>
    <x v="0"/>
    <x v="11"/>
    <x v="1"/>
    <x v="1"/>
    <n v="577"/>
  </r>
  <r>
    <x v="43"/>
    <x v="1"/>
    <s v="2023-2024"/>
    <x v="0"/>
    <x v="40"/>
    <x v="4"/>
    <x v="4"/>
    <n v="3353"/>
    <x v="0"/>
    <x v="8"/>
    <x v="1"/>
    <x v="1"/>
    <n v="571"/>
  </r>
  <r>
    <x v="15"/>
    <x v="0"/>
    <s v="2024-2025"/>
    <x v="1"/>
    <x v="63"/>
    <x v="1"/>
    <x v="1"/>
    <n v="2015"/>
    <x v="0"/>
    <x v="5"/>
    <x v="1"/>
    <x v="1"/>
    <n v="345"/>
  </r>
  <r>
    <x v="248"/>
    <x v="0"/>
    <s v="2024-2025"/>
    <x v="0"/>
    <x v="60"/>
    <x v="1"/>
    <x v="1"/>
    <n v="2541"/>
    <x v="0"/>
    <x v="2"/>
    <x v="1"/>
    <x v="1"/>
    <n v="318"/>
  </r>
  <r>
    <x v="407"/>
    <x v="1"/>
    <s v="2023-2024"/>
    <x v="0"/>
    <x v="53"/>
    <x v="3"/>
    <x v="3"/>
    <n v="4119"/>
    <x v="0"/>
    <x v="10"/>
    <x v="1"/>
    <x v="1"/>
    <n v="561"/>
  </r>
  <r>
    <x v="712"/>
    <x v="2"/>
    <s v="2025-2026"/>
    <x v="1"/>
    <x v="39"/>
    <x v="0"/>
    <x v="0"/>
    <n v="6330"/>
    <x v="0"/>
    <x v="14"/>
    <x v="1"/>
    <x v="1"/>
    <n v="587"/>
  </r>
  <r>
    <x v="555"/>
    <x v="2"/>
    <s v="2025-2026"/>
    <x v="1"/>
    <x v="64"/>
    <x v="1"/>
    <x v="1"/>
    <n v="2350"/>
    <x v="0"/>
    <x v="1"/>
    <x v="9"/>
    <x v="9"/>
    <n v="778"/>
  </r>
  <r>
    <x v="524"/>
    <x v="0"/>
    <s v="2024-2025"/>
    <x v="0"/>
    <x v="69"/>
    <x v="4"/>
    <x v="4"/>
    <n v="3199"/>
    <x v="0"/>
    <x v="6"/>
    <x v="1"/>
    <x v="1"/>
    <n v="538"/>
  </r>
  <r>
    <x v="690"/>
    <x v="2"/>
    <s v="2025-2026"/>
    <x v="0"/>
    <x v="28"/>
    <x v="1"/>
    <x v="1"/>
    <n v="2830"/>
    <x v="0"/>
    <x v="11"/>
    <x v="1"/>
    <x v="1"/>
    <n v="550"/>
  </r>
  <r>
    <x v="68"/>
    <x v="2"/>
    <s v="2025-2026"/>
    <x v="0"/>
    <x v="36"/>
    <x v="4"/>
    <x v="4"/>
    <n v="3148"/>
    <x v="0"/>
    <x v="6"/>
    <x v="1"/>
    <x v="1"/>
    <n v="636"/>
  </r>
  <r>
    <x v="460"/>
    <x v="1"/>
    <s v="2023-2024"/>
    <x v="0"/>
    <x v="69"/>
    <x v="4"/>
    <x v="4"/>
    <n v="3199"/>
    <x v="0"/>
    <x v="6"/>
    <x v="1"/>
    <x v="1"/>
    <n v="648"/>
  </r>
  <r>
    <x v="148"/>
    <x v="1"/>
    <s v="2023-2024"/>
    <x v="0"/>
    <x v="43"/>
    <x v="1"/>
    <x v="1"/>
    <n v="2560"/>
    <x v="0"/>
    <x v="2"/>
    <x v="1"/>
    <x v="1"/>
    <n v="7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A604C-C077-4589-87FC-9AF22606075E}" name="Sales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31"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5"/>
        <item x="0"/>
        <item x="7"/>
        <item x="3"/>
        <item x="4"/>
        <item x="1"/>
        <item x="8"/>
        <item x="2"/>
        <item x="9"/>
        <item x="6"/>
        <item t="default"/>
      </items>
    </pivotField>
    <pivotField showAll="0"/>
    <pivotField dataField="1" numFmtId="164"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dataFields>
  <formats count="4">
    <format dxfId="610">
      <pivotArea collapsedLevelsAreSubtotals="1" fieldPosition="0">
        <references count="1">
          <reference field="15" count="1">
            <x v="1"/>
          </reference>
        </references>
      </pivotArea>
    </format>
    <format dxfId="611">
      <pivotArea collapsedLevelsAreSubtotals="1" fieldPosition="0">
        <references count="2">
          <reference field="13" count="12">
            <x v="1"/>
            <x v="2"/>
            <x v="3"/>
            <x v="4"/>
            <x v="5"/>
            <x v="6"/>
            <x v="7"/>
            <x v="8"/>
            <x v="9"/>
            <x v="10"/>
            <x v="11"/>
            <x v="12"/>
          </reference>
          <reference field="15" count="1" selected="0">
            <x v="1"/>
          </reference>
        </references>
      </pivotArea>
    </format>
    <format dxfId="612">
      <pivotArea collapsedLevelsAreSubtotals="1" fieldPosition="0">
        <references count="1">
          <reference field="15" count="1">
            <x v="2"/>
          </reference>
        </references>
      </pivotArea>
    </format>
    <format dxfId="613">
      <pivotArea collapsedLevelsAreSubtotals="1" fieldPosition="0">
        <references count="2">
          <reference field="13" count="12">
            <x v="1"/>
            <x v="2"/>
            <x v="3"/>
            <x v="4"/>
            <x v="5"/>
            <x v="6"/>
            <x v="7"/>
            <x v="8"/>
            <x v="9"/>
            <x v="10"/>
            <x v="11"/>
            <x v="12"/>
          </reference>
          <reference field="15" count="1" selected="0">
            <x v="2"/>
          </reference>
        </references>
      </pivotArea>
    </format>
  </formats>
  <chartFormats count="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7A300-FD78-4788-BB78-F80F90003FE3}" name="avgSales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31"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5"/>
        <item x="0"/>
        <item x="7"/>
        <item x="3"/>
        <item x="4"/>
        <item x="1"/>
        <item x="8"/>
        <item x="2"/>
        <item x="9"/>
        <item x="6"/>
        <item t="default"/>
      </items>
    </pivotField>
    <pivotField showAll="0"/>
    <pivotField dataField="1" numFmtId="164"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3" baseItem="2"/>
  </dataFields>
  <formats count="5">
    <format dxfId="79">
      <pivotArea grandRow="1" outline="0" collapsedLevelsAreSubtotals="1" fieldPosition="0"/>
    </format>
    <format dxfId="65">
      <pivotArea collapsedLevelsAreSubtotals="1" fieldPosition="0">
        <references count="1">
          <reference field="15" count="1">
            <x v="1"/>
          </reference>
        </references>
      </pivotArea>
    </format>
    <format dxfId="63">
      <pivotArea collapsedLevelsAreSubtotals="1" fieldPosition="0">
        <references count="2">
          <reference field="13" count="12">
            <x v="1"/>
            <x v="2"/>
            <x v="3"/>
            <x v="4"/>
            <x v="5"/>
            <x v="6"/>
            <x v="7"/>
            <x v="8"/>
            <x v="9"/>
            <x v="10"/>
            <x v="11"/>
            <x v="12"/>
          </reference>
          <reference field="15" count="1" selected="0">
            <x v="1"/>
          </reference>
        </references>
      </pivotArea>
    </format>
    <format dxfId="61">
      <pivotArea collapsedLevelsAreSubtotals="1" fieldPosition="0">
        <references count="1">
          <reference field="15" count="1">
            <x v="2"/>
          </reference>
        </references>
      </pivotArea>
    </format>
    <format dxfId="59">
      <pivotArea collapsedLevelsAreSubtotals="1" fieldPosition="0">
        <references count="2">
          <reference field="13" count="12">
            <x v="1"/>
            <x v="2"/>
            <x v="3"/>
            <x v="4"/>
            <x v="5"/>
            <x v="6"/>
            <x v="7"/>
            <x v="8"/>
            <x v="9"/>
            <x v="10"/>
            <x v="11"/>
            <x v="12"/>
          </reference>
          <reference field="15" count="1" selected="0">
            <x v="2"/>
          </reference>
        </references>
      </pivotArea>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8353F-6FCA-4D98-B4D5-B26F24B3217E}" name="ProdCategoryWise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5"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10"/>
  </rowFields>
  <rowItems count="11">
    <i>
      <x v="6"/>
    </i>
    <i>
      <x v="9"/>
    </i>
    <i>
      <x v="7"/>
    </i>
    <i>
      <x/>
    </i>
    <i>
      <x v="8"/>
    </i>
    <i>
      <x v="2"/>
    </i>
    <i>
      <x v="1"/>
    </i>
    <i>
      <x v="5"/>
    </i>
    <i>
      <x v="4"/>
    </i>
    <i>
      <x v="3"/>
    </i>
    <i t="grand">
      <x/>
    </i>
  </rowItems>
  <colFields count="1">
    <field x="3"/>
  </colFields>
  <colItems count="3">
    <i>
      <x/>
    </i>
    <i>
      <x v="1"/>
    </i>
    <i t="grand">
      <x/>
    </i>
  </colItems>
  <dataFields count="1">
    <dataField name="Sum of Sales" fld="12" baseField="0" baseItem="0"/>
  </dataFields>
  <formats count="2">
    <format dxfId="604">
      <pivotArea collapsedLevelsAreSubtotals="1" fieldPosition="0">
        <references count="1">
          <reference field="10" count="0"/>
        </references>
      </pivotArea>
    </format>
    <format dxfId="605">
      <pivotArea grandRow="1" outline="0" collapsedLevelsAreSubtotals="1" fieldPosition="0"/>
    </format>
  </format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B40B5-645E-48D1-816F-6B322F26795B}" name="Suburb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items count="11">
        <item x="5"/>
        <item x="0"/>
        <item x="7"/>
        <item x="3"/>
        <item x="4"/>
        <item x="1"/>
        <item x="8"/>
        <item x="2"/>
        <item x="9"/>
        <item x="6"/>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4"/>
  </rowFields>
  <rowItems count="11">
    <i>
      <x v="22"/>
    </i>
    <i>
      <x v="24"/>
    </i>
    <i>
      <x v="35"/>
    </i>
    <i>
      <x v="37"/>
    </i>
    <i>
      <x v="25"/>
    </i>
    <i>
      <x v="1"/>
    </i>
    <i>
      <x v="32"/>
    </i>
    <i>
      <x v="2"/>
    </i>
    <i>
      <x v="90"/>
    </i>
    <i>
      <x v="83"/>
    </i>
    <i t="grand">
      <x/>
    </i>
  </rowItems>
  <colFields count="1">
    <field x="3"/>
  </colFields>
  <colItems count="3">
    <i>
      <x/>
    </i>
    <i>
      <x v="1"/>
    </i>
    <i t="grand">
      <x/>
    </i>
  </colItems>
  <dataFields count="1">
    <dataField name="Sum of Sales" fld="12" baseField="0" baseItem="0"/>
  </dataFields>
  <chartFormats count="6">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E4228-C5AE-4605-BD51-E0C537F2D940}" name="Online_Vs_Stor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Row"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5"/>
        <item x="0"/>
        <item x="7"/>
        <item x="3"/>
        <item x="4"/>
        <item x="1"/>
        <item x="8"/>
        <item x="2"/>
        <item x="9"/>
        <item x="6"/>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0" baseItem="0"/>
  </dataFields>
  <formats count="1">
    <format dxfId="606">
      <pivotArea collapsedLevelsAreSubtotals="1" fieldPosition="0">
        <references count="1">
          <reference field="3" count="0"/>
        </references>
      </pivotArea>
    </format>
  </formats>
  <chartFormats count="8">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1"/>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7B55F-6D78-4492-87FD-5F1993050B3F}" name="State_Spark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Y13" firstHeaderRow="1" firstDataRow="3" firstDataCol="1" rowPageCount="1" colPageCount="1"/>
  <pivotFields count="16">
    <pivotField numFmtId="14" showAll="0" defaultSubtotal="0">
      <items count="727">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s>
    </pivotField>
    <pivotField numFmtId="1" showAll="0" defaultSubtotal="0">
      <items count="3">
        <item x="1"/>
        <item x="0"/>
        <item x="2"/>
      </items>
    </pivotField>
    <pivotField showAll="0" defaultSubtotal="0"/>
    <pivotField axis="axisPage" showAll="0" defaultSubtotal="0">
      <items count="2">
        <item x="0"/>
        <item x="1"/>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5"/>
        <item x="0"/>
        <item x="7"/>
        <item x="3"/>
        <item x="4"/>
        <item x="1"/>
        <item x="8"/>
        <item x="2"/>
        <item x="9"/>
        <item x="6"/>
      </items>
    </pivotField>
    <pivotField showAll="0" defaultSubtotal="0"/>
    <pivotField dataField="1" numFmtId="164"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5"/>
    <field x="13"/>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dataFields>
  <formats count="4">
    <format dxfId="591">
      <pivotArea collapsedLevelsAreSubtotals="1" fieldPosition="0">
        <references count="1">
          <reference field="15" count="1">
            <x v="1"/>
          </reference>
        </references>
      </pivotArea>
    </format>
    <format dxfId="592">
      <pivotArea collapsedLevelsAreSubtotals="1" fieldPosition="0">
        <references count="2">
          <reference field="13" count="12">
            <x v="1"/>
            <x v="2"/>
            <x v="3"/>
            <x v="4"/>
            <x v="5"/>
            <x v="6"/>
            <x v="7"/>
            <x v="8"/>
            <x v="9"/>
            <x v="10"/>
            <x v="11"/>
            <x v="12"/>
          </reference>
          <reference field="15" count="1" selected="0">
            <x v="1"/>
          </reference>
        </references>
      </pivotArea>
    </format>
    <format dxfId="593">
      <pivotArea collapsedLevelsAreSubtotals="1" fieldPosition="0">
        <references count="1">
          <reference field="15" count="1">
            <x v="2"/>
          </reference>
        </references>
      </pivotArea>
    </format>
    <format dxfId="594">
      <pivotArea collapsedLevelsAreSubtotals="1" fieldPosition="0">
        <references count="2">
          <reference field="13" count="12">
            <x v="1"/>
            <x v="2"/>
            <x v="3"/>
            <x v="4"/>
            <x v="5"/>
            <x v="6"/>
            <x v="7"/>
            <x v="8"/>
            <x v="9"/>
            <x v="10"/>
            <x v="11"/>
            <x v="12"/>
          </reference>
          <reference field="15" count="1" selected="0">
            <x v="2"/>
          </reference>
        </references>
      </pivotArea>
    </format>
  </formats>
  <chartFormats count="2">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2DAA1-E946-4DC6-A0AD-02F4A3796EDA}" name="Sparkline Physical Stor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7:Y47" firstHeaderRow="1" firstDataRow="3" firstDataCol="1" rowPageCount="1" colPageCount="1"/>
  <pivotFields count="16">
    <pivotField numFmtId="14" showAll="0" defaultSubtotal="0">
      <items count="727">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s>
    </pivotField>
    <pivotField numFmtId="1" showAll="0" defaultSubtotal="0">
      <items count="3">
        <item x="1"/>
        <item x="0"/>
        <item x="2"/>
      </items>
    </pivotField>
    <pivotField showAll="0" defaultSubtotal="0"/>
    <pivotField axis="axisPage" showAll="0" defaultSubtotal="0">
      <items count="2">
        <item x="0"/>
        <item x="1"/>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5"/>
        <item x="0"/>
        <item x="7"/>
        <item x="3"/>
        <item x="4"/>
        <item x="1"/>
        <item x="8"/>
        <item x="2"/>
        <item x="9"/>
        <item x="6"/>
      </items>
    </pivotField>
    <pivotField showAll="0" defaultSubtotal="0"/>
    <pivotField dataField="1" numFmtId="164"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5"/>
    <field x="13"/>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dataFields>
  <formats count="4">
    <format dxfId="599">
      <pivotArea collapsedLevelsAreSubtotals="1" fieldPosition="0">
        <references count="1">
          <reference field="15" count="1">
            <x v="1"/>
          </reference>
        </references>
      </pivotArea>
    </format>
    <format dxfId="600">
      <pivotArea collapsedLevelsAreSubtotals="1" fieldPosition="0">
        <references count="2">
          <reference field="13" count="12">
            <x v="1"/>
            <x v="2"/>
            <x v="3"/>
            <x v="4"/>
            <x v="5"/>
            <x v="6"/>
            <x v="7"/>
            <x v="8"/>
            <x v="9"/>
            <x v="10"/>
            <x v="11"/>
            <x v="12"/>
          </reference>
          <reference field="15" count="1" selected="0">
            <x v="1"/>
          </reference>
        </references>
      </pivotArea>
    </format>
    <format dxfId="601">
      <pivotArea collapsedLevelsAreSubtotals="1" fieldPosition="0">
        <references count="1">
          <reference field="15" count="1">
            <x v="2"/>
          </reference>
        </references>
      </pivotArea>
    </format>
    <format dxfId="602">
      <pivotArea collapsedLevelsAreSubtotals="1" fieldPosition="0">
        <references count="2">
          <reference field="13" count="12">
            <x v="1"/>
            <x v="2"/>
            <x v="3"/>
            <x v="4"/>
            <x v="5"/>
            <x v="6"/>
            <x v="7"/>
            <x v="8"/>
            <x v="9"/>
            <x v="10"/>
            <x v="11"/>
            <x v="12"/>
          </reference>
          <reference field="15" count="1" selected="0">
            <x v="2"/>
          </reference>
        </references>
      </pivotArea>
    </format>
  </formats>
  <chartFormats count="29">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0"/>
          </reference>
        </references>
      </pivotArea>
    </chartFormat>
    <chartFormat chart="5" format="3"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15" count="1" selected="0">
            <x v="2"/>
          </reference>
        </references>
      </pivotArea>
    </chartFormat>
    <chartFormat chart="5" format="6" series="1">
      <pivotArea type="data" outline="0" fieldPosition="0">
        <references count="2">
          <reference field="4294967294" count="1" selected="0">
            <x v="0"/>
          </reference>
          <reference field="15" count="1" selected="0">
            <x v="1"/>
          </reference>
        </references>
      </pivotArea>
    </chartFormat>
    <chartFormat chart="5" format="7" series="1">
      <pivotArea type="data" outline="0" fieldPosition="0">
        <references count="3">
          <reference field="4294967294" count="1" selected="0">
            <x v="0"/>
          </reference>
          <reference field="13" count="1" selected="0">
            <x v="3"/>
          </reference>
          <reference field="15" count="1" selected="0">
            <x v="1"/>
          </reference>
        </references>
      </pivotArea>
    </chartFormat>
    <chartFormat chart="5" format="8" series="1">
      <pivotArea type="data" outline="0" fieldPosition="0">
        <references count="3">
          <reference field="4294967294" count="1" selected="0">
            <x v="0"/>
          </reference>
          <reference field="13" count="1" selected="0">
            <x v="4"/>
          </reference>
          <reference field="15" count="1" selected="0">
            <x v="1"/>
          </reference>
        </references>
      </pivotArea>
    </chartFormat>
    <chartFormat chart="5" format="9" series="1">
      <pivotArea type="data" outline="0" fieldPosition="0">
        <references count="3">
          <reference field="4294967294" count="1" selected="0">
            <x v="0"/>
          </reference>
          <reference field="13" count="1" selected="0">
            <x v="5"/>
          </reference>
          <reference field="15" count="1" selected="0">
            <x v="1"/>
          </reference>
        </references>
      </pivotArea>
    </chartFormat>
    <chartFormat chart="5" format="10" series="1">
      <pivotArea type="data" outline="0" fieldPosition="0">
        <references count="3">
          <reference field="4294967294" count="1" selected="0">
            <x v="0"/>
          </reference>
          <reference field="13" count="1" selected="0">
            <x v="6"/>
          </reference>
          <reference field="15" count="1" selected="0">
            <x v="1"/>
          </reference>
        </references>
      </pivotArea>
    </chartFormat>
    <chartFormat chart="5" format="11" series="1">
      <pivotArea type="data" outline="0" fieldPosition="0">
        <references count="3">
          <reference field="4294967294" count="1" selected="0">
            <x v="0"/>
          </reference>
          <reference field="13" count="1" selected="0">
            <x v="7"/>
          </reference>
          <reference field="15" count="1" selected="0">
            <x v="1"/>
          </reference>
        </references>
      </pivotArea>
    </chartFormat>
    <chartFormat chart="5" format="12" series="1">
      <pivotArea type="data" outline="0" fieldPosition="0">
        <references count="3">
          <reference field="4294967294" count="1" selected="0">
            <x v="0"/>
          </reference>
          <reference field="13" count="1" selected="0">
            <x v="8"/>
          </reference>
          <reference field="15" count="1" selected="0">
            <x v="1"/>
          </reference>
        </references>
      </pivotArea>
    </chartFormat>
    <chartFormat chart="5" format="13" series="1">
      <pivotArea type="data" outline="0" fieldPosition="0">
        <references count="3">
          <reference field="4294967294" count="1" selected="0">
            <x v="0"/>
          </reference>
          <reference field="13" count="1" selected="0">
            <x v="9"/>
          </reference>
          <reference field="15" count="1" selected="0">
            <x v="1"/>
          </reference>
        </references>
      </pivotArea>
    </chartFormat>
    <chartFormat chart="5" format="14" series="1">
      <pivotArea type="data" outline="0" fieldPosition="0">
        <references count="3">
          <reference field="4294967294" count="1" selected="0">
            <x v="0"/>
          </reference>
          <reference field="13" count="1" selected="0">
            <x v="10"/>
          </reference>
          <reference field="15" count="1" selected="0">
            <x v="1"/>
          </reference>
        </references>
      </pivotArea>
    </chartFormat>
    <chartFormat chart="5" format="15" series="1">
      <pivotArea type="data" outline="0" fieldPosition="0">
        <references count="3">
          <reference field="4294967294" count="1" selected="0">
            <x v="0"/>
          </reference>
          <reference field="13" count="1" selected="0">
            <x v="11"/>
          </reference>
          <reference field="15" count="1" selected="0">
            <x v="1"/>
          </reference>
        </references>
      </pivotArea>
    </chartFormat>
    <chartFormat chart="5" format="16" series="1">
      <pivotArea type="data" outline="0" fieldPosition="0">
        <references count="3">
          <reference field="4294967294" count="1" selected="0">
            <x v="0"/>
          </reference>
          <reference field="13" count="1" selected="0">
            <x v="12"/>
          </reference>
          <reference field="15" count="1" selected="0">
            <x v="1"/>
          </reference>
        </references>
      </pivotArea>
    </chartFormat>
    <chartFormat chart="5" format="17" series="1">
      <pivotArea type="data" outline="0" fieldPosition="0">
        <references count="3">
          <reference field="4294967294" count="1" selected="0">
            <x v="0"/>
          </reference>
          <reference field="13" count="1" selected="0">
            <x v="1"/>
          </reference>
          <reference field="15" count="1" selected="0">
            <x v="2"/>
          </reference>
        </references>
      </pivotArea>
    </chartFormat>
    <chartFormat chart="5" format="18" series="1">
      <pivotArea type="data" outline="0" fieldPosition="0">
        <references count="3">
          <reference field="4294967294" count="1" selected="0">
            <x v="0"/>
          </reference>
          <reference field="13" count="1" selected="0">
            <x v="2"/>
          </reference>
          <reference field="15" count="1" selected="0">
            <x v="2"/>
          </reference>
        </references>
      </pivotArea>
    </chartFormat>
    <chartFormat chart="5" format="19" series="1">
      <pivotArea type="data" outline="0" fieldPosition="0">
        <references count="3">
          <reference field="4294967294" count="1" selected="0">
            <x v="0"/>
          </reference>
          <reference field="13" count="1" selected="0">
            <x v="3"/>
          </reference>
          <reference field="15" count="1" selected="0">
            <x v="2"/>
          </reference>
        </references>
      </pivotArea>
    </chartFormat>
    <chartFormat chart="5" format="20" series="1">
      <pivotArea type="data" outline="0" fieldPosition="0">
        <references count="3">
          <reference field="4294967294" count="1" selected="0">
            <x v="0"/>
          </reference>
          <reference field="13" count="1" selected="0">
            <x v="4"/>
          </reference>
          <reference field="15" count="1" selected="0">
            <x v="2"/>
          </reference>
        </references>
      </pivotArea>
    </chartFormat>
    <chartFormat chart="5" format="21" series="1">
      <pivotArea type="data" outline="0" fieldPosition="0">
        <references count="3">
          <reference field="4294967294" count="1" selected="0">
            <x v="0"/>
          </reference>
          <reference field="13" count="1" selected="0">
            <x v="5"/>
          </reference>
          <reference field="15" count="1" selected="0">
            <x v="2"/>
          </reference>
        </references>
      </pivotArea>
    </chartFormat>
    <chartFormat chart="5" format="22" series="1">
      <pivotArea type="data" outline="0" fieldPosition="0">
        <references count="3">
          <reference field="4294967294" count="1" selected="0">
            <x v="0"/>
          </reference>
          <reference field="13" count="1" selected="0">
            <x v="6"/>
          </reference>
          <reference field="15" count="1" selected="0">
            <x v="2"/>
          </reference>
        </references>
      </pivotArea>
    </chartFormat>
    <chartFormat chart="5" format="23" series="1">
      <pivotArea type="data" outline="0" fieldPosition="0">
        <references count="3">
          <reference field="4294967294" count="1" selected="0">
            <x v="0"/>
          </reference>
          <reference field="13" count="1" selected="0">
            <x v="7"/>
          </reference>
          <reference field="15" count="1" selected="0">
            <x v="2"/>
          </reference>
        </references>
      </pivotArea>
    </chartFormat>
    <chartFormat chart="5" format="24" series="1">
      <pivotArea type="data" outline="0" fieldPosition="0">
        <references count="3">
          <reference field="4294967294" count="1" selected="0">
            <x v="0"/>
          </reference>
          <reference field="13" count="1" selected="0">
            <x v="8"/>
          </reference>
          <reference field="15" count="1" selected="0">
            <x v="2"/>
          </reference>
        </references>
      </pivotArea>
    </chartFormat>
    <chartFormat chart="5" format="25" series="1">
      <pivotArea type="data" outline="0" fieldPosition="0">
        <references count="3">
          <reference field="4294967294" count="1" selected="0">
            <x v="0"/>
          </reference>
          <reference field="13" count="1" selected="0">
            <x v="9"/>
          </reference>
          <reference field="15" count="1" selected="0">
            <x v="2"/>
          </reference>
        </references>
      </pivotArea>
    </chartFormat>
    <chartFormat chart="5" format="26" series="1">
      <pivotArea type="data" outline="0" fieldPosition="0">
        <references count="3">
          <reference field="4294967294" count="1" selected="0">
            <x v="0"/>
          </reference>
          <reference field="13" count="1" selected="0">
            <x v="10"/>
          </reference>
          <reference field="15" count="1" selected="0">
            <x v="2"/>
          </reference>
        </references>
      </pivotArea>
    </chartFormat>
    <chartFormat chart="5" format="27" series="1">
      <pivotArea type="data" outline="0" fieldPosition="0">
        <references count="3">
          <reference field="4294967294" count="1" selected="0">
            <x v="0"/>
          </reference>
          <reference field="13" count="1" selected="0">
            <x v="11"/>
          </reference>
          <reference field="15" count="1" selected="0">
            <x v="2"/>
          </reference>
        </references>
      </pivotArea>
    </chartFormat>
    <chartFormat chart="5" format="28" series="1">
      <pivotArea type="data" outline="0" fieldPosition="0">
        <references count="3">
          <reference field="4294967294" count="1" selected="0">
            <x v="0"/>
          </reference>
          <reference field="13" count="1" selected="0">
            <x v="1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5D2E1-7959-4704-9D88-7618463AFDD4}" name="Sparkline_On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0:Y30" firstHeaderRow="1" firstDataRow="3" firstDataCol="1" rowPageCount="1" colPageCount="1"/>
  <pivotFields count="16">
    <pivotField numFmtId="14" showAll="0" defaultSubtotal="0">
      <items count="727">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s>
    </pivotField>
    <pivotField numFmtId="1" showAll="0" defaultSubtotal="0">
      <items count="3">
        <item x="1"/>
        <item x="0"/>
        <item x="2"/>
      </items>
    </pivotField>
    <pivotField showAll="0" defaultSubtotal="0"/>
    <pivotField axis="axisPage" showAll="0" defaultSubtotal="0">
      <items count="2">
        <item x="0"/>
        <item x="1"/>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5"/>
        <item x="0"/>
        <item x="7"/>
        <item x="3"/>
        <item x="4"/>
        <item x="1"/>
        <item x="8"/>
        <item x="2"/>
        <item x="9"/>
        <item x="6"/>
      </items>
    </pivotField>
    <pivotField showAll="0" defaultSubtotal="0"/>
    <pivotField dataField="1" numFmtId="164" showAll="0" defaultSubtotal="0"/>
    <pivotField axis="axisCol"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5"/>
    <field x="13"/>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dataFields>
  <formats count="4">
    <format dxfId="595">
      <pivotArea collapsedLevelsAreSubtotals="1" fieldPosition="0">
        <references count="1">
          <reference field="15" count="1">
            <x v="1"/>
          </reference>
        </references>
      </pivotArea>
    </format>
    <format dxfId="596">
      <pivotArea collapsedLevelsAreSubtotals="1" fieldPosition="0">
        <references count="2">
          <reference field="13" count="12">
            <x v="1"/>
            <x v="2"/>
            <x v="3"/>
            <x v="4"/>
            <x v="5"/>
            <x v="6"/>
            <x v="7"/>
            <x v="8"/>
            <x v="9"/>
            <x v="10"/>
            <x v="11"/>
            <x v="12"/>
          </reference>
          <reference field="15" count="1" selected="0">
            <x v="1"/>
          </reference>
        </references>
      </pivotArea>
    </format>
    <format dxfId="597">
      <pivotArea collapsedLevelsAreSubtotals="1" fieldPosition="0">
        <references count="1">
          <reference field="15" count="1">
            <x v="2"/>
          </reference>
        </references>
      </pivotArea>
    </format>
    <format dxfId="598">
      <pivotArea collapsedLevelsAreSubtotals="1" fieldPosition="0">
        <references count="2">
          <reference field="13" count="12">
            <x v="1"/>
            <x v="2"/>
            <x v="3"/>
            <x v="4"/>
            <x v="5"/>
            <x v="6"/>
            <x v="7"/>
            <x v="8"/>
            <x v="9"/>
            <x v="10"/>
            <x v="11"/>
            <x v="12"/>
          </reference>
          <reference field="15" count="1" selected="0">
            <x v="2"/>
          </reference>
        </references>
      </pivotArea>
    </format>
  </formats>
  <chartFormats count="29">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0"/>
          </reference>
        </references>
      </pivotArea>
    </chartFormat>
    <chartFormat chart="5" format="3"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15" count="1" selected="0">
            <x v="2"/>
          </reference>
        </references>
      </pivotArea>
    </chartFormat>
    <chartFormat chart="5" format="6" series="1">
      <pivotArea type="data" outline="0" fieldPosition="0">
        <references count="2">
          <reference field="4294967294" count="1" selected="0">
            <x v="0"/>
          </reference>
          <reference field="15" count="1" selected="0">
            <x v="1"/>
          </reference>
        </references>
      </pivotArea>
    </chartFormat>
    <chartFormat chart="5" format="7" series="1">
      <pivotArea type="data" outline="0" fieldPosition="0">
        <references count="3">
          <reference field="4294967294" count="1" selected="0">
            <x v="0"/>
          </reference>
          <reference field="13" count="1" selected="0">
            <x v="3"/>
          </reference>
          <reference field="15" count="1" selected="0">
            <x v="1"/>
          </reference>
        </references>
      </pivotArea>
    </chartFormat>
    <chartFormat chart="5" format="8" series="1">
      <pivotArea type="data" outline="0" fieldPosition="0">
        <references count="3">
          <reference field="4294967294" count="1" selected="0">
            <x v="0"/>
          </reference>
          <reference field="13" count="1" selected="0">
            <x v="4"/>
          </reference>
          <reference field="15" count="1" selected="0">
            <x v="1"/>
          </reference>
        </references>
      </pivotArea>
    </chartFormat>
    <chartFormat chart="5" format="9" series="1">
      <pivotArea type="data" outline="0" fieldPosition="0">
        <references count="3">
          <reference field="4294967294" count="1" selected="0">
            <x v="0"/>
          </reference>
          <reference field="13" count="1" selected="0">
            <x v="5"/>
          </reference>
          <reference field="15" count="1" selected="0">
            <x v="1"/>
          </reference>
        </references>
      </pivotArea>
    </chartFormat>
    <chartFormat chart="5" format="10" series="1">
      <pivotArea type="data" outline="0" fieldPosition="0">
        <references count="3">
          <reference field="4294967294" count="1" selected="0">
            <x v="0"/>
          </reference>
          <reference field="13" count="1" selected="0">
            <x v="6"/>
          </reference>
          <reference field="15" count="1" selected="0">
            <x v="1"/>
          </reference>
        </references>
      </pivotArea>
    </chartFormat>
    <chartFormat chart="5" format="11" series="1">
      <pivotArea type="data" outline="0" fieldPosition="0">
        <references count="3">
          <reference field="4294967294" count="1" selected="0">
            <x v="0"/>
          </reference>
          <reference field="13" count="1" selected="0">
            <x v="7"/>
          </reference>
          <reference field="15" count="1" selected="0">
            <x v="1"/>
          </reference>
        </references>
      </pivotArea>
    </chartFormat>
    <chartFormat chart="5" format="12" series="1">
      <pivotArea type="data" outline="0" fieldPosition="0">
        <references count="3">
          <reference field="4294967294" count="1" selected="0">
            <x v="0"/>
          </reference>
          <reference field="13" count="1" selected="0">
            <x v="8"/>
          </reference>
          <reference field="15" count="1" selected="0">
            <x v="1"/>
          </reference>
        </references>
      </pivotArea>
    </chartFormat>
    <chartFormat chart="5" format="13" series="1">
      <pivotArea type="data" outline="0" fieldPosition="0">
        <references count="3">
          <reference field="4294967294" count="1" selected="0">
            <x v="0"/>
          </reference>
          <reference field="13" count="1" selected="0">
            <x v="9"/>
          </reference>
          <reference field="15" count="1" selected="0">
            <x v="1"/>
          </reference>
        </references>
      </pivotArea>
    </chartFormat>
    <chartFormat chart="5" format="14" series="1">
      <pivotArea type="data" outline="0" fieldPosition="0">
        <references count="3">
          <reference field="4294967294" count="1" selected="0">
            <x v="0"/>
          </reference>
          <reference field="13" count="1" selected="0">
            <x v="10"/>
          </reference>
          <reference field="15" count="1" selected="0">
            <x v="1"/>
          </reference>
        </references>
      </pivotArea>
    </chartFormat>
    <chartFormat chart="5" format="15" series="1">
      <pivotArea type="data" outline="0" fieldPosition="0">
        <references count="3">
          <reference field="4294967294" count="1" selected="0">
            <x v="0"/>
          </reference>
          <reference field="13" count="1" selected="0">
            <x v="11"/>
          </reference>
          <reference field="15" count="1" selected="0">
            <x v="1"/>
          </reference>
        </references>
      </pivotArea>
    </chartFormat>
    <chartFormat chart="5" format="16" series="1">
      <pivotArea type="data" outline="0" fieldPosition="0">
        <references count="3">
          <reference field="4294967294" count="1" selected="0">
            <x v="0"/>
          </reference>
          <reference field="13" count="1" selected="0">
            <x v="12"/>
          </reference>
          <reference field="15" count="1" selected="0">
            <x v="1"/>
          </reference>
        </references>
      </pivotArea>
    </chartFormat>
    <chartFormat chart="5" format="17" series="1">
      <pivotArea type="data" outline="0" fieldPosition="0">
        <references count="3">
          <reference field="4294967294" count="1" selected="0">
            <x v="0"/>
          </reference>
          <reference field="13" count="1" selected="0">
            <x v="1"/>
          </reference>
          <reference field="15" count="1" selected="0">
            <x v="2"/>
          </reference>
        </references>
      </pivotArea>
    </chartFormat>
    <chartFormat chart="5" format="18" series="1">
      <pivotArea type="data" outline="0" fieldPosition="0">
        <references count="3">
          <reference field="4294967294" count="1" selected="0">
            <x v="0"/>
          </reference>
          <reference field="13" count="1" selected="0">
            <x v="2"/>
          </reference>
          <reference field="15" count="1" selected="0">
            <x v="2"/>
          </reference>
        </references>
      </pivotArea>
    </chartFormat>
    <chartFormat chart="5" format="19" series="1">
      <pivotArea type="data" outline="0" fieldPosition="0">
        <references count="3">
          <reference field="4294967294" count="1" selected="0">
            <x v="0"/>
          </reference>
          <reference field="13" count="1" selected="0">
            <x v="3"/>
          </reference>
          <reference field="15" count="1" selected="0">
            <x v="2"/>
          </reference>
        </references>
      </pivotArea>
    </chartFormat>
    <chartFormat chart="5" format="20" series="1">
      <pivotArea type="data" outline="0" fieldPosition="0">
        <references count="3">
          <reference field="4294967294" count="1" selected="0">
            <x v="0"/>
          </reference>
          <reference field="13" count="1" selected="0">
            <x v="4"/>
          </reference>
          <reference field="15" count="1" selected="0">
            <x v="2"/>
          </reference>
        </references>
      </pivotArea>
    </chartFormat>
    <chartFormat chart="5" format="21" series="1">
      <pivotArea type="data" outline="0" fieldPosition="0">
        <references count="3">
          <reference field="4294967294" count="1" selected="0">
            <x v="0"/>
          </reference>
          <reference field="13" count="1" selected="0">
            <x v="5"/>
          </reference>
          <reference field="15" count="1" selected="0">
            <x v="2"/>
          </reference>
        </references>
      </pivotArea>
    </chartFormat>
    <chartFormat chart="5" format="22" series="1">
      <pivotArea type="data" outline="0" fieldPosition="0">
        <references count="3">
          <reference field="4294967294" count="1" selected="0">
            <x v="0"/>
          </reference>
          <reference field="13" count="1" selected="0">
            <x v="6"/>
          </reference>
          <reference field="15" count="1" selected="0">
            <x v="2"/>
          </reference>
        </references>
      </pivotArea>
    </chartFormat>
    <chartFormat chart="5" format="23" series="1">
      <pivotArea type="data" outline="0" fieldPosition="0">
        <references count="3">
          <reference field="4294967294" count="1" selected="0">
            <x v="0"/>
          </reference>
          <reference field="13" count="1" selected="0">
            <x v="7"/>
          </reference>
          <reference field="15" count="1" selected="0">
            <x v="2"/>
          </reference>
        </references>
      </pivotArea>
    </chartFormat>
    <chartFormat chart="5" format="24" series="1">
      <pivotArea type="data" outline="0" fieldPosition="0">
        <references count="3">
          <reference field="4294967294" count="1" selected="0">
            <x v="0"/>
          </reference>
          <reference field="13" count="1" selected="0">
            <x v="8"/>
          </reference>
          <reference field="15" count="1" selected="0">
            <x v="2"/>
          </reference>
        </references>
      </pivotArea>
    </chartFormat>
    <chartFormat chart="5" format="25" series="1">
      <pivotArea type="data" outline="0" fieldPosition="0">
        <references count="3">
          <reference field="4294967294" count="1" selected="0">
            <x v="0"/>
          </reference>
          <reference field="13" count="1" selected="0">
            <x v="9"/>
          </reference>
          <reference field="15" count="1" selected="0">
            <x v="2"/>
          </reference>
        </references>
      </pivotArea>
    </chartFormat>
    <chartFormat chart="5" format="26" series="1">
      <pivotArea type="data" outline="0" fieldPosition="0">
        <references count="3">
          <reference field="4294967294" count="1" selected="0">
            <x v="0"/>
          </reference>
          <reference field="13" count="1" selected="0">
            <x v="10"/>
          </reference>
          <reference field="15" count="1" selected="0">
            <x v="2"/>
          </reference>
        </references>
      </pivotArea>
    </chartFormat>
    <chartFormat chart="5" format="27" series="1">
      <pivotArea type="data" outline="0" fieldPosition="0">
        <references count="3">
          <reference field="4294967294" count="1" selected="0">
            <x v="0"/>
          </reference>
          <reference field="13" count="1" selected="0">
            <x v="11"/>
          </reference>
          <reference field="15" count="1" selected="0">
            <x v="2"/>
          </reference>
        </references>
      </pivotArea>
    </chartFormat>
    <chartFormat chart="5" format="28" series="1">
      <pivotArea type="data" outline="0" fieldPosition="0">
        <references count="3">
          <reference field="4294967294" count="1" selected="0">
            <x v="0"/>
          </reference>
          <reference field="13" count="1" selected="0">
            <x v="1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7BC5D7-A745-407A-8933-466A0CC898DF}" name="MapSalesBy St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3" firstHeaderRow="1" firstDataRow="1" firstDataCol="2"/>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showAll="0">
      <items count="3">
        <item x="0"/>
        <item x="1"/>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items count="11">
        <item x="5"/>
        <item x="0"/>
        <item x="7"/>
        <item x="3"/>
        <item x="4"/>
        <item x="1"/>
        <item x="8"/>
        <item x="2"/>
        <item x="9"/>
        <item x="6"/>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dataFields>
  <formats count="3">
    <format dxfId="607">
      <pivotArea collapsedLevelsAreSubtotals="1" fieldPosition="0">
        <references count="1">
          <reference field="5" count="0"/>
        </references>
      </pivotArea>
    </format>
    <format dxfId="608">
      <pivotArea grandRow="1" outline="0" collapsedLevelsAreSubtotals="1" fieldPosition="0"/>
    </format>
    <format dxfId="609">
      <pivotArea collapsedLevelsAreSubtotals="1" fieldPosition="0">
        <references count="1">
          <reference field="8"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83427F-DCF3-4A39-BEEF-6874F9B0DCEC}" name="SalesByManag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26"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axis="axisRow" showAll="0" sortType="descending">
      <items count="22">
        <item x="7"/>
        <item x="2"/>
        <item x="4"/>
        <item x="19"/>
        <item x="0"/>
        <item x="16"/>
        <item x="6"/>
        <item x="10"/>
        <item x="17"/>
        <item x="20"/>
        <item x="11"/>
        <item x="3"/>
        <item x="8"/>
        <item x="18"/>
        <item x="5"/>
        <item x="13"/>
        <item x="14"/>
        <item x="12"/>
        <item x="9"/>
        <item x="15"/>
        <item x="1"/>
        <item t="default"/>
      </items>
      <autoSortScope>
        <pivotArea dataOnly="0" outline="0" fieldPosition="0">
          <references count="1">
            <reference field="4294967294" count="1" selected="0">
              <x v="0"/>
            </reference>
          </references>
        </pivotArea>
      </autoSortScope>
    </pivotField>
    <pivotField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9"/>
  </rowFields>
  <rowItems count="22">
    <i>
      <x v="6"/>
    </i>
    <i>
      <x v="2"/>
    </i>
    <i>
      <x v="12"/>
    </i>
    <i>
      <x v="10"/>
    </i>
    <i>
      <x v="14"/>
    </i>
    <i>
      <x v="1"/>
    </i>
    <i>
      <x v="7"/>
    </i>
    <i>
      <x/>
    </i>
    <i>
      <x v="19"/>
    </i>
    <i>
      <x v="16"/>
    </i>
    <i>
      <x v="20"/>
    </i>
    <i>
      <x v="11"/>
    </i>
    <i>
      <x v="4"/>
    </i>
    <i>
      <x v="15"/>
    </i>
    <i>
      <x v="8"/>
    </i>
    <i>
      <x v="5"/>
    </i>
    <i>
      <x v="18"/>
    </i>
    <i>
      <x v="17"/>
    </i>
    <i>
      <x v="9"/>
    </i>
    <i>
      <x v="13"/>
    </i>
    <i>
      <x v="3"/>
    </i>
    <i t="grand">
      <x/>
    </i>
  </rowItems>
  <colFields count="1">
    <field x="3"/>
  </colFields>
  <colItems count="3">
    <i>
      <x/>
    </i>
    <i>
      <x v="1"/>
    </i>
    <i t="grand">
      <x/>
    </i>
  </colItems>
  <dataFields count="1">
    <dataField name="Sum of Sales" fld="12" baseField="0" baseItem="0"/>
  </dataFields>
  <formats count="1">
    <format dxfId="603">
      <pivotArea grandRow="1"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21636F-47A7-418B-ACB4-1944CA2E610D}" name="SalesByManag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5" firstHeaderRow="1" firstDataRow="2" firstDataCol="1"/>
  <pivotFields count="16">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pivotField axis="axisCol" showAll="0">
      <items count="3">
        <item x="0"/>
        <item x="1"/>
        <item t="default"/>
      </items>
    </pivotField>
    <pivotField showAll="0"/>
    <pivotField showAll="0"/>
    <pivotField showAll="0">
      <items count="9">
        <item x="2"/>
        <item x="1"/>
        <item x="7"/>
        <item x="3"/>
        <item x="6"/>
        <item x="5"/>
        <item x="4"/>
        <item x="0"/>
        <item t="default"/>
      </items>
    </pivotField>
    <pivotField showAll="0"/>
    <pivotField showAll="0"/>
    <pivotField showAll="0" sortType="descending">
      <items count="22">
        <item x="7"/>
        <item x="2"/>
        <item x="4"/>
        <item x="19"/>
        <item x="0"/>
        <item x="16"/>
        <item x="6"/>
        <item x="10"/>
        <item x="17"/>
        <item x="20"/>
        <item x="11"/>
        <item x="3"/>
        <item x="8"/>
        <item x="18"/>
        <item x="5"/>
        <item x="13"/>
        <item x="14"/>
        <item x="12"/>
        <item x="9"/>
        <item x="15"/>
        <item x="1"/>
        <item t="default"/>
      </items>
      <autoSortScope>
        <pivotArea dataOnly="0" outline="0" fieldPosition="0">
          <references count="1">
            <reference field="4294967294" count="1" selected="0">
              <x v="0"/>
            </reference>
          </references>
        </pivotArea>
      </autoSortScope>
    </pivotField>
    <pivotField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axis="axisRow" showAll="0" sortType="descending">
      <items count="11">
        <item x="4"/>
        <item x="8"/>
        <item x="0"/>
        <item x="9"/>
        <item x="3"/>
        <item x="1"/>
        <item x="6"/>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11"/>
  </rowFields>
  <rowItems count="11">
    <i>
      <x v="4"/>
    </i>
    <i>
      <x/>
    </i>
    <i>
      <x v="5"/>
    </i>
    <i>
      <x v="2"/>
    </i>
    <i>
      <x v="8"/>
    </i>
    <i>
      <x v="3"/>
    </i>
    <i>
      <x v="7"/>
    </i>
    <i>
      <x v="9"/>
    </i>
    <i>
      <x v="6"/>
    </i>
    <i>
      <x v="1"/>
    </i>
    <i t="grand">
      <x/>
    </i>
  </rowItems>
  <colFields count="1">
    <field x="3"/>
  </colFields>
  <colItems count="3">
    <i>
      <x/>
    </i>
    <i>
      <x v="1"/>
    </i>
    <i t="grand">
      <x/>
    </i>
  </colItems>
  <dataFields count="1">
    <dataField name="Sum of Sales" fld="12" baseField="0" baseItem="0"/>
  </dataFields>
  <formats count="1">
    <format dxfId="533">
      <pivotArea grandRow="1" outline="0" collapsedLevelsAreSubtotals="1" fieldPosition="0"/>
    </format>
  </format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24" format="2" series="1">
      <pivotArea type="data" outline="0" fieldPosition="0">
        <references count="2">
          <reference field="4294967294" count="1" selected="0">
            <x v="0"/>
          </reference>
          <reference field="3" count="1" selected="0">
            <x v="0"/>
          </reference>
        </references>
      </pivotArea>
    </chartFormat>
    <chartFormat chart="24" format="3"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F1AE9D8-674B-444C-8686-0FC4DAC48E1B}" sourceName="Type">
  <pivotTables>
    <pivotTable tabId="2" name="SalesOvertime"/>
    <pivotTable tabId="5" name="SuburbSales"/>
    <pivotTable tabId="3" name="avgSalesOvertime"/>
    <pivotTable tabId="9" name="MapSalesBy State"/>
    <pivotTable tabId="6" name="Online_Vs_Store"/>
    <pivotTable tabId="4" name="ProdCategoryWiseSales"/>
    <pivotTable tabId="10" name="SalesByManager"/>
    <pivotTable tabId="7" name="Sparkline Physical Store"/>
    <pivotTable tabId="7" name="Sparkline_Online"/>
    <pivotTable tabId="7" name="State_Sparkline"/>
    <pivotTable tabId="12" name="SalesByManager"/>
  </pivotTables>
  <data>
    <tabular pivotCacheId="8220854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8930288B-F4CE-4B25-8E10-EE822C6AB01B}" sourceName="Financial Year">
  <pivotTables>
    <pivotTable tabId="2" name="SalesOvertime"/>
    <pivotTable tabId="5" name="SuburbSales"/>
    <pivotTable tabId="3" name="avgSalesOvertime"/>
    <pivotTable tabId="9" name="MapSalesBy State"/>
    <pivotTable tabId="6" name="Online_Vs_Store"/>
    <pivotTable tabId="4" name="ProdCategoryWiseSales"/>
    <pivotTable tabId="10" name="SalesByManager"/>
    <pivotTable tabId="7" name="Sparkline Physical Store"/>
    <pivotTable tabId="7" name="Sparkline_Online"/>
    <pivotTable tabId="7" name="State_Sparkline"/>
    <pivotTable tabId="12" name="SalesByManager"/>
  </pivotTables>
  <data>
    <tabular pivotCacheId="82208546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7EA573-86E5-46A0-B660-73BC13B11CDF}" sourceName="State">
  <pivotTables>
    <pivotTable tabId="2" name="SalesOvertime"/>
    <pivotTable tabId="5" name="SuburbSales"/>
    <pivotTable tabId="3" name="avgSalesOvertime"/>
    <pivotTable tabId="9" name="MapSalesBy State"/>
    <pivotTable tabId="6" name="Online_Vs_Store"/>
    <pivotTable tabId="4" name="ProdCategoryWiseSales"/>
    <pivotTable tabId="10" name="SalesByManager"/>
    <pivotTable tabId="7" name="Sparkline Physical Store"/>
    <pivotTable tabId="7" name="Sparkline_Online"/>
    <pivotTable tabId="7" name="State_Sparkline"/>
    <pivotTable tabId="12" name="SalesByManager"/>
  </pivotTables>
  <data>
    <tabular pivotCacheId="822085468">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F75143-B6A9-4086-989C-FCFFCAA8301F}" sourceName="Category">
  <pivotTables>
    <pivotTable tabId="2" name="SalesOvertime"/>
    <pivotTable tabId="5" name="SuburbSales"/>
    <pivotTable tabId="3" name="avgSalesOvertime"/>
    <pivotTable tabId="9" name="MapSalesBy State"/>
    <pivotTable tabId="6" name="Online_Vs_Store"/>
    <pivotTable tabId="4" name="ProdCategoryWiseSales"/>
    <pivotTable tabId="10" name="SalesByManager"/>
    <pivotTable tabId="7" name="Sparkline Physical Store"/>
    <pivotTable tabId="7" name="Sparkline_Online"/>
    <pivotTable tabId="7" name="State_Sparkline"/>
    <pivotTable tabId="12" name="SalesByManager"/>
  </pivotTables>
  <data>
    <tabular pivotCacheId="822085468">
      <items count="10">
        <i x="5" s="1"/>
        <i x="0" s="1"/>
        <i x="7" s="1"/>
        <i x="3" s="1"/>
        <i x="4" s="1"/>
        <i x="1" s="1"/>
        <i x="8" s="1"/>
        <i x="2"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DED13107-D5A1-45D3-8230-93F234DBAC75}" cache="Slicer_Type" caption="Type" rowHeight="241300"/>
  <slicer name="Financial Year" xr10:uid="{B4C90C0D-486A-47C1-92D9-C6D4E0388572}" cache="Slicer_Financial_Year" caption="Financial Year" rowHeight="241300"/>
  <slicer name="State" xr10:uid="{FF3510E6-7D9D-42DE-AF98-5825A4578114}" cache="Slicer_State" caption="State" startItem="5" rowHeight="241300"/>
  <slicer name="Category" xr10:uid="{23CFCE6C-D2DA-4373-9B89-F5A92604929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M4506" totalsRowShown="0">
  <autoFilter ref="A1:M4506" xr:uid="{2543E320-D260-4B82-A1BC-CDACF818318A}"/>
  <tableColumns count="13">
    <tableColumn id="1" xr3:uid="{F1DFA419-5DAC-1640-A827-993429411815}" name="Date" dataDxfId="1321"/>
    <tableColumn id="12" xr3:uid="{7DB295A7-9B72-114E-B735-E429F07D5E96}" name="Financial Year" dataDxfId="1320">
      <calculatedColumnFormula>IF(MONTH(A2)&gt;=7,YEAR(A2)+1,YEAR(A2))</calculatedColumnFormula>
    </tableColumn>
    <tableColumn id="2" xr3:uid="{7AAF1CEF-27F1-6B4F-B393-6D8A2C756E27}" name="Financial Year2" dataDxfId="1319">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318">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15" xr3:uid="{5D963F47-409C-4A74-81E2-D2E90B063031}" name="Manager" dataDxfId="1317"/>
    <tableColumn id="16" xr3:uid="{70AF6EF4-256D-4DC7-AD7F-E3E8DB10F2A3}" name="Category" dataDxfId="1316"/>
    <tableColumn id="17" xr3:uid="{60279AFB-822B-42D5-A4D7-C7912120169D}" name="Buyer" dataDxfId="1315"/>
    <tableColumn id="11" xr3:uid="{8B960FDC-6C37-B04A-A031-7DF7B960BF90}" name="Sales" dataDxfId="1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B14B-1F24-4FF2-90AA-8BCF897700E2}">
  <dimension ref="M17:Q27"/>
  <sheetViews>
    <sheetView showGridLines="0" tabSelected="1" topLeftCell="A4" zoomScaleNormal="100" workbookViewId="0">
      <selection activeCell="B5" sqref="B5"/>
    </sheetView>
  </sheetViews>
  <sheetFormatPr defaultRowHeight="14" x14ac:dyDescent="0.3"/>
  <cols>
    <col min="13" max="13" width="7.4140625" customWidth="1"/>
    <col min="14" max="14" width="10.5" customWidth="1"/>
    <col min="15" max="15" width="9.75" customWidth="1"/>
    <col min="17" max="17" width="9.9140625" customWidth="1"/>
  </cols>
  <sheetData>
    <row r="17" spans="13:17" ht="17.5" x14ac:dyDescent="0.3">
      <c r="N17" s="18" t="s">
        <v>197</v>
      </c>
    </row>
    <row r="19" spans="13:17" x14ac:dyDescent="0.3">
      <c r="M19" s="12" t="s">
        <v>2</v>
      </c>
      <c r="N19" s="12" t="s">
        <v>192</v>
      </c>
      <c r="O19" s="12" t="s">
        <v>199</v>
      </c>
      <c r="P19" s="12" t="s">
        <v>198</v>
      </c>
      <c r="Q19" s="12" t="s">
        <v>200</v>
      </c>
    </row>
    <row r="20" spans="13:17" x14ac:dyDescent="0.3">
      <c r="M20" t="s">
        <v>182</v>
      </c>
      <c r="N20" s="17">
        <f>GETPIVOTDATA("Sales",'MapSalesBy State'!$A$3,"Full State",M20,"Country","Australia")</f>
        <v>41080</v>
      </c>
    </row>
    <row r="21" spans="13:17" x14ac:dyDescent="0.3">
      <c r="M21" t="s">
        <v>183</v>
      </c>
      <c r="N21" s="17">
        <f>GETPIVOTDATA("Sales",'MapSalesBy State'!$A$3,"Full State",M21,"Country","Australia")</f>
        <v>545938</v>
      </c>
    </row>
    <row r="22" spans="13:17" x14ac:dyDescent="0.3">
      <c r="M22" t="s">
        <v>184</v>
      </c>
      <c r="N22" s="17">
        <f>GETPIVOTDATA("Sales",'MapSalesBy State'!$A$3,"Full State",M22,"Country","Australia")</f>
        <v>37586</v>
      </c>
    </row>
    <row r="23" spans="13:17" x14ac:dyDescent="0.3">
      <c r="M23" t="s">
        <v>185</v>
      </c>
      <c r="N23" s="17">
        <f>GETPIVOTDATA("Sales",'MapSalesBy State'!$A$3,"Full State",M23,"Country","Australia")</f>
        <v>393106</v>
      </c>
    </row>
    <row r="24" spans="13:17" x14ac:dyDescent="0.3">
      <c r="M24" t="s">
        <v>186</v>
      </c>
      <c r="N24" s="17">
        <f>GETPIVOTDATA("Sales",'MapSalesBy State'!$A$3,"Full State",M24,"Country","Australia")</f>
        <v>125254</v>
      </c>
    </row>
    <row r="25" spans="13:17" x14ac:dyDescent="0.3">
      <c r="M25" t="s">
        <v>187</v>
      </c>
      <c r="N25" s="17">
        <f>GETPIVOTDATA("Sales",'MapSalesBy State'!$A$3,"Full State",M25,"Country","Australia")</f>
        <v>62833</v>
      </c>
    </row>
    <row r="26" spans="13:17" x14ac:dyDescent="0.3">
      <c r="M26" t="s">
        <v>188</v>
      </c>
      <c r="N26" s="17">
        <f>GETPIVOTDATA("Sales",'MapSalesBy State'!$A$3,"Full State",M26,"Country","Australia")</f>
        <v>443925</v>
      </c>
    </row>
    <row r="27" spans="13:17" x14ac:dyDescent="0.3">
      <c r="M27" t="s">
        <v>189</v>
      </c>
      <c r="N27" s="17">
        <f>GETPIVOTDATA("Sales",'MapSalesBy State'!$A$3,"Full State",M27,"Country","Australia")</f>
        <v>206174</v>
      </c>
    </row>
  </sheetData>
  <conditionalFormatting sqref="N20:N27">
    <cfRule type="dataBar" priority="1">
      <dataBar>
        <cfvo type="min"/>
        <cfvo type="max"/>
        <color rgb="FF63C384"/>
      </dataBar>
      <extLst>
        <ext xmlns:x14="http://schemas.microsoft.com/office/spreadsheetml/2009/9/main" uri="{B025F937-C7B1-47D3-B67F-A62EFF666E3E}">
          <x14:id>{BF6CDC66-1107-4D5B-A9BE-7DD459E3E34B}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F6CDC66-1107-4D5B-A9BE-7DD459E3E34B}">
            <x14:dataBar minLength="0" maxLength="100" gradient="0">
              <x14:cfvo type="autoMin"/>
              <x14:cfvo type="autoMax"/>
              <x14:negativeFillColor rgb="FFFF0000"/>
              <x14:axisColor rgb="FF000000"/>
            </x14:dataBar>
          </x14:cfRule>
          <xm:sqref>N20:N27</xm:sqref>
        </x14:conditionalFormatting>
      </x14:conditionalFormattings>
    </ext>
    <ext xmlns:x14="http://schemas.microsoft.com/office/spreadsheetml/2009/9/main" uri="{05C60535-1F16-4fd2-B633-F4F36F0B64E0}">
      <x14:sparklineGroups xmlns:xm="http://schemas.microsoft.com/office/excel/2006/main">
        <x14:sparklineGroup displayEmptyCellsAs="gap" xr2:uid="{2BEE4C88-1121-470B-859D-DEFFBA3F333C}">
          <x14:colorSeries rgb="FF000000"/>
          <x14:colorNegative rgb="FF0070C0"/>
          <x14:colorAxis rgb="FF000000"/>
          <x14:colorMarkers rgb="FF0070C0"/>
          <x14:colorFirst rgb="FF0070C0"/>
          <x14:colorLast rgb="FF0070C0"/>
          <x14:colorHigh rgb="FF0070C0"/>
          <x14:colorLow rgb="FF0070C0"/>
          <x14:sparklines>
            <x14:sparkline>
              <xm:f>State_Sparkline!B40:Y40</xm:f>
              <xm:sqref>Q20</xm:sqref>
            </x14:sparkline>
            <x14:sparkline>
              <xm:f>State_Sparkline!B41:Y41</xm:f>
              <xm:sqref>Q21</xm:sqref>
            </x14:sparkline>
            <x14:sparkline>
              <xm:f>State_Sparkline!B42:Y42</xm:f>
              <xm:sqref>Q22</xm:sqref>
            </x14:sparkline>
            <x14:sparkline>
              <xm:f>State_Sparkline!B43:Y43</xm:f>
              <xm:sqref>Q23</xm:sqref>
            </x14:sparkline>
            <x14:sparkline>
              <xm:f>State_Sparkline!B44:Y44</xm:f>
              <xm:sqref>Q24</xm:sqref>
            </x14:sparkline>
            <x14:sparkline>
              <xm:f>State_Sparkline!B45:Y45</xm:f>
              <xm:sqref>Q25</xm:sqref>
            </x14:sparkline>
            <x14:sparkline>
              <xm:f>State_Sparkline!B46:Y46</xm:f>
              <xm:sqref>Q26</xm:sqref>
            </x14:sparkline>
            <x14:sparkline>
              <xm:f>State_Sparkline!B47:Y47</xm:f>
              <xm:sqref>Q27</xm:sqref>
            </x14:sparkline>
          </x14:sparklines>
        </x14:sparklineGroup>
        <x14:sparklineGroup displayEmptyCellsAs="gap" xr2:uid="{F80C58F7-6931-47CA-B4B2-9598358F61BC}">
          <x14:colorSeries rgb="FFFF000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State_Sparkline!B23:Y23</xm:f>
              <xm:sqref>P20</xm:sqref>
            </x14:sparkline>
            <x14:sparkline>
              <xm:f>State_Sparkline!B24:Y24</xm:f>
              <xm:sqref>P21</xm:sqref>
            </x14:sparkline>
            <x14:sparkline>
              <xm:f>State_Sparkline!B25:Y25</xm:f>
              <xm:sqref>P22</xm:sqref>
            </x14:sparkline>
            <x14:sparkline>
              <xm:f>State_Sparkline!B26:Y26</xm:f>
              <xm:sqref>P23</xm:sqref>
            </x14:sparkline>
            <x14:sparkline>
              <xm:f>State_Sparkline!B27:Y27</xm:f>
              <xm:sqref>P24</xm:sqref>
            </x14:sparkline>
            <x14:sparkline>
              <xm:f>State_Sparkline!B28:Y28</xm:f>
              <xm:sqref>P25</xm:sqref>
            </x14:sparkline>
            <x14:sparkline>
              <xm:f>State_Sparkline!B29:Y29</xm:f>
              <xm:sqref>P26</xm:sqref>
            </x14:sparkline>
            <x14:sparkline>
              <xm:f>State_Sparkline!B30:Y30</xm:f>
              <xm:sqref>P27</xm:sqref>
            </x14:sparkline>
          </x14:sparklines>
        </x14:sparklineGroup>
        <x14:sparklineGroup displayEmptyCellsAs="gap" xr2:uid="{6B2C988E-97E0-4E89-8E83-39D48D711B06}">
          <x14:colorSeries theme="6" tint="-0.499984740745262"/>
          <x14:colorNegative theme="7"/>
          <x14:colorAxis rgb="FF000000"/>
          <x14:colorMarkers theme="6" tint="-0.499984740745262"/>
          <x14:colorFirst theme="6" tint="0.39997558519241921"/>
          <x14:colorLast theme="6" tint="0.39997558519241921"/>
          <x14:colorHigh theme="6"/>
          <x14:colorLow theme="6"/>
          <x14:sparklines>
            <x14:sparkline>
              <xm:f>State_Sparkline!B6:Z6</xm:f>
              <xm:sqref>O20</xm:sqref>
            </x14:sparkline>
            <x14:sparkline>
              <xm:f>State_Sparkline!B7:Z7</xm:f>
              <xm:sqref>O21</xm:sqref>
            </x14:sparkline>
            <x14:sparkline>
              <xm:f>State_Sparkline!B8:Z8</xm:f>
              <xm:sqref>O22</xm:sqref>
            </x14:sparkline>
            <x14:sparkline>
              <xm:f>State_Sparkline!B9:Z9</xm:f>
              <xm:sqref>O23</xm:sqref>
            </x14:sparkline>
            <x14:sparkline>
              <xm:f>State_Sparkline!B10:Z10</xm:f>
              <xm:sqref>O24</xm:sqref>
            </x14:sparkline>
            <x14:sparkline>
              <xm:f>State_Sparkline!B11:Z11</xm:f>
              <xm:sqref>O25</xm:sqref>
            </x14:sparkline>
            <x14:sparkline>
              <xm:f>State_Sparkline!B12:Z12</xm:f>
              <xm:sqref>O26</xm:sqref>
            </x14:sparkline>
            <x14:sparkline>
              <xm:f>State_Sparkline!B13:Z13</xm:f>
              <xm:sqref>O27</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M4506"/>
  <sheetViews>
    <sheetView topLeftCell="K4468" zoomScale="80" zoomScaleNormal="80" workbookViewId="0">
      <selection activeCell="I11" sqref="I11"/>
    </sheetView>
  </sheetViews>
  <sheetFormatPr defaultColWidth="8.83203125" defaultRowHeight="14" x14ac:dyDescent="0.3"/>
  <cols>
    <col min="1" max="1" width="12.1640625" style="1" customWidth="1"/>
    <col min="2" max="2" width="14.58203125" style="4" customWidth="1"/>
    <col min="3" max="3" width="17.6640625" customWidth="1"/>
    <col min="4" max="4" width="24.33203125" bestFit="1"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31.4140625" bestFit="1" customWidth="1"/>
    <col min="12" max="12" width="13.9140625" bestFit="1" customWidth="1"/>
    <col min="13" max="13" width="15" customWidth="1"/>
  </cols>
  <sheetData>
    <row r="1" spans="1:13" x14ac:dyDescent="0.3">
      <c r="A1" s="1" t="s">
        <v>116</v>
      </c>
      <c r="B1" t="s">
        <v>0</v>
      </c>
      <c r="C1" t="s">
        <v>117</v>
      </c>
      <c r="D1" t="s">
        <v>115</v>
      </c>
      <c r="E1" t="s">
        <v>1</v>
      </c>
      <c r="F1" t="s">
        <v>118</v>
      </c>
      <c r="G1" t="s">
        <v>2</v>
      </c>
      <c r="H1" t="s">
        <v>3</v>
      </c>
      <c r="I1" t="s">
        <v>4</v>
      </c>
      <c r="J1" t="s">
        <v>5</v>
      </c>
      <c r="K1" t="s">
        <v>6</v>
      </c>
      <c r="L1" t="s">
        <v>7</v>
      </c>
      <c r="M1" t="s">
        <v>8</v>
      </c>
    </row>
    <row r="2" spans="1:13" x14ac:dyDescent="0.3">
      <c r="A2" s="2">
        <v>45477</v>
      </c>
      <c r="B2" s="3">
        <f t="shared" ref="B2:B65" si="0">IF(MONTH(A2)&gt;=7,YEAR(A2)+1,YEAR(A2))</f>
        <v>2025</v>
      </c>
      <c r="C2" t="str">
        <f t="shared" ref="C2:C65" si="1">IF(MONTH(A2) &gt;= 7, YEAR(A2) &amp; "-" &amp; YEAR(A2) + 1, YEAR(A2) - 1 &amp; "-" &amp; YEAR(A2))</f>
        <v>2024-2025</v>
      </c>
      <c r="D2" t="s">
        <v>120</v>
      </c>
      <c r="E2" t="s">
        <v>70</v>
      </c>
      <c r="F2" t="str">
        <f t="shared" ref="F2:F65" si="2">IF(G2="WA","Western Australia",
IF(G2="NSW","New South Wales",
IF(G2="QLD","Queensland",
IF(G2="VIC","Victoria",
IF(G2="TAS","Tasmania",
IF(G2="SA","South Australia",
IF(G2="NT","Northern Territory",
IF(G2="ACT","Australian Capital Territory",G2))))))))</f>
        <v>Western Australia</v>
      </c>
      <c r="G2" t="s">
        <v>28</v>
      </c>
      <c r="H2">
        <v>6021</v>
      </c>
      <c r="I2" t="s">
        <v>11</v>
      </c>
      <c r="J2" t="s">
        <v>121</v>
      </c>
      <c r="K2" t="s">
        <v>151</v>
      </c>
      <c r="L2" t="s">
        <v>152</v>
      </c>
      <c r="M2" s="5">
        <v>48</v>
      </c>
    </row>
    <row r="3" spans="1:13" x14ac:dyDescent="0.3">
      <c r="A3" s="2">
        <v>45630</v>
      </c>
      <c r="B3" s="3">
        <f t="shared" si="0"/>
        <v>2025</v>
      </c>
      <c r="C3" t="str">
        <f t="shared" si="1"/>
        <v>2024-2025</v>
      </c>
      <c r="D3" t="s">
        <v>120</v>
      </c>
      <c r="E3" t="s">
        <v>41</v>
      </c>
      <c r="F3" t="str">
        <f t="shared" si="2"/>
        <v>New South Wales</v>
      </c>
      <c r="G3" t="s">
        <v>10</v>
      </c>
      <c r="H3">
        <v>2478</v>
      </c>
      <c r="I3" t="s">
        <v>11</v>
      </c>
      <c r="J3" t="s">
        <v>122</v>
      </c>
      <c r="K3" t="s">
        <v>142</v>
      </c>
      <c r="L3" t="s">
        <v>153</v>
      </c>
      <c r="M3" s="5">
        <v>351</v>
      </c>
    </row>
    <row r="4" spans="1:13" x14ac:dyDescent="0.3">
      <c r="A4" s="2">
        <v>45417</v>
      </c>
      <c r="B4" s="3">
        <f t="shared" si="0"/>
        <v>2024</v>
      </c>
      <c r="C4" t="str">
        <f t="shared" si="1"/>
        <v>2023-2024</v>
      </c>
      <c r="D4" t="s">
        <v>119</v>
      </c>
      <c r="E4" t="s">
        <v>50</v>
      </c>
      <c r="F4" t="str">
        <f t="shared" si="2"/>
        <v>Australian Capital Territory</v>
      </c>
      <c r="G4" t="s">
        <v>51</v>
      </c>
      <c r="H4">
        <v>2617</v>
      </c>
      <c r="I4" t="s">
        <v>11</v>
      </c>
      <c r="J4" t="s">
        <v>123</v>
      </c>
      <c r="K4" t="s">
        <v>142</v>
      </c>
      <c r="L4" t="s">
        <v>153</v>
      </c>
      <c r="M4" s="5">
        <v>566</v>
      </c>
    </row>
    <row r="5" spans="1:13" x14ac:dyDescent="0.3">
      <c r="A5" s="2">
        <v>45802</v>
      </c>
      <c r="B5" s="3">
        <f t="shared" si="0"/>
        <v>2025</v>
      </c>
      <c r="C5" t="str">
        <f t="shared" si="1"/>
        <v>2024-2025</v>
      </c>
      <c r="D5" t="s">
        <v>120</v>
      </c>
      <c r="E5" t="s">
        <v>76</v>
      </c>
      <c r="F5" t="str">
        <f t="shared" si="2"/>
        <v>Queensland</v>
      </c>
      <c r="G5" t="s">
        <v>19</v>
      </c>
      <c r="H5">
        <v>4220</v>
      </c>
      <c r="I5" t="s">
        <v>11</v>
      </c>
      <c r="J5" t="s">
        <v>124</v>
      </c>
      <c r="K5" t="s">
        <v>143</v>
      </c>
      <c r="L5" t="s">
        <v>154</v>
      </c>
      <c r="M5" s="5">
        <v>244</v>
      </c>
    </row>
    <row r="6" spans="1:13" x14ac:dyDescent="0.3">
      <c r="A6" s="2">
        <v>45537</v>
      </c>
      <c r="B6" s="3">
        <f t="shared" si="0"/>
        <v>2025</v>
      </c>
      <c r="C6" t="str">
        <f t="shared" si="1"/>
        <v>2024-2025</v>
      </c>
      <c r="D6" t="s">
        <v>120</v>
      </c>
      <c r="E6" t="s">
        <v>111</v>
      </c>
      <c r="F6" t="str">
        <f t="shared" si="2"/>
        <v>New South Wales</v>
      </c>
      <c r="G6" t="s">
        <v>10</v>
      </c>
      <c r="H6">
        <v>2154</v>
      </c>
      <c r="I6" t="s">
        <v>11</v>
      </c>
      <c r="J6" t="s">
        <v>125</v>
      </c>
      <c r="K6" t="s">
        <v>144</v>
      </c>
      <c r="L6" t="s">
        <v>155</v>
      </c>
      <c r="M6" s="5">
        <v>484</v>
      </c>
    </row>
    <row r="7" spans="1:13" x14ac:dyDescent="0.3">
      <c r="A7" s="2">
        <v>45575</v>
      </c>
      <c r="B7" s="3">
        <f t="shared" si="0"/>
        <v>2025</v>
      </c>
      <c r="C7" t="str">
        <f t="shared" si="1"/>
        <v>2024-2025</v>
      </c>
      <c r="D7" t="s">
        <v>120</v>
      </c>
      <c r="E7" t="s">
        <v>9</v>
      </c>
      <c r="F7" t="str">
        <f t="shared" si="2"/>
        <v>New South Wales</v>
      </c>
      <c r="G7" t="s">
        <v>10</v>
      </c>
      <c r="H7">
        <v>2067</v>
      </c>
      <c r="I7" t="s">
        <v>11</v>
      </c>
      <c r="J7" t="s">
        <v>126</v>
      </c>
      <c r="K7" t="s">
        <v>151</v>
      </c>
      <c r="L7" t="s">
        <v>152</v>
      </c>
      <c r="M7" s="5">
        <v>613</v>
      </c>
    </row>
    <row r="8" spans="1:13" x14ac:dyDescent="0.3">
      <c r="A8" s="2">
        <v>45334</v>
      </c>
      <c r="B8" s="3">
        <f t="shared" si="0"/>
        <v>2024</v>
      </c>
      <c r="C8" t="str">
        <f t="shared" si="1"/>
        <v>2023-2024</v>
      </c>
      <c r="D8" t="s">
        <v>120</v>
      </c>
      <c r="E8" t="s">
        <v>44</v>
      </c>
      <c r="F8" t="str">
        <f t="shared" si="2"/>
        <v>Western Australia</v>
      </c>
      <c r="G8" t="s">
        <v>28</v>
      </c>
      <c r="H8">
        <v>6010</v>
      </c>
      <c r="I8" t="s">
        <v>11</v>
      </c>
      <c r="J8" t="s">
        <v>121</v>
      </c>
      <c r="K8" t="s">
        <v>145</v>
      </c>
      <c r="L8" t="s">
        <v>156</v>
      </c>
      <c r="M8" s="5">
        <v>339</v>
      </c>
    </row>
    <row r="9" spans="1:13" x14ac:dyDescent="0.3">
      <c r="A9" s="2">
        <v>45595</v>
      </c>
      <c r="B9" s="3">
        <f t="shared" si="0"/>
        <v>2025</v>
      </c>
      <c r="C9" t="str">
        <f t="shared" si="1"/>
        <v>2024-2025</v>
      </c>
      <c r="D9" t="s">
        <v>120</v>
      </c>
      <c r="E9" t="s">
        <v>104</v>
      </c>
      <c r="F9" t="str">
        <f t="shared" si="2"/>
        <v>Victoria</v>
      </c>
      <c r="G9" t="s">
        <v>26</v>
      </c>
      <c r="H9">
        <v>3175</v>
      </c>
      <c r="I9" t="s">
        <v>11</v>
      </c>
      <c r="J9" t="s">
        <v>127</v>
      </c>
      <c r="K9" t="s">
        <v>142</v>
      </c>
      <c r="L9" t="s">
        <v>153</v>
      </c>
      <c r="M9" s="5">
        <v>559</v>
      </c>
    </row>
    <row r="10" spans="1:13" x14ac:dyDescent="0.3">
      <c r="A10" s="2">
        <v>45662</v>
      </c>
      <c r="B10" s="3">
        <f t="shared" si="0"/>
        <v>2025</v>
      </c>
      <c r="C10" t="str">
        <f t="shared" si="1"/>
        <v>2024-2025</v>
      </c>
      <c r="D10" t="s">
        <v>120</v>
      </c>
      <c r="E10" t="s">
        <v>87</v>
      </c>
      <c r="F10" t="str">
        <f t="shared" si="2"/>
        <v>New South Wales</v>
      </c>
      <c r="G10" t="s">
        <v>10</v>
      </c>
      <c r="H10">
        <v>2158</v>
      </c>
      <c r="I10" t="s">
        <v>11</v>
      </c>
      <c r="J10" t="s">
        <v>125</v>
      </c>
      <c r="K10" t="s">
        <v>144</v>
      </c>
      <c r="L10" t="s">
        <v>155</v>
      </c>
      <c r="M10" s="5">
        <v>174</v>
      </c>
    </row>
    <row r="11" spans="1:13" x14ac:dyDescent="0.3">
      <c r="A11" s="2">
        <v>45780</v>
      </c>
      <c r="B11" s="3">
        <f t="shared" si="0"/>
        <v>2025</v>
      </c>
      <c r="C11" t="str">
        <f t="shared" si="1"/>
        <v>2024-2025</v>
      </c>
      <c r="D11" t="s">
        <v>120</v>
      </c>
      <c r="E11" t="s">
        <v>81</v>
      </c>
      <c r="F11" t="str">
        <f t="shared" si="2"/>
        <v>Victoria</v>
      </c>
      <c r="G11" t="s">
        <v>26</v>
      </c>
      <c r="H11">
        <v>3076</v>
      </c>
      <c r="I11" t="s">
        <v>11</v>
      </c>
      <c r="J11" t="s">
        <v>128</v>
      </c>
      <c r="K11" t="s">
        <v>146</v>
      </c>
      <c r="L11" t="s">
        <v>157</v>
      </c>
      <c r="M11" s="5">
        <v>795</v>
      </c>
    </row>
    <row r="12" spans="1:13" x14ac:dyDescent="0.3">
      <c r="A12" s="2">
        <v>45674</v>
      </c>
      <c r="B12" s="3">
        <f t="shared" si="0"/>
        <v>2025</v>
      </c>
      <c r="C12" t="str">
        <f t="shared" si="1"/>
        <v>2024-2025</v>
      </c>
      <c r="D12" t="s">
        <v>120</v>
      </c>
      <c r="E12" t="s">
        <v>81</v>
      </c>
      <c r="F12" t="str">
        <f t="shared" si="2"/>
        <v>Victoria</v>
      </c>
      <c r="G12" t="s">
        <v>26</v>
      </c>
      <c r="H12">
        <v>3076</v>
      </c>
      <c r="I12" t="s">
        <v>11</v>
      </c>
      <c r="J12" t="s">
        <v>128</v>
      </c>
      <c r="K12" t="s">
        <v>151</v>
      </c>
      <c r="L12" t="s">
        <v>152</v>
      </c>
      <c r="M12" s="5">
        <v>473</v>
      </c>
    </row>
    <row r="13" spans="1:13" x14ac:dyDescent="0.3">
      <c r="A13" s="2">
        <v>45579</v>
      </c>
      <c r="B13" s="3">
        <f t="shared" si="0"/>
        <v>2025</v>
      </c>
      <c r="C13" t="str">
        <f t="shared" si="1"/>
        <v>2024-2025</v>
      </c>
      <c r="D13" t="s">
        <v>120</v>
      </c>
      <c r="E13" t="s">
        <v>83</v>
      </c>
      <c r="F13" t="str">
        <f t="shared" si="2"/>
        <v>Victoria</v>
      </c>
      <c r="G13" t="s">
        <v>26</v>
      </c>
      <c r="H13">
        <v>3551</v>
      </c>
      <c r="I13" t="s">
        <v>11</v>
      </c>
      <c r="J13" t="s">
        <v>129</v>
      </c>
      <c r="K13" t="s">
        <v>147</v>
      </c>
      <c r="L13" t="s">
        <v>158</v>
      </c>
      <c r="M13" s="5">
        <v>743</v>
      </c>
    </row>
    <row r="14" spans="1:13" x14ac:dyDescent="0.3">
      <c r="A14" s="2">
        <v>45607</v>
      </c>
      <c r="B14" s="3">
        <f t="shared" si="0"/>
        <v>2025</v>
      </c>
      <c r="C14" t="str">
        <f t="shared" si="1"/>
        <v>2024-2025</v>
      </c>
      <c r="D14" t="s">
        <v>120</v>
      </c>
      <c r="E14" t="s">
        <v>97</v>
      </c>
      <c r="F14" t="str">
        <f t="shared" si="2"/>
        <v>Tasmania</v>
      </c>
      <c r="G14" t="s">
        <v>43</v>
      </c>
      <c r="H14">
        <v>7010</v>
      </c>
      <c r="I14" t="s">
        <v>11</v>
      </c>
      <c r="J14" t="s">
        <v>130</v>
      </c>
      <c r="K14" t="s">
        <v>151</v>
      </c>
      <c r="L14" t="s">
        <v>152</v>
      </c>
      <c r="M14" s="5">
        <v>189</v>
      </c>
    </row>
    <row r="15" spans="1:13" x14ac:dyDescent="0.3">
      <c r="A15" s="2">
        <v>45567</v>
      </c>
      <c r="B15" s="3">
        <f t="shared" si="0"/>
        <v>2025</v>
      </c>
      <c r="C15" t="str">
        <f t="shared" si="1"/>
        <v>2024-2025</v>
      </c>
      <c r="D15" t="s">
        <v>120</v>
      </c>
      <c r="E15" t="s">
        <v>63</v>
      </c>
      <c r="F15" t="str">
        <f t="shared" si="2"/>
        <v>Queensland</v>
      </c>
      <c r="G15" t="s">
        <v>19</v>
      </c>
      <c r="H15">
        <v>4068</v>
      </c>
      <c r="I15" t="s">
        <v>11</v>
      </c>
      <c r="J15" t="s">
        <v>131</v>
      </c>
      <c r="K15" t="s">
        <v>142</v>
      </c>
      <c r="L15" t="s">
        <v>153</v>
      </c>
      <c r="M15" s="5">
        <v>411</v>
      </c>
    </row>
    <row r="16" spans="1:13" x14ac:dyDescent="0.3">
      <c r="A16" s="2">
        <v>45622</v>
      </c>
      <c r="B16" s="3">
        <f t="shared" si="0"/>
        <v>2025</v>
      </c>
      <c r="C16" t="str">
        <f t="shared" si="1"/>
        <v>2024-2025</v>
      </c>
      <c r="D16" t="s">
        <v>120</v>
      </c>
      <c r="E16" t="s">
        <v>78</v>
      </c>
      <c r="F16" t="str">
        <f t="shared" si="2"/>
        <v>New South Wales</v>
      </c>
      <c r="G16" t="s">
        <v>10</v>
      </c>
      <c r="H16">
        <v>2480</v>
      </c>
      <c r="I16" t="s">
        <v>11</v>
      </c>
      <c r="J16" t="s">
        <v>122</v>
      </c>
      <c r="K16" t="s">
        <v>142</v>
      </c>
      <c r="L16" t="s">
        <v>153</v>
      </c>
      <c r="M16" s="5">
        <v>394</v>
      </c>
    </row>
    <row r="17" spans="1:13" x14ac:dyDescent="0.3">
      <c r="A17" s="2">
        <v>45635</v>
      </c>
      <c r="B17" s="3">
        <f t="shared" si="0"/>
        <v>2025</v>
      </c>
      <c r="C17" t="str">
        <f t="shared" si="1"/>
        <v>2024-2025</v>
      </c>
      <c r="D17" t="s">
        <v>120</v>
      </c>
      <c r="E17" t="s">
        <v>58</v>
      </c>
      <c r="F17" t="str">
        <f t="shared" si="2"/>
        <v>New South Wales</v>
      </c>
      <c r="G17" t="s">
        <v>10</v>
      </c>
      <c r="H17">
        <v>2790</v>
      </c>
      <c r="I17" t="s">
        <v>11</v>
      </c>
      <c r="J17" t="s">
        <v>132</v>
      </c>
      <c r="K17" t="s">
        <v>142</v>
      </c>
      <c r="L17" t="s">
        <v>153</v>
      </c>
      <c r="M17" s="5">
        <v>366</v>
      </c>
    </row>
    <row r="18" spans="1:13" x14ac:dyDescent="0.3">
      <c r="A18" s="2">
        <v>45318</v>
      </c>
      <c r="B18" s="3">
        <f t="shared" si="0"/>
        <v>2024</v>
      </c>
      <c r="C18" t="str">
        <f t="shared" si="1"/>
        <v>2023-2024</v>
      </c>
      <c r="D18" t="s">
        <v>120</v>
      </c>
      <c r="E18" t="s">
        <v>107</v>
      </c>
      <c r="F18" t="str">
        <f t="shared" si="2"/>
        <v>New South Wales</v>
      </c>
      <c r="G18" t="s">
        <v>10</v>
      </c>
      <c r="H18">
        <v>2020</v>
      </c>
      <c r="I18" t="s">
        <v>11</v>
      </c>
      <c r="J18" t="s">
        <v>126</v>
      </c>
      <c r="K18" t="s">
        <v>146</v>
      </c>
      <c r="L18" t="s">
        <v>157</v>
      </c>
      <c r="M18" s="5">
        <v>722</v>
      </c>
    </row>
    <row r="19" spans="1:13" x14ac:dyDescent="0.3">
      <c r="A19" s="2">
        <v>45569</v>
      </c>
      <c r="B19" s="3">
        <f t="shared" si="0"/>
        <v>2025</v>
      </c>
      <c r="C19" t="str">
        <f t="shared" si="1"/>
        <v>2024-2025</v>
      </c>
      <c r="D19" t="s">
        <v>119</v>
      </c>
      <c r="E19" t="s">
        <v>27</v>
      </c>
      <c r="F19" t="str">
        <f t="shared" si="2"/>
        <v>Western Australia</v>
      </c>
      <c r="G19" t="s">
        <v>28</v>
      </c>
      <c r="H19">
        <v>6030</v>
      </c>
      <c r="I19" t="s">
        <v>11</v>
      </c>
      <c r="J19" t="s">
        <v>121</v>
      </c>
      <c r="K19" t="s">
        <v>144</v>
      </c>
      <c r="L19" t="s">
        <v>155</v>
      </c>
      <c r="M19" s="5">
        <v>598</v>
      </c>
    </row>
    <row r="20" spans="1:13" x14ac:dyDescent="0.3">
      <c r="A20" s="2">
        <v>45587</v>
      </c>
      <c r="B20" s="3">
        <f t="shared" si="0"/>
        <v>2025</v>
      </c>
      <c r="C20" t="str">
        <f t="shared" si="1"/>
        <v>2024-2025</v>
      </c>
      <c r="D20" t="s">
        <v>119</v>
      </c>
      <c r="E20" t="s">
        <v>27</v>
      </c>
      <c r="F20" t="str">
        <f t="shared" si="2"/>
        <v>Western Australia</v>
      </c>
      <c r="G20" t="s">
        <v>28</v>
      </c>
      <c r="H20">
        <v>6030</v>
      </c>
      <c r="I20" t="s">
        <v>11</v>
      </c>
      <c r="J20" t="s">
        <v>121</v>
      </c>
      <c r="K20" t="s">
        <v>144</v>
      </c>
      <c r="L20" t="s">
        <v>155</v>
      </c>
      <c r="M20" s="5">
        <v>700</v>
      </c>
    </row>
    <row r="21" spans="1:13" x14ac:dyDescent="0.3">
      <c r="A21" s="2">
        <v>45505</v>
      </c>
      <c r="B21" s="3">
        <f t="shared" si="0"/>
        <v>2025</v>
      </c>
      <c r="C21" t="str">
        <f t="shared" si="1"/>
        <v>2024-2025</v>
      </c>
      <c r="D21" t="s">
        <v>120</v>
      </c>
      <c r="E21" t="s">
        <v>102</v>
      </c>
      <c r="F21" t="str">
        <f t="shared" si="2"/>
        <v>Queensland</v>
      </c>
      <c r="G21" t="s">
        <v>19</v>
      </c>
      <c r="H21">
        <v>4825</v>
      </c>
      <c r="I21" t="s">
        <v>11</v>
      </c>
      <c r="J21" t="s">
        <v>133</v>
      </c>
      <c r="K21" t="s">
        <v>148</v>
      </c>
      <c r="L21" t="s">
        <v>159</v>
      </c>
      <c r="M21" s="5">
        <v>197</v>
      </c>
    </row>
    <row r="22" spans="1:13" x14ac:dyDescent="0.3">
      <c r="A22" s="2">
        <v>45529</v>
      </c>
      <c r="B22" s="3">
        <f t="shared" si="0"/>
        <v>2025</v>
      </c>
      <c r="C22" t="str">
        <f t="shared" si="1"/>
        <v>2024-2025</v>
      </c>
      <c r="D22" t="s">
        <v>120</v>
      </c>
      <c r="E22" t="s">
        <v>16</v>
      </c>
      <c r="F22" t="str">
        <f t="shared" si="2"/>
        <v>South Australia</v>
      </c>
      <c r="G22" t="s">
        <v>17</v>
      </c>
      <c r="H22">
        <v>5168</v>
      </c>
      <c r="I22" t="s">
        <v>11</v>
      </c>
      <c r="J22" t="s">
        <v>134</v>
      </c>
      <c r="K22" t="s">
        <v>144</v>
      </c>
      <c r="L22" t="s">
        <v>155</v>
      </c>
      <c r="M22" s="5">
        <v>608</v>
      </c>
    </row>
    <row r="23" spans="1:13" x14ac:dyDescent="0.3">
      <c r="A23" s="2">
        <v>45435</v>
      </c>
      <c r="B23" s="3">
        <f t="shared" si="0"/>
        <v>2024</v>
      </c>
      <c r="C23" t="str">
        <f t="shared" si="1"/>
        <v>2023-2024</v>
      </c>
      <c r="D23" t="s">
        <v>120</v>
      </c>
      <c r="E23" t="s">
        <v>100</v>
      </c>
      <c r="F23" t="str">
        <f t="shared" si="2"/>
        <v>New South Wales</v>
      </c>
      <c r="G23" t="s">
        <v>10</v>
      </c>
      <c r="H23">
        <v>2800</v>
      </c>
      <c r="I23" t="s">
        <v>11</v>
      </c>
      <c r="J23" t="s">
        <v>132</v>
      </c>
      <c r="K23" t="s">
        <v>146</v>
      </c>
      <c r="L23" t="s">
        <v>157</v>
      </c>
      <c r="M23" s="5">
        <v>277</v>
      </c>
    </row>
    <row r="24" spans="1:13" x14ac:dyDescent="0.3">
      <c r="A24" s="2">
        <v>45460</v>
      </c>
      <c r="B24" s="3">
        <f t="shared" si="0"/>
        <v>2024</v>
      </c>
      <c r="C24" t="str">
        <f t="shared" si="1"/>
        <v>2023-2024</v>
      </c>
      <c r="D24" t="s">
        <v>120</v>
      </c>
      <c r="E24" t="s">
        <v>68</v>
      </c>
      <c r="F24" t="str">
        <f t="shared" si="2"/>
        <v>Victoria</v>
      </c>
      <c r="G24" t="s">
        <v>26</v>
      </c>
      <c r="H24">
        <v>3429</v>
      </c>
      <c r="I24" t="s">
        <v>11</v>
      </c>
      <c r="J24" t="s">
        <v>129</v>
      </c>
      <c r="K24" t="s">
        <v>144</v>
      </c>
      <c r="L24" t="s">
        <v>155</v>
      </c>
      <c r="M24" s="5">
        <v>232</v>
      </c>
    </row>
    <row r="25" spans="1:13" x14ac:dyDescent="0.3">
      <c r="A25" s="2">
        <v>45975</v>
      </c>
      <c r="B25" s="3">
        <f t="shared" si="0"/>
        <v>2026</v>
      </c>
      <c r="C25" t="str">
        <f t="shared" si="1"/>
        <v>2025-2026</v>
      </c>
      <c r="D25" t="s">
        <v>120</v>
      </c>
      <c r="E25" t="s">
        <v>53</v>
      </c>
      <c r="F25" t="str">
        <f t="shared" si="2"/>
        <v>Queensland</v>
      </c>
      <c r="G25" t="s">
        <v>19</v>
      </c>
      <c r="H25">
        <v>4012</v>
      </c>
      <c r="I25" t="s">
        <v>11</v>
      </c>
      <c r="J25" t="s">
        <v>131</v>
      </c>
      <c r="K25" t="s">
        <v>144</v>
      </c>
      <c r="L25" t="s">
        <v>155</v>
      </c>
      <c r="M25" s="5">
        <v>36</v>
      </c>
    </row>
    <row r="26" spans="1:13" x14ac:dyDescent="0.3">
      <c r="A26" s="2">
        <v>45779</v>
      </c>
      <c r="B26" s="3">
        <f t="shared" si="0"/>
        <v>2025</v>
      </c>
      <c r="C26" t="str">
        <f t="shared" si="1"/>
        <v>2024-2025</v>
      </c>
      <c r="D26" t="s">
        <v>120</v>
      </c>
      <c r="E26" t="s">
        <v>36</v>
      </c>
      <c r="F26" t="str">
        <f t="shared" si="2"/>
        <v>New South Wales</v>
      </c>
      <c r="G26" t="s">
        <v>10</v>
      </c>
      <c r="H26">
        <v>2539</v>
      </c>
      <c r="I26" t="s">
        <v>11</v>
      </c>
      <c r="J26" t="s">
        <v>123</v>
      </c>
      <c r="K26" t="s">
        <v>145</v>
      </c>
      <c r="L26" t="s">
        <v>156</v>
      </c>
      <c r="M26" s="5">
        <v>65</v>
      </c>
    </row>
    <row r="27" spans="1:13" x14ac:dyDescent="0.3">
      <c r="A27" s="2">
        <v>45370</v>
      </c>
      <c r="B27" s="3">
        <f t="shared" si="0"/>
        <v>2024</v>
      </c>
      <c r="C27" t="str">
        <f t="shared" si="1"/>
        <v>2023-2024</v>
      </c>
      <c r="D27" t="s">
        <v>119</v>
      </c>
      <c r="E27" t="s">
        <v>90</v>
      </c>
      <c r="F27" t="str">
        <f t="shared" si="2"/>
        <v>New South Wales</v>
      </c>
      <c r="G27" t="s">
        <v>10</v>
      </c>
      <c r="H27">
        <v>2650</v>
      </c>
      <c r="I27" t="s">
        <v>11</v>
      </c>
      <c r="J27" t="s">
        <v>132</v>
      </c>
      <c r="K27" t="s">
        <v>145</v>
      </c>
      <c r="L27" t="s">
        <v>156</v>
      </c>
      <c r="M27" s="5">
        <v>338</v>
      </c>
    </row>
    <row r="28" spans="1:13" x14ac:dyDescent="0.3">
      <c r="A28" s="2">
        <v>45420</v>
      </c>
      <c r="B28" s="3">
        <f t="shared" si="0"/>
        <v>2024</v>
      </c>
      <c r="C28" t="str">
        <f t="shared" si="1"/>
        <v>2023-2024</v>
      </c>
      <c r="D28" t="s">
        <v>120</v>
      </c>
      <c r="E28" t="s">
        <v>80</v>
      </c>
      <c r="F28" t="str">
        <f t="shared" si="2"/>
        <v>New South Wales</v>
      </c>
      <c r="G28" t="s">
        <v>10</v>
      </c>
      <c r="H28">
        <v>2120</v>
      </c>
      <c r="I28" t="s">
        <v>11</v>
      </c>
      <c r="J28" t="s">
        <v>125</v>
      </c>
      <c r="K28" t="s">
        <v>147</v>
      </c>
      <c r="L28" t="s">
        <v>158</v>
      </c>
      <c r="M28" s="5">
        <v>439</v>
      </c>
    </row>
    <row r="29" spans="1:13" x14ac:dyDescent="0.3">
      <c r="A29" s="2">
        <v>45489</v>
      </c>
      <c r="B29" s="3">
        <f t="shared" si="0"/>
        <v>2025</v>
      </c>
      <c r="C29" t="str">
        <f t="shared" si="1"/>
        <v>2024-2025</v>
      </c>
      <c r="D29" t="s">
        <v>120</v>
      </c>
      <c r="E29" t="s">
        <v>103</v>
      </c>
      <c r="F29" t="str">
        <f t="shared" si="2"/>
        <v>Victoria</v>
      </c>
      <c r="G29" t="s">
        <v>26</v>
      </c>
      <c r="H29">
        <v>3550</v>
      </c>
      <c r="I29" t="s">
        <v>11</v>
      </c>
      <c r="J29" t="s">
        <v>129</v>
      </c>
      <c r="K29" t="s">
        <v>144</v>
      </c>
      <c r="L29" t="s">
        <v>155</v>
      </c>
      <c r="M29" s="5">
        <v>221</v>
      </c>
    </row>
    <row r="30" spans="1:13" x14ac:dyDescent="0.3">
      <c r="A30" s="2">
        <v>45963</v>
      </c>
      <c r="B30" s="3">
        <f t="shared" si="0"/>
        <v>2026</v>
      </c>
      <c r="C30" t="str">
        <f t="shared" si="1"/>
        <v>2025-2026</v>
      </c>
      <c r="D30" t="s">
        <v>120</v>
      </c>
      <c r="E30" t="s">
        <v>84</v>
      </c>
      <c r="F30" t="str">
        <f t="shared" si="2"/>
        <v>Western Australia</v>
      </c>
      <c r="G30" t="s">
        <v>28</v>
      </c>
      <c r="H30">
        <v>6280</v>
      </c>
      <c r="I30" t="s">
        <v>11</v>
      </c>
      <c r="J30" t="s">
        <v>135</v>
      </c>
      <c r="K30" t="s">
        <v>142</v>
      </c>
      <c r="L30" t="s">
        <v>153</v>
      </c>
      <c r="M30" s="5">
        <v>420</v>
      </c>
    </row>
    <row r="31" spans="1:13" x14ac:dyDescent="0.3">
      <c r="A31" s="2">
        <v>45769</v>
      </c>
      <c r="B31" s="3">
        <f t="shared" si="0"/>
        <v>2025</v>
      </c>
      <c r="C31" t="str">
        <f t="shared" si="1"/>
        <v>2024-2025</v>
      </c>
      <c r="D31" t="s">
        <v>120</v>
      </c>
      <c r="E31" t="s">
        <v>25</v>
      </c>
      <c r="F31" t="str">
        <f t="shared" si="2"/>
        <v>Victoria</v>
      </c>
      <c r="G31" t="s">
        <v>26</v>
      </c>
      <c r="H31">
        <v>3066</v>
      </c>
      <c r="I31" t="s">
        <v>11</v>
      </c>
      <c r="J31" t="s">
        <v>128</v>
      </c>
      <c r="K31" t="s">
        <v>151</v>
      </c>
      <c r="L31" t="s">
        <v>152</v>
      </c>
      <c r="M31" s="5">
        <v>252</v>
      </c>
    </row>
    <row r="32" spans="1:13" x14ac:dyDescent="0.3">
      <c r="A32" s="2">
        <v>45303</v>
      </c>
      <c r="B32" s="3">
        <f t="shared" si="0"/>
        <v>2024</v>
      </c>
      <c r="C32" t="str">
        <f t="shared" si="1"/>
        <v>2023-2024</v>
      </c>
      <c r="D32" t="s">
        <v>120</v>
      </c>
      <c r="E32" t="s">
        <v>23</v>
      </c>
      <c r="F32" t="str">
        <f t="shared" si="2"/>
        <v>New South Wales</v>
      </c>
      <c r="G32" t="s">
        <v>10</v>
      </c>
      <c r="H32">
        <v>2830</v>
      </c>
      <c r="I32" t="s">
        <v>11</v>
      </c>
      <c r="J32" t="s">
        <v>132</v>
      </c>
      <c r="K32" t="s">
        <v>151</v>
      </c>
      <c r="L32" t="s">
        <v>152</v>
      </c>
      <c r="M32" s="5">
        <v>637</v>
      </c>
    </row>
    <row r="33" spans="1:13" x14ac:dyDescent="0.3">
      <c r="A33" s="2">
        <v>45338</v>
      </c>
      <c r="B33" s="3">
        <f t="shared" si="0"/>
        <v>2024</v>
      </c>
      <c r="C33" t="str">
        <f t="shared" si="1"/>
        <v>2023-2024</v>
      </c>
      <c r="D33" t="s">
        <v>120</v>
      </c>
      <c r="E33" t="s">
        <v>63</v>
      </c>
      <c r="F33" t="str">
        <f t="shared" si="2"/>
        <v>Queensland</v>
      </c>
      <c r="G33" t="s">
        <v>19</v>
      </c>
      <c r="H33">
        <v>4068</v>
      </c>
      <c r="I33" t="s">
        <v>11</v>
      </c>
      <c r="J33" t="s">
        <v>131</v>
      </c>
      <c r="K33" t="s">
        <v>144</v>
      </c>
      <c r="L33" t="s">
        <v>155</v>
      </c>
      <c r="M33" s="5">
        <v>124</v>
      </c>
    </row>
    <row r="34" spans="1:13" x14ac:dyDescent="0.3">
      <c r="A34" s="2">
        <v>45568</v>
      </c>
      <c r="B34" s="3">
        <f t="shared" si="0"/>
        <v>2025</v>
      </c>
      <c r="C34" t="str">
        <f t="shared" si="1"/>
        <v>2024-2025</v>
      </c>
      <c r="D34" t="s">
        <v>120</v>
      </c>
      <c r="E34" t="s">
        <v>74</v>
      </c>
      <c r="F34" t="str">
        <f t="shared" si="2"/>
        <v>Victoria</v>
      </c>
      <c r="G34" t="s">
        <v>26</v>
      </c>
      <c r="H34">
        <v>3500</v>
      </c>
      <c r="I34" t="s">
        <v>11</v>
      </c>
      <c r="J34" t="s">
        <v>129</v>
      </c>
      <c r="K34" t="s">
        <v>151</v>
      </c>
      <c r="L34" t="s">
        <v>152</v>
      </c>
      <c r="M34" s="5">
        <v>741</v>
      </c>
    </row>
    <row r="35" spans="1:13" x14ac:dyDescent="0.3">
      <c r="A35" s="2">
        <v>45896</v>
      </c>
      <c r="B35" s="3">
        <f t="shared" si="0"/>
        <v>2026</v>
      </c>
      <c r="C35" t="str">
        <f t="shared" si="1"/>
        <v>2025-2026</v>
      </c>
      <c r="D35" t="s">
        <v>120</v>
      </c>
      <c r="E35" t="s">
        <v>71</v>
      </c>
      <c r="F35" t="str">
        <f t="shared" si="2"/>
        <v>Victoria</v>
      </c>
      <c r="G35" t="s">
        <v>26</v>
      </c>
      <c r="H35">
        <v>3131</v>
      </c>
      <c r="I35" t="s">
        <v>11</v>
      </c>
      <c r="J35" t="s">
        <v>127</v>
      </c>
      <c r="K35" t="s">
        <v>144</v>
      </c>
      <c r="L35" t="s">
        <v>155</v>
      </c>
      <c r="M35" s="5">
        <v>358</v>
      </c>
    </row>
    <row r="36" spans="1:13" x14ac:dyDescent="0.3">
      <c r="A36" s="2">
        <v>46020</v>
      </c>
      <c r="B36" s="3">
        <f t="shared" si="0"/>
        <v>2026</v>
      </c>
      <c r="C36" t="str">
        <f t="shared" si="1"/>
        <v>2025-2026</v>
      </c>
      <c r="D36" t="s">
        <v>120</v>
      </c>
      <c r="E36" t="s">
        <v>22</v>
      </c>
      <c r="F36" t="str">
        <f t="shared" si="2"/>
        <v>New South Wales</v>
      </c>
      <c r="G36" t="s">
        <v>10</v>
      </c>
      <c r="H36">
        <v>2116</v>
      </c>
      <c r="I36" t="s">
        <v>11</v>
      </c>
      <c r="J36" t="s">
        <v>125</v>
      </c>
      <c r="K36" t="s">
        <v>142</v>
      </c>
      <c r="L36" t="s">
        <v>153</v>
      </c>
      <c r="M36" s="5">
        <v>492</v>
      </c>
    </row>
    <row r="37" spans="1:13" x14ac:dyDescent="0.3">
      <c r="A37" s="2">
        <v>45584</v>
      </c>
      <c r="B37" s="3">
        <f t="shared" si="0"/>
        <v>2025</v>
      </c>
      <c r="C37" t="str">
        <f t="shared" si="1"/>
        <v>2024-2025</v>
      </c>
      <c r="D37" t="s">
        <v>120</v>
      </c>
      <c r="E37" t="s">
        <v>40</v>
      </c>
      <c r="F37" t="str">
        <f t="shared" si="2"/>
        <v>South Australia</v>
      </c>
      <c r="G37" t="s">
        <v>17</v>
      </c>
      <c r="H37">
        <v>5169</v>
      </c>
      <c r="I37" t="s">
        <v>11</v>
      </c>
      <c r="J37" t="s">
        <v>134</v>
      </c>
      <c r="K37" t="s">
        <v>144</v>
      </c>
      <c r="L37" t="s">
        <v>155</v>
      </c>
      <c r="M37" s="5">
        <v>726</v>
      </c>
    </row>
    <row r="38" spans="1:13" x14ac:dyDescent="0.3">
      <c r="A38" s="2">
        <v>45892</v>
      </c>
      <c r="B38" s="3">
        <f t="shared" si="0"/>
        <v>2026</v>
      </c>
      <c r="C38" t="str">
        <f t="shared" si="1"/>
        <v>2025-2026</v>
      </c>
      <c r="D38" t="s">
        <v>120</v>
      </c>
      <c r="E38" t="s">
        <v>35</v>
      </c>
      <c r="F38" t="str">
        <f t="shared" si="2"/>
        <v>Victoria</v>
      </c>
      <c r="G38" t="s">
        <v>26</v>
      </c>
      <c r="H38">
        <v>3280</v>
      </c>
      <c r="I38" t="s">
        <v>11</v>
      </c>
      <c r="J38" t="s">
        <v>129</v>
      </c>
      <c r="K38" t="s">
        <v>142</v>
      </c>
      <c r="L38" t="s">
        <v>153</v>
      </c>
      <c r="M38" s="5">
        <v>92</v>
      </c>
    </row>
    <row r="39" spans="1:13" x14ac:dyDescent="0.3">
      <c r="A39" s="2">
        <v>45995</v>
      </c>
      <c r="B39" s="3">
        <f t="shared" si="0"/>
        <v>2026</v>
      </c>
      <c r="C39" t="str">
        <f t="shared" si="1"/>
        <v>2025-2026</v>
      </c>
      <c r="D39" t="s">
        <v>120</v>
      </c>
      <c r="E39" t="s">
        <v>77</v>
      </c>
      <c r="F39" t="str">
        <f t="shared" si="2"/>
        <v>Victoria</v>
      </c>
      <c r="G39" t="s">
        <v>26</v>
      </c>
      <c r="H39">
        <v>3018</v>
      </c>
      <c r="I39" t="s">
        <v>11</v>
      </c>
      <c r="J39" t="s">
        <v>128</v>
      </c>
      <c r="K39" t="s">
        <v>144</v>
      </c>
      <c r="L39" t="s">
        <v>155</v>
      </c>
      <c r="M39" s="5">
        <v>264</v>
      </c>
    </row>
    <row r="40" spans="1:13" x14ac:dyDescent="0.3">
      <c r="A40" s="2">
        <v>45726</v>
      </c>
      <c r="B40" s="3">
        <f t="shared" si="0"/>
        <v>2025</v>
      </c>
      <c r="C40" t="str">
        <f t="shared" si="1"/>
        <v>2024-2025</v>
      </c>
      <c r="D40" t="s">
        <v>120</v>
      </c>
      <c r="E40" t="s">
        <v>106</v>
      </c>
      <c r="F40" t="str">
        <f t="shared" si="2"/>
        <v>Queensland</v>
      </c>
      <c r="G40" t="s">
        <v>19</v>
      </c>
      <c r="H40">
        <v>4558</v>
      </c>
      <c r="I40" t="s">
        <v>11</v>
      </c>
      <c r="J40" t="s">
        <v>136</v>
      </c>
      <c r="K40" t="s">
        <v>142</v>
      </c>
      <c r="L40" t="s">
        <v>153</v>
      </c>
      <c r="M40" s="5">
        <v>550</v>
      </c>
    </row>
    <row r="41" spans="1:13" x14ac:dyDescent="0.3">
      <c r="A41" s="2">
        <v>45781</v>
      </c>
      <c r="B41" s="3">
        <f t="shared" si="0"/>
        <v>2025</v>
      </c>
      <c r="C41" t="str">
        <f t="shared" si="1"/>
        <v>2024-2025</v>
      </c>
      <c r="D41" t="s">
        <v>120</v>
      </c>
      <c r="E41" t="s">
        <v>69</v>
      </c>
      <c r="F41" t="str">
        <f t="shared" si="2"/>
        <v>Victoria</v>
      </c>
      <c r="G41" t="s">
        <v>26</v>
      </c>
      <c r="H41">
        <v>3148</v>
      </c>
      <c r="I41" t="s">
        <v>11</v>
      </c>
      <c r="J41" t="s">
        <v>127</v>
      </c>
      <c r="K41" t="s">
        <v>151</v>
      </c>
      <c r="L41" t="s">
        <v>152</v>
      </c>
      <c r="M41" s="5">
        <v>283</v>
      </c>
    </row>
    <row r="42" spans="1:13" x14ac:dyDescent="0.3">
      <c r="A42" s="2">
        <v>45599</v>
      </c>
      <c r="B42" s="3">
        <f t="shared" si="0"/>
        <v>2025</v>
      </c>
      <c r="C42" t="str">
        <f t="shared" si="1"/>
        <v>2024-2025</v>
      </c>
      <c r="D42" t="s">
        <v>119</v>
      </c>
      <c r="E42" t="s">
        <v>83</v>
      </c>
      <c r="F42" t="str">
        <f t="shared" si="2"/>
        <v>Victoria</v>
      </c>
      <c r="G42" t="s">
        <v>26</v>
      </c>
      <c r="H42">
        <v>3551</v>
      </c>
      <c r="I42" t="s">
        <v>11</v>
      </c>
      <c r="J42" t="s">
        <v>129</v>
      </c>
      <c r="K42" t="s">
        <v>142</v>
      </c>
      <c r="L42" t="s">
        <v>153</v>
      </c>
      <c r="M42" s="5">
        <v>418</v>
      </c>
    </row>
    <row r="43" spans="1:13" x14ac:dyDescent="0.3">
      <c r="A43" s="2">
        <v>45333</v>
      </c>
      <c r="B43" s="3">
        <f t="shared" si="0"/>
        <v>2024</v>
      </c>
      <c r="C43" t="str">
        <f t="shared" si="1"/>
        <v>2023-2024</v>
      </c>
      <c r="D43" t="s">
        <v>120</v>
      </c>
      <c r="E43" t="s">
        <v>68</v>
      </c>
      <c r="F43" t="str">
        <f t="shared" si="2"/>
        <v>Victoria</v>
      </c>
      <c r="G43" t="s">
        <v>26</v>
      </c>
      <c r="H43">
        <v>3429</v>
      </c>
      <c r="I43" t="s">
        <v>11</v>
      </c>
      <c r="J43" t="s">
        <v>129</v>
      </c>
      <c r="K43" t="s">
        <v>144</v>
      </c>
      <c r="L43" t="s">
        <v>155</v>
      </c>
      <c r="M43" s="5">
        <v>384</v>
      </c>
    </row>
    <row r="44" spans="1:13" x14ac:dyDescent="0.3">
      <c r="A44" s="2">
        <v>45789</v>
      </c>
      <c r="B44" s="3">
        <f t="shared" si="0"/>
        <v>2025</v>
      </c>
      <c r="C44" t="str">
        <f t="shared" si="1"/>
        <v>2024-2025</v>
      </c>
      <c r="D44" t="s">
        <v>119</v>
      </c>
      <c r="E44" t="s">
        <v>90</v>
      </c>
      <c r="F44" t="str">
        <f t="shared" si="2"/>
        <v>New South Wales</v>
      </c>
      <c r="G44" t="s">
        <v>10</v>
      </c>
      <c r="H44">
        <v>2650</v>
      </c>
      <c r="I44" t="s">
        <v>11</v>
      </c>
      <c r="J44" t="s">
        <v>132</v>
      </c>
      <c r="K44" t="s">
        <v>142</v>
      </c>
      <c r="L44" t="s">
        <v>153</v>
      </c>
      <c r="M44" s="5">
        <v>566</v>
      </c>
    </row>
    <row r="45" spans="1:13" x14ac:dyDescent="0.3">
      <c r="A45" s="2">
        <v>45464</v>
      </c>
      <c r="B45" s="3">
        <f t="shared" si="0"/>
        <v>2024</v>
      </c>
      <c r="C45" t="str">
        <f t="shared" si="1"/>
        <v>2023-2024</v>
      </c>
      <c r="D45" t="s">
        <v>120</v>
      </c>
      <c r="E45" t="s">
        <v>107</v>
      </c>
      <c r="F45" t="str">
        <f t="shared" si="2"/>
        <v>New South Wales</v>
      </c>
      <c r="G45" t="s">
        <v>10</v>
      </c>
      <c r="H45">
        <v>2020</v>
      </c>
      <c r="I45" t="s">
        <v>11</v>
      </c>
      <c r="J45" t="s">
        <v>126</v>
      </c>
      <c r="K45" t="s">
        <v>149</v>
      </c>
      <c r="L45" t="s">
        <v>160</v>
      </c>
      <c r="M45" s="5">
        <v>310</v>
      </c>
    </row>
    <row r="46" spans="1:13" x14ac:dyDescent="0.3">
      <c r="A46" s="2">
        <v>45684</v>
      </c>
      <c r="B46" s="3">
        <f t="shared" si="0"/>
        <v>2025</v>
      </c>
      <c r="C46" t="str">
        <f t="shared" si="1"/>
        <v>2024-2025</v>
      </c>
      <c r="D46" t="s">
        <v>120</v>
      </c>
      <c r="E46" t="s">
        <v>100</v>
      </c>
      <c r="F46" t="str">
        <f t="shared" si="2"/>
        <v>New South Wales</v>
      </c>
      <c r="G46" t="s">
        <v>10</v>
      </c>
      <c r="H46">
        <v>2800</v>
      </c>
      <c r="I46" t="s">
        <v>11</v>
      </c>
      <c r="J46" t="s">
        <v>132</v>
      </c>
      <c r="K46" t="s">
        <v>147</v>
      </c>
      <c r="L46" t="s">
        <v>158</v>
      </c>
      <c r="M46" s="5">
        <v>314</v>
      </c>
    </row>
    <row r="47" spans="1:13" x14ac:dyDescent="0.3">
      <c r="A47" s="2">
        <v>45694</v>
      </c>
      <c r="B47" s="3">
        <f t="shared" si="0"/>
        <v>2025</v>
      </c>
      <c r="C47" t="str">
        <f t="shared" si="1"/>
        <v>2024-2025</v>
      </c>
      <c r="D47" t="s">
        <v>120</v>
      </c>
      <c r="E47" t="s">
        <v>69</v>
      </c>
      <c r="F47" t="str">
        <f t="shared" si="2"/>
        <v>Victoria</v>
      </c>
      <c r="G47" t="s">
        <v>26</v>
      </c>
      <c r="H47">
        <v>3148</v>
      </c>
      <c r="I47" t="s">
        <v>11</v>
      </c>
      <c r="J47" t="s">
        <v>127</v>
      </c>
      <c r="K47" t="s">
        <v>142</v>
      </c>
      <c r="L47" t="s">
        <v>153</v>
      </c>
      <c r="M47" s="5">
        <v>63</v>
      </c>
    </row>
    <row r="48" spans="1:13" x14ac:dyDescent="0.3">
      <c r="A48" s="2">
        <v>45954</v>
      </c>
      <c r="B48" s="3">
        <f t="shared" si="0"/>
        <v>2026</v>
      </c>
      <c r="C48" t="str">
        <f t="shared" si="1"/>
        <v>2025-2026</v>
      </c>
      <c r="D48" t="s">
        <v>120</v>
      </c>
      <c r="E48" t="s">
        <v>16</v>
      </c>
      <c r="F48" t="str">
        <f t="shared" si="2"/>
        <v>South Australia</v>
      </c>
      <c r="G48" t="s">
        <v>17</v>
      </c>
      <c r="H48">
        <v>5168</v>
      </c>
      <c r="I48" t="s">
        <v>11</v>
      </c>
      <c r="J48" t="s">
        <v>134</v>
      </c>
      <c r="K48" t="s">
        <v>146</v>
      </c>
      <c r="L48" t="s">
        <v>157</v>
      </c>
      <c r="M48" s="5">
        <v>637</v>
      </c>
    </row>
    <row r="49" spans="1:13" x14ac:dyDescent="0.3">
      <c r="A49" s="2">
        <v>45902</v>
      </c>
      <c r="B49" s="3">
        <f t="shared" si="0"/>
        <v>2026</v>
      </c>
      <c r="C49" t="str">
        <f t="shared" si="1"/>
        <v>2025-2026</v>
      </c>
      <c r="D49" t="s">
        <v>120</v>
      </c>
      <c r="E49" t="s">
        <v>54</v>
      </c>
      <c r="F49" t="str">
        <f t="shared" si="2"/>
        <v>New South Wales</v>
      </c>
      <c r="G49" t="s">
        <v>10</v>
      </c>
      <c r="H49">
        <v>2750</v>
      </c>
      <c r="I49" t="s">
        <v>11</v>
      </c>
      <c r="J49" t="s">
        <v>132</v>
      </c>
      <c r="K49" t="s">
        <v>143</v>
      </c>
      <c r="L49" t="s">
        <v>154</v>
      </c>
      <c r="M49" s="5">
        <v>432</v>
      </c>
    </row>
    <row r="50" spans="1:13" x14ac:dyDescent="0.3">
      <c r="A50" s="2">
        <v>45318</v>
      </c>
      <c r="B50" s="3">
        <f t="shared" si="0"/>
        <v>2024</v>
      </c>
      <c r="C50" t="str">
        <f t="shared" si="1"/>
        <v>2023-2024</v>
      </c>
      <c r="D50" t="s">
        <v>120</v>
      </c>
      <c r="E50" t="s">
        <v>18</v>
      </c>
      <c r="F50" t="str">
        <f t="shared" si="2"/>
        <v>Queensland</v>
      </c>
      <c r="G50" t="s">
        <v>19</v>
      </c>
      <c r="H50">
        <v>4802</v>
      </c>
      <c r="I50" t="s">
        <v>11</v>
      </c>
      <c r="J50" t="s">
        <v>133</v>
      </c>
      <c r="K50" t="s">
        <v>145</v>
      </c>
      <c r="L50" t="s">
        <v>156</v>
      </c>
      <c r="M50" s="5">
        <v>124</v>
      </c>
    </row>
    <row r="51" spans="1:13" x14ac:dyDescent="0.3">
      <c r="A51" s="2">
        <v>45506</v>
      </c>
      <c r="B51" s="3">
        <f t="shared" si="0"/>
        <v>2025</v>
      </c>
      <c r="C51" t="str">
        <f t="shared" si="1"/>
        <v>2024-2025</v>
      </c>
      <c r="D51" t="s">
        <v>120</v>
      </c>
      <c r="E51" t="s">
        <v>66</v>
      </c>
      <c r="F51" t="str">
        <f t="shared" si="2"/>
        <v>Western Australia</v>
      </c>
      <c r="G51" t="s">
        <v>28</v>
      </c>
      <c r="H51">
        <v>6330</v>
      </c>
      <c r="I51" t="s">
        <v>11</v>
      </c>
      <c r="J51" t="s">
        <v>135</v>
      </c>
      <c r="K51" t="s">
        <v>144</v>
      </c>
      <c r="L51" t="s">
        <v>155</v>
      </c>
      <c r="M51" s="5">
        <v>403</v>
      </c>
    </row>
    <row r="52" spans="1:13" x14ac:dyDescent="0.3">
      <c r="A52" s="2">
        <v>45584</v>
      </c>
      <c r="B52" s="3">
        <f t="shared" si="0"/>
        <v>2025</v>
      </c>
      <c r="C52" t="str">
        <f t="shared" si="1"/>
        <v>2024-2025</v>
      </c>
      <c r="D52" t="s">
        <v>120</v>
      </c>
      <c r="E52" t="s">
        <v>114</v>
      </c>
      <c r="F52" t="str">
        <f t="shared" si="2"/>
        <v>Victoria</v>
      </c>
      <c r="G52" t="s">
        <v>26</v>
      </c>
      <c r="H52">
        <v>3353</v>
      </c>
      <c r="I52" t="s">
        <v>11</v>
      </c>
      <c r="J52" t="s">
        <v>129</v>
      </c>
      <c r="K52" t="s">
        <v>144</v>
      </c>
      <c r="L52" t="s">
        <v>155</v>
      </c>
      <c r="M52" s="5">
        <v>352</v>
      </c>
    </row>
    <row r="53" spans="1:13" x14ac:dyDescent="0.3">
      <c r="A53" s="2">
        <v>45941</v>
      </c>
      <c r="B53" s="3">
        <f t="shared" si="0"/>
        <v>2026</v>
      </c>
      <c r="C53" t="str">
        <f t="shared" si="1"/>
        <v>2025-2026</v>
      </c>
      <c r="D53" t="s">
        <v>120</v>
      </c>
      <c r="E53" t="s">
        <v>76</v>
      </c>
      <c r="F53" t="str">
        <f t="shared" si="2"/>
        <v>Queensland</v>
      </c>
      <c r="G53" t="s">
        <v>19</v>
      </c>
      <c r="H53">
        <v>4220</v>
      </c>
      <c r="I53" t="s">
        <v>11</v>
      </c>
      <c r="J53" t="s">
        <v>124</v>
      </c>
      <c r="K53" t="s">
        <v>145</v>
      </c>
      <c r="L53" t="s">
        <v>156</v>
      </c>
      <c r="M53" s="5">
        <v>748</v>
      </c>
    </row>
    <row r="54" spans="1:13" x14ac:dyDescent="0.3">
      <c r="A54" s="2">
        <v>45711</v>
      </c>
      <c r="B54" s="3">
        <f t="shared" si="0"/>
        <v>2025</v>
      </c>
      <c r="C54" t="str">
        <f t="shared" si="1"/>
        <v>2024-2025</v>
      </c>
      <c r="D54" t="s">
        <v>120</v>
      </c>
      <c r="E54" t="s">
        <v>108</v>
      </c>
      <c r="F54" t="str">
        <f t="shared" si="2"/>
        <v>Tasmania</v>
      </c>
      <c r="G54" t="s">
        <v>43</v>
      </c>
      <c r="H54">
        <v>7320</v>
      </c>
      <c r="I54" t="s">
        <v>11</v>
      </c>
      <c r="J54" t="s">
        <v>130</v>
      </c>
      <c r="K54" t="s">
        <v>142</v>
      </c>
      <c r="L54" t="s">
        <v>153</v>
      </c>
      <c r="M54" s="5">
        <v>627</v>
      </c>
    </row>
    <row r="55" spans="1:13" x14ac:dyDescent="0.3">
      <c r="A55" s="2">
        <v>45570</v>
      </c>
      <c r="B55" s="3">
        <f t="shared" si="0"/>
        <v>2025</v>
      </c>
      <c r="C55" t="str">
        <f t="shared" si="1"/>
        <v>2024-2025</v>
      </c>
      <c r="D55" t="s">
        <v>120</v>
      </c>
      <c r="E55" t="s">
        <v>72</v>
      </c>
      <c r="F55" t="str">
        <f t="shared" si="2"/>
        <v>Queensland</v>
      </c>
      <c r="G55" t="s">
        <v>19</v>
      </c>
      <c r="H55">
        <v>4870</v>
      </c>
      <c r="I55" t="s">
        <v>11</v>
      </c>
      <c r="J55" t="s">
        <v>133</v>
      </c>
      <c r="K55" t="s">
        <v>151</v>
      </c>
      <c r="L55" t="s">
        <v>152</v>
      </c>
      <c r="M55" s="5">
        <v>769</v>
      </c>
    </row>
    <row r="56" spans="1:13" x14ac:dyDescent="0.3">
      <c r="A56" s="2">
        <v>45946</v>
      </c>
      <c r="B56" s="3">
        <f t="shared" si="0"/>
        <v>2026</v>
      </c>
      <c r="C56" t="str">
        <f t="shared" si="1"/>
        <v>2025-2026</v>
      </c>
      <c r="D56" t="s">
        <v>120</v>
      </c>
      <c r="E56" t="s">
        <v>34</v>
      </c>
      <c r="F56" t="str">
        <f t="shared" si="2"/>
        <v>New South Wales</v>
      </c>
      <c r="G56" t="s">
        <v>10</v>
      </c>
      <c r="H56">
        <v>2560</v>
      </c>
      <c r="I56" t="s">
        <v>11</v>
      </c>
      <c r="J56" t="s">
        <v>123</v>
      </c>
      <c r="K56" t="s">
        <v>151</v>
      </c>
      <c r="L56" t="s">
        <v>152</v>
      </c>
      <c r="M56" s="5">
        <v>574</v>
      </c>
    </row>
    <row r="57" spans="1:13" x14ac:dyDescent="0.3">
      <c r="A57" s="2">
        <v>45634</v>
      </c>
      <c r="B57" s="3">
        <f t="shared" si="0"/>
        <v>2025</v>
      </c>
      <c r="C57" t="str">
        <f t="shared" si="1"/>
        <v>2024-2025</v>
      </c>
      <c r="D57" t="s">
        <v>120</v>
      </c>
      <c r="E57" t="s">
        <v>69</v>
      </c>
      <c r="F57" t="str">
        <f t="shared" si="2"/>
        <v>Victoria</v>
      </c>
      <c r="G57" t="s">
        <v>26</v>
      </c>
      <c r="H57">
        <v>3148</v>
      </c>
      <c r="I57" t="s">
        <v>11</v>
      </c>
      <c r="J57" t="s">
        <v>127</v>
      </c>
      <c r="K57" t="s">
        <v>151</v>
      </c>
      <c r="L57" t="s">
        <v>152</v>
      </c>
      <c r="M57" s="5">
        <v>379</v>
      </c>
    </row>
    <row r="58" spans="1:13" x14ac:dyDescent="0.3">
      <c r="A58" s="2">
        <v>45531</v>
      </c>
      <c r="B58" s="3">
        <f t="shared" si="0"/>
        <v>2025</v>
      </c>
      <c r="C58" t="str">
        <f t="shared" si="1"/>
        <v>2024-2025</v>
      </c>
      <c r="D58" t="s">
        <v>120</v>
      </c>
      <c r="E58" t="s">
        <v>9</v>
      </c>
      <c r="F58" t="str">
        <f t="shared" si="2"/>
        <v>New South Wales</v>
      </c>
      <c r="G58" t="s">
        <v>10</v>
      </c>
      <c r="H58">
        <v>2067</v>
      </c>
      <c r="I58" t="s">
        <v>11</v>
      </c>
      <c r="J58" t="s">
        <v>126</v>
      </c>
      <c r="K58" t="s">
        <v>144</v>
      </c>
      <c r="L58" t="s">
        <v>155</v>
      </c>
      <c r="M58" s="5">
        <v>744</v>
      </c>
    </row>
    <row r="59" spans="1:13" x14ac:dyDescent="0.3">
      <c r="A59" s="2">
        <v>45592</v>
      </c>
      <c r="B59" s="3">
        <f t="shared" si="0"/>
        <v>2025</v>
      </c>
      <c r="C59" t="str">
        <f t="shared" si="1"/>
        <v>2024-2025</v>
      </c>
      <c r="D59" t="s">
        <v>119</v>
      </c>
      <c r="E59" t="s">
        <v>32</v>
      </c>
      <c r="F59" t="str">
        <f t="shared" si="2"/>
        <v>Victoria</v>
      </c>
      <c r="G59" t="s">
        <v>26</v>
      </c>
      <c r="H59">
        <v>3977</v>
      </c>
      <c r="I59" t="s">
        <v>11</v>
      </c>
      <c r="J59" t="s">
        <v>137</v>
      </c>
      <c r="K59" t="s">
        <v>143</v>
      </c>
      <c r="L59" t="s">
        <v>154</v>
      </c>
      <c r="M59" s="5">
        <v>353</v>
      </c>
    </row>
    <row r="60" spans="1:13" x14ac:dyDescent="0.3">
      <c r="A60" s="2">
        <v>46001</v>
      </c>
      <c r="B60" s="3">
        <f t="shared" si="0"/>
        <v>2026</v>
      </c>
      <c r="C60" t="str">
        <f t="shared" si="1"/>
        <v>2025-2026</v>
      </c>
      <c r="D60" t="s">
        <v>120</v>
      </c>
      <c r="E60" t="s">
        <v>23</v>
      </c>
      <c r="F60" t="str">
        <f t="shared" si="2"/>
        <v>New South Wales</v>
      </c>
      <c r="G60" t="s">
        <v>10</v>
      </c>
      <c r="H60">
        <v>2830</v>
      </c>
      <c r="I60" t="s">
        <v>11</v>
      </c>
      <c r="J60" t="s">
        <v>132</v>
      </c>
      <c r="K60" t="s">
        <v>150</v>
      </c>
      <c r="L60" t="s">
        <v>161</v>
      </c>
      <c r="M60" s="5">
        <v>479</v>
      </c>
    </row>
    <row r="61" spans="1:13" x14ac:dyDescent="0.3">
      <c r="A61" s="2">
        <v>45546</v>
      </c>
      <c r="B61" s="3">
        <f t="shared" si="0"/>
        <v>2025</v>
      </c>
      <c r="C61" t="str">
        <f t="shared" si="1"/>
        <v>2024-2025</v>
      </c>
      <c r="D61" t="s">
        <v>120</v>
      </c>
      <c r="E61" t="s">
        <v>23</v>
      </c>
      <c r="F61" t="str">
        <f t="shared" si="2"/>
        <v>New South Wales</v>
      </c>
      <c r="G61" t="s">
        <v>10</v>
      </c>
      <c r="H61">
        <v>2830</v>
      </c>
      <c r="I61" t="s">
        <v>11</v>
      </c>
      <c r="J61" t="s">
        <v>132</v>
      </c>
      <c r="K61" t="s">
        <v>142</v>
      </c>
      <c r="L61" t="s">
        <v>153</v>
      </c>
      <c r="M61" s="5">
        <v>656</v>
      </c>
    </row>
    <row r="62" spans="1:13" x14ac:dyDescent="0.3">
      <c r="A62" s="2">
        <v>45857</v>
      </c>
      <c r="B62" s="3">
        <f t="shared" si="0"/>
        <v>2026</v>
      </c>
      <c r="C62" t="str">
        <f t="shared" si="1"/>
        <v>2025-2026</v>
      </c>
      <c r="D62" t="s">
        <v>120</v>
      </c>
      <c r="E62" t="s">
        <v>23</v>
      </c>
      <c r="F62" t="str">
        <f t="shared" si="2"/>
        <v>New South Wales</v>
      </c>
      <c r="G62" t="s">
        <v>10</v>
      </c>
      <c r="H62">
        <v>2830</v>
      </c>
      <c r="I62" t="s">
        <v>11</v>
      </c>
      <c r="J62" t="s">
        <v>132</v>
      </c>
      <c r="K62" t="s">
        <v>142</v>
      </c>
      <c r="L62" t="s">
        <v>153</v>
      </c>
      <c r="M62" s="5">
        <v>584</v>
      </c>
    </row>
    <row r="63" spans="1:13" x14ac:dyDescent="0.3">
      <c r="A63" s="2">
        <v>45642</v>
      </c>
      <c r="B63" s="3">
        <f t="shared" si="0"/>
        <v>2025</v>
      </c>
      <c r="C63" t="str">
        <f t="shared" si="1"/>
        <v>2024-2025</v>
      </c>
      <c r="D63" t="s">
        <v>119</v>
      </c>
      <c r="E63" t="s">
        <v>83</v>
      </c>
      <c r="F63" t="str">
        <f t="shared" si="2"/>
        <v>Victoria</v>
      </c>
      <c r="G63" t="s">
        <v>26</v>
      </c>
      <c r="H63">
        <v>3551</v>
      </c>
      <c r="I63" t="s">
        <v>11</v>
      </c>
      <c r="J63" t="s">
        <v>129</v>
      </c>
      <c r="K63" t="s">
        <v>146</v>
      </c>
      <c r="L63" t="s">
        <v>157</v>
      </c>
      <c r="M63" s="5">
        <v>395</v>
      </c>
    </row>
    <row r="64" spans="1:13" x14ac:dyDescent="0.3">
      <c r="A64" s="2">
        <v>45620</v>
      </c>
      <c r="B64" s="3">
        <f t="shared" si="0"/>
        <v>2025</v>
      </c>
      <c r="C64" t="str">
        <f t="shared" si="1"/>
        <v>2024-2025</v>
      </c>
      <c r="D64" t="s">
        <v>120</v>
      </c>
      <c r="E64" t="s">
        <v>88</v>
      </c>
      <c r="F64" t="str">
        <f t="shared" si="2"/>
        <v>Queensland</v>
      </c>
      <c r="G64" t="s">
        <v>19</v>
      </c>
      <c r="H64">
        <v>4570</v>
      </c>
      <c r="I64" t="s">
        <v>11</v>
      </c>
      <c r="J64" t="s">
        <v>136</v>
      </c>
      <c r="K64" t="s">
        <v>144</v>
      </c>
      <c r="L64" t="s">
        <v>155</v>
      </c>
      <c r="M64" s="5">
        <v>548</v>
      </c>
    </row>
    <row r="65" spans="1:13" x14ac:dyDescent="0.3">
      <c r="A65" s="2">
        <v>45469</v>
      </c>
      <c r="B65" s="3">
        <f t="shared" si="0"/>
        <v>2024</v>
      </c>
      <c r="C65" t="str">
        <f t="shared" si="1"/>
        <v>2023-2024</v>
      </c>
      <c r="D65" t="s">
        <v>120</v>
      </c>
      <c r="E65" t="s">
        <v>55</v>
      </c>
      <c r="F65" t="str">
        <f t="shared" si="2"/>
        <v>Queensland</v>
      </c>
      <c r="G65" t="s">
        <v>19</v>
      </c>
      <c r="H65">
        <v>4740</v>
      </c>
      <c r="I65" t="s">
        <v>11</v>
      </c>
      <c r="J65" t="s">
        <v>138</v>
      </c>
      <c r="K65" t="s">
        <v>144</v>
      </c>
      <c r="L65" t="s">
        <v>155</v>
      </c>
      <c r="M65" s="5">
        <v>724</v>
      </c>
    </row>
    <row r="66" spans="1:13" x14ac:dyDescent="0.3">
      <c r="A66" s="2">
        <v>45829</v>
      </c>
      <c r="B66" s="3">
        <f t="shared" ref="B66:B129" si="3">IF(MONTH(A66)&gt;=7,YEAR(A66)+1,YEAR(A66))</f>
        <v>2025</v>
      </c>
      <c r="C66" t="str">
        <f t="shared" ref="C66:C129" si="4">IF(MONTH(A66) &gt;= 7, YEAR(A66) &amp; "-" &amp; YEAR(A66) + 1, YEAR(A66) - 1 &amp; "-" &amp; YEAR(A66))</f>
        <v>2024-2025</v>
      </c>
      <c r="D66" t="s">
        <v>120</v>
      </c>
      <c r="E66" t="s">
        <v>113</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125</v>
      </c>
      <c r="K66" t="s">
        <v>145</v>
      </c>
      <c r="L66" t="s">
        <v>156</v>
      </c>
      <c r="M66" s="5">
        <v>686</v>
      </c>
    </row>
    <row r="67" spans="1:13" x14ac:dyDescent="0.3">
      <c r="A67" s="2">
        <v>45995</v>
      </c>
      <c r="B67" s="3">
        <f t="shared" si="3"/>
        <v>2026</v>
      </c>
      <c r="C67" t="str">
        <f t="shared" si="4"/>
        <v>2025-2026</v>
      </c>
      <c r="D67" t="s">
        <v>120</v>
      </c>
      <c r="E67" t="s">
        <v>113</v>
      </c>
      <c r="F67" t="str">
        <f t="shared" si="5"/>
        <v>New South Wales</v>
      </c>
      <c r="G67" t="s">
        <v>10</v>
      </c>
      <c r="H67">
        <v>2101</v>
      </c>
      <c r="I67" t="s">
        <v>11</v>
      </c>
      <c r="J67" t="s">
        <v>125</v>
      </c>
      <c r="K67" t="s">
        <v>146</v>
      </c>
      <c r="L67" t="s">
        <v>157</v>
      </c>
      <c r="M67" s="5">
        <v>371</v>
      </c>
    </row>
    <row r="68" spans="1:13" x14ac:dyDescent="0.3">
      <c r="A68" s="2">
        <v>45364</v>
      </c>
      <c r="B68" s="3">
        <f t="shared" si="3"/>
        <v>2024</v>
      </c>
      <c r="C68" t="str">
        <f t="shared" si="4"/>
        <v>2023-2024</v>
      </c>
      <c r="D68" t="s">
        <v>120</v>
      </c>
      <c r="E68" t="s">
        <v>112</v>
      </c>
      <c r="F68" t="str">
        <f t="shared" si="5"/>
        <v>Queensland</v>
      </c>
      <c r="G68" t="s">
        <v>19</v>
      </c>
      <c r="H68">
        <v>4566</v>
      </c>
      <c r="I68" t="s">
        <v>11</v>
      </c>
      <c r="J68" t="s">
        <v>136</v>
      </c>
      <c r="K68" t="s">
        <v>143</v>
      </c>
      <c r="L68" t="s">
        <v>154</v>
      </c>
      <c r="M68" s="5">
        <v>177</v>
      </c>
    </row>
    <row r="69" spans="1:13" x14ac:dyDescent="0.3">
      <c r="A69" s="2">
        <v>45301</v>
      </c>
      <c r="B69" s="3">
        <f t="shared" si="3"/>
        <v>2024</v>
      </c>
      <c r="C69" t="str">
        <f t="shared" si="4"/>
        <v>2023-2024</v>
      </c>
      <c r="D69" t="s">
        <v>120</v>
      </c>
      <c r="E69" t="s">
        <v>37</v>
      </c>
      <c r="F69" t="str">
        <f t="shared" si="5"/>
        <v>Victoria</v>
      </c>
      <c r="G69" t="s">
        <v>26</v>
      </c>
      <c r="H69">
        <v>3134</v>
      </c>
      <c r="I69" t="s">
        <v>11</v>
      </c>
      <c r="J69" t="s">
        <v>127</v>
      </c>
      <c r="K69" t="s">
        <v>145</v>
      </c>
      <c r="L69" t="s">
        <v>156</v>
      </c>
      <c r="M69" s="5">
        <v>281</v>
      </c>
    </row>
    <row r="70" spans="1:13" x14ac:dyDescent="0.3">
      <c r="A70" s="2">
        <v>45843</v>
      </c>
      <c r="B70" s="3">
        <f t="shared" si="3"/>
        <v>2026</v>
      </c>
      <c r="C70" t="str">
        <f t="shared" si="4"/>
        <v>2025-2026</v>
      </c>
      <c r="D70" t="s">
        <v>120</v>
      </c>
      <c r="E70" t="s">
        <v>22</v>
      </c>
      <c r="F70" t="str">
        <f t="shared" si="5"/>
        <v>New South Wales</v>
      </c>
      <c r="G70" t="s">
        <v>10</v>
      </c>
      <c r="H70">
        <v>2116</v>
      </c>
      <c r="I70" t="s">
        <v>11</v>
      </c>
      <c r="J70" t="s">
        <v>125</v>
      </c>
      <c r="K70" t="s">
        <v>144</v>
      </c>
      <c r="L70" t="s">
        <v>155</v>
      </c>
      <c r="M70" s="5">
        <v>214</v>
      </c>
    </row>
    <row r="71" spans="1:13" x14ac:dyDescent="0.3">
      <c r="A71" s="2">
        <v>45349</v>
      </c>
      <c r="B71" s="3">
        <f t="shared" si="3"/>
        <v>2024</v>
      </c>
      <c r="C71" t="str">
        <f t="shared" si="4"/>
        <v>2023-2024</v>
      </c>
      <c r="D71" t="s">
        <v>120</v>
      </c>
      <c r="E71" t="s">
        <v>22</v>
      </c>
      <c r="F71" t="str">
        <f t="shared" si="5"/>
        <v>New South Wales</v>
      </c>
      <c r="G71" t="s">
        <v>10</v>
      </c>
      <c r="H71">
        <v>2116</v>
      </c>
      <c r="I71" t="s">
        <v>11</v>
      </c>
      <c r="J71" t="s">
        <v>125</v>
      </c>
      <c r="K71" t="s">
        <v>145</v>
      </c>
      <c r="L71" t="s">
        <v>156</v>
      </c>
      <c r="M71" s="5">
        <v>179</v>
      </c>
    </row>
    <row r="72" spans="1:13" x14ac:dyDescent="0.3">
      <c r="A72" s="2">
        <v>45952</v>
      </c>
      <c r="B72" s="3">
        <f t="shared" si="3"/>
        <v>2026</v>
      </c>
      <c r="C72" t="str">
        <f t="shared" si="4"/>
        <v>2025-2026</v>
      </c>
      <c r="D72" t="s">
        <v>120</v>
      </c>
      <c r="E72" t="s">
        <v>61</v>
      </c>
      <c r="F72" t="str">
        <f t="shared" si="5"/>
        <v>Victoria</v>
      </c>
      <c r="G72" t="s">
        <v>26</v>
      </c>
      <c r="H72">
        <v>3179</v>
      </c>
      <c r="I72" t="s">
        <v>11</v>
      </c>
      <c r="J72" t="s">
        <v>127</v>
      </c>
      <c r="K72" t="s">
        <v>145</v>
      </c>
      <c r="L72" t="s">
        <v>156</v>
      </c>
      <c r="M72" s="5">
        <v>338</v>
      </c>
    </row>
    <row r="73" spans="1:13" x14ac:dyDescent="0.3">
      <c r="A73" s="2">
        <v>45871</v>
      </c>
      <c r="B73" s="3">
        <f t="shared" si="3"/>
        <v>2026</v>
      </c>
      <c r="C73" t="str">
        <f t="shared" si="4"/>
        <v>2025-2026</v>
      </c>
      <c r="D73" t="s">
        <v>120</v>
      </c>
      <c r="E73" t="s">
        <v>47</v>
      </c>
      <c r="F73" t="str">
        <f t="shared" si="5"/>
        <v>Victoria</v>
      </c>
      <c r="G73" t="s">
        <v>26</v>
      </c>
      <c r="H73">
        <v>3630</v>
      </c>
      <c r="I73" t="s">
        <v>11</v>
      </c>
      <c r="J73" t="s">
        <v>137</v>
      </c>
      <c r="K73" t="s">
        <v>150</v>
      </c>
      <c r="L73" t="s">
        <v>161</v>
      </c>
      <c r="M73" s="5">
        <v>721</v>
      </c>
    </row>
    <row r="74" spans="1:13" x14ac:dyDescent="0.3">
      <c r="A74" s="2">
        <v>45536</v>
      </c>
      <c r="B74" s="3">
        <f t="shared" si="3"/>
        <v>2025</v>
      </c>
      <c r="C74" t="str">
        <f t="shared" si="4"/>
        <v>2024-2025</v>
      </c>
      <c r="D74" t="s">
        <v>120</v>
      </c>
      <c r="E74" t="s">
        <v>24</v>
      </c>
      <c r="F74" t="str">
        <f t="shared" si="5"/>
        <v>Queensland</v>
      </c>
      <c r="G74" t="s">
        <v>19</v>
      </c>
      <c r="H74">
        <v>4053</v>
      </c>
      <c r="I74" t="s">
        <v>11</v>
      </c>
      <c r="J74" t="s">
        <v>131</v>
      </c>
      <c r="K74" t="s">
        <v>142</v>
      </c>
      <c r="L74" t="s">
        <v>153</v>
      </c>
      <c r="M74" s="5">
        <v>138</v>
      </c>
    </row>
    <row r="75" spans="1:13" x14ac:dyDescent="0.3">
      <c r="A75" s="2">
        <v>45822</v>
      </c>
      <c r="B75" s="3">
        <f t="shared" si="3"/>
        <v>2025</v>
      </c>
      <c r="C75" t="str">
        <f t="shared" si="4"/>
        <v>2024-2025</v>
      </c>
      <c r="D75" t="s">
        <v>120</v>
      </c>
      <c r="E75" t="s">
        <v>86</v>
      </c>
      <c r="F75" t="str">
        <f t="shared" si="5"/>
        <v>Queensland</v>
      </c>
      <c r="G75" t="s">
        <v>19</v>
      </c>
      <c r="H75">
        <v>4119</v>
      </c>
      <c r="I75" t="s">
        <v>11</v>
      </c>
      <c r="J75" t="s">
        <v>131</v>
      </c>
      <c r="K75" t="s">
        <v>145</v>
      </c>
      <c r="L75" t="s">
        <v>156</v>
      </c>
      <c r="M75" s="5">
        <v>260</v>
      </c>
    </row>
    <row r="76" spans="1:13" x14ac:dyDescent="0.3">
      <c r="A76" s="2">
        <v>45763</v>
      </c>
      <c r="B76" s="3">
        <f t="shared" si="3"/>
        <v>2025</v>
      </c>
      <c r="C76" t="str">
        <f t="shared" si="4"/>
        <v>2024-2025</v>
      </c>
      <c r="D76" t="s">
        <v>120</v>
      </c>
      <c r="E76" t="s">
        <v>30</v>
      </c>
      <c r="F76" t="str">
        <f t="shared" si="5"/>
        <v>Victoria</v>
      </c>
      <c r="G76" t="s">
        <v>26</v>
      </c>
      <c r="H76">
        <v>3030</v>
      </c>
      <c r="I76" t="s">
        <v>11</v>
      </c>
      <c r="J76" t="s">
        <v>128</v>
      </c>
      <c r="K76" t="s">
        <v>143</v>
      </c>
      <c r="L76" t="s">
        <v>154</v>
      </c>
      <c r="M76" s="5">
        <v>669</v>
      </c>
    </row>
    <row r="77" spans="1:13" x14ac:dyDescent="0.3">
      <c r="A77" s="2">
        <v>45949</v>
      </c>
      <c r="B77" s="3">
        <f t="shared" si="3"/>
        <v>2026</v>
      </c>
      <c r="C77" t="str">
        <f t="shared" si="4"/>
        <v>2025-2026</v>
      </c>
      <c r="D77" t="s">
        <v>120</v>
      </c>
      <c r="E77" t="s">
        <v>29</v>
      </c>
      <c r="F77" t="str">
        <f t="shared" si="5"/>
        <v>Queensland</v>
      </c>
      <c r="G77" t="s">
        <v>19</v>
      </c>
      <c r="H77">
        <v>4703</v>
      </c>
      <c r="I77" t="s">
        <v>11</v>
      </c>
      <c r="J77" t="s">
        <v>138</v>
      </c>
      <c r="K77" t="s">
        <v>144</v>
      </c>
      <c r="L77" t="s">
        <v>155</v>
      </c>
      <c r="M77" s="5">
        <v>88</v>
      </c>
    </row>
    <row r="78" spans="1:13" x14ac:dyDescent="0.3">
      <c r="A78" s="2">
        <v>45410</v>
      </c>
      <c r="B78" s="3">
        <f t="shared" si="3"/>
        <v>2024</v>
      </c>
      <c r="C78" t="str">
        <f t="shared" si="4"/>
        <v>2023-2024</v>
      </c>
      <c r="D78" t="s">
        <v>120</v>
      </c>
      <c r="E78" t="s">
        <v>83</v>
      </c>
      <c r="F78" t="str">
        <f t="shared" si="5"/>
        <v>Victoria</v>
      </c>
      <c r="G78" t="s">
        <v>26</v>
      </c>
      <c r="H78">
        <v>3551</v>
      </c>
      <c r="I78" t="s">
        <v>11</v>
      </c>
      <c r="J78" t="s">
        <v>129</v>
      </c>
      <c r="K78" t="s">
        <v>142</v>
      </c>
      <c r="L78" t="s">
        <v>153</v>
      </c>
      <c r="M78" s="5">
        <v>554</v>
      </c>
    </row>
    <row r="79" spans="1:13" x14ac:dyDescent="0.3">
      <c r="A79" s="2">
        <v>45943</v>
      </c>
      <c r="B79" s="3">
        <f t="shared" si="3"/>
        <v>2026</v>
      </c>
      <c r="C79" t="str">
        <f t="shared" si="4"/>
        <v>2025-2026</v>
      </c>
      <c r="D79" t="s">
        <v>120</v>
      </c>
      <c r="E79" t="s">
        <v>81</v>
      </c>
      <c r="F79" t="str">
        <f t="shared" si="5"/>
        <v>Victoria</v>
      </c>
      <c r="G79" t="s">
        <v>26</v>
      </c>
      <c r="H79">
        <v>3076</v>
      </c>
      <c r="I79" t="s">
        <v>11</v>
      </c>
      <c r="J79" t="s">
        <v>128</v>
      </c>
      <c r="K79" t="s">
        <v>143</v>
      </c>
      <c r="L79" t="s">
        <v>154</v>
      </c>
      <c r="M79" s="5">
        <v>502</v>
      </c>
    </row>
    <row r="80" spans="1:13" x14ac:dyDescent="0.3">
      <c r="A80" s="2">
        <v>45986</v>
      </c>
      <c r="B80" s="3">
        <f t="shared" si="3"/>
        <v>2026</v>
      </c>
      <c r="C80" t="str">
        <f t="shared" si="4"/>
        <v>2025-2026</v>
      </c>
      <c r="D80" t="s">
        <v>120</v>
      </c>
      <c r="E80" t="s">
        <v>12</v>
      </c>
      <c r="F80" t="str">
        <f t="shared" si="5"/>
        <v>New South Wales</v>
      </c>
      <c r="G80" t="s">
        <v>10</v>
      </c>
      <c r="H80">
        <v>2795</v>
      </c>
      <c r="I80" t="s">
        <v>11</v>
      </c>
      <c r="J80" t="s">
        <v>132</v>
      </c>
      <c r="K80" t="s">
        <v>151</v>
      </c>
      <c r="L80" t="s">
        <v>152</v>
      </c>
      <c r="M80" s="5">
        <v>32</v>
      </c>
    </row>
    <row r="81" spans="1:13" x14ac:dyDescent="0.3">
      <c r="A81" s="2">
        <v>45940</v>
      </c>
      <c r="B81" s="3">
        <f t="shared" si="3"/>
        <v>2026</v>
      </c>
      <c r="C81" t="str">
        <f t="shared" si="4"/>
        <v>2025-2026</v>
      </c>
      <c r="D81" t="s">
        <v>119</v>
      </c>
      <c r="E81" t="s">
        <v>83</v>
      </c>
      <c r="F81" t="str">
        <f t="shared" si="5"/>
        <v>Victoria</v>
      </c>
      <c r="G81" t="s">
        <v>26</v>
      </c>
      <c r="H81">
        <v>3551</v>
      </c>
      <c r="I81" t="s">
        <v>11</v>
      </c>
      <c r="J81" t="s">
        <v>129</v>
      </c>
      <c r="K81" t="s">
        <v>151</v>
      </c>
      <c r="L81" t="s">
        <v>152</v>
      </c>
      <c r="M81" s="5">
        <v>600</v>
      </c>
    </row>
    <row r="82" spans="1:13" x14ac:dyDescent="0.3">
      <c r="A82" s="2">
        <v>45317</v>
      </c>
      <c r="B82" s="3">
        <f t="shared" si="3"/>
        <v>2024</v>
      </c>
      <c r="C82" t="str">
        <f t="shared" si="4"/>
        <v>2023-2024</v>
      </c>
      <c r="D82" t="s">
        <v>120</v>
      </c>
      <c r="E82" t="s">
        <v>113</v>
      </c>
      <c r="F82" t="str">
        <f t="shared" si="5"/>
        <v>New South Wales</v>
      </c>
      <c r="G82" t="s">
        <v>10</v>
      </c>
      <c r="H82">
        <v>2101</v>
      </c>
      <c r="I82" t="s">
        <v>11</v>
      </c>
      <c r="J82" t="s">
        <v>125</v>
      </c>
      <c r="K82" t="s">
        <v>147</v>
      </c>
      <c r="L82" t="s">
        <v>158</v>
      </c>
      <c r="M82" s="5">
        <v>29</v>
      </c>
    </row>
    <row r="83" spans="1:13" x14ac:dyDescent="0.3">
      <c r="A83" s="2">
        <v>45729</v>
      </c>
      <c r="B83" s="3">
        <f t="shared" si="3"/>
        <v>2025</v>
      </c>
      <c r="C83" t="str">
        <f t="shared" si="4"/>
        <v>2024-2025</v>
      </c>
      <c r="D83" t="s">
        <v>119</v>
      </c>
      <c r="E83" t="s">
        <v>50</v>
      </c>
      <c r="F83" t="str">
        <f t="shared" si="5"/>
        <v>Australian Capital Territory</v>
      </c>
      <c r="G83" t="s">
        <v>51</v>
      </c>
      <c r="H83">
        <v>2617</v>
      </c>
      <c r="I83" t="s">
        <v>11</v>
      </c>
      <c r="J83" t="s">
        <v>123</v>
      </c>
      <c r="K83" t="s">
        <v>142</v>
      </c>
      <c r="L83" t="s">
        <v>153</v>
      </c>
      <c r="M83" s="5">
        <v>775</v>
      </c>
    </row>
    <row r="84" spans="1:13" x14ac:dyDescent="0.3">
      <c r="A84" s="2">
        <v>45539</v>
      </c>
      <c r="B84" s="3">
        <f t="shared" si="3"/>
        <v>2025</v>
      </c>
      <c r="C84" t="str">
        <f t="shared" si="4"/>
        <v>2024-2025</v>
      </c>
      <c r="D84" t="s">
        <v>120</v>
      </c>
      <c r="E84" t="s">
        <v>66</v>
      </c>
      <c r="F84" t="str">
        <f t="shared" si="5"/>
        <v>Western Australia</v>
      </c>
      <c r="G84" t="s">
        <v>28</v>
      </c>
      <c r="H84">
        <v>6330</v>
      </c>
      <c r="I84" t="s">
        <v>11</v>
      </c>
      <c r="J84" t="s">
        <v>135</v>
      </c>
      <c r="K84" t="s">
        <v>146</v>
      </c>
      <c r="L84" t="s">
        <v>157</v>
      </c>
      <c r="M84" s="5">
        <v>703</v>
      </c>
    </row>
    <row r="85" spans="1:13" x14ac:dyDescent="0.3">
      <c r="A85" s="2">
        <v>45442</v>
      </c>
      <c r="B85" s="3">
        <f t="shared" si="3"/>
        <v>2024</v>
      </c>
      <c r="C85" t="str">
        <f t="shared" si="4"/>
        <v>2023-2024</v>
      </c>
      <c r="D85" t="s">
        <v>120</v>
      </c>
      <c r="E85" t="s">
        <v>16</v>
      </c>
      <c r="F85" t="str">
        <f t="shared" si="5"/>
        <v>South Australia</v>
      </c>
      <c r="G85" t="s">
        <v>17</v>
      </c>
      <c r="H85">
        <v>5168</v>
      </c>
      <c r="I85" t="s">
        <v>11</v>
      </c>
      <c r="J85" t="s">
        <v>134</v>
      </c>
      <c r="K85" t="s">
        <v>151</v>
      </c>
      <c r="L85" t="s">
        <v>152</v>
      </c>
      <c r="M85" s="5">
        <v>40</v>
      </c>
    </row>
    <row r="86" spans="1:13" x14ac:dyDescent="0.3">
      <c r="A86" s="2">
        <v>45739</v>
      </c>
      <c r="B86" s="3">
        <f t="shared" si="3"/>
        <v>2025</v>
      </c>
      <c r="C86" t="str">
        <f t="shared" si="4"/>
        <v>2024-2025</v>
      </c>
      <c r="D86" t="s">
        <v>120</v>
      </c>
      <c r="E86" t="s">
        <v>31</v>
      </c>
      <c r="F86" t="str">
        <f t="shared" si="5"/>
        <v>South Australia</v>
      </c>
      <c r="G86" t="s">
        <v>17</v>
      </c>
      <c r="H86">
        <v>5082</v>
      </c>
      <c r="I86" t="s">
        <v>11</v>
      </c>
      <c r="J86" t="s">
        <v>134</v>
      </c>
      <c r="K86" t="s">
        <v>151</v>
      </c>
      <c r="L86" t="s">
        <v>152</v>
      </c>
      <c r="M86" s="5">
        <v>193</v>
      </c>
    </row>
    <row r="87" spans="1:13" x14ac:dyDescent="0.3">
      <c r="A87" s="2">
        <v>45889</v>
      </c>
      <c r="B87" s="3">
        <f t="shared" si="3"/>
        <v>2026</v>
      </c>
      <c r="C87" t="str">
        <f t="shared" si="4"/>
        <v>2025-2026</v>
      </c>
      <c r="D87" t="s">
        <v>120</v>
      </c>
      <c r="E87" t="s">
        <v>83</v>
      </c>
      <c r="F87" t="str">
        <f t="shared" si="5"/>
        <v>Victoria</v>
      </c>
      <c r="G87" t="s">
        <v>26</v>
      </c>
      <c r="H87">
        <v>3551</v>
      </c>
      <c r="I87" t="s">
        <v>11</v>
      </c>
      <c r="J87" t="s">
        <v>129</v>
      </c>
      <c r="K87" t="s">
        <v>142</v>
      </c>
      <c r="L87" t="s">
        <v>153</v>
      </c>
      <c r="M87" s="5">
        <v>467</v>
      </c>
    </row>
    <row r="88" spans="1:13" x14ac:dyDescent="0.3">
      <c r="A88" s="2">
        <v>45304</v>
      </c>
      <c r="B88" s="3">
        <f t="shared" si="3"/>
        <v>2024</v>
      </c>
      <c r="C88" t="str">
        <f t="shared" si="4"/>
        <v>2023-2024</v>
      </c>
      <c r="D88" t="s">
        <v>120</v>
      </c>
      <c r="E88" t="s">
        <v>111</v>
      </c>
      <c r="F88" t="str">
        <f t="shared" si="5"/>
        <v>New South Wales</v>
      </c>
      <c r="G88" t="s">
        <v>10</v>
      </c>
      <c r="H88">
        <v>2154</v>
      </c>
      <c r="I88" t="s">
        <v>11</v>
      </c>
      <c r="J88" t="s">
        <v>125</v>
      </c>
      <c r="K88" t="s">
        <v>144</v>
      </c>
      <c r="L88" t="s">
        <v>155</v>
      </c>
      <c r="M88" s="5">
        <v>185</v>
      </c>
    </row>
    <row r="89" spans="1:13" x14ac:dyDescent="0.3">
      <c r="A89" s="2">
        <v>45948</v>
      </c>
      <c r="B89" s="3">
        <f t="shared" si="3"/>
        <v>2026</v>
      </c>
      <c r="C89" t="str">
        <f t="shared" si="4"/>
        <v>2025-2026</v>
      </c>
      <c r="D89" t="s">
        <v>120</v>
      </c>
      <c r="E89" t="s">
        <v>24</v>
      </c>
      <c r="F89" t="str">
        <f t="shared" si="5"/>
        <v>Queensland</v>
      </c>
      <c r="G89" t="s">
        <v>19</v>
      </c>
      <c r="H89">
        <v>4053</v>
      </c>
      <c r="I89" t="s">
        <v>11</v>
      </c>
      <c r="J89" t="s">
        <v>131</v>
      </c>
      <c r="K89" t="s">
        <v>148</v>
      </c>
      <c r="L89" t="s">
        <v>159</v>
      </c>
      <c r="M89" s="5">
        <v>360</v>
      </c>
    </row>
    <row r="90" spans="1:13" x14ac:dyDescent="0.3">
      <c r="A90" s="2">
        <v>45967</v>
      </c>
      <c r="B90" s="3">
        <f t="shared" si="3"/>
        <v>2026</v>
      </c>
      <c r="C90" t="str">
        <f t="shared" si="4"/>
        <v>2025-2026</v>
      </c>
      <c r="D90" t="s">
        <v>120</v>
      </c>
      <c r="E90" t="s">
        <v>77</v>
      </c>
      <c r="F90" t="str">
        <f t="shared" si="5"/>
        <v>Victoria</v>
      </c>
      <c r="G90" t="s">
        <v>26</v>
      </c>
      <c r="H90">
        <v>3018</v>
      </c>
      <c r="I90" t="s">
        <v>11</v>
      </c>
      <c r="J90" t="s">
        <v>128</v>
      </c>
      <c r="K90" t="s">
        <v>144</v>
      </c>
      <c r="L90" t="s">
        <v>155</v>
      </c>
      <c r="M90" s="5">
        <v>685</v>
      </c>
    </row>
    <row r="91" spans="1:13" x14ac:dyDescent="0.3">
      <c r="A91" s="2">
        <v>45536</v>
      </c>
      <c r="B91" s="3">
        <f t="shared" si="3"/>
        <v>2025</v>
      </c>
      <c r="C91" t="str">
        <f t="shared" si="4"/>
        <v>2024-2025</v>
      </c>
      <c r="D91" t="s">
        <v>120</v>
      </c>
      <c r="E91" t="s">
        <v>96</v>
      </c>
      <c r="F91" t="str">
        <f t="shared" si="5"/>
        <v>Western Australia</v>
      </c>
      <c r="G91" t="s">
        <v>28</v>
      </c>
      <c r="H91">
        <v>6027</v>
      </c>
      <c r="I91" t="s">
        <v>11</v>
      </c>
      <c r="J91" t="s">
        <v>121</v>
      </c>
      <c r="K91" t="s">
        <v>148</v>
      </c>
      <c r="L91" t="s">
        <v>159</v>
      </c>
      <c r="M91" s="5">
        <v>284</v>
      </c>
    </row>
    <row r="92" spans="1:13" x14ac:dyDescent="0.3">
      <c r="A92" s="2">
        <v>45360</v>
      </c>
      <c r="B92" s="3">
        <f t="shared" si="3"/>
        <v>2024</v>
      </c>
      <c r="C92" t="str">
        <f t="shared" si="4"/>
        <v>2023-2024</v>
      </c>
      <c r="D92" t="s">
        <v>119</v>
      </c>
      <c r="E92" t="s">
        <v>9</v>
      </c>
      <c r="F92" t="str">
        <f t="shared" si="5"/>
        <v>New South Wales</v>
      </c>
      <c r="G92" t="s">
        <v>10</v>
      </c>
      <c r="H92">
        <v>2067</v>
      </c>
      <c r="I92" t="s">
        <v>11</v>
      </c>
      <c r="J92" t="s">
        <v>126</v>
      </c>
      <c r="K92" t="s">
        <v>142</v>
      </c>
      <c r="L92" t="s">
        <v>153</v>
      </c>
      <c r="M92" s="5">
        <v>381</v>
      </c>
    </row>
    <row r="93" spans="1:13" x14ac:dyDescent="0.3">
      <c r="A93" s="2">
        <v>45716</v>
      </c>
      <c r="B93" s="3">
        <f t="shared" si="3"/>
        <v>2025</v>
      </c>
      <c r="C93" t="str">
        <f t="shared" si="4"/>
        <v>2024-2025</v>
      </c>
      <c r="D93" t="s">
        <v>120</v>
      </c>
      <c r="E93" t="s">
        <v>78</v>
      </c>
      <c r="F93" t="str">
        <f t="shared" si="5"/>
        <v>New South Wales</v>
      </c>
      <c r="G93" t="s">
        <v>10</v>
      </c>
      <c r="H93">
        <v>2480</v>
      </c>
      <c r="I93" t="s">
        <v>11</v>
      </c>
      <c r="J93" t="s">
        <v>122</v>
      </c>
      <c r="K93" t="s">
        <v>148</v>
      </c>
      <c r="L93" t="s">
        <v>159</v>
      </c>
      <c r="M93" s="5">
        <v>693</v>
      </c>
    </row>
    <row r="94" spans="1:13" x14ac:dyDescent="0.3">
      <c r="A94" s="2">
        <v>45826</v>
      </c>
      <c r="B94" s="3">
        <f t="shared" si="3"/>
        <v>2025</v>
      </c>
      <c r="C94" t="str">
        <f t="shared" si="4"/>
        <v>2024-2025</v>
      </c>
      <c r="D94" t="s">
        <v>119</v>
      </c>
      <c r="E94" t="s">
        <v>73</v>
      </c>
      <c r="F94" t="str">
        <f t="shared" si="5"/>
        <v>Queensland</v>
      </c>
      <c r="G94" t="s">
        <v>19</v>
      </c>
      <c r="H94">
        <v>4509</v>
      </c>
      <c r="I94" t="s">
        <v>11</v>
      </c>
      <c r="J94" t="s">
        <v>124</v>
      </c>
      <c r="K94" t="s">
        <v>149</v>
      </c>
      <c r="L94" t="s">
        <v>160</v>
      </c>
      <c r="M94" s="5">
        <v>70</v>
      </c>
    </row>
    <row r="95" spans="1:13" x14ac:dyDescent="0.3">
      <c r="A95" s="2">
        <v>45782</v>
      </c>
      <c r="B95" s="3">
        <f t="shared" si="3"/>
        <v>2025</v>
      </c>
      <c r="C95" t="str">
        <f t="shared" si="4"/>
        <v>2024-2025</v>
      </c>
      <c r="D95" t="s">
        <v>120</v>
      </c>
      <c r="E95" t="s">
        <v>39</v>
      </c>
      <c r="F95" t="str">
        <f t="shared" si="5"/>
        <v>New South Wales</v>
      </c>
      <c r="G95" t="s">
        <v>10</v>
      </c>
      <c r="H95">
        <v>2541</v>
      </c>
      <c r="I95" t="s">
        <v>11</v>
      </c>
      <c r="J95" t="s">
        <v>123</v>
      </c>
      <c r="K95" t="s">
        <v>149</v>
      </c>
      <c r="L95" t="s">
        <v>160</v>
      </c>
      <c r="M95" s="5">
        <v>122</v>
      </c>
    </row>
    <row r="96" spans="1:13" x14ac:dyDescent="0.3">
      <c r="A96" s="2">
        <v>45955</v>
      </c>
      <c r="B96" s="3">
        <f t="shared" si="3"/>
        <v>2026</v>
      </c>
      <c r="C96" t="str">
        <f t="shared" si="4"/>
        <v>2025-2026</v>
      </c>
      <c r="D96" t="s">
        <v>120</v>
      </c>
      <c r="E96" t="s">
        <v>21</v>
      </c>
      <c r="F96" t="str">
        <f t="shared" si="5"/>
        <v>South Australia</v>
      </c>
      <c r="G96" t="s">
        <v>17</v>
      </c>
      <c r="H96">
        <v>5343</v>
      </c>
      <c r="I96" t="s">
        <v>11</v>
      </c>
      <c r="J96" t="s">
        <v>139</v>
      </c>
      <c r="K96" t="s">
        <v>147</v>
      </c>
      <c r="L96" t="s">
        <v>158</v>
      </c>
      <c r="M96" s="5">
        <v>659</v>
      </c>
    </row>
    <row r="97" spans="1:13" x14ac:dyDescent="0.3">
      <c r="A97" s="2">
        <v>45730</v>
      </c>
      <c r="B97" s="3">
        <f t="shared" si="3"/>
        <v>2025</v>
      </c>
      <c r="C97" t="str">
        <f t="shared" si="4"/>
        <v>2024-2025</v>
      </c>
      <c r="D97" t="s">
        <v>120</v>
      </c>
      <c r="E97" t="s">
        <v>111</v>
      </c>
      <c r="F97" t="str">
        <f t="shared" si="5"/>
        <v>New South Wales</v>
      </c>
      <c r="G97" t="s">
        <v>10</v>
      </c>
      <c r="H97">
        <v>2154</v>
      </c>
      <c r="I97" t="s">
        <v>11</v>
      </c>
      <c r="J97" t="s">
        <v>125</v>
      </c>
      <c r="K97" t="s">
        <v>142</v>
      </c>
      <c r="L97" t="s">
        <v>153</v>
      </c>
      <c r="M97" s="5">
        <v>241</v>
      </c>
    </row>
    <row r="98" spans="1:13" x14ac:dyDescent="0.3">
      <c r="A98" s="2">
        <v>45667</v>
      </c>
      <c r="B98" s="3">
        <f t="shared" si="3"/>
        <v>2025</v>
      </c>
      <c r="C98" t="str">
        <f t="shared" si="4"/>
        <v>2024-2025</v>
      </c>
      <c r="D98" t="s">
        <v>120</v>
      </c>
      <c r="E98" t="s">
        <v>104</v>
      </c>
      <c r="F98" t="str">
        <f t="shared" si="5"/>
        <v>Victoria</v>
      </c>
      <c r="G98" t="s">
        <v>26</v>
      </c>
      <c r="H98">
        <v>3175</v>
      </c>
      <c r="I98" t="s">
        <v>11</v>
      </c>
      <c r="J98" t="s">
        <v>127</v>
      </c>
      <c r="K98" t="s">
        <v>146</v>
      </c>
      <c r="L98" t="s">
        <v>157</v>
      </c>
      <c r="M98" s="5">
        <v>535</v>
      </c>
    </row>
    <row r="99" spans="1:13" x14ac:dyDescent="0.3">
      <c r="A99" s="2">
        <v>45981</v>
      </c>
      <c r="B99" s="3">
        <f t="shared" si="3"/>
        <v>2026</v>
      </c>
      <c r="C99" t="str">
        <f t="shared" si="4"/>
        <v>2025-2026</v>
      </c>
      <c r="D99" t="s">
        <v>120</v>
      </c>
      <c r="E99" t="s">
        <v>23</v>
      </c>
      <c r="F99" t="str">
        <f t="shared" si="5"/>
        <v>New South Wales</v>
      </c>
      <c r="G99" t="s">
        <v>10</v>
      </c>
      <c r="H99">
        <v>2830</v>
      </c>
      <c r="I99" t="s">
        <v>11</v>
      </c>
      <c r="J99" t="s">
        <v>132</v>
      </c>
      <c r="K99" t="s">
        <v>143</v>
      </c>
      <c r="L99" t="s">
        <v>154</v>
      </c>
      <c r="M99" s="5">
        <v>733</v>
      </c>
    </row>
    <row r="100" spans="1:13" x14ac:dyDescent="0.3">
      <c r="A100" s="2">
        <v>45746</v>
      </c>
      <c r="B100" s="3">
        <f t="shared" si="3"/>
        <v>2025</v>
      </c>
      <c r="C100" t="str">
        <f t="shared" si="4"/>
        <v>2024-2025</v>
      </c>
      <c r="D100" t="s">
        <v>120</v>
      </c>
      <c r="E100" t="s">
        <v>81</v>
      </c>
      <c r="F100" t="str">
        <f t="shared" si="5"/>
        <v>Victoria</v>
      </c>
      <c r="G100" t="s">
        <v>26</v>
      </c>
      <c r="H100">
        <v>3076</v>
      </c>
      <c r="I100" t="s">
        <v>11</v>
      </c>
      <c r="J100" t="s">
        <v>128</v>
      </c>
      <c r="K100" t="s">
        <v>146</v>
      </c>
      <c r="L100" t="s">
        <v>157</v>
      </c>
      <c r="M100" s="5">
        <v>525</v>
      </c>
    </row>
    <row r="101" spans="1:13" x14ac:dyDescent="0.3">
      <c r="A101" s="2">
        <v>45337</v>
      </c>
      <c r="B101" s="3">
        <f t="shared" si="3"/>
        <v>2024</v>
      </c>
      <c r="C101" t="str">
        <f t="shared" si="4"/>
        <v>2023-2024</v>
      </c>
      <c r="D101" t="s">
        <v>120</v>
      </c>
      <c r="E101" t="s">
        <v>64</v>
      </c>
      <c r="F101" t="str">
        <f t="shared" si="5"/>
        <v>Western Australia</v>
      </c>
      <c r="G101" t="s">
        <v>28</v>
      </c>
      <c r="H101">
        <v>6112</v>
      </c>
      <c r="I101" t="s">
        <v>11</v>
      </c>
      <c r="J101" t="s">
        <v>135</v>
      </c>
      <c r="K101" t="s">
        <v>146</v>
      </c>
      <c r="L101" t="s">
        <v>157</v>
      </c>
      <c r="M101" s="5">
        <v>375</v>
      </c>
    </row>
    <row r="102" spans="1:13" x14ac:dyDescent="0.3">
      <c r="A102" s="2">
        <v>45680</v>
      </c>
      <c r="B102" s="3">
        <f t="shared" si="3"/>
        <v>2025</v>
      </c>
      <c r="C102" t="str">
        <f t="shared" si="4"/>
        <v>2024-2025</v>
      </c>
      <c r="D102" t="s">
        <v>120</v>
      </c>
      <c r="E102" t="s">
        <v>113</v>
      </c>
      <c r="F102" t="str">
        <f t="shared" si="5"/>
        <v>New South Wales</v>
      </c>
      <c r="G102" t="s">
        <v>10</v>
      </c>
      <c r="H102">
        <v>2101</v>
      </c>
      <c r="I102" t="s">
        <v>11</v>
      </c>
      <c r="J102" t="s">
        <v>125</v>
      </c>
      <c r="K102" t="s">
        <v>144</v>
      </c>
      <c r="L102" t="s">
        <v>155</v>
      </c>
      <c r="M102" s="5">
        <v>724</v>
      </c>
    </row>
    <row r="103" spans="1:13" x14ac:dyDescent="0.3">
      <c r="A103" s="2">
        <v>45687</v>
      </c>
      <c r="B103" s="3">
        <f t="shared" si="3"/>
        <v>2025</v>
      </c>
      <c r="C103" t="str">
        <f t="shared" si="4"/>
        <v>2024-2025</v>
      </c>
      <c r="D103" t="s">
        <v>120</v>
      </c>
      <c r="E103" t="s">
        <v>66</v>
      </c>
      <c r="F103" t="str">
        <f t="shared" si="5"/>
        <v>Western Australia</v>
      </c>
      <c r="G103" t="s">
        <v>28</v>
      </c>
      <c r="H103">
        <v>6330</v>
      </c>
      <c r="I103" t="s">
        <v>11</v>
      </c>
      <c r="J103" t="s">
        <v>135</v>
      </c>
      <c r="K103" t="s">
        <v>145</v>
      </c>
      <c r="L103" t="s">
        <v>156</v>
      </c>
      <c r="M103" s="5">
        <v>329</v>
      </c>
    </row>
    <row r="104" spans="1:13" x14ac:dyDescent="0.3">
      <c r="A104" s="2">
        <v>45866</v>
      </c>
      <c r="B104" s="3">
        <f t="shared" si="3"/>
        <v>2026</v>
      </c>
      <c r="C104" t="str">
        <f t="shared" si="4"/>
        <v>2025-2026</v>
      </c>
      <c r="D104" t="s">
        <v>120</v>
      </c>
      <c r="E104" t="s">
        <v>92</v>
      </c>
      <c r="F104" t="str">
        <f t="shared" si="5"/>
        <v>New South Wales</v>
      </c>
      <c r="G104" t="s">
        <v>10</v>
      </c>
      <c r="H104">
        <v>2015</v>
      </c>
      <c r="I104" t="s">
        <v>11</v>
      </c>
      <c r="J104" t="s">
        <v>126</v>
      </c>
      <c r="K104" t="s">
        <v>151</v>
      </c>
      <c r="L104" t="s">
        <v>152</v>
      </c>
      <c r="M104" s="5">
        <v>462</v>
      </c>
    </row>
    <row r="105" spans="1:13" x14ac:dyDescent="0.3">
      <c r="A105" s="2">
        <v>45574</v>
      </c>
      <c r="B105" s="3">
        <f t="shared" si="3"/>
        <v>2025</v>
      </c>
      <c r="C105" t="str">
        <f t="shared" si="4"/>
        <v>2024-2025</v>
      </c>
      <c r="D105" t="s">
        <v>120</v>
      </c>
      <c r="E105" t="s">
        <v>92</v>
      </c>
      <c r="F105" t="str">
        <f t="shared" si="5"/>
        <v>New South Wales</v>
      </c>
      <c r="G105" t="s">
        <v>10</v>
      </c>
      <c r="H105">
        <v>2015</v>
      </c>
      <c r="I105" t="s">
        <v>11</v>
      </c>
      <c r="J105" t="s">
        <v>126</v>
      </c>
      <c r="K105" t="s">
        <v>145</v>
      </c>
      <c r="L105" t="s">
        <v>156</v>
      </c>
      <c r="M105" s="5">
        <v>251</v>
      </c>
    </row>
    <row r="106" spans="1:13" x14ac:dyDescent="0.3">
      <c r="A106" s="2">
        <v>45550</v>
      </c>
      <c r="B106" s="3">
        <f t="shared" si="3"/>
        <v>2025</v>
      </c>
      <c r="C106" t="str">
        <f t="shared" si="4"/>
        <v>2024-2025</v>
      </c>
      <c r="D106" t="s">
        <v>120</v>
      </c>
      <c r="E106" t="s">
        <v>92</v>
      </c>
      <c r="F106" t="str">
        <f t="shared" si="5"/>
        <v>New South Wales</v>
      </c>
      <c r="G106" t="s">
        <v>10</v>
      </c>
      <c r="H106">
        <v>2015</v>
      </c>
      <c r="I106" t="s">
        <v>11</v>
      </c>
      <c r="J106" t="s">
        <v>126</v>
      </c>
      <c r="K106" t="s">
        <v>146</v>
      </c>
      <c r="L106" t="s">
        <v>157</v>
      </c>
      <c r="M106" s="5">
        <v>463</v>
      </c>
    </row>
    <row r="107" spans="1:13" x14ac:dyDescent="0.3">
      <c r="A107" s="2">
        <v>45982</v>
      </c>
      <c r="B107" s="3">
        <f t="shared" si="3"/>
        <v>2026</v>
      </c>
      <c r="C107" t="str">
        <f t="shared" si="4"/>
        <v>2025-2026</v>
      </c>
      <c r="D107" t="s">
        <v>120</v>
      </c>
      <c r="E107" t="s">
        <v>49</v>
      </c>
      <c r="F107" t="str">
        <f t="shared" si="5"/>
        <v>New South Wales</v>
      </c>
      <c r="G107" t="s">
        <v>10</v>
      </c>
      <c r="H107">
        <v>2350</v>
      </c>
      <c r="I107" t="s">
        <v>11</v>
      </c>
      <c r="J107" t="s">
        <v>122</v>
      </c>
      <c r="K107" t="s">
        <v>145</v>
      </c>
      <c r="L107" t="s">
        <v>156</v>
      </c>
      <c r="M107" s="5">
        <v>475</v>
      </c>
    </row>
    <row r="108" spans="1:13" x14ac:dyDescent="0.3">
      <c r="A108" s="2">
        <v>45668</v>
      </c>
      <c r="B108" s="3">
        <f t="shared" si="3"/>
        <v>2025</v>
      </c>
      <c r="C108" t="str">
        <f t="shared" si="4"/>
        <v>2024-2025</v>
      </c>
      <c r="D108" t="s">
        <v>120</v>
      </c>
      <c r="E108" t="s">
        <v>95</v>
      </c>
      <c r="F108" t="str">
        <f t="shared" si="5"/>
        <v>New South Wales</v>
      </c>
      <c r="G108" t="s">
        <v>10</v>
      </c>
      <c r="H108">
        <v>2131</v>
      </c>
      <c r="I108" t="s">
        <v>11</v>
      </c>
      <c r="J108" t="s">
        <v>125</v>
      </c>
      <c r="K108" t="s">
        <v>151</v>
      </c>
      <c r="L108" t="s">
        <v>152</v>
      </c>
      <c r="M108" s="5">
        <v>198</v>
      </c>
    </row>
    <row r="109" spans="1:13" x14ac:dyDescent="0.3">
      <c r="A109" s="2">
        <v>45353</v>
      </c>
      <c r="B109" s="3">
        <f t="shared" si="3"/>
        <v>2024</v>
      </c>
      <c r="C109" t="str">
        <f t="shared" si="4"/>
        <v>2023-2024</v>
      </c>
      <c r="D109" t="s">
        <v>120</v>
      </c>
      <c r="E109" t="s">
        <v>95</v>
      </c>
      <c r="F109" t="str">
        <f t="shared" si="5"/>
        <v>New South Wales</v>
      </c>
      <c r="G109" t="s">
        <v>10</v>
      </c>
      <c r="H109">
        <v>2131</v>
      </c>
      <c r="I109" t="s">
        <v>11</v>
      </c>
      <c r="J109" t="s">
        <v>125</v>
      </c>
      <c r="K109" t="s">
        <v>144</v>
      </c>
      <c r="L109" t="s">
        <v>155</v>
      </c>
      <c r="M109" s="5">
        <v>207</v>
      </c>
    </row>
    <row r="110" spans="1:13" x14ac:dyDescent="0.3">
      <c r="A110" s="2">
        <v>45600</v>
      </c>
      <c r="B110" s="3">
        <f t="shared" si="3"/>
        <v>2025</v>
      </c>
      <c r="C110" t="str">
        <f t="shared" si="4"/>
        <v>2024-2025</v>
      </c>
      <c r="D110" t="s">
        <v>120</v>
      </c>
      <c r="E110" t="s">
        <v>95</v>
      </c>
      <c r="F110" t="str">
        <f t="shared" si="5"/>
        <v>New South Wales</v>
      </c>
      <c r="G110" t="s">
        <v>10</v>
      </c>
      <c r="H110">
        <v>2131</v>
      </c>
      <c r="I110" t="s">
        <v>11</v>
      </c>
      <c r="J110" t="s">
        <v>125</v>
      </c>
      <c r="K110" t="s">
        <v>142</v>
      </c>
      <c r="L110" t="s">
        <v>153</v>
      </c>
      <c r="M110" s="5">
        <v>289</v>
      </c>
    </row>
    <row r="111" spans="1:13" x14ac:dyDescent="0.3">
      <c r="A111" s="2">
        <v>45733</v>
      </c>
      <c r="B111" s="3">
        <f t="shared" si="3"/>
        <v>2025</v>
      </c>
      <c r="C111" t="str">
        <f t="shared" si="4"/>
        <v>2024-2025</v>
      </c>
      <c r="D111" t="s">
        <v>120</v>
      </c>
      <c r="E111" t="s">
        <v>95</v>
      </c>
      <c r="F111" t="str">
        <f t="shared" si="5"/>
        <v>New South Wales</v>
      </c>
      <c r="G111" t="s">
        <v>10</v>
      </c>
      <c r="H111">
        <v>2131</v>
      </c>
      <c r="I111" t="s">
        <v>11</v>
      </c>
      <c r="J111" t="s">
        <v>125</v>
      </c>
      <c r="K111" t="s">
        <v>145</v>
      </c>
      <c r="L111" t="s">
        <v>156</v>
      </c>
      <c r="M111" s="5">
        <v>741</v>
      </c>
    </row>
    <row r="112" spans="1:13" x14ac:dyDescent="0.3">
      <c r="A112" s="2">
        <v>45676</v>
      </c>
      <c r="B112" s="3">
        <f t="shared" si="3"/>
        <v>2025</v>
      </c>
      <c r="C112" t="str">
        <f t="shared" si="4"/>
        <v>2024-2025</v>
      </c>
      <c r="D112" t="s">
        <v>120</v>
      </c>
      <c r="E112" t="s">
        <v>56</v>
      </c>
      <c r="F112" t="str">
        <f t="shared" si="5"/>
        <v>Queensland</v>
      </c>
      <c r="G112" t="s">
        <v>19</v>
      </c>
      <c r="H112">
        <v>4883</v>
      </c>
      <c r="I112" t="s">
        <v>11</v>
      </c>
      <c r="J112" t="s">
        <v>133</v>
      </c>
      <c r="K112" t="s">
        <v>142</v>
      </c>
      <c r="L112" t="s">
        <v>153</v>
      </c>
      <c r="M112" s="5">
        <v>426</v>
      </c>
    </row>
    <row r="113" spans="1:13" x14ac:dyDescent="0.3">
      <c r="A113" s="2">
        <v>45419</v>
      </c>
      <c r="B113" s="3">
        <f t="shared" si="3"/>
        <v>2024</v>
      </c>
      <c r="C113" t="str">
        <f t="shared" si="4"/>
        <v>2023-2024</v>
      </c>
      <c r="D113" t="s">
        <v>120</v>
      </c>
      <c r="E113" t="s">
        <v>76</v>
      </c>
      <c r="F113" t="str">
        <f t="shared" si="5"/>
        <v>Queensland</v>
      </c>
      <c r="G113" t="s">
        <v>19</v>
      </c>
      <c r="H113">
        <v>4220</v>
      </c>
      <c r="I113" t="s">
        <v>11</v>
      </c>
      <c r="J113" t="s">
        <v>124</v>
      </c>
      <c r="K113" t="s">
        <v>143</v>
      </c>
      <c r="L113" t="s">
        <v>154</v>
      </c>
      <c r="M113" s="5">
        <v>579</v>
      </c>
    </row>
    <row r="114" spans="1:13" x14ac:dyDescent="0.3">
      <c r="A114" s="2">
        <v>45382</v>
      </c>
      <c r="B114" s="3">
        <f t="shared" si="3"/>
        <v>2024</v>
      </c>
      <c r="C114" t="str">
        <f t="shared" si="4"/>
        <v>2023-2024</v>
      </c>
      <c r="D114" t="s">
        <v>120</v>
      </c>
      <c r="E114" t="s">
        <v>84</v>
      </c>
      <c r="F114" t="str">
        <f t="shared" si="5"/>
        <v>Western Australia</v>
      </c>
      <c r="G114" t="s">
        <v>28</v>
      </c>
      <c r="H114">
        <v>6280</v>
      </c>
      <c r="I114" t="s">
        <v>11</v>
      </c>
      <c r="J114" t="s">
        <v>135</v>
      </c>
      <c r="K114" t="s">
        <v>144</v>
      </c>
      <c r="L114" t="s">
        <v>155</v>
      </c>
      <c r="M114" s="5">
        <v>468</v>
      </c>
    </row>
    <row r="115" spans="1:13" x14ac:dyDescent="0.3">
      <c r="A115" s="2">
        <v>45699</v>
      </c>
      <c r="B115" s="3">
        <f t="shared" si="3"/>
        <v>2025</v>
      </c>
      <c r="C115" t="str">
        <f t="shared" si="4"/>
        <v>2024-2025</v>
      </c>
      <c r="D115" t="s">
        <v>120</v>
      </c>
      <c r="E115" t="s">
        <v>72</v>
      </c>
      <c r="F115" t="str">
        <f t="shared" si="5"/>
        <v>Queensland</v>
      </c>
      <c r="G115" t="s">
        <v>19</v>
      </c>
      <c r="H115">
        <v>4870</v>
      </c>
      <c r="I115" t="s">
        <v>11</v>
      </c>
      <c r="J115" t="s">
        <v>133</v>
      </c>
      <c r="K115" t="s">
        <v>147</v>
      </c>
      <c r="L115" t="s">
        <v>158</v>
      </c>
      <c r="M115" s="5">
        <v>162</v>
      </c>
    </row>
    <row r="116" spans="1:13" x14ac:dyDescent="0.3">
      <c r="A116" s="2">
        <v>45881</v>
      </c>
      <c r="B116" s="3">
        <f t="shared" si="3"/>
        <v>2026</v>
      </c>
      <c r="C116" t="str">
        <f t="shared" si="4"/>
        <v>2025-2026</v>
      </c>
      <c r="D116" t="s">
        <v>120</v>
      </c>
      <c r="E116" t="s">
        <v>94</v>
      </c>
      <c r="F116" t="str">
        <f t="shared" si="5"/>
        <v>Queensland</v>
      </c>
      <c r="G116" t="s">
        <v>19</v>
      </c>
      <c r="H116">
        <v>4551</v>
      </c>
      <c r="I116" t="s">
        <v>11</v>
      </c>
      <c r="J116" t="s">
        <v>136</v>
      </c>
      <c r="K116" t="s">
        <v>144</v>
      </c>
      <c r="L116" t="s">
        <v>155</v>
      </c>
      <c r="M116" s="5">
        <v>491</v>
      </c>
    </row>
    <row r="117" spans="1:13" x14ac:dyDescent="0.3">
      <c r="A117" s="2">
        <v>45509</v>
      </c>
      <c r="B117" s="3">
        <f t="shared" si="3"/>
        <v>2025</v>
      </c>
      <c r="C117" t="str">
        <f t="shared" si="4"/>
        <v>2024-2025</v>
      </c>
      <c r="D117" t="s">
        <v>120</v>
      </c>
      <c r="E117" t="s">
        <v>14</v>
      </c>
      <c r="F117" t="str">
        <f t="shared" si="5"/>
        <v>Northern Territory</v>
      </c>
      <c r="G117" t="s">
        <v>15</v>
      </c>
      <c r="H117">
        <v>800</v>
      </c>
      <c r="I117" t="s">
        <v>11</v>
      </c>
      <c r="J117" t="s">
        <v>140</v>
      </c>
      <c r="K117" t="s">
        <v>144</v>
      </c>
      <c r="L117" t="s">
        <v>155</v>
      </c>
      <c r="M117" s="5">
        <v>468</v>
      </c>
    </row>
    <row r="118" spans="1:13" x14ac:dyDescent="0.3">
      <c r="A118" s="2">
        <v>45786</v>
      </c>
      <c r="B118" s="3">
        <f t="shared" si="3"/>
        <v>2025</v>
      </c>
      <c r="C118" t="str">
        <f t="shared" si="4"/>
        <v>2024-2025</v>
      </c>
      <c r="D118" t="s">
        <v>120</v>
      </c>
      <c r="E118" t="s">
        <v>14</v>
      </c>
      <c r="F118" t="str">
        <f t="shared" si="5"/>
        <v>Northern Territory</v>
      </c>
      <c r="G118" t="s">
        <v>15</v>
      </c>
      <c r="H118">
        <v>800</v>
      </c>
      <c r="I118" t="s">
        <v>11</v>
      </c>
      <c r="J118" t="s">
        <v>140</v>
      </c>
      <c r="K118" t="s">
        <v>145</v>
      </c>
      <c r="L118" t="s">
        <v>156</v>
      </c>
      <c r="M118" s="5">
        <v>43</v>
      </c>
    </row>
    <row r="119" spans="1:13" x14ac:dyDescent="0.3">
      <c r="A119" s="2">
        <v>45958</v>
      </c>
      <c r="B119" s="3">
        <f t="shared" si="3"/>
        <v>2026</v>
      </c>
      <c r="C119" t="str">
        <f t="shared" si="4"/>
        <v>2025-2026</v>
      </c>
      <c r="D119" t="s">
        <v>120</v>
      </c>
      <c r="E119" t="s">
        <v>23</v>
      </c>
      <c r="F119" t="str">
        <f t="shared" si="5"/>
        <v>New South Wales</v>
      </c>
      <c r="G119" t="s">
        <v>10</v>
      </c>
      <c r="H119">
        <v>2830</v>
      </c>
      <c r="I119" t="s">
        <v>11</v>
      </c>
      <c r="J119" t="s">
        <v>132</v>
      </c>
      <c r="K119" t="s">
        <v>144</v>
      </c>
      <c r="L119" t="s">
        <v>155</v>
      </c>
      <c r="M119" s="5">
        <v>393</v>
      </c>
    </row>
    <row r="120" spans="1:13" x14ac:dyDescent="0.3">
      <c r="A120" s="2">
        <v>45708</v>
      </c>
      <c r="B120" s="3">
        <f t="shared" si="3"/>
        <v>2025</v>
      </c>
      <c r="C120" t="str">
        <f t="shared" si="4"/>
        <v>2024-2025</v>
      </c>
      <c r="D120" t="s">
        <v>120</v>
      </c>
      <c r="E120" t="s">
        <v>87</v>
      </c>
      <c r="F120" t="str">
        <f t="shared" si="5"/>
        <v>New South Wales</v>
      </c>
      <c r="G120" t="s">
        <v>10</v>
      </c>
      <c r="H120">
        <v>2158</v>
      </c>
      <c r="I120" t="s">
        <v>11</v>
      </c>
      <c r="J120" t="s">
        <v>125</v>
      </c>
      <c r="K120" t="s">
        <v>144</v>
      </c>
      <c r="L120" t="s">
        <v>155</v>
      </c>
      <c r="M120" s="5">
        <v>536</v>
      </c>
    </row>
    <row r="121" spans="1:13" x14ac:dyDescent="0.3">
      <c r="A121" s="2">
        <v>45611</v>
      </c>
      <c r="B121" s="3">
        <f t="shared" si="3"/>
        <v>2025</v>
      </c>
      <c r="C121" t="str">
        <f t="shared" si="4"/>
        <v>2024-2025</v>
      </c>
      <c r="D121" t="s">
        <v>119</v>
      </c>
      <c r="E121" t="s">
        <v>83</v>
      </c>
      <c r="F121" t="str">
        <f t="shared" si="5"/>
        <v>Victoria</v>
      </c>
      <c r="G121" t="s">
        <v>26</v>
      </c>
      <c r="H121">
        <v>3551</v>
      </c>
      <c r="I121" t="s">
        <v>11</v>
      </c>
      <c r="J121" t="s">
        <v>129</v>
      </c>
      <c r="K121" t="s">
        <v>151</v>
      </c>
      <c r="L121" t="s">
        <v>152</v>
      </c>
      <c r="M121" s="5">
        <v>25</v>
      </c>
    </row>
    <row r="122" spans="1:13" x14ac:dyDescent="0.3">
      <c r="A122" s="2">
        <v>45935</v>
      </c>
      <c r="B122" s="3">
        <f t="shared" si="3"/>
        <v>2026</v>
      </c>
      <c r="C122" t="str">
        <f t="shared" si="4"/>
        <v>2025-2026</v>
      </c>
      <c r="D122" t="s">
        <v>120</v>
      </c>
      <c r="E122" t="s">
        <v>38</v>
      </c>
      <c r="F122" t="str">
        <f t="shared" si="5"/>
        <v>Victoria</v>
      </c>
      <c r="G122" t="s">
        <v>26</v>
      </c>
      <c r="H122">
        <v>3199</v>
      </c>
      <c r="I122" t="s">
        <v>11</v>
      </c>
      <c r="J122" t="s">
        <v>127</v>
      </c>
      <c r="K122" t="s">
        <v>144</v>
      </c>
      <c r="L122" t="s">
        <v>155</v>
      </c>
      <c r="M122" s="5">
        <v>623</v>
      </c>
    </row>
    <row r="123" spans="1:13" x14ac:dyDescent="0.3">
      <c r="A123" s="2">
        <v>45872</v>
      </c>
      <c r="B123" s="3">
        <f t="shared" si="3"/>
        <v>2026</v>
      </c>
      <c r="C123" t="str">
        <f t="shared" si="4"/>
        <v>2025-2026</v>
      </c>
      <c r="D123" t="s">
        <v>120</v>
      </c>
      <c r="E123" t="s">
        <v>38</v>
      </c>
      <c r="F123" t="str">
        <f t="shared" si="5"/>
        <v>Victoria</v>
      </c>
      <c r="G123" t="s">
        <v>26</v>
      </c>
      <c r="H123">
        <v>3199</v>
      </c>
      <c r="I123" t="s">
        <v>11</v>
      </c>
      <c r="J123" t="s">
        <v>127</v>
      </c>
      <c r="K123" t="s">
        <v>145</v>
      </c>
      <c r="L123" t="s">
        <v>156</v>
      </c>
      <c r="M123" s="5">
        <v>99</v>
      </c>
    </row>
    <row r="124" spans="1:13" x14ac:dyDescent="0.3">
      <c r="A124" s="2">
        <v>45385</v>
      </c>
      <c r="B124" s="3">
        <f t="shared" si="3"/>
        <v>2024</v>
      </c>
      <c r="C124" t="str">
        <f t="shared" si="4"/>
        <v>2023-2024</v>
      </c>
      <c r="D124" t="s">
        <v>120</v>
      </c>
      <c r="E124" t="s">
        <v>93</v>
      </c>
      <c r="F124" t="str">
        <f t="shared" si="5"/>
        <v>Victoria</v>
      </c>
      <c r="G124" t="s">
        <v>26</v>
      </c>
      <c r="H124">
        <v>3400</v>
      </c>
      <c r="I124" t="s">
        <v>11</v>
      </c>
      <c r="J124" t="s">
        <v>129</v>
      </c>
      <c r="K124" t="s">
        <v>143</v>
      </c>
      <c r="L124" t="s">
        <v>154</v>
      </c>
      <c r="M124" s="5">
        <v>752</v>
      </c>
    </row>
    <row r="125" spans="1:13" x14ac:dyDescent="0.3">
      <c r="A125" s="2">
        <v>45632</v>
      </c>
      <c r="B125" s="3">
        <f t="shared" si="3"/>
        <v>2025</v>
      </c>
      <c r="C125" t="str">
        <f t="shared" si="4"/>
        <v>2024-2025</v>
      </c>
      <c r="D125" t="s">
        <v>120</v>
      </c>
      <c r="E125" t="s">
        <v>63</v>
      </c>
      <c r="F125" t="str">
        <f t="shared" si="5"/>
        <v>Queensland</v>
      </c>
      <c r="G125" t="s">
        <v>19</v>
      </c>
      <c r="H125">
        <v>4068</v>
      </c>
      <c r="I125" t="s">
        <v>11</v>
      </c>
      <c r="J125" t="s">
        <v>131</v>
      </c>
      <c r="K125" t="s">
        <v>151</v>
      </c>
      <c r="L125" t="s">
        <v>152</v>
      </c>
      <c r="M125" s="5">
        <v>264</v>
      </c>
    </row>
    <row r="126" spans="1:13" x14ac:dyDescent="0.3">
      <c r="A126" s="2">
        <v>46003</v>
      </c>
      <c r="B126" s="3">
        <f t="shared" si="3"/>
        <v>2026</v>
      </c>
      <c r="C126" t="str">
        <f t="shared" si="4"/>
        <v>2025-2026</v>
      </c>
      <c r="D126" t="s">
        <v>120</v>
      </c>
      <c r="E126" t="s">
        <v>96</v>
      </c>
      <c r="F126" t="str">
        <f t="shared" si="5"/>
        <v>Western Australia</v>
      </c>
      <c r="G126" t="s">
        <v>28</v>
      </c>
      <c r="H126">
        <v>6027</v>
      </c>
      <c r="I126" t="s">
        <v>11</v>
      </c>
      <c r="J126" t="s">
        <v>121</v>
      </c>
      <c r="K126" t="s">
        <v>144</v>
      </c>
      <c r="L126" t="s">
        <v>155</v>
      </c>
      <c r="M126" s="5">
        <v>743</v>
      </c>
    </row>
    <row r="127" spans="1:13" x14ac:dyDescent="0.3">
      <c r="A127" s="2">
        <v>45554</v>
      </c>
      <c r="B127" s="3">
        <f t="shared" si="3"/>
        <v>2025</v>
      </c>
      <c r="C127" t="str">
        <f t="shared" si="4"/>
        <v>2024-2025</v>
      </c>
      <c r="D127" t="s">
        <v>120</v>
      </c>
      <c r="E127" t="s">
        <v>55</v>
      </c>
      <c r="F127" t="str">
        <f t="shared" si="5"/>
        <v>Queensland</v>
      </c>
      <c r="G127" t="s">
        <v>19</v>
      </c>
      <c r="H127">
        <v>4740</v>
      </c>
      <c r="I127" t="s">
        <v>11</v>
      </c>
      <c r="J127" t="s">
        <v>138</v>
      </c>
      <c r="K127" t="s">
        <v>142</v>
      </c>
      <c r="L127" t="s">
        <v>153</v>
      </c>
      <c r="M127" s="5">
        <v>696</v>
      </c>
    </row>
    <row r="128" spans="1:13" x14ac:dyDescent="0.3">
      <c r="A128" s="2">
        <v>45397</v>
      </c>
      <c r="B128" s="3">
        <f t="shared" si="3"/>
        <v>2024</v>
      </c>
      <c r="C128" t="str">
        <f t="shared" si="4"/>
        <v>2023-2024</v>
      </c>
      <c r="D128" t="s">
        <v>120</v>
      </c>
      <c r="E128" t="s">
        <v>46</v>
      </c>
      <c r="F128" t="str">
        <f t="shared" si="5"/>
        <v>South Australia</v>
      </c>
      <c r="G128" t="s">
        <v>17</v>
      </c>
      <c r="H128">
        <v>5043</v>
      </c>
      <c r="I128" t="s">
        <v>11</v>
      </c>
      <c r="J128" t="s">
        <v>134</v>
      </c>
      <c r="K128" t="s">
        <v>145</v>
      </c>
      <c r="L128" t="s">
        <v>156</v>
      </c>
      <c r="M128" s="5">
        <v>546</v>
      </c>
    </row>
    <row r="129" spans="1:13" x14ac:dyDescent="0.3">
      <c r="A129" s="2">
        <v>45959</v>
      </c>
      <c r="B129" s="3">
        <f t="shared" si="3"/>
        <v>2026</v>
      </c>
      <c r="C129" t="str">
        <f t="shared" si="4"/>
        <v>2025-2026</v>
      </c>
      <c r="D129" t="s">
        <v>120</v>
      </c>
      <c r="E129" t="s">
        <v>27</v>
      </c>
      <c r="F129" t="str">
        <f t="shared" si="5"/>
        <v>Western Australia</v>
      </c>
      <c r="G129" t="s">
        <v>28</v>
      </c>
      <c r="H129">
        <v>6030</v>
      </c>
      <c r="I129" t="s">
        <v>11</v>
      </c>
      <c r="J129" t="s">
        <v>121</v>
      </c>
      <c r="K129" t="s">
        <v>151</v>
      </c>
      <c r="L129" t="s">
        <v>152</v>
      </c>
      <c r="M129" s="5">
        <v>218</v>
      </c>
    </row>
    <row r="130" spans="1:13" x14ac:dyDescent="0.3">
      <c r="A130" s="2">
        <v>46022</v>
      </c>
      <c r="B130" s="3">
        <f t="shared" ref="B130:B193" si="6">IF(MONTH(A130)&gt;=7,YEAR(A130)+1,YEAR(A130))</f>
        <v>2026</v>
      </c>
      <c r="C130" t="str">
        <f t="shared" ref="C130:C193" si="7">IF(MONTH(A130) &gt;= 7, YEAR(A130) &amp; "-" &amp; YEAR(A130) + 1, YEAR(A130) - 1 &amp; "-" &amp; YEAR(A130))</f>
        <v>2025-2026</v>
      </c>
      <c r="D130" t="s">
        <v>119</v>
      </c>
      <c r="E130" t="s">
        <v>27</v>
      </c>
      <c r="F130" t="str">
        <f t="shared" ref="F130:F193" si="8">IF(G130="WA","Western Australia",
IF(G130="NSW","New South Wales",
IF(G130="QLD","Queensland",
IF(G130="VIC","Victoria",
IF(G130="TAS","Tasmania",
IF(G130="SA","South Australia",
IF(G130="NT","Northern Territory",
IF(G130="ACT","Australian Capital Territory",G130))))))))</f>
        <v>Western Australia</v>
      </c>
      <c r="G130" t="s">
        <v>28</v>
      </c>
      <c r="H130">
        <v>6030</v>
      </c>
      <c r="I130" t="s">
        <v>11</v>
      </c>
      <c r="J130" t="s">
        <v>121</v>
      </c>
      <c r="K130" t="s">
        <v>143</v>
      </c>
      <c r="L130" t="s">
        <v>154</v>
      </c>
      <c r="M130" s="5">
        <v>555</v>
      </c>
    </row>
    <row r="131" spans="1:13" x14ac:dyDescent="0.3">
      <c r="A131" s="2">
        <v>45950</v>
      </c>
      <c r="B131" s="3">
        <f t="shared" si="6"/>
        <v>2026</v>
      </c>
      <c r="C131" t="str">
        <f t="shared" si="7"/>
        <v>2025-2026</v>
      </c>
      <c r="D131" t="s">
        <v>120</v>
      </c>
      <c r="E131" t="s">
        <v>65</v>
      </c>
      <c r="F131" t="str">
        <f t="shared" si="8"/>
        <v>Victoria</v>
      </c>
      <c r="G131" t="s">
        <v>26</v>
      </c>
      <c r="H131">
        <v>3931</v>
      </c>
      <c r="I131" t="s">
        <v>11</v>
      </c>
      <c r="J131" t="s">
        <v>137</v>
      </c>
      <c r="K131" t="s">
        <v>144</v>
      </c>
      <c r="L131" t="s">
        <v>155</v>
      </c>
      <c r="M131" s="5">
        <v>442</v>
      </c>
    </row>
    <row r="132" spans="1:13" x14ac:dyDescent="0.3">
      <c r="A132" s="2">
        <v>45651</v>
      </c>
      <c r="B132" s="3">
        <f t="shared" si="6"/>
        <v>2025</v>
      </c>
      <c r="C132" t="str">
        <f t="shared" si="7"/>
        <v>2024-2025</v>
      </c>
      <c r="D132" t="s">
        <v>120</v>
      </c>
      <c r="E132" t="s">
        <v>65</v>
      </c>
      <c r="F132" t="str">
        <f t="shared" si="8"/>
        <v>Victoria</v>
      </c>
      <c r="G132" t="s">
        <v>26</v>
      </c>
      <c r="H132">
        <v>3931</v>
      </c>
      <c r="I132" t="s">
        <v>11</v>
      </c>
      <c r="J132" t="s">
        <v>137</v>
      </c>
      <c r="K132" t="s">
        <v>142</v>
      </c>
      <c r="L132" t="s">
        <v>153</v>
      </c>
      <c r="M132" s="5">
        <v>252</v>
      </c>
    </row>
    <row r="133" spans="1:13" x14ac:dyDescent="0.3">
      <c r="A133" s="2">
        <v>45316</v>
      </c>
      <c r="B133" s="3">
        <f t="shared" si="6"/>
        <v>2024</v>
      </c>
      <c r="C133" t="str">
        <f t="shared" si="7"/>
        <v>2023-2024</v>
      </c>
      <c r="D133" t="s">
        <v>120</v>
      </c>
      <c r="E133" t="s">
        <v>102</v>
      </c>
      <c r="F133" t="str">
        <f t="shared" si="8"/>
        <v>Queensland</v>
      </c>
      <c r="G133" t="s">
        <v>19</v>
      </c>
      <c r="H133">
        <v>4825</v>
      </c>
      <c r="I133" t="s">
        <v>11</v>
      </c>
      <c r="J133" t="s">
        <v>133</v>
      </c>
      <c r="K133" t="s">
        <v>146</v>
      </c>
      <c r="L133" t="s">
        <v>157</v>
      </c>
      <c r="M133" s="5">
        <v>327</v>
      </c>
    </row>
    <row r="134" spans="1:13" x14ac:dyDescent="0.3">
      <c r="A134" s="2">
        <v>45856</v>
      </c>
      <c r="B134" s="3">
        <f t="shared" si="6"/>
        <v>2026</v>
      </c>
      <c r="C134" t="str">
        <f t="shared" si="7"/>
        <v>2025-2026</v>
      </c>
      <c r="D134" t="s">
        <v>120</v>
      </c>
      <c r="E134" t="s">
        <v>102</v>
      </c>
      <c r="F134" t="str">
        <f t="shared" si="8"/>
        <v>Queensland</v>
      </c>
      <c r="G134" t="s">
        <v>19</v>
      </c>
      <c r="H134">
        <v>4825</v>
      </c>
      <c r="I134" t="s">
        <v>11</v>
      </c>
      <c r="J134" t="s">
        <v>133</v>
      </c>
      <c r="K134" t="s">
        <v>144</v>
      </c>
      <c r="L134" t="s">
        <v>155</v>
      </c>
      <c r="M134" s="5">
        <v>315</v>
      </c>
    </row>
    <row r="135" spans="1:13" x14ac:dyDescent="0.3">
      <c r="A135" s="2">
        <v>45349</v>
      </c>
      <c r="B135" s="3">
        <f t="shared" si="6"/>
        <v>2024</v>
      </c>
      <c r="C135" t="str">
        <f t="shared" si="7"/>
        <v>2023-2024</v>
      </c>
      <c r="D135" t="s">
        <v>119</v>
      </c>
      <c r="E135" t="s">
        <v>73</v>
      </c>
      <c r="F135" t="str">
        <f t="shared" si="8"/>
        <v>Queensland</v>
      </c>
      <c r="G135" t="s">
        <v>19</v>
      </c>
      <c r="H135">
        <v>4509</v>
      </c>
      <c r="I135" t="s">
        <v>11</v>
      </c>
      <c r="J135" t="s">
        <v>124</v>
      </c>
      <c r="K135" t="s">
        <v>151</v>
      </c>
      <c r="L135" t="s">
        <v>152</v>
      </c>
      <c r="M135" s="5">
        <v>344</v>
      </c>
    </row>
    <row r="136" spans="1:13" x14ac:dyDescent="0.3">
      <c r="A136" s="2">
        <v>45652</v>
      </c>
      <c r="B136" s="3">
        <f t="shared" si="6"/>
        <v>2025</v>
      </c>
      <c r="C136" t="str">
        <f t="shared" si="7"/>
        <v>2024-2025</v>
      </c>
      <c r="D136" t="s">
        <v>120</v>
      </c>
      <c r="E136" t="s">
        <v>54</v>
      </c>
      <c r="F136" t="str">
        <f t="shared" si="8"/>
        <v>New South Wales</v>
      </c>
      <c r="G136" t="s">
        <v>10</v>
      </c>
      <c r="H136">
        <v>2750</v>
      </c>
      <c r="I136" t="s">
        <v>11</v>
      </c>
      <c r="J136" t="s">
        <v>132</v>
      </c>
      <c r="K136" t="s">
        <v>144</v>
      </c>
      <c r="L136" t="s">
        <v>155</v>
      </c>
      <c r="M136" s="5">
        <v>525</v>
      </c>
    </row>
    <row r="137" spans="1:13" x14ac:dyDescent="0.3">
      <c r="A137" s="2">
        <v>45441</v>
      </c>
      <c r="B137" s="3">
        <f t="shared" si="6"/>
        <v>2024</v>
      </c>
      <c r="C137" t="str">
        <f t="shared" si="7"/>
        <v>2023-2024</v>
      </c>
      <c r="D137" t="s">
        <v>119</v>
      </c>
      <c r="E137" t="s">
        <v>20</v>
      </c>
      <c r="F137" t="str">
        <f t="shared" si="8"/>
        <v>South Australia</v>
      </c>
      <c r="G137" t="s">
        <v>17</v>
      </c>
      <c r="H137">
        <v>5607</v>
      </c>
      <c r="I137" t="s">
        <v>11</v>
      </c>
      <c r="J137" t="s">
        <v>139</v>
      </c>
      <c r="K137" t="s">
        <v>148</v>
      </c>
      <c r="L137" t="s">
        <v>159</v>
      </c>
      <c r="M137" s="5">
        <v>291</v>
      </c>
    </row>
    <row r="138" spans="1:13" x14ac:dyDescent="0.3">
      <c r="A138" s="2">
        <v>45318</v>
      </c>
      <c r="B138" s="3">
        <f t="shared" si="6"/>
        <v>2024</v>
      </c>
      <c r="C138" t="str">
        <f t="shared" si="7"/>
        <v>2023-2024</v>
      </c>
      <c r="D138" t="s">
        <v>120</v>
      </c>
      <c r="E138" t="s">
        <v>37</v>
      </c>
      <c r="F138" t="str">
        <f t="shared" si="8"/>
        <v>Victoria</v>
      </c>
      <c r="G138" t="s">
        <v>26</v>
      </c>
      <c r="H138">
        <v>3134</v>
      </c>
      <c r="I138" t="s">
        <v>11</v>
      </c>
      <c r="J138" t="s">
        <v>127</v>
      </c>
      <c r="K138" t="s">
        <v>144</v>
      </c>
      <c r="L138" t="s">
        <v>155</v>
      </c>
      <c r="M138" s="5">
        <v>743</v>
      </c>
    </row>
    <row r="139" spans="1:13" x14ac:dyDescent="0.3">
      <c r="A139" s="2">
        <v>45332</v>
      </c>
      <c r="B139" s="3">
        <f t="shared" si="6"/>
        <v>2024</v>
      </c>
      <c r="C139" t="str">
        <f t="shared" si="7"/>
        <v>2023-2024</v>
      </c>
      <c r="D139" t="s">
        <v>120</v>
      </c>
      <c r="E139" t="s">
        <v>24</v>
      </c>
      <c r="F139" t="str">
        <f t="shared" si="8"/>
        <v>Queensland</v>
      </c>
      <c r="G139" t="s">
        <v>19</v>
      </c>
      <c r="H139">
        <v>4053</v>
      </c>
      <c r="I139" t="s">
        <v>11</v>
      </c>
      <c r="J139" t="s">
        <v>131</v>
      </c>
      <c r="K139" t="s">
        <v>145</v>
      </c>
      <c r="L139" t="s">
        <v>156</v>
      </c>
      <c r="M139" s="5">
        <v>120</v>
      </c>
    </row>
    <row r="140" spans="1:13" x14ac:dyDescent="0.3">
      <c r="A140" s="2">
        <v>45551</v>
      </c>
      <c r="B140" s="3">
        <f t="shared" si="6"/>
        <v>2025</v>
      </c>
      <c r="C140" t="str">
        <f t="shared" si="7"/>
        <v>2024-2025</v>
      </c>
      <c r="D140" t="s">
        <v>120</v>
      </c>
      <c r="E140" t="s">
        <v>68</v>
      </c>
      <c r="F140" t="str">
        <f t="shared" si="8"/>
        <v>Victoria</v>
      </c>
      <c r="G140" t="s">
        <v>26</v>
      </c>
      <c r="H140">
        <v>3429</v>
      </c>
      <c r="I140" t="s">
        <v>11</v>
      </c>
      <c r="J140" t="s">
        <v>129</v>
      </c>
      <c r="K140" t="s">
        <v>144</v>
      </c>
      <c r="L140" t="s">
        <v>155</v>
      </c>
      <c r="M140" s="5">
        <v>739</v>
      </c>
    </row>
    <row r="141" spans="1:13" x14ac:dyDescent="0.3">
      <c r="A141" s="2">
        <v>45310</v>
      </c>
      <c r="B141" s="3">
        <f t="shared" si="6"/>
        <v>2024</v>
      </c>
      <c r="C141" t="str">
        <f t="shared" si="7"/>
        <v>2023-2024</v>
      </c>
      <c r="D141" t="s">
        <v>120</v>
      </c>
      <c r="E141" t="s">
        <v>80</v>
      </c>
      <c r="F141" t="str">
        <f t="shared" si="8"/>
        <v>New South Wales</v>
      </c>
      <c r="G141" t="s">
        <v>10</v>
      </c>
      <c r="H141">
        <v>2120</v>
      </c>
      <c r="I141" t="s">
        <v>11</v>
      </c>
      <c r="J141" t="s">
        <v>125</v>
      </c>
      <c r="K141" t="s">
        <v>144</v>
      </c>
      <c r="L141" t="s">
        <v>155</v>
      </c>
      <c r="M141" s="5">
        <v>103</v>
      </c>
    </row>
    <row r="142" spans="1:13" x14ac:dyDescent="0.3">
      <c r="A142" s="2">
        <v>45752</v>
      </c>
      <c r="B142" s="3">
        <f t="shared" si="6"/>
        <v>2025</v>
      </c>
      <c r="C142" t="str">
        <f t="shared" si="7"/>
        <v>2024-2025</v>
      </c>
      <c r="D142" t="s">
        <v>120</v>
      </c>
      <c r="E142" t="s">
        <v>53</v>
      </c>
      <c r="F142" t="str">
        <f t="shared" si="8"/>
        <v>Queensland</v>
      </c>
      <c r="G142" t="s">
        <v>19</v>
      </c>
      <c r="H142">
        <v>4012</v>
      </c>
      <c r="I142" t="s">
        <v>11</v>
      </c>
      <c r="J142" t="s">
        <v>131</v>
      </c>
      <c r="K142" t="s">
        <v>146</v>
      </c>
      <c r="L142" t="s">
        <v>157</v>
      </c>
      <c r="M142" s="5">
        <v>91</v>
      </c>
    </row>
    <row r="143" spans="1:13" x14ac:dyDescent="0.3">
      <c r="A143" s="2">
        <v>45541</v>
      </c>
      <c r="B143" s="3">
        <f t="shared" si="6"/>
        <v>2025</v>
      </c>
      <c r="C143" t="str">
        <f t="shared" si="7"/>
        <v>2024-2025</v>
      </c>
      <c r="D143" t="s">
        <v>120</v>
      </c>
      <c r="E143" t="s">
        <v>52</v>
      </c>
      <c r="F143" t="str">
        <f t="shared" si="8"/>
        <v>New South Wales</v>
      </c>
      <c r="G143" t="s">
        <v>10</v>
      </c>
      <c r="H143">
        <v>2485</v>
      </c>
      <c r="I143" t="s">
        <v>11</v>
      </c>
      <c r="J143" t="s">
        <v>122</v>
      </c>
      <c r="K143" t="s">
        <v>145</v>
      </c>
      <c r="L143" t="s">
        <v>156</v>
      </c>
      <c r="M143" s="5">
        <v>348</v>
      </c>
    </row>
    <row r="144" spans="1:13" x14ac:dyDescent="0.3">
      <c r="A144" s="2">
        <v>45812</v>
      </c>
      <c r="B144" s="3">
        <f t="shared" si="6"/>
        <v>2025</v>
      </c>
      <c r="C144" t="str">
        <f t="shared" si="7"/>
        <v>2024-2025</v>
      </c>
      <c r="D144" t="s">
        <v>120</v>
      </c>
      <c r="E144" t="s">
        <v>52</v>
      </c>
      <c r="F144" t="str">
        <f t="shared" si="8"/>
        <v>New South Wales</v>
      </c>
      <c r="G144" t="s">
        <v>10</v>
      </c>
      <c r="H144">
        <v>2485</v>
      </c>
      <c r="I144" t="s">
        <v>11</v>
      </c>
      <c r="J144" t="s">
        <v>122</v>
      </c>
      <c r="K144" t="s">
        <v>143</v>
      </c>
      <c r="L144" t="s">
        <v>154</v>
      </c>
      <c r="M144" s="5">
        <v>595</v>
      </c>
    </row>
    <row r="145" spans="1:13" x14ac:dyDescent="0.3">
      <c r="A145" s="2">
        <v>45852</v>
      </c>
      <c r="B145" s="3">
        <f t="shared" si="6"/>
        <v>2026</v>
      </c>
      <c r="C145" t="str">
        <f t="shared" si="7"/>
        <v>2025-2026</v>
      </c>
      <c r="D145" t="s">
        <v>120</v>
      </c>
      <c r="E145" t="s">
        <v>9</v>
      </c>
      <c r="F145" t="str">
        <f t="shared" si="8"/>
        <v>New South Wales</v>
      </c>
      <c r="G145" t="s">
        <v>10</v>
      </c>
      <c r="H145">
        <v>2067</v>
      </c>
      <c r="I145" t="s">
        <v>11</v>
      </c>
      <c r="J145" t="s">
        <v>126</v>
      </c>
      <c r="K145" t="s">
        <v>142</v>
      </c>
      <c r="L145" t="s">
        <v>153</v>
      </c>
      <c r="M145" s="5">
        <v>100</v>
      </c>
    </row>
    <row r="146" spans="1:13" x14ac:dyDescent="0.3">
      <c r="A146" s="2">
        <v>45849</v>
      </c>
      <c r="B146" s="3">
        <f t="shared" si="6"/>
        <v>2026</v>
      </c>
      <c r="C146" t="str">
        <f t="shared" si="7"/>
        <v>2025-2026</v>
      </c>
      <c r="D146" t="s">
        <v>120</v>
      </c>
      <c r="E146" t="s">
        <v>70</v>
      </c>
      <c r="F146" t="str">
        <f t="shared" si="8"/>
        <v>Western Australia</v>
      </c>
      <c r="G146" t="s">
        <v>28</v>
      </c>
      <c r="H146">
        <v>6021</v>
      </c>
      <c r="I146" t="s">
        <v>11</v>
      </c>
      <c r="J146" t="s">
        <v>121</v>
      </c>
      <c r="K146" t="s">
        <v>151</v>
      </c>
      <c r="L146" t="s">
        <v>152</v>
      </c>
      <c r="M146" s="5">
        <v>218</v>
      </c>
    </row>
    <row r="147" spans="1:13" x14ac:dyDescent="0.3">
      <c r="A147" s="2">
        <v>46010</v>
      </c>
      <c r="B147" s="3">
        <f t="shared" si="6"/>
        <v>2026</v>
      </c>
      <c r="C147" t="str">
        <f t="shared" si="7"/>
        <v>2025-2026</v>
      </c>
      <c r="D147" t="s">
        <v>120</v>
      </c>
      <c r="E147" t="s">
        <v>111</v>
      </c>
      <c r="F147" t="str">
        <f t="shared" si="8"/>
        <v>New South Wales</v>
      </c>
      <c r="G147" t="s">
        <v>10</v>
      </c>
      <c r="H147">
        <v>2154</v>
      </c>
      <c r="I147" t="s">
        <v>11</v>
      </c>
      <c r="J147" t="s">
        <v>125</v>
      </c>
      <c r="K147" t="s">
        <v>142</v>
      </c>
      <c r="L147" t="s">
        <v>153</v>
      </c>
      <c r="M147" s="5">
        <v>348</v>
      </c>
    </row>
    <row r="148" spans="1:13" x14ac:dyDescent="0.3">
      <c r="A148" s="2">
        <v>45751</v>
      </c>
      <c r="B148" s="3">
        <f t="shared" si="6"/>
        <v>2025</v>
      </c>
      <c r="C148" t="str">
        <f t="shared" si="7"/>
        <v>2024-2025</v>
      </c>
      <c r="D148" t="s">
        <v>120</v>
      </c>
      <c r="E148" t="s">
        <v>97</v>
      </c>
      <c r="F148" t="str">
        <f t="shared" si="8"/>
        <v>Tasmania</v>
      </c>
      <c r="G148" t="s">
        <v>43</v>
      </c>
      <c r="H148">
        <v>7010</v>
      </c>
      <c r="I148" t="s">
        <v>11</v>
      </c>
      <c r="J148" t="s">
        <v>130</v>
      </c>
      <c r="K148" t="s">
        <v>142</v>
      </c>
      <c r="L148" t="s">
        <v>153</v>
      </c>
      <c r="M148" s="5">
        <v>364</v>
      </c>
    </row>
    <row r="149" spans="1:13" x14ac:dyDescent="0.3">
      <c r="A149" s="2">
        <v>45317</v>
      </c>
      <c r="B149" s="3">
        <f t="shared" si="6"/>
        <v>2024</v>
      </c>
      <c r="C149" t="str">
        <f t="shared" si="7"/>
        <v>2023-2024</v>
      </c>
      <c r="D149" t="s">
        <v>119</v>
      </c>
      <c r="E149" t="s">
        <v>90</v>
      </c>
      <c r="F149" t="str">
        <f t="shared" si="8"/>
        <v>New South Wales</v>
      </c>
      <c r="G149" t="s">
        <v>10</v>
      </c>
      <c r="H149">
        <v>2650</v>
      </c>
      <c r="I149" t="s">
        <v>11</v>
      </c>
      <c r="J149" t="s">
        <v>132</v>
      </c>
      <c r="K149" t="s">
        <v>144</v>
      </c>
      <c r="L149" t="s">
        <v>155</v>
      </c>
      <c r="M149" s="5">
        <v>455</v>
      </c>
    </row>
    <row r="150" spans="1:13" x14ac:dyDescent="0.3">
      <c r="A150" s="2">
        <v>45793</v>
      </c>
      <c r="B150" s="3">
        <f t="shared" si="6"/>
        <v>2025</v>
      </c>
      <c r="C150" t="str">
        <f t="shared" si="7"/>
        <v>2024-2025</v>
      </c>
      <c r="D150" t="s">
        <v>120</v>
      </c>
      <c r="E150" t="s">
        <v>83</v>
      </c>
      <c r="F150" t="str">
        <f t="shared" si="8"/>
        <v>Victoria</v>
      </c>
      <c r="G150" t="s">
        <v>26</v>
      </c>
      <c r="H150">
        <v>3551</v>
      </c>
      <c r="I150" t="s">
        <v>11</v>
      </c>
      <c r="J150" t="s">
        <v>129</v>
      </c>
      <c r="K150" t="s">
        <v>145</v>
      </c>
      <c r="L150" t="s">
        <v>156</v>
      </c>
      <c r="M150" s="5">
        <v>298</v>
      </c>
    </row>
    <row r="151" spans="1:13" x14ac:dyDescent="0.3">
      <c r="A151" s="2">
        <v>45409</v>
      </c>
      <c r="B151" s="3">
        <f t="shared" si="6"/>
        <v>2024</v>
      </c>
      <c r="C151" t="str">
        <f t="shared" si="7"/>
        <v>2023-2024</v>
      </c>
      <c r="D151" t="s">
        <v>120</v>
      </c>
      <c r="E151" t="s">
        <v>48</v>
      </c>
      <c r="F151" t="str">
        <f t="shared" si="8"/>
        <v>Western Australia</v>
      </c>
      <c r="G151" t="s">
        <v>28</v>
      </c>
      <c r="H151">
        <v>6450</v>
      </c>
      <c r="I151" t="s">
        <v>11</v>
      </c>
      <c r="J151" t="s">
        <v>141</v>
      </c>
      <c r="K151" t="s">
        <v>147</v>
      </c>
      <c r="L151" t="s">
        <v>158</v>
      </c>
      <c r="M151" s="5">
        <v>753</v>
      </c>
    </row>
    <row r="152" spans="1:13" x14ac:dyDescent="0.3">
      <c r="A152" s="2">
        <v>45965</v>
      </c>
      <c r="B152" s="3">
        <f t="shared" si="6"/>
        <v>2026</v>
      </c>
      <c r="C152" t="str">
        <f t="shared" si="7"/>
        <v>2025-2026</v>
      </c>
      <c r="D152" t="s">
        <v>120</v>
      </c>
      <c r="E152" t="s">
        <v>70</v>
      </c>
      <c r="F152" t="str">
        <f t="shared" si="8"/>
        <v>Western Australia</v>
      </c>
      <c r="G152" t="s">
        <v>28</v>
      </c>
      <c r="H152">
        <v>6021</v>
      </c>
      <c r="I152" t="s">
        <v>11</v>
      </c>
      <c r="J152" t="s">
        <v>121</v>
      </c>
      <c r="K152" t="s">
        <v>142</v>
      </c>
      <c r="L152" t="s">
        <v>153</v>
      </c>
      <c r="M152" s="5">
        <v>179</v>
      </c>
    </row>
    <row r="153" spans="1:13" x14ac:dyDescent="0.3">
      <c r="A153" s="2">
        <v>45416</v>
      </c>
      <c r="B153" s="3">
        <f t="shared" si="6"/>
        <v>2024</v>
      </c>
      <c r="C153" t="str">
        <f t="shared" si="7"/>
        <v>2023-2024</v>
      </c>
      <c r="D153" t="s">
        <v>119</v>
      </c>
      <c r="E153" t="s">
        <v>105</v>
      </c>
      <c r="F153" t="str">
        <f t="shared" si="8"/>
        <v>New South Wales</v>
      </c>
      <c r="G153" t="s">
        <v>10</v>
      </c>
      <c r="H153">
        <v>2031</v>
      </c>
      <c r="I153" t="s">
        <v>11</v>
      </c>
      <c r="J153" t="s">
        <v>126</v>
      </c>
      <c r="K153" t="s">
        <v>142</v>
      </c>
      <c r="L153" t="s">
        <v>153</v>
      </c>
      <c r="M153" s="5">
        <v>781</v>
      </c>
    </row>
    <row r="154" spans="1:13" x14ac:dyDescent="0.3">
      <c r="A154" s="2">
        <v>45609</v>
      </c>
      <c r="B154" s="3">
        <f t="shared" si="6"/>
        <v>2025</v>
      </c>
      <c r="C154" t="str">
        <f t="shared" si="7"/>
        <v>2024-2025</v>
      </c>
      <c r="D154" t="s">
        <v>119</v>
      </c>
      <c r="E154" t="s">
        <v>90</v>
      </c>
      <c r="F154" t="str">
        <f t="shared" si="8"/>
        <v>New South Wales</v>
      </c>
      <c r="G154" t="s">
        <v>10</v>
      </c>
      <c r="H154">
        <v>2650</v>
      </c>
      <c r="I154" t="s">
        <v>11</v>
      </c>
      <c r="J154" t="s">
        <v>132</v>
      </c>
      <c r="K154" t="s">
        <v>145</v>
      </c>
      <c r="L154" t="s">
        <v>156</v>
      </c>
      <c r="M154" s="5">
        <v>346</v>
      </c>
    </row>
    <row r="155" spans="1:13" x14ac:dyDescent="0.3">
      <c r="A155" s="2">
        <v>45662</v>
      </c>
      <c r="B155" s="3">
        <f t="shared" si="6"/>
        <v>2025</v>
      </c>
      <c r="C155" t="str">
        <f t="shared" si="7"/>
        <v>2024-2025</v>
      </c>
      <c r="D155" t="s">
        <v>120</v>
      </c>
      <c r="E155" t="s">
        <v>92</v>
      </c>
      <c r="F155" t="str">
        <f t="shared" si="8"/>
        <v>New South Wales</v>
      </c>
      <c r="G155" t="s">
        <v>10</v>
      </c>
      <c r="H155">
        <v>2015</v>
      </c>
      <c r="I155" t="s">
        <v>11</v>
      </c>
      <c r="J155" t="s">
        <v>126</v>
      </c>
      <c r="K155" t="s">
        <v>145</v>
      </c>
      <c r="L155" t="s">
        <v>156</v>
      </c>
      <c r="M155" s="5">
        <v>256</v>
      </c>
    </row>
    <row r="156" spans="1:13" x14ac:dyDescent="0.3">
      <c r="A156" s="2">
        <v>45994</v>
      </c>
      <c r="B156" s="3">
        <f t="shared" si="6"/>
        <v>2026</v>
      </c>
      <c r="C156" t="str">
        <f t="shared" si="7"/>
        <v>2025-2026</v>
      </c>
      <c r="D156" t="s">
        <v>120</v>
      </c>
      <c r="E156" t="s">
        <v>54</v>
      </c>
      <c r="F156" t="str">
        <f t="shared" si="8"/>
        <v>New South Wales</v>
      </c>
      <c r="G156" t="s">
        <v>10</v>
      </c>
      <c r="H156">
        <v>2750</v>
      </c>
      <c r="I156" t="s">
        <v>11</v>
      </c>
      <c r="J156" t="s">
        <v>132</v>
      </c>
      <c r="K156" t="s">
        <v>147</v>
      </c>
      <c r="L156" t="s">
        <v>158</v>
      </c>
      <c r="M156" s="5">
        <v>69</v>
      </c>
    </row>
    <row r="157" spans="1:13" x14ac:dyDescent="0.3">
      <c r="A157" s="2">
        <v>45625</v>
      </c>
      <c r="B157" s="3">
        <f t="shared" si="6"/>
        <v>2025</v>
      </c>
      <c r="C157" t="str">
        <f t="shared" si="7"/>
        <v>2024-2025</v>
      </c>
      <c r="D157" t="s">
        <v>120</v>
      </c>
      <c r="E157" t="s">
        <v>72</v>
      </c>
      <c r="F157" t="str">
        <f t="shared" si="8"/>
        <v>Queensland</v>
      </c>
      <c r="G157" t="s">
        <v>19</v>
      </c>
      <c r="H157">
        <v>4870</v>
      </c>
      <c r="I157" t="s">
        <v>11</v>
      </c>
      <c r="J157" t="s">
        <v>133</v>
      </c>
      <c r="K157" t="s">
        <v>148</v>
      </c>
      <c r="L157" t="s">
        <v>159</v>
      </c>
      <c r="M157" s="5">
        <v>117</v>
      </c>
    </row>
    <row r="158" spans="1:13" x14ac:dyDescent="0.3">
      <c r="A158" s="2">
        <v>45822</v>
      </c>
      <c r="B158" s="3">
        <f t="shared" si="6"/>
        <v>2025</v>
      </c>
      <c r="C158" t="str">
        <f t="shared" si="7"/>
        <v>2024-2025</v>
      </c>
      <c r="D158" t="s">
        <v>120</v>
      </c>
      <c r="E158" t="s">
        <v>42</v>
      </c>
      <c r="F158" t="str">
        <f t="shared" si="8"/>
        <v>Tasmania</v>
      </c>
      <c r="G158" t="s">
        <v>43</v>
      </c>
      <c r="H158">
        <v>7018</v>
      </c>
      <c r="I158" t="s">
        <v>11</v>
      </c>
      <c r="J158" t="s">
        <v>130</v>
      </c>
      <c r="K158" t="s">
        <v>146</v>
      </c>
      <c r="L158" t="s">
        <v>157</v>
      </c>
      <c r="M158" s="5">
        <v>112</v>
      </c>
    </row>
    <row r="159" spans="1:13" x14ac:dyDescent="0.3">
      <c r="A159" s="2">
        <v>45780</v>
      </c>
      <c r="B159" s="3">
        <f t="shared" si="6"/>
        <v>2025</v>
      </c>
      <c r="C159" t="str">
        <f t="shared" si="7"/>
        <v>2024-2025</v>
      </c>
      <c r="D159" t="s">
        <v>120</v>
      </c>
      <c r="E159" t="s">
        <v>92</v>
      </c>
      <c r="F159" t="str">
        <f t="shared" si="8"/>
        <v>New South Wales</v>
      </c>
      <c r="G159" t="s">
        <v>10</v>
      </c>
      <c r="H159">
        <v>2015</v>
      </c>
      <c r="I159" t="s">
        <v>11</v>
      </c>
      <c r="J159" t="s">
        <v>126</v>
      </c>
      <c r="K159" t="s">
        <v>147</v>
      </c>
      <c r="L159" t="s">
        <v>158</v>
      </c>
      <c r="M159" s="5">
        <v>537</v>
      </c>
    </row>
    <row r="160" spans="1:13" x14ac:dyDescent="0.3">
      <c r="A160" s="2">
        <v>45326</v>
      </c>
      <c r="B160" s="3">
        <f t="shared" si="6"/>
        <v>2024</v>
      </c>
      <c r="C160" t="str">
        <f t="shared" si="7"/>
        <v>2023-2024</v>
      </c>
      <c r="D160" t="s">
        <v>120</v>
      </c>
      <c r="E160" t="s">
        <v>92</v>
      </c>
      <c r="F160" t="str">
        <f t="shared" si="8"/>
        <v>New South Wales</v>
      </c>
      <c r="G160" t="s">
        <v>10</v>
      </c>
      <c r="H160">
        <v>2015</v>
      </c>
      <c r="I160" t="s">
        <v>11</v>
      </c>
      <c r="J160" t="s">
        <v>126</v>
      </c>
      <c r="K160" t="s">
        <v>143</v>
      </c>
      <c r="L160" t="s">
        <v>154</v>
      </c>
      <c r="M160" s="5">
        <v>119</v>
      </c>
    </row>
    <row r="161" spans="1:13" x14ac:dyDescent="0.3">
      <c r="A161" s="2">
        <v>45917</v>
      </c>
      <c r="B161" s="3">
        <f t="shared" si="6"/>
        <v>2026</v>
      </c>
      <c r="C161" t="str">
        <f t="shared" si="7"/>
        <v>2025-2026</v>
      </c>
      <c r="D161" t="s">
        <v>120</v>
      </c>
      <c r="E161" t="s">
        <v>41</v>
      </c>
      <c r="F161" t="str">
        <f t="shared" si="8"/>
        <v>New South Wales</v>
      </c>
      <c r="G161" t="s">
        <v>10</v>
      </c>
      <c r="H161">
        <v>2478</v>
      </c>
      <c r="I161" t="s">
        <v>11</v>
      </c>
      <c r="J161" t="s">
        <v>122</v>
      </c>
      <c r="K161" t="s">
        <v>142</v>
      </c>
      <c r="L161" t="s">
        <v>153</v>
      </c>
      <c r="M161" s="5">
        <v>115</v>
      </c>
    </row>
    <row r="162" spans="1:13" x14ac:dyDescent="0.3">
      <c r="A162" s="2">
        <v>45499</v>
      </c>
      <c r="B162" s="3">
        <f t="shared" si="6"/>
        <v>2025</v>
      </c>
      <c r="C162" t="str">
        <f t="shared" si="7"/>
        <v>2024-2025</v>
      </c>
      <c r="D162" t="s">
        <v>120</v>
      </c>
      <c r="E162" t="s">
        <v>21</v>
      </c>
      <c r="F162" t="str">
        <f t="shared" si="8"/>
        <v>South Australia</v>
      </c>
      <c r="G162" t="s">
        <v>17</v>
      </c>
      <c r="H162">
        <v>5343</v>
      </c>
      <c r="I162" t="s">
        <v>11</v>
      </c>
      <c r="J162" t="s">
        <v>139</v>
      </c>
      <c r="K162" t="s">
        <v>146</v>
      </c>
      <c r="L162" t="s">
        <v>157</v>
      </c>
      <c r="M162" s="5">
        <v>454</v>
      </c>
    </row>
    <row r="163" spans="1:13" x14ac:dyDescent="0.3">
      <c r="A163" s="2">
        <v>45985</v>
      </c>
      <c r="B163" s="3">
        <f t="shared" si="6"/>
        <v>2026</v>
      </c>
      <c r="C163" t="str">
        <f t="shared" si="7"/>
        <v>2025-2026</v>
      </c>
      <c r="D163" t="s">
        <v>120</v>
      </c>
      <c r="E163" t="s">
        <v>69</v>
      </c>
      <c r="F163" t="str">
        <f t="shared" si="8"/>
        <v>Victoria</v>
      </c>
      <c r="G163" t="s">
        <v>26</v>
      </c>
      <c r="H163">
        <v>3148</v>
      </c>
      <c r="I163" t="s">
        <v>11</v>
      </c>
      <c r="J163" t="s">
        <v>127</v>
      </c>
      <c r="K163" t="s">
        <v>151</v>
      </c>
      <c r="L163" t="s">
        <v>152</v>
      </c>
      <c r="M163" s="5">
        <v>668</v>
      </c>
    </row>
    <row r="164" spans="1:13" x14ac:dyDescent="0.3">
      <c r="A164" s="2">
        <v>45570</v>
      </c>
      <c r="B164" s="3">
        <f t="shared" si="6"/>
        <v>2025</v>
      </c>
      <c r="C164" t="str">
        <f t="shared" si="7"/>
        <v>2024-2025</v>
      </c>
      <c r="D164" t="s">
        <v>119</v>
      </c>
      <c r="E164" t="s">
        <v>9</v>
      </c>
      <c r="F164" t="str">
        <f t="shared" si="8"/>
        <v>New South Wales</v>
      </c>
      <c r="G164" t="s">
        <v>10</v>
      </c>
      <c r="H164">
        <v>2067</v>
      </c>
      <c r="I164" t="s">
        <v>11</v>
      </c>
      <c r="J164" t="s">
        <v>126</v>
      </c>
      <c r="K164" t="s">
        <v>151</v>
      </c>
      <c r="L164" t="s">
        <v>152</v>
      </c>
      <c r="M164" s="5">
        <v>620</v>
      </c>
    </row>
    <row r="165" spans="1:13" x14ac:dyDescent="0.3">
      <c r="A165" s="2">
        <v>45615</v>
      </c>
      <c r="B165" s="3">
        <f t="shared" si="6"/>
        <v>2025</v>
      </c>
      <c r="C165" t="str">
        <f t="shared" si="7"/>
        <v>2024-2025</v>
      </c>
      <c r="D165" t="s">
        <v>120</v>
      </c>
      <c r="E165" t="s">
        <v>14</v>
      </c>
      <c r="F165" t="str">
        <f t="shared" si="8"/>
        <v>Northern Territory</v>
      </c>
      <c r="G165" t="s">
        <v>15</v>
      </c>
      <c r="H165">
        <v>800</v>
      </c>
      <c r="I165" t="s">
        <v>11</v>
      </c>
      <c r="J165" t="s">
        <v>140</v>
      </c>
      <c r="K165" t="s">
        <v>149</v>
      </c>
      <c r="L165" t="s">
        <v>160</v>
      </c>
      <c r="M165" s="5">
        <v>167</v>
      </c>
    </row>
    <row r="166" spans="1:13" x14ac:dyDescent="0.3">
      <c r="A166" s="2">
        <v>45902</v>
      </c>
      <c r="B166" s="3">
        <f t="shared" si="6"/>
        <v>2026</v>
      </c>
      <c r="C166" t="str">
        <f t="shared" si="7"/>
        <v>2025-2026</v>
      </c>
      <c r="D166" t="s">
        <v>120</v>
      </c>
      <c r="E166" t="s">
        <v>13</v>
      </c>
      <c r="F166" t="str">
        <f t="shared" si="8"/>
        <v>New South Wales</v>
      </c>
      <c r="G166" t="s">
        <v>10</v>
      </c>
      <c r="H166">
        <v>2141</v>
      </c>
      <c r="I166" t="s">
        <v>11</v>
      </c>
      <c r="J166" t="s">
        <v>125</v>
      </c>
      <c r="K166" t="s">
        <v>146</v>
      </c>
      <c r="L166" t="s">
        <v>157</v>
      </c>
      <c r="M166" s="5">
        <v>562</v>
      </c>
    </row>
    <row r="167" spans="1:13" x14ac:dyDescent="0.3">
      <c r="A167" s="2">
        <v>45314</v>
      </c>
      <c r="B167" s="3">
        <f t="shared" si="6"/>
        <v>2024</v>
      </c>
      <c r="C167" t="str">
        <f t="shared" si="7"/>
        <v>2023-2024</v>
      </c>
      <c r="D167" t="s">
        <v>120</v>
      </c>
      <c r="E167" t="s">
        <v>107</v>
      </c>
      <c r="F167" t="str">
        <f t="shared" si="8"/>
        <v>New South Wales</v>
      </c>
      <c r="G167" t="s">
        <v>10</v>
      </c>
      <c r="H167">
        <v>2020</v>
      </c>
      <c r="I167" t="s">
        <v>11</v>
      </c>
      <c r="J167" t="s">
        <v>126</v>
      </c>
      <c r="K167" t="s">
        <v>147</v>
      </c>
      <c r="L167" t="s">
        <v>158</v>
      </c>
      <c r="M167" s="5">
        <v>165</v>
      </c>
    </row>
    <row r="168" spans="1:13" x14ac:dyDescent="0.3">
      <c r="A168" s="2">
        <v>45325</v>
      </c>
      <c r="B168" s="3">
        <f t="shared" si="6"/>
        <v>2024</v>
      </c>
      <c r="C168" t="str">
        <f t="shared" si="7"/>
        <v>2023-2024</v>
      </c>
      <c r="D168" t="s">
        <v>119</v>
      </c>
      <c r="E168" t="s">
        <v>98</v>
      </c>
      <c r="F168" t="str">
        <f t="shared" si="8"/>
        <v>South Australia</v>
      </c>
      <c r="G168" t="s">
        <v>17</v>
      </c>
      <c r="H168">
        <v>5290</v>
      </c>
      <c r="I168" t="s">
        <v>11</v>
      </c>
      <c r="J168" t="s">
        <v>139</v>
      </c>
      <c r="K168" t="s">
        <v>147</v>
      </c>
      <c r="L168" t="s">
        <v>158</v>
      </c>
      <c r="M168" s="5">
        <v>602</v>
      </c>
    </row>
    <row r="169" spans="1:13" x14ac:dyDescent="0.3">
      <c r="A169" s="2">
        <v>46006</v>
      </c>
      <c r="B169" s="3">
        <f t="shared" si="6"/>
        <v>2026</v>
      </c>
      <c r="C169" t="str">
        <f t="shared" si="7"/>
        <v>2025-2026</v>
      </c>
      <c r="D169" t="s">
        <v>120</v>
      </c>
      <c r="E169" t="s">
        <v>102</v>
      </c>
      <c r="F169" t="str">
        <f t="shared" si="8"/>
        <v>Queensland</v>
      </c>
      <c r="G169" t="s">
        <v>19</v>
      </c>
      <c r="H169">
        <v>4825</v>
      </c>
      <c r="I169" t="s">
        <v>11</v>
      </c>
      <c r="J169" t="s">
        <v>133</v>
      </c>
      <c r="K169" t="s">
        <v>146</v>
      </c>
      <c r="L169" t="s">
        <v>157</v>
      </c>
      <c r="M169" s="5">
        <v>676</v>
      </c>
    </row>
    <row r="170" spans="1:13" x14ac:dyDescent="0.3">
      <c r="A170" s="2">
        <v>45694</v>
      </c>
      <c r="B170" s="3">
        <f t="shared" si="6"/>
        <v>2025</v>
      </c>
      <c r="C170" t="str">
        <f t="shared" si="7"/>
        <v>2024-2025</v>
      </c>
      <c r="D170" t="s">
        <v>120</v>
      </c>
      <c r="E170" t="s">
        <v>39</v>
      </c>
      <c r="F170" t="str">
        <f t="shared" si="8"/>
        <v>New South Wales</v>
      </c>
      <c r="G170" t="s">
        <v>10</v>
      </c>
      <c r="H170">
        <v>2541</v>
      </c>
      <c r="I170" t="s">
        <v>11</v>
      </c>
      <c r="J170" t="s">
        <v>123</v>
      </c>
      <c r="K170" t="s">
        <v>142</v>
      </c>
      <c r="L170" t="s">
        <v>153</v>
      </c>
      <c r="M170" s="5">
        <v>222</v>
      </c>
    </row>
    <row r="171" spans="1:13" x14ac:dyDescent="0.3">
      <c r="A171" s="2">
        <v>46018</v>
      </c>
      <c r="B171" s="3">
        <f t="shared" si="6"/>
        <v>2026</v>
      </c>
      <c r="C171" t="str">
        <f t="shared" si="7"/>
        <v>2025-2026</v>
      </c>
      <c r="D171" t="s">
        <v>120</v>
      </c>
      <c r="E171" t="s">
        <v>18</v>
      </c>
      <c r="F171" t="str">
        <f t="shared" si="8"/>
        <v>Queensland</v>
      </c>
      <c r="G171" t="s">
        <v>19</v>
      </c>
      <c r="H171">
        <v>4802</v>
      </c>
      <c r="I171" t="s">
        <v>11</v>
      </c>
      <c r="J171" t="s">
        <v>133</v>
      </c>
      <c r="K171" t="s">
        <v>142</v>
      </c>
      <c r="L171" t="s">
        <v>153</v>
      </c>
      <c r="M171" s="5">
        <v>399</v>
      </c>
    </row>
    <row r="172" spans="1:13" x14ac:dyDescent="0.3">
      <c r="A172" s="2">
        <v>45845</v>
      </c>
      <c r="B172" s="3">
        <f t="shared" si="6"/>
        <v>2026</v>
      </c>
      <c r="C172" t="str">
        <f t="shared" si="7"/>
        <v>2025-2026</v>
      </c>
      <c r="D172" t="s">
        <v>120</v>
      </c>
      <c r="E172" t="s">
        <v>66</v>
      </c>
      <c r="F172" t="str">
        <f t="shared" si="8"/>
        <v>Western Australia</v>
      </c>
      <c r="G172" t="s">
        <v>28</v>
      </c>
      <c r="H172">
        <v>6330</v>
      </c>
      <c r="I172" t="s">
        <v>11</v>
      </c>
      <c r="J172" t="s">
        <v>135</v>
      </c>
      <c r="K172" t="s">
        <v>147</v>
      </c>
      <c r="L172" t="s">
        <v>158</v>
      </c>
      <c r="M172" s="5">
        <v>102</v>
      </c>
    </row>
    <row r="173" spans="1:13" x14ac:dyDescent="0.3">
      <c r="A173" s="2">
        <v>45477</v>
      </c>
      <c r="B173" s="3">
        <f t="shared" si="6"/>
        <v>2025</v>
      </c>
      <c r="C173" t="str">
        <f t="shared" si="7"/>
        <v>2024-2025</v>
      </c>
      <c r="D173" t="s">
        <v>120</v>
      </c>
      <c r="E173" t="s">
        <v>66</v>
      </c>
      <c r="F173" t="str">
        <f t="shared" si="8"/>
        <v>Western Australia</v>
      </c>
      <c r="G173" t="s">
        <v>28</v>
      </c>
      <c r="H173">
        <v>6330</v>
      </c>
      <c r="I173" t="s">
        <v>11</v>
      </c>
      <c r="J173" t="s">
        <v>135</v>
      </c>
      <c r="K173" t="s">
        <v>145</v>
      </c>
      <c r="L173" t="s">
        <v>156</v>
      </c>
      <c r="M173" s="5">
        <v>86</v>
      </c>
    </row>
    <row r="174" spans="1:13" x14ac:dyDescent="0.3">
      <c r="A174" s="2">
        <v>45493</v>
      </c>
      <c r="B174" s="3">
        <f t="shared" si="6"/>
        <v>2025</v>
      </c>
      <c r="C174" t="str">
        <f t="shared" si="7"/>
        <v>2024-2025</v>
      </c>
      <c r="D174" t="s">
        <v>120</v>
      </c>
      <c r="E174" t="s">
        <v>66</v>
      </c>
      <c r="F174" t="str">
        <f t="shared" si="8"/>
        <v>Western Australia</v>
      </c>
      <c r="G174" t="s">
        <v>28</v>
      </c>
      <c r="H174">
        <v>6330</v>
      </c>
      <c r="I174" t="s">
        <v>11</v>
      </c>
      <c r="J174" t="s">
        <v>135</v>
      </c>
      <c r="K174" t="s">
        <v>150</v>
      </c>
      <c r="L174" t="s">
        <v>161</v>
      </c>
      <c r="M174" s="5">
        <v>87</v>
      </c>
    </row>
    <row r="175" spans="1:13" x14ac:dyDescent="0.3">
      <c r="A175" s="2">
        <v>45739</v>
      </c>
      <c r="B175" s="3">
        <f t="shared" si="6"/>
        <v>2025</v>
      </c>
      <c r="C175" t="str">
        <f t="shared" si="7"/>
        <v>2024-2025</v>
      </c>
      <c r="D175" t="s">
        <v>120</v>
      </c>
      <c r="E175" t="s">
        <v>95</v>
      </c>
      <c r="F175" t="str">
        <f t="shared" si="8"/>
        <v>New South Wales</v>
      </c>
      <c r="G175" t="s">
        <v>10</v>
      </c>
      <c r="H175">
        <v>2131</v>
      </c>
      <c r="I175" t="s">
        <v>11</v>
      </c>
      <c r="J175" t="s">
        <v>125</v>
      </c>
      <c r="K175" t="s">
        <v>143</v>
      </c>
      <c r="L175" t="s">
        <v>154</v>
      </c>
      <c r="M175" s="5">
        <v>522</v>
      </c>
    </row>
    <row r="176" spans="1:13" x14ac:dyDescent="0.3">
      <c r="A176" s="2">
        <v>45543</v>
      </c>
      <c r="B176" s="3">
        <f t="shared" si="6"/>
        <v>2025</v>
      </c>
      <c r="C176" t="str">
        <f t="shared" si="7"/>
        <v>2024-2025</v>
      </c>
      <c r="D176" t="s">
        <v>120</v>
      </c>
      <c r="E176" t="s">
        <v>114</v>
      </c>
      <c r="F176" t="str">
        <f t="shared" si="8"/>
        <v>Victoria</v>
      </c>
      <c r="G176" t="s">
        <v>26</v>
      </c>
      <c r="H176">
        <v>3353</v>
      </c>
      <c r="I176" t="s">
        <v>11</v>
      </c>
      <c r="J176" t="s">
        <v>129</v>
      </c>
      <c r="K176" t="s">
        <v>142</v>
      </c>
      <c r="L176" t="s">
        <v>153</v>
      </c>
      <c r="M176" s="5">
        <v>142</v>
      </c>
    </row>
    <row r="177" spans="1:13" x14ac:dyDescent="0.3">
      <c r="A177" s="2">
        <v>45810</v>
      </c>
      <c r="B177" s="3">
        <f t="shared" si="6"/>
        <v>2025</v>
      </c>
      <c r="C177" t="str">
        <f t="shared" si="7"/>
        <v>2024-2025</v>
      </c>
      <c r="D177" t="s">
        <v>120</v>
      </c>
      <c r="E177" t="s">
        <v>21</v>
      </c>
      <c r="F177" t="str">
        <f t="shared" si="8"/>
        <v>South Australia</v>
      </c>
      <c r="G177" t="s">
        <v>17</v>
      </c>
      <c r="H177">
        <v>5343</v>
      </c>
      <c r="I177" t="s">
        <v>11</v>
      </c>
      <c r="J177" t="s">
        <v>139</v>
      </c>
      <c r="K177" t="s">
        <v>144</v>
      </c>
      <c r="L177" t="s">
        <v>155</v>
      </c>
      <c r="M177" s="5">
        <v>369</v>
      </c>
    </row>
    <row r="178" spans="1:13" x14ac:dyDescent="0.3">
      <c r="A178" s="2">
        <v>45781</v>
      </c>
      <c r="B178" s="3">
        <f t="shared" si="6"/>
        <v>2025</v>
      </c>
      <c r="C178" t="str">
        <f t="shared" si="7"/>
        <v>2024-2025</v>
      </c>
      <c r="D178" t="s">
        <v>120</v>
      </c>
      <c r="E178" t="s">
        <v>104</v>
      </c>
      <c r="F178" t="str">
        <f t="shared" si="8"/>
        <v>Victoria</v>
      </c>
      <c r="G178" t="s">
        <v>26</v>
      </c>
      <c r="H178">
        <v>3175</v>
      </c>
      <c r="I178" t="s">
        <v>11</v>
      </c>
      <c r="J178" t="s">
        <v>127</v>
      </c>
      <c r="K178" t="s">
        <v>142</v>
      </c>
      <c r="L178" t="s">
        <v>153</v>
      </c>
      <c r="M178" s="5">
        <v>313</v>
      </c>
    </row>
    <row r="179" spans="1:13" x14ac:dyDescent="0.3">
      <c r="A179" s="2">
        <v>45525</v>
      </c>
      <c r="B179" s="3">
        <f t="shared" si="6"/>
        <v>2025</v>
      </c>
      <c r="C179" t="str">
        <f t="shared" si="7"/>
        <v>2024-2025</v>
      </c>
      <c r="D179" t="s">
        <v>120</v>
      </c>
      <c r="E179" t="s">
        <v>81</v>
      </c>
      <c r="F179" t="str">
        <f t="shared" si="8"/>
        <v>Victoria</v>
      </c>
      <c r="G179" t="s">
        <v>26</v>
      </c>
      <c r="H179">
        <v>3076</v>
      </c>
      <c r="I179" t="s">
        <v>11</v>
      </c>
      <c r="J179" t="s">
        <v>128</v>
      </c>
      <c r="K179" t="s">
        <v>146</v>
      </c>
      <c r="L179" t="s">
        <v>157</v>
      </c>
      <c r="M179" s="5">
        <v>26</v>
      </c>
    </row>
    <row r="180" spans="1:13" x14ac:dyDescent="0.3">
      <c r="A180" s="2">
        <v>45400</v>
      </c>
      <c r="B180" s="3">
        <f t="shared" si="6"/>
        <v>2024</v>
      </c>
      <c r="C180" t="str">
        <f t="shared" si="7"/>
        <v>2023-2024</v>
      </c>
      <c r="D180" t="s">
        <v>119</v>
      </c>
      <c r="E180" t="s">
        <v>83</v>
      </c>
      <c r="F180" t="str">
        <f t="shared" si="8"/>
        <v>Victoria</v>
      </c>
      <c r="G180" t="s">
        <v>26</v>
      </c>
      <c r="H180">
        <v>3551</v>
      </c>
      <c r="I180" t="s">
        <v>11</v>
      </c>
      <c r="J180" t="s">
        <v>129</v>
      </c>
      <c r="K180" t="s">
        <v>143</v>
      </c>
      <c r="L180" t="s">
        <v>154</v>
      </c>
      <c r="M180" s="5">
        <v>736</v>
      </c>
    </row>
    <row r="181" spans="1:13" x14ac:dyDescent="0.3">
      <c r="A181" s="2">
        <v>45772</v>
      </c>
      <c r="B181" s="3">
        <f t="shared" si="6"/>
        <v>2025</v>
      </c>
      <c r="C181" t="str">
        <f t="shared" si="7"/>
        <v>2024-2025</v>
      </c>
      <c r="D181" t="s">
        <v>120</v>
      </c>
      <c r="E181" t="s">
        <v>113</v>
      </c>
      <c r="F181" t="str">
        <f t="shared" si="8"/>
        <v>New South Wales</v>
      </c>
      <c r="G181" t="s">
        <v>10</v>
      </c>
      <c r="H181">
        <v>2101</v>
      </c>
      <c r="I181" t="s">
        <v>11</v>
      </c>
      <c r="J181" t="s">
        <v>125</v>
      </c>
      <c r="K181" t="s">
        <v>151</v>
      </c>
      <c r="L181" t="s">
        <v>152</v>
      </c>
      <c r="M181" s="5">
        <v>594</v>
      </c>
    </row>
    <row r="182" spans="1:13" x14ac:dyDescent="0.3">
      <c r="A182" s="2">
        <v>45298</v>
      </c>
      <c r="B182" s="3">
        <f t="shared" si="6"/>
        <v>2024</v>
      </c>
      <c r="C182" t="str">
        <f t="shared" si="7"/>
        <v>2023-2024</v>
      </c>
      <c r="D182" t="s">
        <v>120</v>
      </c>
      <c r="E182" t="s">
        <v>53</v>
      </c>
      <c r="F182" t="str">
        <f t="shared" si="8"/>
        <v>Queensland</v>
      </c>
      <c r="G182" t="s">
        <v>19</v>
      </c>
      <c r="H182">
        <v>4012</v>
      </c>
      <c r="I182" t="s">
        <v>11</v>
      </c>
      <c r="J182" t="s">
        <v>131</v>
      </c>
      <c r="K182" t="s">
        <v>144</v>
      </c>
      <c r="L182" t="s">
        <v>155</v>
      </c>
      <c r="M182" s="5">
        <v>100</v>
      </c>
    </row>
    <row r="183" spans="1:13" x14ac:dyDescent="0.3">
      <c r="A183" s="2">
        <v>45834</v>
      </c>
      <c r="B183" s="3">
        <f t="shared" si="6"/>
        <v>2025</v>
      </c>
      <c r="C183" t="str">
        <f t="shared" si="7"/>
        <v>2024-2025</v>
      </c>
      <c r="D183" t="s">
        <v>120</v>
      </c>
      <c r="E183" t="s">
        <v>38</v>
      </c>
      <c r="F183" t="str">
        <f t="shared" si="8"/>
        <v>Victoria</v>
      </c>
      <c r="G183" t="s">
        <v>26</v>
      </c>
      <c r="H183">
        <v>3199</v>
      </c>
      <c r="I183" t="s">
        <v>11</v>
      </c>
      <c r="J183" t="s">
        <v>127</v>
      </c>
      <c r="K183" t="s">
        <v>142</v>
      </c>
      <c r="L183" t="s">
        <v>153</v>
      </c>
      <c r="M183" s="5">
        <v>267</v>
      </c>
    </row>
    <row r="184" spans="1:13" x14ac:dyDescent="0.3">
      <c r="A184" s="2">
        <v>45819</v>
      </c>
      <c r="B184" s="3">
        <f t="shared" si="6"/>
        <v>2025</v>
      </c>
      <c r="C184" t="str">
        <f t="shared" si="7"/>
        <v>2024-2025</v>
      </c>
      <c r="D184" t="s">
        <v>120</v>
      </c>
      <c r="E184" t="s">
        <v>77</v>
      </c>
      <c r="F184" t="str">
        <f t="shared" si="8"/>
        <v>Victoria</v>
      </c>
      <c r="G184" t="s">
        <v>26</v>
      </c>
      <c r="H184">
        <v>3018</v>
      </c>
      <c r="I184" t="s">
        <v>11</v>
      </c>
      <c r="J184" t="s">
        <v>128</v>
      </c>
      <c r="K184" t="s">
        <v>142</v>
      </c>
      <c r="L184" t="s">
        <v>153</v>
      </c>
      <c r="M184" s="5">
        <v>205</v>
      </c>
    </row>
    <row r="185" spans="1:13" x14ac:dyDescent="0.3">
      <c r="A185" s="2">
        <v>45919</v>
      </c>
      <c r="B185" s="3">
        <f t="shared" si="6"/>
        <v>2026</v>
      </c>
      <c r="C185" t="str">
        <f t="shared" si="7"/>
        <v>2025-2026</v>
      </c>
      <c r="D185" t="s">
        <v>120</v>
      </c>
      <c r="E185" t="s">
        <v>56</v>
      </c>
      <c r="F185" t="str">
        <f t="shared" si="8"/>
        <v>Queensland</v>
      </c>
      <c r="G185" t="s">
        <v>19</v>
      </c>
      <c r="H185">
        <v>4883</v>
      </c>
      <c r="I185" t="s">
        <v>11</v>
      </c>
      <c r="J185" t="s">
        <v>133</v>
      </c>
      <c r="K185" t="s">
        <v>147</v>
      </c>
      <c r="L185" t="s">
        <v>158</v>
      </c>
      <c r="M185" s="5">
        <v>597</v>
      </c>
    </row>
    <row r="186" spans="1:13" x14ac:dyDescent="0.3">
      <c r="A186" s="2">
        <v>45537</v>
      </c>
      <c r="B186" s="3">
        <f t="shared" si="6"/>
        <v>2025</v>
      </c>
      <c r="C186" t="str">
        <f t="shared" si="7"/>
        <v>2024-2025</v>
      </c>
      <c r="D186" t="s">
        <v>120</v>
      </c>
      <c r="E186" t="s">
        <v>91</v>
      </c>
      <c r="F186" t="str">
        <f t="shared" si="8"/>
        <v>Western Australia</v>
      </c>
      <c r="G186" t="s">
        <v>28</v>
      </c>
      <c r="H186">
        <v>6109</v>
      </c>
      <c r="I186" t="s">
        <v>11</v>
      </c>
      <c r="J186" t="s">
        <v>135</v>
      </c>
      <c r="K186" t="s">
        <v>144</v>
      </c>
      <c r="L186" t="s">
        <v>155</v>
      </c>
      <c r="M186" s="5">
        <v>559</v>
      </c>
    </row>
    <row r="187" spans="1:13" x14ac:dyDescent="0.3">
      <c r="A187" s="2">
        <v>45780</v>
      </c>
      <c r="B187" s="3">
        <f t="shared" si="6"/>
        <v>2025</v>
      </c>
      <c r="C187" t="str">
        <f t="shared" si="7"/>
        <v>2024-2025</v>
      </c>
      <c r="D187" t="s">
        <v>120</v>
      </c>
      <c r="E187" t="s">
        <v>44</v>
      </c>
      <c r="F187" t="str">
        <f t="shared" si="8"/>
        <v>Western Australia</v>
      </c>
      <c r="G187" t="s">
        <v>28</v>
      </c>
      <c r="H187">
        <v>6010</v>
      </c>
      <c r="I187" t="s">
        <v>11</v>
      </c>
      <c r="J187" t="s">
        <v>121</v>
      </c>
      <c r="K187" t="s">
        <v>151</v>
      </c>
      <c r="L187" t="s">
        <v>152</v>
      </c>
      <c r="M187" s="5">
        <v>516</v>
      </c>
    </row>
    <row r="188" spans="1:13" x14ac:dyDescent="0.3">
      <c r="A188" s="2">
        <v>45503</v>
      </c>
      <c r="B188" s="3">
        <f t="shared" si="6"/>
        <v>2025</v>
      </c>
      <c r="C188" t="str">
        <f t="shared" si="7"/>
        <v>2024-2025</v>
      </c>
      <c r="D188" t="s">
        <v>120</v>
      </c>
      <c r="E188" t="s">
        <v>79</v>
      </c>
      <c r="F188" t="str">
        <f t="shared" si="8"/>
        <v>Queensland</v>
      </c>
      <c r="G188" t="s">
        <v>19</v>
      </c>
      <c r="H188">
        <v>4680</v>
      </c>
      <c r="I188" t="s">
        <v>11</v>
      </c>
      <c r="J188" t="s">
        <v>138</v>
      </c>
      <c r="K188" t="s">
        <v>142</v>
      </c>
      <c r="L188" t="s">
        <v>153</v>
      </c>
      <c r="M188" s="5">
        <v>253</v>
      </c>
    </row>
    <row r="189" spans="1:13" x14ac:dyDescent="0.3">
      <c r="A189" s="2">
        <v>45852</v>
      </c>
      <c r="B189" s="3">
        <f t="shared" si="6"/>
        <v>2026</v>
      </c>
      <c r="C189" t="str">
        <f t="shared" si="7"/>
        <v>2025-2026</v>
      </c>
      <c r="D189" t="s">
        <v>120</v>
      </c>
      <c r="E189" t="s">
        <v>60</v>
      </c>
      <c r="F189" t="str">
        <f t="shared" si="8"/>
        <v>Queensland</v>
      </c>
      <c r="G189" t="s">
        <v>19</v>
      </c>
      <c r="H189">
        <v>4655</v>
      </c>
      <c r="I189" t="s">
        <v>11</v>
      </c>
      <c r="J189" t="s">
        <v>138</v>
      </c>
      <c r="K189" t="s">
        <v>151</v>
      </c>
      <c r="L189" t="s">
        <v>152</v>
      </c>
      <c r="M189" s="5">
        <v>795</v>
      </c>
    </row>
    <row r="190" spans="1:13" x14ac:dyDescent="0.3">
      <c r="A190" s="2">
        <v>45719</v>
      </c>
      <c r="B190" s="3">
        <f t="shared" si="6"/>
        <v>2025</v>
      </c>
      <c r="C190" t="str">
        <f t="shared" si="7"/>
        <v>2024-2025</v>
      </c>
      <c r="D190" t="s">
        <v>120</v>
      </c>
      <c r="E190" t="s">
        <v>109</v>
      </c>
      <c r="F190" t="str">
        <f t="shared" si="8"/>
        <v>Western Australia</v>
      </c>
      <c r="G190" t="s">
        <v>28</v>
      </c>
      <c r="H190">
        <v>6052</v>
      </c>
      <c r="I190" t="s">
        <v>11</v>
      </c>
      <c r="J190" t="s">
        <v>121</v>
      </c>
      <c r="K190" t="s">
        <v>144</v>
      </c>
      <c r="L190" t="s">
        <v>155</v>
      </c>
      <c r="M190" s="5">
        <v>176</v>
      </c>
    </row>
    <row r="191" spans="1:13" x14ac:dyDescent="0.3">
      <c r="A191" s="2">
        <v>45529</v>
      </c>
      <c r="B191" s="3">
        <f t="shared" si="6"/>
        <v>2025</v>
      </c>
      <c r="C191" t="str">
        <f t="shared" si="7"/>
        <v>2024-2025</v>
      </c>
      <c r="D191" t="s">
        <v>120</v>
      </c>
      <c r="E191" t="s">
        <v>31</v>
      </c>
      <c r="F191" t="str">
        <f t="shared" si="8"/>
        <v>South Australia</v>
      </c>
      <c r="G191" t="s">
        <v>17</v>
      </c>
      <c r="H191">
        <v>5082</v>
      </c>
      <c r="I191" t="s">
        <v>11</v>
      </c>
      <c r="J191" t="s">
        <v>134</v>
      </c>
      <c r="K191" t="s">
        <v>142</v>
      </c>
      <c r="L191" t="s">
        <v>153</v>
      </c>
      <c r="M191" s="5">
        <v>260</v>
      </c>
    </row>
    <row r="192" spans="1:13" x14ac:dyDescent="0.3">
      <c r="A192" s="2">
        <v>45677</v>
      </c>
      <c r="B192" s="3">
        <f t="shared" si="6"/>
        <v>2025</v>
      </c>
      <c r="C192" t="str">
        <f t="shared" si="7"/>
        <v>2024-2025</v>
      </c>
      <c r="D192" t="s">
        <v>120</v>
      </c>
      <c r="E192" t="s">
        <v>68</v>
      </c>
      <c r="F192" t="str">
        <f t="shared" si="8"/>
        <v>Victoria</v>
      </c>
      <c r="G192" t="s">
        <v>26</v>
      </c>
      <c r="H192">
        <v>3429</v>
      </c>
      <c r="I192" t="s">
        <v>11</v>
      </c>
      <c r="J192" t="s">
        <v>129</v>
      </c>
      <c r="K192" t="s">
        <v>148</v>
      </c>
      <c r="L192" t="s">
        <v>159</v>
      </c>
      <c r="M192" s="5">
        <v>34</v>
      </c>
    </row>
    <row r="193" spans="1:13" x14ac:dyDescent="0.3">
      <c r="A193" s="2">
        <v>45428</v>
      </c>
      <c r="B193" s="3">
        <f t="shared" si="6"/>
        <v>2024</v>
      </c>
      <c r="C193" t="str">
        <f t="shared" si="7"/>
        <v>2023-2024</v>
      </c>
      <c r="D193" t="s">
        <v>120</v>
      </c>
      <c r="E193" t="s">
        <v>80</v>
      </c>
      <c r="F193" t="str">
        <f t="shared" si="8"/>
        <v>New South Wales</v>
      </c>
      <c r="G193" t="s">
        <v>10</v>
      </c>
      <c r="H193">
        <v>2120</v>
      </c>
      <c r="I193" t="s">
        <v>11</v>
      </c>
      <c r="J193" t="s">
        <v>125</v>
      </c>
      <c r="K193" t="s">
        <v>144</v>
      </c>
      <c r="L193" t="s">
        <v>155</v>
      </c>
      <c r="M193" s="5">
        <v>527</v>
      </c>
    </row>
    <row r="194" spans="1:13" x14ac:dyDescent="0.3">
      <c r="A194" s="2">
        <v>45311</v>
      </c>
      <c r="B194" s="3">
        <f t="shared" ref="B194:B257" si="9">IF(MONTH(A194)&gt;=7,YEAR(A194)+1,YEAR(A194))</f>
        <v>2024</v>
      </c>
      <c r="C194" t="str">
        <f t="shared" ref="C194:C257" si="10">IF(MONTH(A194) &gt;= 7, YEAR(A194) &amp; "-" &amp; YEAR(A194) + 1, YEAR(A194) - 1 &amp; "-" &amp; YEAR(A194))</f>
        <v>2023-2024</v>
      </c>
      <c r="D194" t="s">
        <v>120</v>
      </c>
      <c r="E194" t="s">
        <v>30</v>
      </c>
      <c r="F194" t="str">
        <f t="shared" ref="F194:F257" si="11">IF(G194="WA","Western Australia",
IF(G194="NSW","New South Wales",
IF(G194="QLD","Queensland",
IF(G194="VIC","Victoria",
IF(G194="TAS","Tasmania",
IF(G194="SA","South Australia",
IF(G194="NT","Northern Territory",
IF(G194="ACT","Australian Capital Territory",G194))))))))</f>
        <v>Victoria</v>
      </c>
      <c r="G194" t="s">
        <v>26</v>
      </c>
      <c r="H194">
        <v>3030</v>
      </c>
      <c r="I194" t="s">
        <v>11</v>
      </c>
      <c r="J194" t="s">
        <v>128</v>
      </c>
      <c r="K194" t="s">
        <v>144</v>
      </c>
      <c r="L194" t="s">
        <v>155</v>
      </c>
      <c r="M194" s="5">
        <v>243</v>
      </c>
    </row>
    <row r="195" spans="1:13" x14ac:dyDescent="0.3">
      <c r="A195" s="2">
        <v>45515</v>
      </c>
      <c r="B195" s="3">
        <f t="shared" si="9"/>
        <v>2025</v>
      </c>
      <c r="C195" t="str">
        <f t="shared" si="10"/>
        <v>2024-2025</v>
      </c>
      <c r="D195" t="s">
        <v>120</v>
      </c>
      <c r="E195" t="s">
        <v>94</v>
      </c>
      <c r="F195" t="str">
        <f t="shared" si="11"/>
        <v>Queensland</v>
      </c>
      <c r="G195" t="s">
        <v>19</v>
      </c>
      <c r="H195">
        <v>4551</v>
      </c>
      <c r="I195" t="s">
        <v>11</v>
      </c>
      <c r="J195" t="s">
        <v>136</v>
      </c>
      <c r="K195" t="s">
        <v>143</v>
      </c>
      <c r="L195" t="s">
        <v>154</v>
      </c>
      <c r="M195" s="5">
        <v>370</v>
      </c>
    </row>
    <row r="196" spans="1:13" x14ac:dyDescent="0.3">
      <c r="A196" s="2">
        <v>45965</v>
      </c>
      <c r="B196" s="3">
        <f t="shared" si="9"/>
        <v>2026</v>
      </c>
      <c r="C196" t="str">
        <f t="shared" si="10"/>
        <v>2025-2026</v>
      </c>
      <c r="D196" t="s">
        <v>120</v>
      </c>
      <c r="E196" t="s">
        <v>81</v>
      </c>
      <c r="F196" t="str">
        <f t="shared" si="11"/>
        <v>Victoria</v>
      </c>
      <c r="G196" t="s">
        <v>26</v>
      </c>
      <c r="H196">
        <v>3076</v>
      </c>
      <c r="I196" t="s">
        <v>11</v>
      </c>
      <c r="J196" t="s">
        <v>128</v>
      </c>
      <c r="K196" t="s">
        <v>144</v>
      </c>
      <c r="L196" t="s">
        <v>155</v>
      </c>
      <c r="M196" s="5">
        <v>100</v>
      </c>
    </row>
    <row r="197" spans="1:13" x14ac:dyDescent="0.3">
      <c r="A197" s="2">
        <v>45817</v>
      </c>
      <c r="B197" s="3">
        <f t="shared" si="9"/>
        <v>2025</v>
      </c>
      <c r="C197" t="str">
        <f t="shared" si="10"/>
        <v>2024-2025</v>
      </c>
      <c r="D197" t="s">
        <v>120</v>
      </c>
      <c r="E197" t="s">
        <v>78</v>
      </c>
      <c r="F197" t="str">
        <f t="shared" si="11"/>
        <v>New South Wales</v>
      </c>
      <c r="G197" t="s">
        <v>10</v>
      </c>
      <c r="H197">
        <v>2480</v>
      </c>
      <c r="I197" t="s">
        <v>11</v>
      </c>
      <c r="J197" t="s">
        <v>122</v>
      </c>
      <c r="K197" t="s">
        <v>144</v>
      </c>
      <c r="L197" t="s">
        <v>155</v>
      </c>
      <c r="M197" s="5">
        <v>161</v>
      </c>
    </row>
    <row r="198" spans="1:13" x14ac:dyDescent="0.3">
      <c r="A198" s="2">
        <v>45389</v>
      </c>
      <c r="B198" s="3">
        <f t="shared" si="9"/>
        <v>2024</v>
      </c>
      <c r="C198" t="str">
        <f t="shared" si="10"/>
        <v>2023-2024</v>
      </c>
      <c r="D198" t="s">
        <v>120</v>
      </c>
      <c r="E198" t="s">
        <v>92</v>
      </c>
      <c r="F198" t="str">
        <f t="shared" si="11"/>
        <v>New South Wales</v>
      </c>
      <c r="G198" t="s">
        <v>10</v>
      </c>
      <c r="H198">
        <v>2015</v>
      </c>
      <c r="I198" t="s">
        <v>11</v>
      </c>
      <c r="J198" t="s">
        <v>126</v>
      </c>
      <c r="K198" t="s">
        <v>142</v>
      </c>
      <c r="L198" t="s">
        <v>153</v>
      </c>
      <c r="M198" s="5">
        <v>88</v>
      </c>
    </row>
    <row r="199" spans="1:13" x14ac:dyDescent="0.3">
      <c r="A199" s="2">
        <v>45847</v>
      </c>
      <c r="B199" s="3">
        <f t="shared" si="9"/>
        <v>2026</v>
      </c>
      <c r="C199" t="str">
        <f t="shared" si="10"/>
        <v>2025-2026</v>
      </c>
      <c r="D199" t="s">
        <v>120</v>
      </c>
      <c r="E199" t="s">
        <v>56</v>
      </c>
      <c r="F199" t="str">
        <f t="shared" si="11"/>
        <v>Queensland</v>
      </c>
      <c r="G199" t="s">
        <v>19</v>
      </c>
      <c r="H199">
        <v>4883</v>
      </c>
      <c r="I199" t="s">
        <v>11</v>
      </c>
      <c r="J199" t="s">
        <v>133</v>
      </c>
      <c r="K199" t="s">
        <v>147</v>
      </c>
      <c r="L199" t="s">
        <v>158</v>
      </c>
      <c r="M199" s="5">
        <v>228</v>
      </c>
    </row>
    <row r="200" spans="1:13" x14ac:dyDescent="0.3">
      <c r="A200" s="2">
        <v>46006</v>
      </c>
      <c r="B200" s="3">
        <f t="shared" si="9"/>
        <v>2026</v>
      </c>
      <c r="C200" t="str">
        <f t="shared" si="10"/>
        <v>2025-2026</v>
      </c>
      <c r="D200" t="s">
        <v>120</v>
      </c>
      <c r="E200" t="s">
        <v>24</v>
      </c>
      <c r="F200" t="str">
        <f t="shared" si="11"/>
        <v>Queensland</v>
      </c>
      <c r="G200" t="s">
        <v>19</v>
      </c>
      <c r="H200">
        <v>4053</v>
      </c>
      <c r="I200" t="s">
        <v>11</v>
      </c>
      <c r="J200" t="s">
        <v>131</v>
      </c>
      <c r="K200" t="s">
        <v>144</v>
      </c>
      <c r="L200" t="s">
        <v>155</v>
      </c>
      <c r="M200" s="5">
        <v>481</v>
      </c>
    </row>
    <row r="201" spans="1:13" x14ac:dyDescent="0.3">
      <c r="A201" s="2">
        <v>45330</v>
      </c>
      <c r="B201" s="3">
        <f t="shared" si="9"/>
        <v>2024</v>
      </c>
      <c r="C201" t="str">
        <f t="shared" si="10"/>
        <v>2023-2024</v>
      </c>
      <c r="D201" t="s">
        <v>120</v>
      </c>
      <c r="E201" t="s">
        <v>25</v>
      </c>
      <c r="F201" t="str">
        <f t="shared" si="11"/>
        <v>Victoria</v>
      </c>
      <c r="G201" t="s">
        <v>26</v>
      </c>
      <c r="H201">
        <v>3066</v>
      </c>
      <c r="I201" t="s">
        <v>11</v>
      </c>
      <c r="J201" t="s">
        <v>128</v>
      </c>
      <c r="K201" t="s">
        <v>143</v>
      </c>
      <c r="L201" t="s">
        <v>154</v>
      </c>
      <c r="M201" s="5">
        <v>428</v>
      </c>
    </row>
    <row r="202" spans="1:13" x14ac:dyDescent="0.3">
      <c r="A202" s="2">
        <v>45830</v>
      </c>
      <c r="B202" s="3">
        <f t="shared" si="9"/>
        <v>2025</v>
      </c>
      <c r="C202" t="str">
        <f t="shared" si="10"/>
        <v>2024-2025</v>
      </c>
      <c r="D202" t="s">
        <v>120</v>
      </c>
      <c r="E202" t="s">
        <v>38</v>
      </c>
      <c r="F202" t="str">
        <f t="shared" si="11"/>
        <v>Victoria</v>
      </c>
      <c r="G202" t="s">
        <v>26</v>
      </c>
      <c r="H202">
        <v>3199</v>
      </c>
      <c r="I202" t="s">
        <v>11</v>
      </c>
      <c r="J202" t="s">
        <v>127</v>
      </c>
      <c r="K202" t="s">
        <v>142</v>
      </c>
      <c r="L202" t="s">
        <v>153</v>
      </c>
      <c r="M202" s="5">
        <v>480</v>
      </c>
    </row>
    <row r="203" spans="1:13" x14ac:dyDescent="0.3">
      <c r="A203" s="2">
        <v>45809</v>
      </c>
      <c r="B203" s="3">
        <f t="shared" si="9"/>
        <v>2025</v>
      </c>
      <c r="C203" t="str">
        <f t="shared" si="10"/>
        <v>2024-2025</v>
      </c>
      <c r="D203" t="s">
        <v>120</v>
      </c>
      <c r="E203" t="s">
        <v>70</v>
      </c>
      <c r="F203" t="str">
        <f t="shared" si="11"/>
        <v>Western Australia</v>
      </c>
      <c r="G203" t="s">
        <v>28</v>
      </c>
      <c r="H203">
        <v>6021</v>
      </c>
      <c r="I203" t="s">
        <v>11</v>
      </c>
      <c r="J203" t="s">
        <v>121</v>
      </c>
      <c r="K203" t="s">
        <v>148</v>
      </c>
      <c r="L203" t="s">
        <v>159</v>
      </c>
      <c r="M203" s="5">
        <v>518</v>
      </c>
    </row>
    <row r="204" spans="1:13" x14ac:dyDescent="0.3">
      <c r="A204" s="2">
        <v>45447</v>
      </c>
      <c r="B204" s="3">
        <f t="shared" si="9"/>
        <v>2024</v>
      </c>
      <c r="C204" t="str">
        <f t="shared" si="10"/>
        <v>2023-2024</v>
      </c>
      <c r="D204" t="s">
        <v>120</v>
      </c>
      <c r="E204" t="s">
        <v>84</v>
      </c>
      <c r="F204" t="str">
        <f t="shared" si="11"/>
        <v>Western Australia</v>
      </c>
      <c r="G204" t="s">
        <v>28</v>
      </c>
      <c r="H204">
        <v>6280</v>
      </c>
      <c r="I204" t="s">
        <v>11</v>
      </c>
      <c r="J204" t="s">
        <v>135</v>
      </c>
      <c r="K204" t="s">
        <v>146</v>
      </c>
      <c r="L204" t="s">
        <v>157</v>
      </c>
      <c r="M204" s="5">
        <v>142</v>
      </c>
    </row>
    <row r="205" spans="1:13" x14ac:dyDescent="0.3">
      <c r="A205" s="2">
        <v>45963</v>
      </c>
      <c r="B205" s="3">
        <f t="shared" si="9"/>
        <v>2026</v>
      </c>
      <c r="C205" t="str">
        <f t="shared" si="10"/>
        <v>2025-2026</v>
      </c>
      <c r="D205" t="s">
        <v>120</v>
      </c>
      <c r="E205" t="s">
        <v>44</v>
      </c>
      <c r="F205" t="str">
        <f t="shared" si="11"/>
        <v>Western Australia</v>
      </c>
      <c r="G205" t="s">
        <v>28</v>
      </c>
      <c r="H205">
        <v>6010</v>
      </c>
      <c r="I205" t="s">
        <v>11</v>
      </c>
      <c r="J205" t="s">
        <v>121</v>
      </c>
      <c r="K205" t="s">
        <v>146</v>
      </c>
      <c r="L205" t="s">
        <v>157</v>
      </c>
      <c r="M205" s="5">
        <v>496</v>
      </c>
    </row>
    <row r="206" spans="1:13" x14ac:dyDescent="0.3">
      <c r="A206" s="2">
        <v>45791</v>
      </c>
      <c r="B206" s="3">
        <f t="shared" si="9"/>
        <v>2025</v>
      </c>
      <c r="C206" t="str">
        <f t="shared" si="10"/>
        <v>2024-2025</v>
      </c>
      <c r="D206" t="s">
        <v>120</v>
      </c>
      <c r="E206" t="s">
        <v>32</v>
      </c>
      <c r="F206" t="str">
        <f t="shared" si="11"/>
        <v>Victoria</v>
      </c>
      <c r="G206" t="s">
        <v>26</v>
      </c>
      <c r="H206">
        <v>3977</v>
      </c>
      <c r="I206" t="s">
        <v>11</v>
      </c>
      <c r="J206" t="s">
        <v>137</v>
      </c>
      <c r="K206" t="s">
        <v>148</v>
      </c>
      <c r="L206" t="s">
        <v>159</v>
      </c>
      <c r="M206" s="5">
        <v>81</v>
      </c>
    </row>
    <row r="207" spans="1:13" x14ac:dyDescent="0.3">
      <c r="A207" s="2">
        <v>45405</v>
      </c>
      <c r="B207" s="3">
        <f t="shared" si="9"/>
        <v>2024</v>
      </c>
      <c r="C207" t="str">
        <f t="shared" si="10"/>
        <v>2023-2024</v>
      </c>
      <c r="D207" t="s">
        <v>120</v>
      </c>
      <c r="E207" t="s">
        <v>23</v>
      </c>
      <c r="F207" t="str">
        <f t="shared" si="11"/>
        <v>New South Wales</v>
      </c>
      <c r="G207" t="s">
        <v>10</v>
      </c>
      <c r="H207">
        <v>2830</v>
      </c>
      <c r="I207" t="s">
        <v>11</v>
      </c>
      <c r="J207" t="s">
        <v>132</v>
      </c>
      <c r="K207" t="s">
        <v>146</v>
      </c>
      <c r="L207" t="s">
        <v>157</v>
      </c>
      <c r="M207" s="5">
        <v>411</v>
      </c>
    </row>
    <row r="208" spans="1:13" x14ac:dyDescent="0.3">
      <c r="A208" s="2">
        <v>45553</v>
      </c>
      <c r="B208" s="3">
        <f t="shared" si="9"/>
        <v>2025</v>
      </c>
      <c r="C208" t="str">
        <f t="shared" si="10"/>
        <v>2024-2025</v>
      </c>
      <c r="D208" t="s">
        <v>120</v>
      </c>
      <c r="E208" t="s">
        <v>87</v>
      </c>
      <c r="F208" t="str">
        <f t="shared" si="11"/>
        <v>New South Wales</v>
      </c>
      <c r="G208" t="s">
        <v>10</v>
      </c>
      <c r="H208">
        <v>2158</v>
      </c>
      <c r="I208" t="s">
        <v>11</v>
      </c>
      <c r="J208" t="s">
        <v>125</v>
      </c>
      <c r="K208" t="s">
        <v>146</v>
      </c>
      <c r="L208" t="s">
        <v>157</v>
      </c>
      <c r="M208" s="5">
        <v>79</v>
      </c>
    </row>
    <row r="209" spans="1:13" x14ac:dyDescent="0.3">
      <c r="A209" s="2">
        <v>45826</v>
      </c>
      <c r="B209" s="3">
        <f t="shared" si="9"/>
        <v>2025</v>
      </c>
      <c r="C209" t="str">
        <f t="shared" si="10"/>
        <v>2024-2025</v>
      </c>
      <c r="D209" t="s">
        <v>120</v>
      </c>
      <c r="E209" t="s">
        <v>87</v>
      </c>
      <c r="F209" t="str">
        <f t="shared" si="11"/>
        <v>New South Wales</v>
      </c>
      <c r="G209" t="s">
        <v>10</v>
      </c>
      <c r="H209">
        <v>2158</v>
      </c>
      <c r="I209" t="s">
        <v>11</v>
      </c>
      <c r="J209" t="s">
        <v>125</v>
      </c>
      <c r="K209" t="s">
        <v>145</v>
      </c>
      <c r="L209" t="s">
        <v>156</v>
      </c>
      <c r="M209" s="5">
        <v>538</v>
      </c>
    </row>
    <row r="210" spans="1:13" x14ac:dyDescent="0.3">
      <c r="A210" s="2">
        <v>45505</v>
      </c>
      <c r="B210" s="3">
        <f t="shared" si="9"/>
        <v>2025</v>
      </c>
      <c r="C210" t="str">
        <f t="shared" si="10"/>
        <v>2024-2025</v>
      </c>
      <c r="D210" t="s">
        <v>120</v>
      </c>
      <c r="E210" t="s">
        <v>60</v>
      </c>
      <c r="F210" t="str">
        <f t="shared" si="11"/>
        <v>Queensland</v>
      </c>
      <c r="G210" t="s">
        <v>19</v>
      </c>
      <c r="H210">
        <v>4655</v>
      </c>
      <c r="I210" t="s">
        <v>11</v>
      </c>
      <c r="J210" t="s">
        <v>138</v>
      </c>
      <c r="K210" t="s">
        <v>146</v>
      </c>
      <c r="L210" t="s">
        <v>157</v>
      </c>
      <c r="M210" s="5">
        <v>670</v>
      </c>
    </row>
    <row r="211" spans="1:13" x14ac:dyDescent="0.3">
      <c r="A211" s="2">
        <v>45360</v>
      </c>
      <c r="B211" s="3">
        <f t="shared" si="9"/>
        <v>2024</v>
      </c>
      <c r="C211" t="str">
        <f t="shared" si="10"/>
        <v>2023-2024</v>
      </c>
      <c r="D211" t="s">
        <v>120</v>
      </c>
      <c r="E211" t="s">
        <v>106</v>
      </c>
      <c r="F211" t="str">
        <f t="shared" si="11"/>
        <v>Queensland</v>
      </c>
      <c r="G211" t="s">
        <v>19</v>
      </c>
      <c r="H211">
        <v>4558</v>
      </c>
      <c r="I211" t="s">
        <v>11</v>
      </c>
      <c r="J211" t="s">
        <v>136</v>
      </c>
      <c r="K211" t="s">
        <v>145</v>
      </c>
      <c r="L211" t="s">
        <v>156</v>
      </c>
      <c r="M211" s="5">
        <v>354</v>
      </c>
    </row>
    <row r="212" spans="1:13" x14ac:dyDescent="0.3">
      <c r="A212" s="2">
        <v>45992</v>
      </c>
      <c r="B212" s="3">
        <f t="shared" si="9"/>
        <v>2026</v>
      </c>
      <c r="C212" t="str">
        <f t="shared" si="10"/>
        <v>2025-2026</v>
      </c>
      <c r="D212" t="s">
        <v>119</v>
      </c>
      <c r="E212" t="s">
        <v>82</v>
      </c>
      <c r="F212" t="str">
        <f t="shared" si="11"/>
        <v>Queensland</v>
      </c>
      <c r="G212" t="s">
        <v>19</v>
      </c>
      <c r="H212">
        <v>4215</v>
      </c>
      <c r="I212" t="s">
        <v>11</v>
      </c>
      <c r="J212" t="s">
        <v>124</v>
      </c>
      <c r="K212" t="s">
        <v>145</v>
      </c>
      <c r="L212" t="s">
        <v>156</v>
      </c>
      <c r="M212" s="5">
        <v>649</v>
      </c>
    </row>
    <row r="213" spans="1:13" x14ac:dyDescent="0.3">
      <c r="A213" s="2">
        <v>45607</v>
      </c>
      <c r="B213" s="3">
        <f t="shared" si="9"/>
        <v>2025</v>
      </c>
      <c r="C213" t="str">
        <f t="shared" si="10"/>
        <v>2024-2025</v>
      </c>
      <c r="D213" t="s">
        <v>120</v>
      </c>
      <c r="E213" t="s">
        <v>24</v>
      </c>
      <c r="F213" t="str">
        <f t="shared" si="11"/>
        <v>Queensland</v>
      </c>
      <c r="G213" t="s">
        <v>19</v>
      </c>
      <c r="H213">
        <v>4053</v>
      </c>
      <c r="I213" t="s">
        <v>11</v>
      </c>
      <c r="J213" t="s">
        <v>131</v>
      </c>
      <c r="K213" t="s">
        <v>145</v>
      </c>
      <c r="L213" t="s">
        <v>156</v>
      </c>
      <c r="M213" s="5">
        <v>655</v>
      </c>
    </row>
    <row r="214" spans="1:13" x14ac:dyDescent="0.3">
      <c r="A214" s="2">
        <v>45659</v>
      </c>
      <c r="B214" s="3">
        <f t="shared" si="9"/>
        <v>2025</v>
      </c>
      <c r="C214" t="str">
        <f t="shared" si="10"/>
        <v>2024-2025</v>
      </c>
      <c r="D214" t="s">
        <v>120</v>
      </c>
      <c r="E214" t="s">
        <v>18</v>
      </c>
      <c r="F214" t="str">
        <f t="shared" si="11"/>
        <v>Queensland</v>
      </c>
      <c r="G214" t="s">
        <v>19</v>
      </c>
      <c r="H214">
        <v>4802</v>
      </c>
      <c r="I214" t="s">
        <v>11</v>
      </c>
      <c r="J214" t="s">
        <v>133</v>
      </c>
      <c r="K214" t="s">
        <v>146</v>
      </c>
      <c r="L214" t="s">
        <v>157</v>
      </c>
      <c r="M214" s="5">
        <v>771</v>
      </c>
    </row>
    <row r="215" spans="1:13" x14ac:dyDescent="0.3">
      <c r="A215" s="2">
        <v>45853</v>
      </c>
      <c r="B215" s="3">
        <f t="shared" si="9"/>
        <v>2026</v>
      </c>
      <c r="C215" t="str">
        <f t="shared" si="10"/>
        <v>2025-2026</v>
      </c>
      <c r="D215" t="s">
        <v>119</v>
      </c>
      <c r="E215" t="s">
        <v>94</v>
      </c>
      <c r="F215" t="str">
        <f t="shared" si="11"/>
        <v>Queensland</v>
      </c>
      <c r="G215" t="s">
        <v>19</v>
      </c>
      <c r="H215">
        <v>4551</v>
      </c>
      <c r="I215" t="s">
        <v>11</v>
      </c>
      <c r="J215" t="s">
        <v>136</v>
      </c>
      <c r="K215" t="s">
        <v>150</v>
      </c>
      <c r="L215" t="s">
        <v>161</v>
      </c>
      <c r="M215" s="5">
        <v>106</v>
      </c>
    </row>
    <row r="216" spans="1:13" x14ac:dyDescent="0.3">
      <c r="A216" s="2">
        <v>45469</v>
      </c>
      <c r="B216" s="3">
        <f t="shared" si="9"/>
        <v>2024</v>
      </c>
      <c r="C216" t="str">
        <f t="shared" si="10"/>
        <v>2023-2024</v>
      </c>
      <c r="D216" t="s">
        <v>120</v>
      </c>
      <c r="E216" t="s">
        <v>34</v>
      </c>
      <c r="F216" t="str">
        <f t="shared" si="11"/>
        <v>New South Wales</v>
      </c>
      <c r="G216" t="s">
        <v>10</v>
      </c>
      <c r="H216">
        <v>2560</v>
      </c>
      <c r="I216" t="s">
        <v>11</v>
      </c>
      <c r="J216" t="s">
        <v>123</v>
      </c>
      <c r="K216" t="s">
        <v>151</v>
      </c>
      <c r="L216" t="s">
        <v>152</v>
      </c>
      <c r="M216" s="5">
        <v>714</v>
      </c>
    </row>
    <row r="217" spans="1:13" x14ac:dyDescent="0.3">
      <c r="A217" s="2">
        <v>45424</v>
      </c>
      <c r="B217" s="3">
        <f t="shared" si="9"/>
        <v>2024</v>
      </c>
      <c r="C217" t="str">
        <f t="shared" si="10"/>
        <v>2023-2024</v>
      </c>
      <c r="D217" t="s">
        <v>120</v>
      </c>
      <c r="E217" t="s">
        <v>87</v>
      </c>
      <c r="F217" t="str">
        <f t="shared" si="11"/>
        <v>New South Wales</v>
      </c>
      <c r="G217" t="s">
        <v>10</v>
      </c>
      <c r="H217">
        <v>2158</v>
      </c>
      <c r="I217" t="s">
        <v>11</v>
      </c>
      <c r="J217" t="s">
        <v>125</v>
      </c>
      <c r="K217" t="s">
        <v>151</v>
      </c>
      <c r="L217" t="s">
        <v>152</v>
      </c>
      <c r="M217" s="5">
        <v>789</v>
      </c>
    </row>
    <row r="218" spans="1:13" x14ac:dyDescent="0.3">
      <c r="A218" s="2">
        <v>45806</v>
      </c>
      <c r="B218" s="3">
        <f t="shared" si="9"/>
        <v>2025</v>
      </c>
      <c r="C218" t="str">
        <f t="shared" si="10"/>
        <v>2024-2025</v>
      </c>
      <c r="D218" t="s">
        <v>120</v>
      </c>
      <c r="E218" t="s">
        <v>93</v>
      </c>
      <c r="F218" t="str">
        <f t="shared" si="11"/>
        <v>Victoria</v>
      </c>
      <c r="G218" t="s">
        <v>26</v>
      </c>
      <c r="H218">
        <v>3400</v>
      </c>
      <c r="I218" t="s">
        <v>11</v>
      </c>
      <c r="J218" t="s">
        <v>129</v>
      </c>
      <c r="K218" t="s">
        <v>143</v>
      </c>
      <c r="L218" t="s">
        <v>154</v>
      </c>
      <c r="M218" s="5">
        <v>685</v>
      </c>
    </row>
    <row r="219" spans="1:13" x14ac:dyDescent="0.3">
      <c r="A219" s="2">
        <v>45900</v>
      </c>
      <c r="B219" s="3">
        <f t="shared" si="9"/>
        <v>2026</v>
      </c>
      <c r="C219" t="str">
        <f t="shared" si="10"/>
        <v>2025-2026</v>
      </c>
      <c r="D219" t="s">
        <v>120</v>
      </c>
      <c r="E219" t="s">
        <v>63</v>
      </c>
      <c r="F219" t="str">
        <f t="shared" si="11"/>
        <v>Queensland</v>
      </c>
      <c r="G219" t="s">
        <v>19</v>
      </c>
      <c r="H219">
        <v>4068</v>
      </c>
      <c r="I219" t="s">
        <v>11</v>
      </c>
      <c r="J219" t="s">
        <v>131</v>
      </c>
      <c r="K219" t="s">
        <v>151</v>
      </c>
      <c r="L219" t="s">
        <v>152</v>
      </c>
      <c r="M219" s="5">
        <v>266</v>
      </c>
    </row>
    <row r="220" spans="1:13" x14ac:dyDescent="0.3">
      <c r="A220" s="2">
        <v>45342</v>
      </c>
      <c r="B220" s="3">
        <f t="shared" si="9"/>
        <v>2024</v>
      </c>
      <c r="C220" t="str">
        <f t="shared" si="10"/>
        <v>2023-2024</v>
      </c>
      <c r="D220" t="s">
        <v>119</v>
      </c>
      <c r="E220" t="s">
        <v>109</v>
      </c>
      <c r="F220" t="str">
        <f t="shared" si="11"/>
        <v>Western Australia</v>
      </c>
      <c r="G220" t="s">
        <v>28</v>
      </c>
      <c r="H220">
        <v>6052</v>
      </c>
      <c r="I220" t="s">
        <v>11</v>
      </c>
      <c r="J220" t="s">
        <v>121</v>
      </c>
      <c r="K220" t="s">
        <v>144</v>
      </c>
      <c r="L220" t="s">
        <v>155</v>
      </c>
      <c r="M220" s="5">
        <v>120</v>
      </c>
    </row>
    <row r="221" spans="1:13" x14ac:dyDescent="0.3">
      <c r="A221" s="2">
        <v>45812</v>
      </c>
      <c r="B221" s="3">
        <f t="shared" si="9"/>
        <v>2025</v>
      </c>
      <c r="C221" t="str">
        <f t="shared" si="10"/>
        <v>2024-2025</v>
      </c>
      <c r="D221" t="s">
        <v>120</v>
      </c>
      <c r="E221" t="s">
        <v>55</v>
      </c>
      <c r="F221" t="str">
        <f t="shared" si="11"/>
        <v>Queensland</v>
      </c>
      <c r="G221" t="s">
        <v>19</v>
      </c>
      <c r="H221">
        <v>4740</v>
      </c>
      <c r="I221" t="s">
        <v>11</v>
      </c>
      <c r="J221" t="s">
        <v>138</v>
      </c>
      <c r="K221" t="s">
        <v>144</v>
      </c>
      <c r="L221" t="s">
        <v>155</v>
      </c>
      <c r="M221" s="5">
        <v>755</v>
      </c>
    </row>
    <row r="222" spans="1:13" x14ac:dyDescent="0.3">
      <c r="A222" s="2">
        <v>45557</v>
      </c>
      <c r="B222" s="3">
        <f t="shared" si="9"/>
        <v>2025</v>
      </c>
      <c r="C222" t="str">
        <f t="shared" si="10"/>
        <v>2024-2025</v>
      </c>
      <c r="D222" t="s">
        <v>120</v>
      </c>
      <c r="E222" t="s">
        <v>16</v>
      </c>
      <c r="F222" t="str">
        <f t="shared" si="11"/>
        <v>South Australia</v>
      </c>
      <c r="G222" t="s">
        <v>17</v>
      </c>
      <c r="H222">
        <v>5168</v>
      </c>
      <c r="I222" t="s">
        <v>11</v>
      </c>
      <c r="J222" t="s">
        <v>134</v>
      </c>
      <c r="K222" t="s">
        <v>151</v>
      </c>
      <c r="L222" t="s">
        <v>152</v>
      </c>
      <c r="M222" s="5">
        <v>251</v>
      </c>
    </row>
    <row r="223" spans="1:13" x14ac:dyDescent="0.3">
      <c r="A223" s="2">
        <v>45375</v>
      </c>
      <c r="B223" s="3">
        <f t="shared" si="9"/>
        <v>2024</v>
      </c>
      <c r="C223" t="str">
        <f t="shared" si="10"/>
        <v>2023-2024</v>
      </c>
      <c r="D223" t="s">
        <v>120</v>
      </c>
      <c r="E223" t="s">
        <v>39</v>
      </c>
      <c r="F223" t="str">
        <f t="shared" si="11"/>
        <v>New South Wales</v>
      </c>
      <c r="G223" t="s">
        <v>10</v>
      </c>
      <c r="H223">
        <v>2541</v>
      </c>
      <c r="I223" t="s">
        <v>11</v>
      </c>
      <c r="J223" t="s">
        <v>123</v>
      </c>
      <c r="K223" t="s">
        <v>145</v>
      </c>
      <c r="L223" t="s">
        <v>156</v>
      </c>
      <c r="M223" s="5">
        <v>564</v>
      </c>
    </row>
    <row r="224" spans="1:13" x14ac:dyDescent="0.3">
      <c r="A224" s="2">
        <v>45543</v>
      </c>
      <c r="B224" s="3">
        <f t="shared" si="9"/>
        <v>2025</v>
      </c>
      <c r="C224" t="str">
        <f t="shared" si="10"/>
        <v>2024-2025</v>
      </c>
      <c r="D224" t="s">
        <v>120</v>
      </c>
      <c r="E224" t="s">
        <v>47</v>
      </c>
      <c r="F224" t="str">
        <f t="shared" si="11"/>
        <v>Victoria</v>
      </c>
      <c r="G224" t="s">
        <v>26</v>
      </c>
      <c r="H224">
        <v>3630</v>
      </c>
      <c r="I224" t="s">
        <v>11</v>
      </c>
      <c r="J224" t="s">
        <v>137</v>
      </c>
      <c r="K224" t="s">
        <v>144</v>
      </c>
      <c r="L224" t="s">
        <v>155</v>
      </c>
      <c r="M224" s="5">
        <v>291</v>
      </c>
    </row>
    <row r="225" spans="1:13" x14ac:dyDescent="0.3">
      <c r="A225" s="2">
        <v>46011</v>
      </c>
      <c r="B225" s="3">
        <f t="shared" si="9"/>
        <v>2026</v>
      </c>
      <c r="C225" t="str">
        <f t="shared" si="10"/>
        <v>2025-2026</v>
      </c>
      <c r="D225" t="s">
        <v>120</v>
      </c>
      <c r="E225" t="s">
        <v>35</v>
      </c>
      <c r="F225" t="str">
        <f t="shared" si="11"/>
        <v>Victoria</v>
      </c>
      <c r="G225" t="s">
        <v>26</v>
      </c>
      <c r="H225">
        <v>3280</v>
      </c>
      <c r="I225" t="s">
        <v>11</v>
      </c>
      <c r="J225" t="s">
        <v>129</v>
      </c>
      <c r="K225" t="s">
        <v>144</v>
      </c>
      <c r="L225" t="s">
        <v>155</v>
      </c>
      <c r="M225" s="5">
        <v>670</v>
      </c>
    </row>
    <row r="226" spans="1:13" x14ac:dyDescent="0.3">
      <c r="A226" s="2">
        <v>45983</v>
      </c>
      <c r="B226" s="3">
        <f t="shared" si="9"/>
        <v>2026</v>
      </c>
      <c r="C226" t="str">
        <f t="shared" si="10"/>
        <v>2025-2026</v>
      </c>
      <c r="D226" t="s">
        <v>120</v>
      </c>
      <c r="E226" t="s">
        <v>35</v>
      </c>
      <c r="F226" t="str">
        <f t="shared" si="11"/>
        <v>Victoria</v>
      </c>
      <c r="G226" t="s">
        <v>26</v>
      </c>
      <c r="H226">
        <v>3280</v>
      </c>
      <c r="I226" t="s">
        <v>11</v>
      </c>
      <c r="J226" t="s">
        <v>129</v>
      </c>
      <c r="K226" t="s">
        <v>144</v>
      </c>
      <c r="L226" t="s">
        <v>155</v>
      </c>
      <c r="M226" s="5">
        <v>199</v>
      </c>
    </row>
    <row r="227" spans="1:13" x14ac:dyDescent="0.3">
      <c r="A227" s="2">
        <v>45600</v>
      </c>
      <c r="B227" s="3">
        <f t="shared" si="9"/>
        <v>2025</v>
      </c>
      <c r="C227" t="str">
        <f t="shared" si="10"/>
        <v>2024-2025</v>
      </c>
      <c r="D227" t="s">
        <v>120</v>
      </c>
      <c r="E227" t="s">
        <v>92</v>
      </c>
      <c r="F227" t="str">
        <f t="shared" si="11"/>
        <v>New South Wales</v>
      </c>
      <c r="G227" t="s">
        <v>10</v>
      </c>
      <c r="H227">
        <v>2015</v>
      </c>
      <c r="I227" t="s">
        <v>11</v>
      </c>
      <c r="J227" t="s">
        <v>126</v>
      </c>
      <c r="K227" t="s">
        <v>144</v>
      </c>
      <c r="L227" t="s">
        <v>155</v>
      </c>
      <c r="M227" s="5">
        <v>101</v>
      </c>
    </row>
    <row r="228" spans="1:13" x14ac:dyDescent="0.3">
      <c r="A228" s="2">
        <v>45636</v>
      </c>
      <c r="B228" s="3">
        <f t="shared" si="9"/>
        <v>2025</v>
      </c>
      <c r="C228" t="str">
        <f t="shared" si="10"/>
        <v>2024-2025</v>
      </c>
      <c r="D228" t="s">
        <v>120</v>
      </c>
      <c r="E228" t="s">
        <v>49</v>
      </c>
      <c r="F228" t="str">
        <f t="shared" si="11"/>
        <v>New South Wales</v>
      </c>
      <c r="G228" t="s">
        <v>10</v>
      </c>
      <c r="H228">
        <v>2350</v>
      </c>
      <c r="I228" t="s">
        <v>11</v>
      </c>
      <c r="J228" t="s">
        <v>122</v>
      </c>
      <c r="K228" t="s">
        <v>151</v>
      </c>
      <c r="L228" t="s">
        <v>152</v>
      </c>
      <c r="M228" s="5">
        <v>123</v>
      </c>
    </row>
    <row r="229" spans="1:13" x14ac:dyDescent="0.3">
      <c r="A229" s="2">
        <v>45768</v>
      </c>
      <c r="B229" s="3">
        <f t="shared" si="9"/>
        <v>2025</v>
      </c>
      <c r="C229" t="str">
        <f t="shared" si="10"/>
        <v>2024-2025</v>
      </c>
      <c r="D229" t="s">
        <v>120</v>
      </c>
      <c r="E229" t="s">
        <v>14</v>
      </c>
      <c r="F229" t="str">
        <f t="shared" si="11"/>
        <v>Northern Territory</v>
      </c>
      <c r="G229" t="s">
        <v>15</v>
      </c>
      <c r="H229">
        <v>800</v>
      </c>
      <c r="I229" t="s">
        <v>11</v>
      </c>
      <c r="J229" t="s">
        <v>140</v>
      </c>
      <c r="K229" t="s">
        <v>151</v>
      </c>
      <c r="L229" t="s">
        <v>152</v>
      </c>
      <c r="M229" s="5">
        <v>159</v>
      </c>
    </row>
    <row r="230" spans="1:13" x14ac:dyDescent="0.3">
      <c r="A230" s="2">
        <v>45780</v>
      </c>
      <c r="B230" s="3">
        <f t="shared" si="9"/>
        <v>2025</v>
      </c>
      <c r="C230" t="str">
        <f t="shared" si="10"/>
        <v>2024-2025</v>
      </c>
      <c r="D230" t="s">
        <v>119</v>
      </c>
      <c r="E230" t="s">
        <v>50</v>
      </c>
      <c r="F230" t="str">
        <f t="shared" si="11"/>
        <v>Australian Capital Territory</v>
      </c>
      <c r="G230" t="s">
        <v>51</v>
      </c>
      <c r="H230">
        <v>2617</v>
      </c>
      <c r="I230" t="s">
        <v>11</v>
      </c>
      <c r="J230" t="s">
        <v>123</v>
      </c>
      <c r="K230" t="s">
        <v>145</v>
      </c>
      <c r="L230" t="s">
        <v>156</v>
      </c>
      <c r="M230" s="5">
        <v>209</v>
      </c>
    </row>
    <row r="231" spans="1:13" x14ac:dyDescent="0.3">
      <c r="A231" s="2">
        <v>45677</v>
      </c>
      <c r="B231" s="3">
        <f t="shared" si="9"/>
        <v>2025</v>
      </c>
      <c r="C231" t="str">
        <f t="shared" si="10"/>
        <v>2024-2025</v>
      </c>
      <c r="D231" t="s">
        <v>120</v>
      </c>
      <c r="E231" t="s">
        <v>39</v>
      </c>
      <c r="F231" t="str">
        <f t="shared" si="11"/>
        <v>New South Wales</v>
      </c>
      <c r="G231" t="s">
        <v>10</v>
      </c>
      <c r="H231">
        <v>2541</v>
      </c>
      <c r="I231" t="s">
        <v>11</v>
      </c>
      <c r="J231" t="s">
        <v>123</v>
      </c>
      <c r="K231" t="s">
        <v>142</v>
      </c>
      <c r="L231" t="s">
        <v>153</v>
      </c>
      <c r="M231" s="5">
        <v>541</v>
      </c>
    </row>
    <row r="232" spans="1:13" x14ac:dyDescent="0.3">
      <c r="A232" s="2">
        <v>45533</v>
      </c>
      <c r="B232" s="3">
        <f t="shared" si="9"/>
        <v>2025</v>
      </c>
      <c r="C232" t="str">
        <f t="shared" si="10"/>
        <v>2024-2025</v>
      </c>
      <c r="D232" t="s">
        <v>120</v>
      </c>
      <c r="E232" t="s">
        <v>99</v>
      </c>
      <c r="F232" t="str">
        <f t="shared" si="11"/>
        <v>Western Australia</v>
      </c>
      <c r="G232" t="s">
        <v>28</v>
      </c>
      <c r="H232">
        <v>6530</v>
      </c>
      <c r="I232" t="s">
        <v>11</v>
      </c>
      <c r="J232" t="s">
        <v>141</v>
      </c>
      <c r="K232" t="s">
        <v>146</v>
      </c>
      <c r="L232" t="s">
        <v>157</v>
      </c>
      <c r="M232" s="5">
        <v>512</v>
      </c>
    </row>
    <row r="233" spans="1:13" x14ac:dyDescent="0.3">
      <c r="A233" s="2">
        <v>45595</v>
      </c>
      <c r="B233" s="3">
        <f t="shared" si="9"/>
        <v>2025</v>
      </c>
      <c r="C233" t="str">
        <f t="shared" si="10"/>
        <v>2024-2025</v>
      </c>
      <c r="D233" t="s">
        <v>120</v>
      </c>
      <c r="E233" t="s">
        <v>23</v>
      </c>
      <c r="F233" t="str">
        <f t="shared" si="11"/>
        <v>New South Wales</v>
      </c>
      <c r="G233" t="s">
        <v>10</v>
      </c>
      <c r="H233">
        <v>2830</v>
      </c>
      <c r="I233" t="s">
        <v>11</v>
      </c>
      <c r="J233" t="s">
        <v>132</v>
      </c>
      <c r="K233" t="s">
        <v>151</v>
      </c>
      <c r="L233" t="s">
        <v>152</v>
      </c>
      <c r="M233" s="5">
        <v>106</v>
      </c>
    </row>
    <row r="234" spans="1:13" x14ac:dyDescent="0.3">
      <c r="A234" s="2">
        <v>45891</v>
      </c>
      <c r="B234" s="3">
        <f t="shared" si="9"/>
        <v>2026</v>
      </c>
      <c r="C234" t="str">
        <f t="shared" si="10"/>
        <v>2025-2026</v>
      </c>
      <c r="D234" t="s">
        <v>120</v>
      </c>
      <c r="E234" t="s">
        <v>85</v>
      </c>
      <c r="F234" t="str">
        <f t="shared" si="11"/>
        <v>Western Australia</v>
      </c>
      <c r="G234" t="s">
        <v>28</v>
      </c>
      <c r="H234">
        <v>6725</v>
      </c>
      <c r="I234" t="s">
        <v>11</v>
      </c>
      <c r="J234" t="s">
        <v>141</v>
      </c>
      <c r="K234" t="s">
        <v>147</v>
      </c>
      <c r="L234" t="s">
        <v>158</v>
      </c>
      <c r="M234" s="5">
        <v>425</v>
      </c>
    </row>
    <row r="235" spans="1:13" x14ac:dyDescent="0.3">
      <c r="A235" s="2">
        <v>45685</v>
      </c>
      <c r="B235" s="3">
        <f t="shared" si="9"/>
        <v>2025</v>
      </c>
      <c r="C235" t="str">
        <f t="shared" si="10"/>
        <v>2024-2025</v>
      </c>
      <c r="D235" t="s">
        <v>119</v>
      </c>
      <c r="E235" t="s">
        <v>78</v>
      </c>
      <c r="F235" t="str">
        <f t="shared" si="11"/>
        <v>New South Wales</v>
      </c>
      <c r="G235" t="s">
        <v>10</v>
      </c>
      <c r="H235">
        <v>2480</v>
      </c>
      <c r="I235" t="s">
        <v>11</v>
      </c>
      <c r="J235" t="s">
        <v>122</v>
      </c>
      <c r="K235" t="s">
        <v>145</v>
      </c>
      <c r="L235" t="s">
        <v>156</v>
      </c>
      <c r="M235" s="5">
        <v>82</v>
      </c>
    </row>
    <row r="236" spans="1:13" x14ac:dyDescent="0.3">
      <c r="A236" s="2">
        <v>45994</v>
      </c>
      <c r="B236" s="3">
        <f t="shared" si="9"/>
        <v>2026</v>
      </c>
      <c r="C236" t="str">
        <f t="shared" si="10"/>
        <v>2025-2026</v>
      </c>
      <c r="D236" t="s">
        <v>120</v>
      </c>
      <c r="E236" t="s">
        <v>100</v>
      </c>
      <c r="F236" t="str">
        <f t="shared" si="11"/>
        <v>New South Wales</v>
      </c>
      <c r="G236" t="s">
        <v>10</v>
      </c>
      <c r="H236">
        <v>2800</v>
      </c>
      <c r="I236" t="s">
        <v>11</v>
      </c>
      <c r="J236" t="s">
        <v>132</v>
      </c>
      <c r="K236" t="s">
        <v>143</v>
      </c>
      <c r="L236" t="s">
        <v>154</v>
      </c>
      <c r="M236" s="5">
        <v>204</v>
      </c>
    </row>
    <row r="237" spans="1:13" x14ac:dyDescent="0.3">
      <c r="A237" s="2">
        <v>45888</v>
      </c>
      <c r="B237" s="3">
        <f t="shared" si="9"/>
        <v>2026</v>
      </c>
      <c r="C237" t="str">
        <f t="shared" si="10"/>
        <v>2025-2026</v>
      </c>
      <c r="D237" t="s">
        <v>120</v>
      </c>
      <c r="E237" t="s">
        <v>90</v>
      </c>
      <c r="F237" t="str">
        <f t="shared" si="11"/>
        <v>New South Wales</v>
      </c>
      <c r="G237" t="s">
        <v>10</v>
      </c>
      <c r="H237">
        <v>2650</v>
      </c>
      <c r="I237" t="s">
        <v>11</v>
      </c>
      <c r="J237" t="s">
        <v>132</v>
      </c>
      <c r="K237" t="s">
        <v>151</v>
      </c>
      <c r="L237" t="s">
        <v>152</v>
      </c>
      <c r="M237" s="5">
        <v>306</v>
      </c>
    </row>
    <row r="238" spans="1:13" x14ac:dyDescent="0.3">
      <c r="A238" s="2">
        <v>45345</v>
      </c>
      <c r="B238" s="3">
        <f t="shared" si="9"/>
        <v>2024</v>
      </c>
      <c r="C238" t="str">
        <f t="shared" si="10"/>
        <v>2023-2024</v>
      </c>
      <c r="D238" t="s">
        <v>120</v>
      </c>
      <c r="E238" t="s">
        <v>21</v>
      </c>
      <c r="F238" t="str">
        <f t="shared" si="11"/>
        <v>South Australia</v>
      </c>
      <c r="G238" t="s">
        <v>17</v>
      </c>
      <c r="H238">
        <v>5343</v>
      </c>
      <c r="I238" t="s">
        <v>11</v>
      </c>
      <c r="J238" t="s">
        <v>139</v>
      </c>
      <c r="K238" t="s">
        <v>146</v>
      </c>
      <c r="L238" t="s">
        <v>157</v>
      </c>
      <c r="M238" s="5">
        <v>588</v>
      </c>
    </row>
    <row r="239" spans="1:13" x14ac:dyDescent="0.3">
      <c r="A239" s="2">
        <v>45859</v>
      </c>
      <c r="B239" s="3">
        <f t="shared" si="9"/>
        <v>2026</v>
      </c>
      <c r="C239" t="str">
        <f t="shared" si="10"/>
        <v>2025-2026</v>
      </c>
      <c r="D239" t="s">
        <v>120</v>
      </c>
      <c r="E239" t="s">
        <v>84</v>
      </c>
      <c r="F239" t="str">
        <f t="shared" si="11"/>
        <v>Western Australia</v>
      </c>
      <c r="G239" t="s">
        <v>28</v>
      </c>
      <c r="H239">
        <v>6280</v>
      </c>
      <c r="I239" t="s">
        <v>11</v>
      </c>
      <c r="J239" t="s">
        <v>135</v>
      </c>
      <c r="K239" t="s">
        <v>146</v>
      </c>
      <c r="L239" t="s">
        <v>157</v>
      </c>
      <c r="M239" s="5">
        <v>249</v>
      </c>
    </row>
    <row r="240" spans="1:13" x14ac:dyDescent="0.3">
      <c r="A240" s="2">
        <v>45619</v>
      </c>
      <c r="B240" s="3">
        <f t="shared" si="9"/>
        <v>2025</v>
      </c>
      <c r="C240" t="str">
        <f t="shared" si="10"/>
        <v>2024-2025</v>
      </c>
      <c r="D240" t="s">
        <v>119</v>
      </c>
      <c r="E240" t="s">
        <v>9</v>
      </c>
      <c r="F240" t="str">
        <f t="shared" si="11"/>
        <v>New South Wales</v>
      </c>
      <c r="G240" t="s">
        <v>10</v>
      </c>
      <c r="H240">
        <v>2067</v>
      </c>
      <c r="I240" t="s">
        <v>11</v>
      </c>
      <c r="J240" t="s">
        <v>126</v>
      </c>
      <c r="K240" t="s">
        <v>144</v>
      </c>
      <c r="L240" t="s">
        <v>155</v>
      </c>
      <c r="M240" s="5">
        <v>280</v>
      </c>
    </row>
    <row r="241" spans="1:13" x14ac:dyDescent="0.3">
      <c r="A241" s="2">
        <v>46018</v>
      </c>
      <c r="B241" s="3">
        <f t="shared" si="9"/>
        <v>2026</v>
      </c>
      <c r="C241" t="str">
        <f t="shared" si="10"/>
        <v>2025-2026</v>
      </c>
      <c r="D241" t="s">
        <v>120</v>
      </c>
      <c r="E241" t="s">
        <v>38</v>
      </c>
      <c r="F241" t="str">
        <f t="shared" si="11"/>
        <v>Victoria</v>
      </c>
      <c r="G241" t="s">
        <v>26</v>
      </c>
      <c r="H241">
        <v>3199</v>
      </c>
      <c r="I241" t="s">
        <v>11</v>
      </c>
      <c r="J241" t="s">
        <v>127</v>
      </c>
      <c r="K241" t="s">
        <v>146</v>
      </c>
      <c r="L241" t="s">
        <v>157</v>
      </c>
      <c r="M241" s="5">
        <v>66</v>
      </c>
    </row>
    <row r="242" spans="1:13" x14ac:dyDescent="0.3">
      <c r="A242" s="2">
        <v>45591</v>
      </c>
      <c r="B242" s="3">
        <f t="shared" si="9"/>
        <v>2025</v>
      </c>
      <c r="C242" t="str">
        <f t="shared" si="10"/>
        <v>2024-2025</v>
      </c>
      <c r="D242" t="s">
        <v>120</v>
      </c>
      <c r="E242" t="s">
        <v>110</v>
      </c>
      <c r="F242" t="str">
        <f t="shared" si="11"/>
        <v>Australian Capital Territory</v>
      </c>
      <c r="G242" t="s">
        <v>51</v>
      </c>
      <c r="H242">
        <v>2609</v>
      </c>
      <c r="I242" t="s">
        <v>11</v>
      </c>
      <c r="J242" t="s">
        <v>123</v>
      </c>
      <c r="K242" t="s">
        <v>147</v>
      </c>
      <c r="L242" t="s">
        <v>158</v>
      </c>
      <c r="M242" s="5">
        <v>475</v>
      </c>
    </row>
    <row r="243" spans="1:13" x14ac:dyDescent="0.3">
      <c r="A243" s="2">
        <v>45517</v>
      </c>
      <c r="B243" s="3">
        <f t="shared" si="9"/>
        <v>2025</v>
      </c>
      <c r="C243" t="str">
        <f t="shared" si="10"/>
        <v>2024-2025</v>
      </c>
      <c r="D243" t="s">
        <v>119</v>
      </c>
      <c r="E243" t="s">
        <v>82</v>
      </c>
      <c r="F243" t="str">
        <f t="shared" si="11"/>
        <v>Queensland</v>
      </c>
      <c r="G243" t="s">
        <v>19</v>
      </c>
      <c r="H243">
        <v>4215</v>
      </c>
      <c r="I243" t="s">
        <v>11</v>
      </c>
      <c r="J243" t="s">
        <v>124</v>
      </c>
      <c r="K243" t="s">
        <v>146</v>
      </c>
      <c r="L243" t="s">
        <v>157</v>
      </c>
      <c r="M243" s="5">
        <v>778</v>
      </c>
    </row>
    <row r="244" spans="1:13" x14ac:dyDescent="0.3">
      <c r="A244" s="2">
        <v>45622</v>
      </c>
      <c r="B244" s="3">
        <f t="shared" si="9"/>
        <v>2025</v>
      </c>
      <c r="C244" t="str">
        <f t="shared" si="10"/>
        <v>2024-2025</v>
      </c>
      <c r="D244" t="s">
        <v>120</v>
      </c>
      <c r="E244" t="s">
        <v>59</v>
      </c>
      <c r="F244" t="str">
        <f t="shared" si="11"/>
        <v>South Australia</v>
      </c>
      <c r="G244" t="s">
        <v>17</v>
      </c>
      <c r="H244">
        <v>5011</v>
      </c>
      <c r="I244" t="s">
        <v>11</v>
      </c>
      <c r="J244" t="s">
        <v>134</v>
      </c>
      <c r="K244" t="s">
        <v>148</v>
      </c>
      <c r="L244" t="s">
        <v>159</v>
      </c>
      <c r="M244" s="5">
        <v>393</v>
      </c>
    </row>
    <row r="245" spans="1:13" x14ac:dyDescent="0.3">
      <c r="A245" s="2">
        <v>45931</v>
      </c>
      <c r="B245" s="3">
        <f t="shared" si="9"/>
        <v>2026</v>
      </c>
      <c r="C245" t="str">
        <f t="shared" si="10"/>
        <v>2025-2026</v>
      </c>
      <c r="D245" t="s">
        <v>120</v>
      </c>
      <c r="E245" t="s">
        <v>49</v>
      </c>
      <c r="F245" t="str">
        <f t="shared" si="11"/>
        <v>New South Wales</v>
      </c>
      <c r="G245" t="s">
        <v>10</v>
      </c>
      <c r="H245">
        <v>2350</v>
      </c>
      <c r="I245" t="s">
        <v>11</v>
      </c>
      <c r="J245" t="s">
        <v>122</v>
      </c>
      <c r="K245" t="s">
        <v>144</v>
      </c>
      <c r="L245" t="s">
        <v>155</v>
      </c>
      <c r="M245" s="5">
        <v>278</v>
      </c>
    </row>
    <row r="246" spans="1:13" x14ac:dyDescent="0.3">
      <c r="A246" s="2">
        <v>45692</v>
      </c>
      <c r="B246" s="3">
        <f t="shared" si="9"/>
        <v>2025</v>
      </c>
      <c r="C246" t="str">
        <f t="shared" si="10"/>
        <v>2024-2025</v>
      </c>
      <c r="D246" t="s">
        <v>120</v>
      </c>
      <c r="E246" t="s">
        <v>56</v>
      </c>
      <c r="F246" t="str">
        <f t="shared" si="11"/>
        <v>Queensland</v>
      </c>
      <c r="G246" t="s">
        <v>19</v>
      </c>
      <c r="H246">
        <v>4883</v>
      </c>
      <c r="I246" t="s">
        <v>11</v>
      </c>
      <c r="J246" t="s">
        <v>133</v>
      </c>
      <c r="K246" t="s">
        <v>143</v>
      </c>
      <c r="L246" t="s">
        <v>154</v>
      </c>
      <c r="M246" s="5">
        <v>325</v>
      </c>
    </row>
    <row r="247" spans="1:13" x14ac:dyDescent="0.3">
      <c r="A247" s="2">
        <v>45523</v>
      </c>
      <c r="B247" s="3">
        <f t="shared" si="9"/>
        <v>2025</v>
      </c>
      <c r="C247" t="str">
        <f t="shared" si="10"/>
        <v>2024-2025</v>
      </c>
      <c r="D247" t="s">
        <v>119</v>
      </c>
      <c r="E247" t="s">
        <v>9</v>
      </c>
      <c r="F247" t="str">
        <f t="shared" si="11"/>
        <v>New South Wales</v>
      </c>
      <c r="G247" t="s">
        <v>10</v>
      </c>
      <c r="H247">
        <v>2067</v>
      </c>
      <c r="I247" t="s">
        <v>11</v>
      </c>
      <c r="J247" t="s">
        <v>126</v>
      </c>
      <c r="K247" t="s">
        <v>150</v>
      </c>
      <c r="L247" t="s">
        <v>161</v>
      </c>
      <c r="M247" s="5">
        <v>382</v>
      </c>
    </row>
    <row r="248" spans="1:13" x14ac:dyDescent="0.3">
      <c r="A248" s="2">
        <v>45923</v>
      </c>
      <c r="B248" s="3">
        <f t="shared" si="9"/>
        <v>2026</v>
      </c>
      <c r="C248" t="str">
        <f t="shared" si="10"/>
        <v>2025-2026</v>
      </c>
      <c r="D248" t="s">
        <v>119</v>
      </c>
      <c r="E248" t="s">
        <v>9</v>
      </c>
      <c r="F248" t="str">
        <f t="shared" si="11"/>
        <v>New South Wales</v>
      </c>
      <c r="G248" t="s">
        <v>10</v>
      </c>
      <c r="H248">
        <v>2067</v>
      </c>
      <c r="I248" t="s">
        <v>11</v>
      </c>
      <c r="J248" t="s">
        <v>126</v>
      </c>
      <c r="K248" t="s">
        <v>151</v>
      </c>
      <c r="L248" t="s">
        <v>152</v>
      </c>
      <c r="M248" s="5">
        <v>552</v>
      </c>
    </row>
    <row r="249" spans="1:13" x14ac:dyDescent="0.3">
      <c r="A249" s="2">
        <v>45475</v>
      </c>
      <c r="B249" s="3">
        <f t="shared" si="9"/>
        <v>2025</v>
      </c>
      <c r="C249" t="str">
        <f t="shared" si="10"/>
        <v>2024-2025</v>
      </c>
      <c r="D249" t="s">
        <v>120</v>
      </c>
      <c r="E249" t="s">
        <v>25</v>
      </c>
      <c r="F249" t="str">
        <f t="shared" si="11"/>
        <v>Victoria</v>
      </c>
      <c r="G249" t="s">
        <v>26</v>
      </c>
      <c r="H249">
        <v>3066</v>
      </c>
      <c r="I249" t="s">
        <v>11</v>
      </c>
      <c r="J249" t="s">
        <v>128</v>
      </c>
      <c r="K249" t="s">
        <v>150</v>
      </c>
      <c r="L249" t="s">
        <v>161</v>
      </c>
      <c r="M249" s="5">
        <v>624</v>
      </c>
    </row>
    <row r="250" spans="1:13" x14ac:dyDescent="0.3">
      <c r="A250" s="2">
        <v>46021</v>
      </c>
      <c r="B250" s="3">
        <f t="shared" si="9"/>
        <v>2026</v>
      </c>
      <c r="C250" t="str">
        <f t="shared" si="10"/>
        <v>2025-2026</v>
      </c>
      <c r="D250" t="s">
        <v>120</v>
      </c>
      <c r="E250" t="s">
        <v>45</v>
      </c>
      <c r="F250" t="str">
        <f t="shared" si="11"/>
        <v>Victoria</v>
      </c>
      <c r="G250" t="s">
        <v>26</v>
      </c>
      <c r="H250">
        <v>3136</v>
      </c>
      <c r="I250" t="s">
        <v>11</v>
      </c>
      <c r="J250" t="s">
        <v>127</v>
      </c>
      <c r="K250" t="s">
        <v>148</v>
      </c>
      <c r="L250" t="s">
        <v>159</v>
      </c>
      <c r="M250" s="5">
        <v>288</v>
      </c>
    </row>
    <row r="251" spans="1:13" x14ac:dyDescent="0.3">
      <c r="A251" s="2">
        <v>45598</v>
      </c>
      <c r="B251" s="3">
        <f t="shared" si="9"/>
        <v>2025</v>
      </c>
      <c r="C251" t="str">
        <f t="shared" si="10"/>
        <v>2024-2025</v>
      </c>
      <c r="D251" t="s">
        <v>120</v>
      </c>
      <c r="E251" t="s">
        <v>110</v>
      </c>
      <c r="F251" t="str">
        <f t="shared" si="11"/>
        <v>Australian Capital Territory</v>
      </c>
      <c r="G251" t="s">
        <v>51</v>
      </c>
      <c r="H251">
        <v>2609</v>
      </c>
      <c r="I251" t="s">
        <v>11</v>
      </c>
      <c r="J251" t="s">
        <v>123</v>
      </c>
      <c r="K251" t="s">
        <v>151</v>
      </c>
      <c r="L251" t="s">
        <v>152</v>
      </c>
      <c r="M251" s="5">
        <v>449</v>
      </c>
    </row>
    <row r="252" spans="1:13" x14ac:dyDescent="0.3">
      <c r="A252" s="2">
        <v>45302</v>
      </c>
      <c r="B252" s="3">
        <f t="shared" si="9"/>
        <v>2024</v>
      </c>
      <c r="C252" t="str">
        <f t="shared" si="10"/>
        <v>2023-2024</v>
      </c>
      <c r="D252" t="s">
        <v>120</v>
      </c>
      <c r="E252" t="s">
        <v>58</v>
      </c>
      <c r="F252" t="str">
        <f t="shared" si="11"/>
        <v>New South Wales</v>
      </c>
      <c r="G252" t="s">
        <v>10</v>
      </c>
      <c r="H252">
        <v>2790</v>
      </c>
      <c r="I252" t="s">
        <v>11</v>
      </c>
      <c r="J252" t="s">
        <v>132</v>
      </c>
      <c r="K252" t="s">
        <v>144</v>
      </c>
      <c r="L252" t="s">
        <v>155</v>
      </c>
      <c r="M252" s="5">
        <v>551</v>
      </c>
    </row>
    <row r="253" spans="1:13" x14ac:dyDescent="0.3">
      <c r="A253" s="2">
        <v>45999</v>
      </c>
      <c r="B253" s="3">
        <f t="shared" si="9"/>
        <v>2026</v>
      </c>
      <c r="C253" t="str">
        <f t="shared" si="10"/>
        <v>2025-2026</v>
      </c>
      <c r="D253" t="s">
        <v>119</v>
      </c>
      <c r="E253" t="s">
        <v>65</v>
      </c>
      <c r="F253" t="str">
        <f t="shared" si="11"/>
        <v>Victoria</v>
      </c>
      <c r="G253" t="s">
        <v>26</v>
      </c>
      <c r="H253">
        <v>3931</v>
      </c>
      <c r="I253" t="s">
        <v>11</v>
      </c>
      <c r="J253" t="s">
        <v>137</v>
      </c>
      <c r="K253" t="s">
        <v>143</v>
      </c>
      <c r="L253" t="s">
        <v>154</v>
      </c>
      <c r="M253" s="5">
        <v>425</v>
      </c>
    </row>
    <row r="254" spans="1:13" x14ac:dyDescent="0.3">
      <c r="A254" s="2">
        <v>45962</v>
      </c>
      <c r="B254" s="3">
        <f t="shared" si="9"/>
        <v>2026</v>
      </c>
      <c r="C254" t="str">
        <f t="shared" si="10"/>
        <v>2025-2026</v>
      </c>
      <c r="D254" t="s">
        <v>120</v>
      </c>
      <c r="E254" t="s">
        <v>16</v>
      </c>
      <c r="F254" t="str">
        <f t="shared" si="11"/>
        <v>South Australia</v>
      </c>
      <c r="G254" t="s">
        <v>17</v>
      </c>
      <c r="H254">
        <v>5168</v>
      </c>
      <c r="I254" t="s">
        <v>11</v>
      </c>
      <c r="J254" t="s">
        <v>134</v>
      </c>
      <c r="K254" t="s">
        <v>145</v>
      </c>
      <c r="L254" t="s">
        <v>156</v>
      </c>
      <c r="M254" s="5">
        <v>148</v>
      </c>
    </row>
    <row r="255" spans="1:13" x14ac:dyDescent="0.3">
      <c r="A255" s="2">
        <v>45522</v>
      </c>
      <c r="B255" s="3">
        <f t="shared" si="9"/>
        <v>2025</v>
      </c>
      <c r="C255" t="str">
        <f t="shared" si="10"/>
        <v>2024-2025</v>
      </c>
      <c r="D255" t="s">
        <v>119</v>
      </c>
      <c r="E255" t="s">
        <v>73</v>
      </c>
      <c r="F255" t="str">
        <f t="shared" si="11"/>
        <v>Queensland</v>
      </c>
      <c r="G255" t="s">
        <v>19</v>
      </c>
      <c r="H255">
        <v>4509</v>
      </c>
      <c r="I255" t="s">
        <v>11</v>
      </c>
      <c r="J255" t="s">
        <v>124</v>
      </c>
      <c r="K255" t="s">
        <v>143</v>
      </c>
      <c r="L255" t="s">
        <v>154</v>
      </c>
      <c r="M255" s="5">
        <v>635</v>
      </c>
    </row>
    <row r="256" spans="1:13" x14ac:dyDescent="0.3">
      <c r="A256" s="2">
        <v>45405</v>
      </c>
      <c r="B256" s="3">
        <f t="shared" si="9"/>
        <v>2024</v>
      </c>
      <c r="C256" t="str">
        <f t="shared" si="10"/>
        <v>2023-2024</v>
      </c>
      <c r="D256" t="s">
        <v>119</v>
      </c>
      <c r="E256" t="s">
        <v>39</v>
      </c>
      <c r="F256" t="str">
        <f t="shared" si="11"/>
        <v>New South Wales</v>
      </c>
      <c r="G256" t="s">
        <v>10</v>
      </c>
      <c r="H256">
        <v>2541</v>
      </c>
      <c r="I256" t="s">
        <v>11</v>
      </c>
      <c r="J256" t="s">
        <v>123</v>
      </c>
      <c r="K256" t="s">
        <v>143</v>
      </c>
      <c r="L256" t="s">
        <v>154</v>
      </c>
      <c r="M256" s="5">
        <v>583</v>
      </c>
    </row>
    <row r="257" spans="1:13" x14ac:dyDescent="0.3">
      <c r="A257" s="2">
        <v>45460</v>
      </c>
      <c r="B257" s="3">
        <f t="shared" si="9"/>
        <v>2024</v>
      </c>
      <c r="C257" t="str">
        <f t="shared" si="10"/>
        <v>2023-2024</v>
      </c>
      <c r="D257" t="s">
        <v>120</v>
      </c>
      <c r="E257" t="s">
        <v>89</v>
      </c>
      <c r="F257" t="str">
        <f t="shared" si="11"/>
        <v>Queensland</v>
      </c>
      <c r="G257" t="s">
        <v>19</v>
      </c>
      <c r="H257">
        <v>4700</v>
      </c>
      <c r="I257" t="s">
        <v>11</v>
      </c>
      <c r="J257" t="s">
        <v>138</v>
      </c>
      <c r="K257" t="s">
        <v>147</v>
      </c>
      <c r="L257" t="s">
        <v>158</v>
      </c>
      <c r="M257" s="5">
        <v>61</v>
      </c>
    </row>
    <row r="258" spans="1:13" x14ac:dyDescent="0.3">
      <c r="A258" s="2">
        <v>45749</v>
      </c>
      <c r="B258" s="3">
        <f t="shared" ref="B258:B321" si="12">IF(MONTH(A258)&gt;=7,YEAR(A258)+1,YEAR(A258))</f>
        <v>2025</v>
      </c>
      <c r="C258" t="str">
        <f t="shared" ref="C258:C321" si="13">IF(MONTH(A258) &gt;= 7, YEAR(A258) &amp; "-" &amp; YEAR(A258) + 1, YEAR(A258) - 1 &amp; "-" &amp; YEAR(A258))</f>
        <v>2024-2025</v>
      </c>
      <c r="D258" t="s">
        <v>120</v>
      </c>
      <c r="E258" t="s">
        <v>61</v>
      </c>
      <c r="F258" t="str">
        <f t="shared" ref="F258:F321" si="14">IF(G258="WA","Western Australia",
IF(G258="NSW","New South Wales",
IF(G258="QLD","Queensland",
IF(G258="VIC","Victoria",
IF(G258="TAS","Tasmania",
IF(G258="SA","South Australia",
IF(G258="NT","Northern Territory",
IF(G258="ACT","Australian Capital Territory",G258))))))))</f>
        <v>Victoria</v>
      </c>
      <c r="G258" t="s">
        <v>26</v>
      </c>
      <c r="H258">
        <v>3179</v>
      </c>
      <c r="I258" t="s">
        <v>11</v>
      </c>
      <c r="J258" t="s">
        <v>127</v>
      </c>
      <c r="K258" t="s">
        <v>150</v>
      </c>
      <c r="L258" t="s">
        <v>161</v>
      </c>
      <c r="M258" s="5">
        <v>698</v>
      </c>
    </row>
    <row r="259" spans="1:13" x14ac:dyDescent="0.3">
      <c r="A259" s="2">
        <v>45363</v>
      </c>
      <c r="B259" s="3">
        <f t="shared" si="12"/>
        <v>2024</v>
      </c>
      <c r="C259" t="str">
        <f t="shared" si="13"/>
        <v>2023-2024</v>
      </c>
      <c r="D259" t="s">
        <v>119</v>
      </c>
      <c r="E259" t="s">
        <v>82</v>
      </c>
      <c r="F259" t="str">
        <f t="shared" si="14"/>
        <v>Queensland</v>
      </c>
      <c r="G259" t="s">
        <v>19</v>
      </c>
      <c r="H259">
        <v>4215</v>
      </c>
      <c r="I259" t="s">
        <v>11</v>
      </c>
      <c r="J259" t="s">
        <v>124</v>
      </c>
      <c r="K259" t="s">
        <v>143</v>
      </c>
      <c r="L259" t="s">
        <v>154</v>
      </c>
      <c r="M259" s="5">
        <v>334</v>
      </c>
    </row>
    <row r="260" spans="1:13" x14ac:dyDescent="0.3">
      <c r="A260" s="2">
        <v>45377</v>
      </c>
      <c r="B260" s="3">
        <f t="shared" si="12"/>
        <v>2024</v>
      </c>
      <c r="C260" t="str">
        <f t="shared" si="13"/>
        <v>2023-2024</v>
      </c>
      <c r="D260" t="s">
        <v>120</v>
      </c>
      <c r="E260" t="s">
        <v>24</v>
      </c>
      <c r="F260" t="str">
        <f t="shared" si="14"/>
        <v>Queensland</v>
      </c>
      <c r="G260" t="s">
        <v>19</v>
      </c>
      <c r="H260">
        <v>4053</v>
      </c>
      <c r="I260" t="s">
        <v>11</v>
      </c>
      <c r="J260" t="s">
        <v>131</v>
      </c>
      <c r="K260" t="s">
        <v>144</v>
      </c>
      <c r="L260" t="s">
        <v>155</v>
      </c>
      <c r="M260" s="5">
        <v>342</v>
      </c>
    </row>
    <row r="261" spans="1:13" x14ac:dyDescent="0.3">
      <c r="A261" s="2">
        <v>45561</v>
      </c>
      <c r="B261" s="3">
        <f t="shared" si="12"/>
        <v>2025</v>
      </c>
      <c r="C261" t="str">
        <f t="shared" si="13"/>
        <v>2024-2025</v>
      </c>
      <c r="D261" t="s">
        <v>120</v>
      </c>
      <c r="E261" t="s">
        <v>36</v>
      </c>
      <c r="F261" t="str">
        <f t="shared" si="14"/>
        <v>New South Wales</v>
      </c>
      <c r="G261" t="s">
        <v>10</v>
      </c>
      <c r="H261">
        <v>2539</v>
      </c>
      <c r="I261" t="s">
        <v>11</v>
      </c>
      <c r="J261" t="s">
        <v>123</v>
      </c>
      <c r="K261" t="s">
        <v>150</v>
      </c>
      <c r="L261" t="s">
        <v>161</v>
      </c>
      <c r="M261" s="5">
        <v>133</v>
      </c>
    </row>
    <row r="262" spans="1:13" x14ac:dyDescent="0.3">
      <c r="A262" s="2">
        <v>45557</v>
      </c>
      <c r="B262" s="3">
        <f t="shared" si="12"/>
        <v>2025</v>
      </c>
      <c r="C262" t="str">
        <f t="shared" si="13"/>
        <v>2024-2025</v>
      </c>
      <c r="D262" t="s">
        <v>119</v>
      </c>
      <c r="E262" t="s">
        <v>90</v>
      </c>
      <c r="F262" t="str">
        <f t="shared" si="14"/>
        <v>New South Wales</v>
      </c>
      <c r="G262" t="s">
        <v>10</v>
      </c>
      <c r="H262">
        <v>2650</v>
      </c>
      <c r="I262" t="s">
        <v>11</v>
      </c>
      <c r="J262" t="s">
        <v>132</v>
      </c>
      <c r="K262" t="s">
        <v>143</v>
      </c>
      <c r="L262" t="s">
        <v>154</v>
      </c>
      <c r="M262" s="5">
        <v>531</v>
      </c>
    </row>
    <row r="263" spans="1:13" x14ac:dyDescent="0.3">
      <c r="A263" s="2">
        <v>45519</v>
      </c>
      <c r="B263" s="3">
        <f t="shared" si="12"/>
        <v>2025</v>
      </c>
      <c r="C263" t="str">
        <f t="shared" si="13"/>
        <v>2024-2025</v>
      </c>
      <c r="D263" t="s">
        <v>120</v>
      </c>
      <c r="E263" t="s">
        <v>35</v>
      </c>
      <c r="F263" t="str">
        <f t="shared" si="14"/>
        <v>Victoria</v>
      </c>
      <c r="G263" t="s">
        <v>26</v>
      </c>
      <c r="H263">
        <v>3280</v>
      </c>
      <c r="I263" t="s">
        <v>11</v>
      </c>
      <c r="J263" t="s">
        <v>129</v>
      </c>
      <c r="K263" t="s">
        <v>142</v>
      </c>
      <c r="L263" t="s">
        <v>153</v>
      </c>
      <c r="M263" s="5">
        <v>570</v>
      </c>
    </row>
    <row r="264" spans="1:13" x14ac:dyDescent="0.3">
      <c r="A264" s="2">
        <v>45960</v>
      </c>
      <c r="B264" s="3">
        <f t="shared" si="12"/>
        <v>2026</v>
      </c>
      <c r="C264" t="str">
        <f t="shared" si="13"/>
        <v>2025-2026</v>
      </c>
      <c r="D264" t="s">
        <v>120</v>
      </c>
      <c r="E264" t="s">
        <v>30</v>
      </c>
      <c r="F264" t="str">
        <f t="shared" si="14"/>
        <v>Victoria</v>
      </c>
      <c r="G264" t="s">
        <v>26</v>
      </c>
      <c r="H264">
        <v>3030</v>
      </c>
      <c r="I264" t="s">
        <v>11</v>
      </c>
      <c r="J264" t="s">
        <v>128</v>
      </c>
      <c r="K264" t="s">
        <v>147</v>
      </c>
      <c r="L264" t="s">
        <v>158</v>
      </c>
      <c r="M264" s="5">
        <v>46</v>
      </c>
    </row>
    <row r="265" spans="1:13" x14ac:dyDescent="0.3">
      <c r="A265" s="2">
        <v>45300</v>
      </c>
      <c r="B265" s="3">
        <f t="shared" si="12"/>
        <v>2024</v>
      </c>
      <c r="C265" t="str">
        <f t="shared" si="13"/>
        <v>2023-2024</v>
      </c>
      <c r="D265" t="s">
        <v>120</v>
      </c>
      <c r="E265" t="s">
        <v>18</v>
      </c>
      <c r="F265" t="str">
        <f t="shared" si="14"/>
        <v>Queensland</v>
      </c>
      <c r="G265" t="s">
        <v>19</v>
      </c>
      <c r="H265">
        <v>4802</v>
      </c>
      <c r="I265" t="s">
        <v>11</v>
      </c>
      <c r="J265" t="s">
        <v>133</v>
      </c>
      <c r="K265" t="s">
        <v>144</v>
      </c>
      <c r="L265" t="s">
        <v>155</v>
      </c>
      <c r="M265" s="5">
        <v>404</v>
      </c>
    </row>
    <row r="266" spans="1:13" x14ac:dyDescent="0.3">
      <c r="A266" s="2">
        <v>45445</v>
      </c>
      <c r="B266" s="3">
        <f t="shared" si="12"/>
        <v>2024</v>
      </c>
      <c r="C266" t="str">
        <f t="shared" si="13"/>
        <v>2023-2024</v>
      </c>
      <c r="D266" t="s">
        <v>120</v>
      </c>
      <c r="E266" t="s">
        <v>66</v>
      </c>
      <c r="F266" t="str">
        <f t="shared" si="14"/>
        <v>Western Australia</v>
      </c>
      <c r="G266" t="s">
        <v>28</v>
      </c>
      <c r="H266">
        <v>6330</v>
      </c>
      <c r="I266" t="s">
        <v>11</v>
      </c>
      <c r="J266" t="s">
        <v>135</v>
      </c>
      <c r="K266" t="s">
        <v>146</v>
      </c>
      <c r="L266" t="s">
        <v>157</v>
      </c>
      <c r="M266" s="5">
        <v>538</v>
      </c>
    </row>
    <row r="267" spans="1:13" x14ac:dyDescent="0.3">
      <c r="A267" s="2">
        <v>45526</v>
      </c>
      <c r="B267" s="3">
        <f t="shared" si="12"/>
        <v>2025</v>
      </c>
      <c r="C267" t="str">
        <f t="shared" si="13"/>
        <v>2024-2025</v>
      </c>
      <c r="D267" t="s">
        <v>120</v>
      </c>
      <c r="E267" t="s">
        <v>57</v>
      </c>
      <c r="F267" t="str">
        <f t="shared" si="14"/>
        <v>New South Wales</v>
      </c>
      <c r="G267" t="s">
        <v>10</v>
      </c>
      <c r="H267">
        <v>2064</v>
      </c>
      <c r="I267" t="s">
        <v>11</v>
      </c>
      <c r="J267" t="s">
        <v>126</v>
      </c>
      <c r="K267" t="s">
        <v>145</v>
      </c>
      <c r="L267" t="s">
        <v>156</v>
      </c>
      <c r="M267" s="5">
        <v>388</v>
      </c>
    </row>
    <row r="268" spans="1:13" x14ac:dyDescent="0.3">
      <c r="A268" s="2">
        <v>45752</v>
      </c>
      <c r="B268" s="3">
        <f t="shared" si="12"/>
        <v>2025</v>
      </c>
      <c r="C268" t="str">
        <f t="shared" si="13"/>
        <v>2024-2025</v>
      </c>
      <c r="D268" t="s">
        <v>120</v>
      </c>
      <c r="E268" t="s">
        <v>94</v>
      </c>
      <c r="F268" t="str">
        <f t="shared" si="14"/>
        <v>Queensland</v>
      </c>
      <c r="G268" t="s">
        <v>19</v>
      </c>
      <c r="H268">
        <v>4551</v>
      </c>
      <c r="I268" t="s">
        <v>11</v>
      </c>
      <c r="J268" t="s">
        <v>136</v>
      </c>
      <c r="K268" t="s">
        <v>144</v>
      </c>
      <c r="L268" t="s">
        <v>155</v>
      </c>
      <c r="M268" s="5">
        <v>57</v>
      </c>
    </row>
    <row r="269" spans="1:13" x14ac:dyDescent="0.3">
      <c r="A269" s="2">
        <v>45657</v>
      </c>
      <c r="B269" s="3">
        <f t="shared" si="12"/>
        <v>2025</v>
      </c>
      <c r="C269" t="str">
        <f t="shared" si="13"/>
        <v>2024-2025</v>
      </c>
      <c r="D269" t="s">
        <v>120</v>
      </c>
      <c r="E269" t="s">
        <v>69</v>
      </c>
      <c r="F269" t="str">
        <f t="shared" si="14"/>
        <v>Victoria</v>
      </c>
      <c r="G269" t="s">
        <v>26</v>
      </c>
      <c r="H269">
        <v>3148</v>
      </c>
      <c r="I269" t="s">
        <v>11</v>
      </c>
      <c r="J269" t="s">
        <v>127</v>
      </c>
      <c r="K269" t="s">
        <v>144</v>
      </c>
      <c r="L269" t="s">
        <v>155</v>
      </c>
      <c r="M269" s="5">
        <v>243</v>
      </c>
    </row>
    <row r="270" spans="1:13" x14ac:dyDescent="0.3">
      <c r="A270" s="2">
        <v>45852</v>
      </c>
      <c r="B270" s="3">
        <f t="shared" si="12"/>
        <v>2026</v>
      </c>
      <c r="C270" t="str">
        <f t="shared" si="13"/>
        <v>2025-2026</v>
      </c>
      <c r="D270" t="s">
        <v>119</v>
      </c>
      <c r="E270" t="s">
        <v>69</v>
      </c>
      <c r="F270" t="str">
        <f t="shared" si="14"/>
        <v>Victoria</v>
      </c>
      <c r="G270" t="s">
        <v>26</v>
      </c>
      <c r="H270">
        <v>3148</v>
      </c>
      <c r="I270" t="s">
        <v>11</v>
      </c>
      <c r="J270" t="s">
        <v>127</v>
      </c>
      <c r="K270" t="s">
        <v>143</v>
      </c>
      <c r="L270" t="s">
        <v>154</v>
      </c>
      <c r="M270" s="5">
        <v>330</v>
      </c>
    </row>
    <row r="271" spans="1:13" x14ac:dyDescent="0.3">
      <c r="A271" s="2">
        <v>45590</v>
      </c>
      <c r="B271" s="3">
        <f t="shared" si="12"/>
        <v>2025</v>
      </c>
      <c r="C271" t="str">
        <f t="shared" si="13"/>
        <v>2024-2025</v>
      </c>
      <c r="D271" t="s">
        <v>119</v>
      </c>
      <c r="E271" t="s">
        <v>9</v>
      </c>
      <c r="F271" t="str">
        <f t="shared" si="14"/>
        <v>New South Wales</v>
      </c>
      <c r="G271" t="s">
        <v>10</v>
      </c>
      <c r="H271">
        <v>2067</v>
      </c>
      <c r="I271" t="s">
        <v>11</v>
      </c>
      <c r="J271" t="s">
        <v>126</v>
      </c>
      <c r="K271" t="s">
        <v>142</v>
      </c>
      <c r="L271" t="s">
        <v>153</v>
      </c>
      <c r="M271" s="5">
        <v>320</v>
      </c>
    </row>
    <row r="272" spans="1:13" x14ac:dyDescent="0.3">
      <c r="A272" s="2">
        <v>45799</v>
      </c>
      <c r="B272" s="3">
        <f t="shared" si="12"/>
        <v>2025</v>
      </c>
      <c r="C272" t="str">
        <f t="shared" si="13"/>
        <v>2024-2025</v>
      </c>
      <c r="D272" t="s">
        <v>119</v>
      </c>
      <c r="E272" t="s">
        <v>9</v>
      </c>
      <c r="F272" t="str">
        <f t="shared" si="14"/>
        <v>New South Wales</v>
      </c>
      <c r="G272" t="s">
        <v>10</v>
      </c>
      <c r="H272">
        <v>2067</v>
      </c>
      <c r="I272" t="s">
        <v>11</v>
      </c>
      <c r="J272" t="s">
        <v>126</v>
      </c>
      <c r="K272" t="s">
        <v>145</v>
      </c>
      <c r="L272" t="s">
        <v>156</v>
      </c>
      <c r="M272" s="5">
        <v>505</v>
      </c>
    </row>
    <row r="273" spans="1:13" x14ac:dyDescent="0.3">
      <c r="A273" s="2">
        <v>45354</v>
      </c>
      <c r="B273" s="3">
        <f t="shared" si="12"/>
        <v>2024</v>
      </c>
      <c r="C273" t="str">
        <f t="shared" si="13"/>
        <v>2023-2024</v>
      </c>
      <c r="D273" t="s">
        <v>119</v>
      </c>
      <c r="E273" t="s">
        <v>32</v>
      </c>
      <c r="F273" t="str">
        <f t="shared" si="14"/>
        <v>Victoria</v>
      </c>
      <c r="G273" t="s">
        <v>26</v>
      </c>
      <c r="H273">
        <v>3977</v>
      </c>
      <c r="I273" t="s">
        <v>11</v>
      </c>
      <c r="J273" t="s">
        <v>137</v>
      </c>
      <c r="K273" t="s">
        <v>148</v>
      </c>
      <c r="L273" t="s">
        <v>159</v>
      </c>
      <c r="M273" s="5">
        <v>475</v>
      </c>
    </row>
    <row r="274" spans="1:13" x14ac:dyDescent="0.3">
      <c r="A274" s="2">
        <v>45399</v>
      </c>
      <c r="B274" s="3">
        <f t="shared" si="12"/>
        <v>2024</v>
      </c>
      <c r="C274" t="str">
        <f t="shared" si="13"/>
        <v>2023-2024</v>
      </c>
      <c r="D274" t="s">
        <v>120</v>
      </c>
      <c r="E274" t="s">
        <v>110</v>
      </c>
      <c r="F274" t="str">
        <f t="shared" si="14"/>
        <v>Australian Capital Territory</v>
      </c>
      <c r="G274" t="s">
        <v>51</v>
      </c>
      <c r="H274">
        <v>2609</v>
      </c>
      <c r="I274" t="s">
        <v>11</v>
      </c>
      <c r="J274" t="s">
        <v>123</v>
      </c>
      <c r="K274" t="s">
        <v>148</v>
      </c>
      <c r="L274" t="s">
        <v>159</v>
      </c>
      <c r="M274" s="5">
        <v>247</v>
      </c>
    </row>
    <row r="275" spans="1:13" x14ac:dyDescent="0.3">
      <c r="A275" s="2">
        <v>45485</v>
      </c>
      <c r="B275" s="3">
        <f t="shared" si="12"/>
        <v>2025</v>
      </c>
      <c r="C275" t="str">
        <f t="shared" si="13"/>
        <v>2024-2025</v>
      </c>
      <c r="D275" t="s">
        <v>120</v>
      </c>
      <c r="E275" t="s">
        <v>79</v>
      </c>
      <c r="F275" t="str">
        <f t="shared" si="14"/>
        <v>Queensland</v>
      </c>
      <c r="G275" t="s">
        <v>19</v>
      </c>
      <c r="H275">
        <v>4680</v>
      </c>
      <c r="I275" t="s">
        <v>11</v>
      </c>
      <c r="J275" t="s">
        <v>138</v>
      </c>
      <c r="K275" t="s">
        <v>145</v>
      </c>
      <c r="L275" t="s">
        <v>156</v>
      </c>
      <c r="M275" s="5">
        <v>152</v>
      </c>
    </row>
    <row r="276" spans="1:13" x14ac:dyDescent="0.3">
      <c r="A276" s="2">
        <v>45812</v>
      </c>
      <c r="B276" s="3">
        <f t="shared" si="12"/>
        <v>2025</v>
      </c>
      <c r="C276" t="str">
        <f t="shared" si="13"/>
        <v>2024-2025</v>
      </c>
      <c r="D276" t="s">
        <v>120</v>
      </c>
      <c r="E276" t="s">
        <v>101</v>
      </c>
      <c r="F276" t="str">
        <f t="shared" si="14"/>
        <v>Queensland</v>
      </c>
      <c r="G276" t="s">
        <v>19</v>
      </c>
      <c r="H276">
        <v>4305</v>
      </c>
      <c r="I276" t="s">
        <v>11</v>
      </c>
      <c r="J276" t="s">
        <v>124</v>
      </c>
      <c r="K276" t="s">
        <v>151</v>
      </c>
      <c r="L276" t="s">
        <v>152</v>
      </c>
      <c r="M276" s="5">
        <v>525</v>
      </c>
    </row>
    <row r="277" spans="1:13" x14ac:dyDescent="0.3">
      <c r="A277" s="2">
        <v>45295</v>
      </c>
      <c r="B277" s="3">
        <f t="shared" si="12"/>
        <v>2024</v>
      </c>
      <c r="C277" t="str">
        <f t="shared" si="13"/>
        <v>2023-2024</v>
      </c>
      <c r="D277" t="s">
        <v>120</v>
      </c>
      <c r="E277" t="s">
        <v>13</v>
      </c>
      <c r="F277" t="str">
        <f t="shared" si="14"/>
        <v>New South Wales</v>
      </c>
      <c r="G277" t="s">
        <v>10</v>
      </c>
      <c r="H277">
        <v>2141</v>
      </c>
      <c r="I277" t="s">
        <v>11</v>
      </c>
      <c r="J277" t="s">
        <v>125</v>
      </c>
      <c r="K277" t="s">
        <v>143</v>
      </c>
      <c r="L277" t="s">
        <v>154</v>
      </c>
      <c r="M277" s="5">
        <v>253</v>
      </c>
    </row>
    <row r="278" spans="1:13" x14ac:dyDescent="0.3">
      <c r="A278" s="2">
        <v>45395</v>
      </c>
      <c r="B278" s="3">
        <f t="shared" si="12"/>
        <v>2024</v>
      </c>
      <c r="C278" t="str">
        <f t="shared" si="13"/>
        <v>2023-2024</v>
      </c>
      <c r="D278" t="s">
        <v>120</v>
      </c>
      <c r="E278" t="s">
        <v>39</v>
      </c>
      <c r="F278" t="str">
        <f t="shared" si="14"/>
        <v>New South Wales</v>
      </c>
      <c r="G278" t="s">
        <v>10</v>
      </c>
      <c r="H278">
        <v>2541</v>
      </c>
      <c r="I278" t="s">
        <v>11</v>
      </c>
      <c r="J278" t="s">
        <v>123</v>
      </c>
      <c r="K278" t="s">
        <v>145</v>
      </c>
      <c r="L278" t="s">
        <v>156</v>
      </c>
      <c r="M278" s="5">
        <v>535</v>
      </c>
    </row>
    <row r="279" spans="1:13" x14ac:dyDescent="0.3">
      <c r="A279" s="2">
        <v>45880</v>
      </c>
      <c r="B279" s="3">
        <f t="shared" si="12"/>
        <v>2026</v>
      </c>
      <c r="C279" t="str">
        <f t="shared" si="13"/>
        <v>2025-2026</v>
      </c>
      <c r="D279" t="s">
        <v>120</v>
      </c>
      <c r="E279" t="s">
        <v>39</v>
      </c>
      <c r="F279" t="str">
        <f t="shared" si="14"/>
        <v>New South Wales</v>
      </c>
      <c r="G279" t="s">
        <v>10</v>
      </c>
      <c r="H279">
        <v>2541</v>
      </c>
      <c r="I279" t="s">
        <v>11</v>
      </c>
      <c r="J279" t="s">
        <v>123</v>
      </c>
      <c r="K279" t="s">
        <v>145</v>
      </c>
      <c r="L279" t="s">
        <v>156</v>
      </c>
      <c r="M279" s="5">
        <v>346</v>
      </c>
    </row>
    <row r="280" spans="1:13" x14ac:dyDescent="0.3">
      <c r="A280" s="2">
        <v>45371</v>
      </c>
      <c r="B280" s="3">
        <f t="shared" si="12"/>
        <v>2024</v>
      </c>
      <c r="C280" t="str">
        <f t="shared" si="13"/>
        <v>2023-2024</v>
      </c>
      <c r="D280" t="s">
        <v>120</v>
      </c>
      <c r="E280" t="s">
        <v>54</v>
      </c>
      <c r="F280" t="str">
        <f t="shared" si="14"/>
        <v>New South Wales</v>
      </c>
      <c r="G280" t="s">
        <v>10</v>
      </c>
      <c r="H280">
        <v>2750</v>
      </c>
      <c r="I280" t="s">
        <v>11</v>
      </c>
      <c r="J280" t="s">
        <v>132</v>
      </c>
      <c r="K280" t="s">
        <v>144</v>
      </c>
      <c r="L280" t="s">
        <v>155</v>
      </c>
      <c r="M280" s="5">
        <v>145</v>
      </c>
    </row>
    <row r="281" spans="1:13" x14ac:dyDescent="0.3">
      <c r="A281" s="2">
        <v>45573</v>
      </c>
      <c r="B281" s="3">
        <f t="shared" si="12"/>
        <v>2025</v>
      </c>
      <c r="C281" t="str">
        <f t="shared" si="13"/>
        <v>2024-2025</v>
      </c>
      <c r="D281" t="s">
        <v>120</v>
      </c>
      <c r="E281" t="s">
        <v>37</v>
      </c>
      <c r="F281" t="str">
        <f t="shared" si="14"/>
        <v>Victoria</v>
      </c>
      <c r="G281" t="s">
        <v>26</v>
      </c>
      <c r="H281">
        <v>3134</v>
      </c>
      <c r="I281" t="s">
        <v>11</v>
      </c>
      <c r="J281" t="s">
        <v>127</v>
      </c>
      <c r="K281" t="s">
        <v>146</v>
      </c>
      <c r="L281" t="s">
        <v>157</v>
      </c>
      <c r="M281" s="5">
        <v>475</v>
      </c>
    </row>
    <row r="282" spans="1:13" x14ac:dyDescent="0.3">
      <c r="A282" s="2">
        <v>45712</v>
      </c>
      <c r="B282" s="3">
        <f t="shared" si="12"/>
        <v>2025</v>
      </c>
      <c r="C282" t="str">
        <f t="shared" si="13"/>
        <v>2024-2025</v>
      </c>
      <c r="D282" t="s">
        <v>120</v>
      </c>
      <c r="E282" t="s">
        <v>22</v>
      </c>
      <c r="F282" t="str">
        <f t="shared" si="14"/>
        <v>New South Wales</v>
      </c>
      <c r="G282" t="s">
        <v>10</v>
      </c>
      <c r="H282">
        <v>2116</v>
      </c>
      <c r="I282" t="s">
        <v>11</v>
      </c>
      <c r="J282" t="s">
        <v>125</v>
      </c>
      <c r="K282" t="s">
        <v>151</v>
      </c>
      <c r="L282" t="s">
        <v>152</v>
      </c>
      <c r="M282" s="5">
        <v>512</v>
      </c>
    </row>
    <row r="283" spans="1:13" x14ac:dyDescent="0.3">
      <c r="A283" s="2">
        <v>45931</v>
      </c>
      <c r="B283" s="3">
        <f t="shared" si="12"/>
        <v>2026</v>
      </c>
      <c r="C283" t="str">
        <f t="shared" si="13"/>
        <v>2025-2026</v>
      </c>
      <c r="D283" t="s">
        <v>120</v>
      </c>
      <c r="E283" t="s">
        <v>61</v>
      </c>
      <c r="F283" t="str">
        <f t="shared" si="14"/>
        <v>Victoria</v>
      </c>
      <c r="G283" t="s">
        <v>26</v>
      </c>
      <c r="H283">
        <v>3179</v>
      </c>
      <c r="I283" t="s">
        <v>11</v>
      </c>
      <c r="J283" t="s">
        <v>127</v>
      </c>
      <c r="K283" t="s">
        <v>144</v>
      </c>
      <c r="L283" t="s">
        <v>155</v>
      </c>
      <c r="M283" s="5">
        <v>134</v>
      </c>
    </row>
    <row r="284" spans="1:13" x14ac:dyDescent="0.3">
      <c r="A284" s="2">
        <v>45897</v>
      </c>
      <c r="B284" s="3">
        <f t="shared" si="12"/>
        <v>2026</v>
      </c>
      <c r="C284" t="str">
        <f t="shared" si="13"/>
        <v>2025-2026</v>
      </c>
      <c r="D284" t="s">
        <v>120</v>
      </c>
      <c r="E284" t="s">
        <v>36</v>
      </c>
      <c r="F284" t="str">
        <f t="shared" si="14"/>
        <v>New South Wales</v>
      </c>
      <c r="G284" t="s">
        <v>10</v>
      </c>
      <c r="H284">
        <v>2539</v>
      </c>
      <c r="I284" t="s">
        <v>11</v>
      </c>
      <c r="J284" t="s">
        <v>123</v>
      </c>
      <c r="K284" t="s">
        <v>144</v>
      </c>
      <c r="L284" t="s">
        <v>155</v>
      </c>
      <c r="M284" s="5">
        <v>380</v>
      </c>
    </row>
    <row r="285" spans="1:13" x14ac:dyDescent="0.3">
      <c r="A285" s="2">
        <v>45581</v>
      </c>
      <c r="B285" s="3">
        <f t="shared" si="12"/>
        <v>2025</v>
      </c>
      <c r="C285" t="str">
        <f t="shared" si="13"/>
        <v>2024-2025</v>
      </c>
      <c r="D285" t="s">
        <v>120</v>
      </c>
      <c r="E285" t="s">
        <v>59</v>
      </c>
      <c r="F285" t="str">
        <f t="shared" si="14"/>
        <v>South Australia</v>
      </c>
      <c r="G285" t="s">
        <v>17</v>
      </c>
      <c r="H285">
        <v>5011</v>
      </c>
      <c r="I285" t="s">
        <v>11</v>
      </c>
      <c r="J285" t="s">
        <v>134</v>
      </c>
      <c r="K285" t="s">
        <v>144</v>
      </c>
      <c r="L285" t="s">
        <v>155</v>
      </c>
      <c r="M285" s="5">
        <v>454</v>
      </c>
    </row>
    <row r="286" spans="1:13" x14ac:dyDescent="0.3">
      <c r="A286" s="2">
        <v>45789</v>
      </c>
      <c r="B286" s="3">
        <f t="shared" si="12"/>
        <v>2025</v>
      </c>
      <c r="C286" t="str">
        <f t="shared" si="13"/>
        <v>2024-2025</v>
      </c>
      <c r="D286" t="s">
        <v>120</v>
      </c>
      <c r="E286" t="s">
        <v>56</v>
      </c>
      <c r="F286" t="str">
        <f t="shared" si="14"/>
        <v>Queensland</v>
      </c>
      <c r="G286" t="s">
        <v>19</v>
      </c>
      <c r="H286">
        <v>4883</v>
      </c>
      <c r="I286" t="s">
        <v>11</v>
      </c>
      <c r="J286" t="s">
        <v>133</v>
      </c>
      <c r="K286" t="s">
        <v>144</v>
      </c>
      <c r="L286" t="s">
        <v>155</v>
      </c>
      <c r="M286" s="5">
        <v>147</v>
      </c>
    </row>
    <row r="287" spans="1:13" x14ac:dyDescent="0.3">
      <c r="A287" s="2">
        <v>45658</v>
      </c>
      <c r="B287" s="3">
        <f t="shared" si="12"/>
        <v>2025</v>
      </c>
      <c r="C287" t="str">
        <f t="shared" si="13"/>
        <v>2024-2025</v>
      </c>
      <c r="D287" t="s">
        <v>120</v>
      </c>
      <c r="E287" t="s">
        <v>79</v>
      </c>
      <c r="F287" t="str">
        <f t="shared" si="14"/>
        <v>Queensland</v>
      </c>
      <c r="G287" t="s">
        <v>19</v>
      </c>
      <c r="H287">
        <v>4680</v>
      </c>
      <c r="I287" t="s">
        <v>11</v>
      </c>
      <c r="J287" t="s">
        <v>138</v>
      </c>
      <c r="K287" t="s">
        <v>142</v>
      </c>
      <c r="L287" t="s">
        <v>153</v>
      </c>
      <c r="M287" s="5">
        <v>212</v>
      </c>
    </row>
    <row r="288" spans="1:13" x14ac:dyDescent="0.3">
      <c r="A288" s="2">
        <v>45700</v>
      </c>
      <c r="B288" s="3">
        <f t="shared" si="12"/>
        <v>2025</v>
      </c>
      <c r="C288" t="str">
        <f t="shared" si="13"/>
        <v>2024-2025</v>
      </c>
      <c r="D288" t="s">
        <v>120</v>
      </c>
      <c r="E288" t="s">
        <v>102</v>
      </c>
      <c r="F288" t="str">
        <f t="shared" si="14"/>
        <v>Queensland</v>
      </c>
      <c r="G288" t="s">
        <v>19</v>
      </c>
      <c r="H288">
        <v>4825</v>
      </c>
      <c r="I288" t="s">
        <v>11</v>
      </c>
      <c r="J288" t="s">
        <v>133</v>
      </c>
      <c r="K288" t="s">
        <v>145</v>
      </c>
      <c r="L288" t="s">
        <v>156</v>
      </c>
      <c r="M288" s="5">
        <v>759</v>
      </c>
    </row>
    <row r="289" spans="1:13" x14ac:dyDescent="0.3">
      <c r="A289" s="2">
        <v>45391</v>
      </c>
      <c r="B289" s="3">
        <f t="shared" si="12"/>
        <v>2024</v>
      </c>
      <c r="C289" t="str">
        <f t="shared" si="13"/>
        <v>2023-2024</v>
      </c>
      <c r="D289" t="s">
        <v>119</v>
      </c>
      <c r="E289" t="s">
        <v>50</v>
      </c>
      <c r="F289" t="str">
        <f t="shared" si="14"/>
        <v>Australian Capital Territory</v>
      </c>
      <c r="G289" t="s">
        <v>51</v>
      </c>
      <c r="H289">
        <v>2617</v>
      </c>
      <c r="I289" t="s">
        <v>11</v>
      </c>
      <c r="J289" t="s">
        <v>123</v>
      </c>
      <c r="K289" t="s">
        <v>151</v>
      </c>
      <c r="L289" t="s">
        <v>152</v>
      </c>
      <c r="M289" s="5">
        <v>317</v>
      </c>
    </row>
    <row r="290" spans="1:13" x14ac:dyDescent="0.3">
      <c r="A290" s="2">
        <v>45942</v>
      </c>
      <c r="B290" s="3">
        <f t="shared" si="12"/>
        <v>2026</v>
      </c>
      <c r="C290" t="str">
        <f t="shared" si="13"/>
        <v>2025-2026</v>
      </c>
      <c r="D290" t="s">
        <v>120</v>
      </c>
      <c r="E290" t="s">
        <v>25</v>
      </c>
      <c r="F290" t="str">
        <f t="shared" si="14"/>
        <v>Victoria</v>
      </c>
      <c r="G290" t="s">
        <v>26</v>
      </c>
      <c r="H290">
        <v>3066</v>
      </c>
      <c r="I290" t="s">
        <v>11</v>
      </c>
      <c r="J290" t="s">
        <v>128</v>
      </c>
      <c r="K290" t="s">
        <v>146</v>
      </c>
      <c r="L290" t="s">
        <v>157</v>
      </c>
      <c r="M290" s="5">
        <v>245</v>
      </c>
    </row>
    <row r="291" spans="1:13" x14ac:dyDescent="0.3">
      <c r="A291" s="2">
        <v>45837</v>
      </c>
      <c r="B291" s="3">
        <f t="shared" si="12"/>
        <v>2025</v>
      </c>
      <c r="C291" t="str">
        <f t="shared" si="13"/>
        <v>2024-2025</v>
      </c>
      <c r="D291" t="s">
        <v>120</v>
      </c>
      <c r="E291" t="s">
        <v>86</v>
      </c>
      <c r="F291" t="str">
        <f t="shared" si="14"/>
        <v>Queensland</v>
      </c>
      <c r="G291" t="s">
        <v>19</v>
      </c>
      <c r="H291">
        <v>4119</v>
      </c>
      <c r="I291" t="s">
        <v>11</v>
      </c>
      <c r="J291" t="s">
        <v>131</v>
      </c>
      <c r="K291" t="s">
        <v>144</v>
      </c>
      <c r="L291" t="s">
        <v>155</v>
      </c>
      <c r="M291" s="5">
        <v>742</v>
      </c>
    </row>
    <row r="292" spans="1:13" x14ac:dyDescent="0.3">
      <c r="A292" s="2">
        <v>45534</v>
      </c>
      <c r="B292" s="3">
        <f t="shared" si="12"/>
        <v>2025</v>
      </c>
      <c r="C292" t="str">
        <f t="shared" si="13"/>
        <v>2024-2025</v>
      </c>
      <c r="D292" t="s">
        <v>120</v>
      </c>
      <c r="E292" t="s">
        <v>82</v>
      </c>
      <c r="F292" t="str">
        <f t="shared" si="14"/>
        <v>Queensland</v>
      </c>
      <c r="G292" t="s">
        <v>19</v>
      </c>
      <c r="H292">
        <v>4215</v>
      </c>
      <c r="I292" t="s">
        <v>11</v>
      </c>
      <c r="J292" t="s">
        <v>124</v>
      </c>
      <c r="K292" t="s">
        <v>144</v>
      </c>
      <c r="L292" t="s">
        <v>155</v>
      </c>
      <c r="M292" s="5">
        <v>276</v>
      </c>
    </row>
    <row r="293" spans="1:13" x14ac:dyDescent="0.3">
      <c r="A293" s="2">
        <v>45933</v>
      </c>
      <c r="B293" s="3">
        <f t="shared" si="12"/>
        <v>2026</v>
      </c>
      <c r="C293" t="str">
        <f t="shared" si="13"/>
        <v>2025-2026</v>
      </c>
      <c r="D293" t="s">
        <v>119</v>
      </c>
      <c r="E293" t="s">
        <v>90</v>
      </c>
      <c r="F293" t="str">
        <f t="shared" si="14"/>
        <v>New South Wales</v>
      </c>
      <c r="G293" t="s">
        <v>10</v>
      </c>
      <c r="H293">
        <v>2650</v>
      </c>
      <c r="I293" t="s">
        <v>11</v>
      </c>
      <c r="J293" t="s">
        <v>132</v>
      </c>
      <c r="K293" t="s">
        <v>147</v>
      </c>
      <c r="L293" t="s">
        <v>158</v>
      </c>
      <c r="M293" s="5">
        <v>785</v>
      </c>
    </row>
    <row r="294" spans="1:13" x14ac:dyDescent="0.3">
      <c r="A294" s="2">
        <v>46015</v>
      </c>
      <c r="B294" s="3">
        <f t="shared" si="12"/>
        <v>2026</v>
      </c>
      <c r="C294" t="str">
        <f t="shared" si="13"/>
        <v>2025-2026</v>
      </c>
      <c r="D294" t="s">
        <v>120</v>
      </c>
      <c r="E294" t="s">
        <v>106</v>
      </c>
      <c r="F294" t="str">
        <f t="shared" si="14"/>
        <v>Queensland</v>
      </c>
      <c r="G294" t="s">
        <v>19</v>
      </c>
      <c r="H294">
        <v>4558</v>
      </c>
      <c r="I294" t="s">
        <v>11</v>
      </c>
      <c r="J294" t="s">
        <v>136</v>
      </c>
      <c r="K294" t="s">
        <v>151</v>
      </c>
      <c r="L294" t="s">
        <v>152</v>
      </c>
      <c r="M294" s="5">
        <v>169</v>
      </c>
    </row>
    <row r="295" spans="1:13" x14ac:dyDescent="0.3">
      <c r="A295" s="2">
        <v>45644</v>
      </c>
      <c r="B295" s="3">
        <f t="shared" si="12"/>
        <v>2025</v>
      </c>
      <c r="C295" t="str">
        <f t="shared" si="13"/>
        <v>2024-2025</v>
      </c>
      <c r="D295" t="s">
        <v>120</v>
      </c>
      <c r="E295" t="s">
        <v>49</v>
      </c>
      <c r="F295" t="str">
        <f t="shared" si="14"/>
        <v>New South Wales</v>
      </c>
      <c r="G295" t="s">
        <v>10</v>
      </c>
      <c r="H295">
        <v>2350</v>
      </c>
      <c r="I295" t="s">
        <v>11</v>
      </c>
      <c r="J295" t="s">
        <v>122</v>
      </c>
      <c r="K295" t="s">
        <v>146</v>
      </c>
      <c r="L295" t="s">
        <v>157</v>
      </c>
      <c r="M295" s="5">
        <v>345</v>
      </c>
    </row>
    <row r="296" spans="1:13" x14ac:dyDescent="0.3">
      <c r="A296" s="2">
        <v>45372</v>
      </c>
      <c r="B296" s="3">
        <f t="shared" si="12"/>
        <v>2024</v>
      </c>
      <c r="C296" t="str">
        <f t="shared" si="13"/>
        <v>2023-2024</v>
      </c>
      <c r="D296" t="s">
        <v>120</v>
      </c>
      <c r="E296" t="s">
        <v>66</v>
      </c>
      <c r="F296" t="str">
        <f t="shared" si="14"/>
        <v>Western Australia</v>
      </c>
      <c r="G296" t="s">
        <v>28</v>
      </c>
      <c r="H296">
        <v>6330</v>
      </c>
      <c r="I296" t="s">
        <v>11</v>
      </c>
      <c r="J296" t="s">
        <v>135</v>
      </c>
      <c r="K296" t="s">
        <v>146</v>
      </c>
      <c r="L296" t="s">
        <v>157</v>
      </c>
      <c r="M296" s="5">
        <v>148</v>
      </c>
    </row>
    <row r="297" spans="1:13" x14ac:dyDescent="0.3">
      <c r="A297" s="2">
        <v>45931</v>
      </c>
      <c r="B297" s="3">
        <f t="shared" si="12"/>
        <v>2026</v>
      </c>
      <c r="C297" t="str">
        <f t="shared" si="13"/>
        <v>2025-2026</v>
      </c>
      <c r="D297" t="s">
        <v>120</v>
      </c>
      <c r="E297" t="s">
        <v>92</v>
      </c>
      <c r="F297" t="str">
        <f t="shared" si="14"/>
        <v>New South Wales</v>
      </c>
      <c r="G297" t="s">
        <v>10</v>
      </c>
      <c r="H297">
        <v>2015</v>
      </c>
      <c r="I297" t="s">
        <v>11</v>
      </c>
      <c r="J297" t="s">
        <v>126</v>
      </c>
      <c r="K297" t="s">
        <v>143</v>
      </c>
      <c r="L297" t="s">
        <v>154</v>
      </c>
      <c r="M297" s="5">
        <v>546</v>
      </c>
    </row>
    <row r="298" spans="1:13" x14ac:dyDescent="0.3">
      <c r="A298" s="2">
        <v>45799</v>
      </c>
      <c r="B298" s="3">
        <f t="shared" si="12"/>
        <v>2025</v>
      </c>
      <c r="C298" t="str">
        <f t="shared" si="13"/>
        <v>2024-2025</v>
      </c>
      <c r="D298" t="s">
        <v>120</v>
      </c>
      <c r="E298" t="s">
        <v>77</v>
      </c>
      <c r="F298" t="str">
        <f t="shared" si="14"/>
        <v>Victoria</v>
      </c>
      <c r="G298" t="s">
        <v>26</v>
      </c>
      <c r="H298">
        <v>3018</v>
      </c>
      <c r="I298" t="s">
        <v>11</v>
      </c>
      <c r="J298" t="s">
        <v>128</v>
      </c>
      <c r="K298" t="s">
        <v>143</v>
      </c>
      <c r="L298" t="s">
        <v>154</v>
      </c>
      <c r="M298" s="5">
        <v>472</v>
      </c>
    </row>
    <row r="299" spans="1:13" x14ac:dyDescent="0.3">
      <c r="A299" s="2">
        <v>45304</v>
      </c>
      <c r="B299" s="3">
        <f t="shared" si="12"/>
        <v>2024</v>
      </c>
      <c r="C299" t="str">
        <f t="shared" si="13"/>
        <v>2023-2024</v>
      </c>
      <c r="D299" t="s">
        <v>120</v>
      </c>
      <c r="E299" t="s">
        <v>57</v>
      </c>
      <c r="F299" t="str">
        <f t="shared" si="14"/>
        <v>New South Wales</v>
      </c>
      <c r="G299" t="s">
        <v>10</v>
      </c>
      <c r="H299">
        <v>2064</v>
      </c>
      <c r="I299" t="s">
        <v>11</v>
      </c>
      <c r="J299" t="s">
        <v>126</v>
      </c>
      <c r="K299" t="s">
        <v>142</v>
      </c>
      <c r="L299" t="s">
        <v>153</v>
      </c>
      <c r="M299" s="5">
        <v>737</v>
      </c>
    </row>
    <row r="300" spans="1:13" x14ac:dyDescent="0.3">
      <c r="A300" s="2">
        <v>45688</v>
      </c>
      <c r="B300" s="3">
        <f t="shared" si="12"/>
        <v>2025</v>
      </c>
      <c r="C300" t="str">
        <f t="shared" si="13"/>
        <v>2024-2025</v>
      </c>
      <c r="D300" t="s">
        <v>120</v>
      </c>
      <c r="E300" t="s">
        <v>41</v>
      </c>
      <c r="F300" t="str">
        <f t="shared" si="14"/>
        <v>New South Wales</v>
      </c>
      <c r="G300" t="s">
        <v>10</v>
      </c>
      <c r="H300">
        <v>2478</v>
      </c>
      <c r="I300" t="s">
        <v>11</v>
      </c>
      <c r="J300" t="s">
        <v>122</v>
      </c>
      <c r="K300" t="s">
        <v>143</v>
      </c>
      <c r="L300" t="s">
        <v>154</v>
      </c>
      <c r="M300" s="5">
        <v>381</v>
      </c>
    </row>
    <row r="301" spans="1:13" x14ac:dyDescent="0.3">
      <c r="A301" s="2">
        <v>45996</v>
      </c>
      <c r="B301" s="3">
        <f t="shared" si="12"/>
        <v>2026</v>
      </c>
      <c r="C301" t="str">
        <f t="shared" si="13"/>
        <v>2025-2026</v>
      </c>
      <c r="D301" t="s">
        <v>119</v>
      </c>
      <c r="E301" t="s">
        <v>72</v>
      </c>
      <c r="F301" t="str">
        <f t="shared" si="14"/>
        <v>Queensland</v>
      </c>
      <c r="G301" t="s">
        <v>19</v>
      </c>
      <c r="H301">
        <v>4870</v>
      </c>
      <c r="I301" t="s">
        <v>11</v>
      </c>
      <c r="J301" t="s">
        <v>133</v>
      </c>
      <c r="K301" t="s">
        <v>145</v>
      </c>
      <c r="L301" t="s">
        <v>156</v>
      </c>
      <c r="M301" s="5">
        <v>50</v>
      </c>
    </row>
    <row r="302" spans="1:13" x14ac:dyDescent="0.3">
      <c r="A302" s="2">
        <v>45402</v>
      </c>
      <c r="B302" s="3">
        <f t="shared" si="12"/>
        <v>2024</v>
      </c>
      <c r="C302" t="str">
        <f t="shared" si="13"/>
        <v>2023-2024</v>
      </c>
      <c r="D302" t="s">
        <v>120</v>
      </c>
      <c r="E302" t="s">
        <v>34</v>
      </c>
      <c r="F302" t="str">
        <f t="shared" si="14"/>
        <v>New South Wales</v>
      </c>
      <c r="G302" t="s">
        <v>10</v>
      </c>
      <c r="H302">
        <v>2560</v>
      </c>
      <c r="I302" t="s">
        <v>11</v>
      </c>
      <c r="J302" t="s">
        <v>123</v>
      </c>
      <c r="K302" t="s">
        <v>142</v>
      </c>
      <c r="L302" t="s">
        <v>153</v>
      </c>
      <c r="M302" s="5">
        <v>656</v>
      </c>
    </row>
    <row r="303" spans="1:13" x14ac:dyDescent="0.3">
      <c r="A303" s="2">
        <v>45775</v>
      </c>
      <c r="B303" s="3">
        <f t="shared" si="12"/>
        <v>2025</v>
      </c>
      <c r="C303" t="str">
        <f t="shared" si="13"/>
        <v>2024-2025</v>
      </c>
      <c r="D303" t="s">
        <v>120</v>
      </c>
      <c r="E303" t="s">
        <v>23</v>
      </c>
      <c r="F303" t="str">
        <f t="shared" si="14"/>
        <v>New South Wales</v>
      </c>
      <c r="G303" t="s">
        <v>10</v>
      </c>
      <c r="H303">
        <v>2830</v>
      </c>
      <c r="I303" t="s">
        <v>11</v>
      </c>
      <c r="J303" t="s">
        <v>132</v>
      </c>
      <c r="K303" t="s">
        <v>143</v>
      </c>
      <c r="L303" t="s">
        <v>154</v>
      </c>
      <c r="M303" s="5">
        <v>563</v>
      </c>
    </row>
    <row r="304" spans="1:13" x14ac:dyDescent="0.3">
      <c r="A304" s="2">
        <v>45957</v>
      </c>
      <c r="B304" s="3">
        <f t="shared" si="12"/>
        <v>2026</v>
      </c>
      <c r="C304" t="str">
        <f t="shared" si="13"/>
        <v>2025-2026</v>
      </c>
      <c r="D304" t="s">
        <v>119</v>
      </c>
      <c r="E304" t="s">
        <v>78</v>
      </c>
      <c r="F304" t="str">
        <f t="shared" si="14"/>
        <v>New South Wales</v>
      </c>
      <c r="G304" t="s">
        <v>10</v>
      </c>
      <c r="H304">
        <v>2480</v>
      </c>
      <c r="I304" t="s">
        <v>11</v>
      </c>
      <c r="J304" t="s">
        <v>122</v>
      </c>
      <c r="K304" t="s">
        <v>147</v>
      </c>
      <c r="L304" t="s">
        <v>158</v>
      </c>
      <c r="M304" s="5">
        <v>716</v>
      </c>
    </row>
    <row r="305" spans="1:13" x14ac:dyDescent="0.3">
      <c r="A305" s="2">
        <v>45513</v>
      </c>
      <c r="B305" s="3">
        <f t="shared" si="12"/>
        <v>2025</v>
      </c>
      <c r="C305" t="str">
        <f t="shared" si="13"/>
        <v>2024-2025</v>
      </c>
      <c r="D305" t="s">
        <v>120</v>
      </c>
      <c r="E305" t="s">
        <v>106</v>
      </c>
      <c r="F305" t="str">
        <f t="shared" si="14"/>
        <v>Queensland</v>
      </c>
      <c r="G305" t="s">
        <v>19</v>
      </c>
      <c r="H305">
        <v>4558</v>
      </c>
      <c r="I305" t="s">
        <v>11</v>
      </c>
      <c r="J305" t="s">
        <v>136</v>
      </c>
      <c r="K305" t="s">
        <v>144</v>
      </c>
      <c r="L305" t="s">
        <v>155</v>
      </c>
      <c r="M305" s="5">
        <v>678</v>
      </c>
    </row>
    <row r="306" spans="1:13" x14ac:dyDescent="0.3">
      <c r="A306" s="2">
        <v>45650</v>
      </c>
      <c r="B306" s="3">
        <f t="shared" si="12"/>
        <v>2025</v>
      </c>
      <c r="C306" t="str">
        <f t="shared" si="13"/>
        <v>2024-2025</v>
      </c>
      <c r="D306" t="s">
        <v>119</v>
      </c>
      <c r="E306" t="s">
        <v>65</v>
      </c>
      <c r="F306" t="str">
        <f t="shared" si="14"/>
        <v>Victoria</v>
      </c>
      <c r="G306" t="s">
        <v>26</v>
      </c>
      <c r="H306">
        <v>3931</v>
      </c>
      <c r="I306" t="s">
        <v>11</v>
      </c>
      <c r="J306" t="s">
        <v>137</v>
      </c>
      <c r="K306" t="s">
        <v>144</v>
      </c>
      <c r="L306" t="s">
        <v>155</v>
      </c>
      <c r="M306" s="5">
        <v>189</v>
      </c>
    </row>
    <row r="307" spans="1:13" x14ac:dyDescent="0.3">
      <c r="A307" s="2">
        <v>46022</v>
      </c>
      <c r="B307" s="3">
        <f t="shared" si="12"/>
        <v>2026</v>
      </c>
      <c r="C307" t="str">
        <f t="shared" si="13"/>
        <v>2025-2026</v>
      </c>
      <c r="D307" t="s">
        <v>120</v>
      </c>
      <c r="E307" t="s">
        <v>24</v>
      </c>
      <c r="F307" t="str">
        <f t="shared" si="14"/>
        <v>Queensland</v>
      </c>
      <c r="G307" t="s">
        <v>19</v>
      </c>
      <c r="H307">
        <v>4053</v>
      </c>
      <c r="I307" t="s">
        <v>11</v>
      </c>
      <c r="J307" t="s">
        <v>131</v>
      </c>
      <c r="K307" t="s">
        <v>150</v>
      </c>
      <c r="L307" t="s">
        <v>161</v>
      </c>
      <c r="M307" s="5">
        <v>795</v>
      </c>
    </row>
    <row r="308" spans="1:13" x14ac:dyDescent="0.3">
      <c r="A308" s="2">
        <v>45739</v>
      </c>
      <c r="B308" s="3">
        <f t="shared" si="12"/>
        <v>2025</v>
      </c>
      <c r="C308" t="str">
        <f t="shared" si="13"/>
        <v>2024-2025</v>
      </c>
      <c r="D308" t="s">
        <v>120</v>
      </c>
      <c r="E308" t="s">
        <v>57</v>
      </c>
      <c r="F308" t="str">
        <f t="shared" si="14"/>
        <v>New South Wales</v>
      </c>
      <c r="G308" t="s">
        <v>10</v>
      </c>
      <c r="H308">
        <v>2064</v>
      </c>
      <c r="I308" t="s">
        <v>11</v>
      </c>
      <c r="J308" t="s">
        <v>126</v>
      </c>
      <c r="K308" t="s">
        <v>144</v>
      </c>
      <c r="L308" t="s">
        <v>155</v>
      </c>
      <c r="M308" s="5">
        <v>715</v>
      </c>
    </row>
    <row r="309" spans="1:13" x14ac:dyDescent="0.3">
      <c r="A309" s="2">
        <v>45411</v>
      </c>
      <c r="B309" s="3">
        <f t="shared" si="12"/>
        <v>2024</v>
      </c>
      <c r="C309" t="str">
        <f t="shared" si="13"/>
        <v>2023-2024</v>
      </c>
      <c r="D309" t="s">
        <v>120</v>
      </c>
      <c r="E309" t="s">
        <v>108</v>
      </c>
      <c r="F309" t="str">
        <f t="shared" si="14"/>
        <v>Tasmania</v>
      </c>
      <c r="G309" t="s">
        <v>43</v>
      </c>
      <c r="H309">
        <v>7320</v>
      </c>
      <c r="I309" t="s">
        <v>11</v>
      </c>
      <c r="J309" t="s">
        <v>130</v>
      </c>
      <c r="K309" t="s">
        <v>145</v>
      </c>
      <c r="L309" t="s">
        <v>156</v>
      </c>
      <c r="M309" s="5">
        <v>506</v>
      </c>
    </row>
    <row r="310" spans="1:13" x14ac:dyDescent="0.3">
      <c r="A310" s="2">
        <v>45528</v>
      </c>
      <c r="B310" s="3">
        <f t="shared" si="12"/>
        <v>2025</v>
      </c>
      <c r="C310" t="str">
        <f t="shared" si="13"/>
        <v>2024-2025</v>
      </c>
      <c r="D310" t="s">
        <v>120</v>
      </c>
      <c r="E310" t="s">
        <v>34</v>
      </c>
      <c r="F310" t="str">
        <f t="shared" si="14"/>
        <v>New South Wales</v>
      </c>
      <c r="G310" t="s">
        <v>10</v>
      </c>
      <c r="H310">
        <v>2560</v>
      </c>
      <c r="I310" t="s">
        <v>11</v>
      </c>
      <c r="J310" t="s">
        <v>123</v>
      </c>
      <c r="K310" t="s">
        <v>151</v>
      </c>
      <c r="L310" t="s">
        <v>152</v>
      </c>
      <c r="M310" s="5">
        <v>525</v>
      </c>
    </row>
    <row r="311" spans="1:13" x14ac:dyDescent="0.3">
      <c r="A311" s="2">
        <v>45858</v>
      </c>
      <c r="B311" s="3">
        <f t="shared" si="12"/>
        <v>2026</v>
      </c>
      <c r="C311" t="str">
        <f t="shared" si="13"/>
        <v>2025-2026</v>
      </c>
      <c r="D311" t="s">
        <v>120</v>
      </c>
      <c r="E311" t="s">
        <v>104</v>
      </c>
      <c r="F311" t="str">
        <f t="shared" si="14"/>
        <v>Victoria</v>
      </c>
      <c r="G311" t="s">
        <v>26</v>
      </c>
      <c r="H311">
        <v>3175</v>
      </c>
      <c r="I311" t="s">
        <v>11</v>
      </c>
      <c r="J311" t="s">
        <v>127</v>
      </c>
      <c r="K311" t="s">
        <v>144</v>
      </c>
      <c r="L311" t="s">
        <v>155</v>
      </c>
      <c r="M311" s="5">
        <v>192</v>
      </c>
    </row>
    <row r="312" spans="1:13" x14ac:dyDescent="0.3">
      <c r="A312" s="2">
        <v>45408</v>
      </c>
      <c r="B312" s="3">
        <f t="shared" si="12"/>
        <v>2024</v>
      </c>
      <c r="C312" t="str">
        <f t="shared" si="13"/>
        <v>2023-2024</v>
      </c>
      <c r="D312" t="s">
        <v>120</v>
      </c>
      <c r="E312" t="s">
        <v>75</v>
      </c>
      <c r="F312" t="str">
        <f t="shared" si="14"/>
        <v>Victoria</v>
      </c>
      <c r="G312" t="s">
        <v>26</v>
      </c>
      <c r="H312">
        <v>3915</v>
      </c>
      <c r="I312" t="s">
        <v>11</v>
      </c>
      <c r="J312" t="s">
        <v>137</v>
      </c>
      <c r="K312" t="s">
        <v>144</v>
      </c>
      <c r="L312" t="s">
        <v>155</v>
      </c>
      <c r="M312" s="5">
        <v>300</v>
      </c>
    </row>
    <row r="313" spans="1:13" x14ac:dyDescent="0.3">
      <c r="A313" s="2">
        <v>45348</v>
      </c>
      <c r="B313" s="3">
        <f t="shared" si="12"/>
        <v>2024</v>
      </c>
      <c r="C313" t="str">
        <f t="shared" si="13"/>
        <v>2023-2024</v>
      </c>
      <c r="D313" t="s">
        <v>120</v>
      </c>
      <c r="E313" t="s">
        <v>63</v>
      </c>
      <c r="F313" t="str">
        <f t="shared" si="14"/>
        <v>Queensland</v>
      </c>
      <c r="G313" t="s">
        <v>19</v>
      </c>
      <c r="H313">
        <v>4068</v>
      </c>
      <c r="I313" t="s">
        <v>11</v>
      </c>
      <c r="J313" t="s">
        <v>131</v>
      </c>
      <c r="K313" t="s">
        <v>145</v>
      </c>
      <c r="L313" t="s">
        <v>156</v>
      </c>
      <c r="M313" s="5">
        <v>663</v>
      </c>
    </row>
    <row r="314" spans="1:13" x14ac:dyDescent="0.3">
      <c r="A314" s="2">
        <v>45869</v>
      </c>
      <c r="B314" s="3">
        <f t="shared" si="12"/>
        <v>2026</v>
      </c>
      <c r="C314" t="str">
        <f t="shared" si="13"/>
        <v>2025-2026</v>
      </c>
      <c r="D314" t="s">
        <v>119</v>
      </c>
      <c r="E314" t="s">
        <v>67</v>
      </c>
      <c r="F314" t="str">
        <f t="shared" si="14"/>
        <v>Tasmania</v>
      </c>
      <c r="G314" t="s">
        <v>43</v>
      </c>
      <c r="H314">
        <v>7250</v>
      </c>
      <c r="I314" t="s">
        <v>11</v>
      </c>
      <c r="J314" t="s">
        <v>130</v>
      </c>
      <c r="K314" t="s">
        <v>142</v>
      </c>
      <c r="L314" t="s">
        <v>153</v>
      </c>
      <c r="M314" s="5">
        <v>274</v>
      </c>
    </row>
    <row r="315" spans="1:13" x14ac:dyDescent="0.3">
      <c r="A315" s="2">
        <v>45638</v>
      </c>
      <c r="B315" s="3">
        <f t="shared" si="12"/>
        <v>2025</v>
      </c>
      <c r="C315" t="str">
        <f t="shared" si="13"/>
        <v>2024-2025</v>
      </c>
      <c r="D315" t="s">
        <v>120</v>
      </c>
      <c r="E315" t="s">
        <v>58</v>
      </c>
      <c r="F315" t="str">
        <f t="shared" si="14"/>
        <v>New South Wales</v>
      </c>
      <c r="G315" t="s">
        <v>10</v>
      </c>
      <c r="H315">
        <v>2790</v>
      </c>
      <c r="I315" t="s">
        <v>11</v>
      </c>
      <c r="J315" t="s">
        <v>132</v>
      </c>
      <c r="K315" t="s">
        <v>145</v>
      </c>
      <c r="L315" t="s">
        <v>156</v>
      </c>
      <c r="M315" s="5">
        <v>43</v>
      </c>
    </row>
    <row r="316" spans="1:13" x14ac:dyDescent="0.3">
      <c r="A316" s="2">
        <v>45982</v>
      </c>
      <c r="B316" s="3">
        <f t="shared" si="12"/>
        <v>2026</v>
      </c>
      <c r="C316" t="str">
        <f t="shared" si="13"/>
        <v>2025-2026</v>
      </c>
      <c r="D316" t="s">
        <v>120</v>
      </c>
      <c r="E316" t="s">
        <v>65</v>
      </c>
      <c r="F316" t="str">
        <f t="shared" si="14"/>
        <v>Victoria</v>
      </c>
      <c r="G316" t="s">
        <v>26</v>
      </c>
      <c r="H316">
        <v>3931</v>
      </c>
      <c r="I316" t="s">
        <v>11</v>
      </c>
      <c r="J316" t="s">
        <v>137</v>
      </c>
      <c r="K316" t="s">
        <v>151</v>
      </c>
      <c r="L316" t="s">
        <v>152</v>
      </c>
      <c r="M316" s="5">
        <v>585</v>
      </c>
    </row>
    <row r="317" spans="1:13" x14ac:dyDescent="0.3">
      <c r="A317" s="2">
        <v>45484</v>
      </c>
      <c r="B317" s="3">
        <f t="shared" si="12"/>
        <v>2025</v>
      </c>
      <c r="C317" t="str">
        <f t="shared" si="13"/>
        <v>2024-2025</v>
      </c>
      <c r="D317" t="s">
        <v>120</v>
      </c>
      <c r="E317" t="s">
        <v>100</v>
      </c>
      <c r="F317" t="str">
        <f t="shared" si="14"/>
        <v>New South Wales</v>
      </c>
      <c r="G317" t="s">
        <v>10</v>
      </c>
      <c r="H317">
        <v>2800</v>
      </c>
      <c r="I317" t="s">
        <v>11</v>
      </c>
      <c r="J317" t="s">
        <v>132</v>
      </c>
      <c r="K317" t="s">
        <v>151</v>
      </c>
      <c r="L317" t="s">
        <v>152</v>
      </c>
      <c r="M317" s="5">
        <v>444</v>
      </c>
    </row>
    <row r="318" spans="1:13" x14ac:dyDescent="0.3">
      <c r="A318" s="2">
        <v>45365</v>
      </c>
      <c r="B318" s="3">
        <f t="shared" si="12"/>
        <v>2024</v>
      </c>
      <c r="C318" t="str">
        <f t="shared" si="13"/>
        <v>2023-2024</v>
      </c>
      <c r="D318" t="s">
        <v>120</v>
      </c>
      <c r="E318" t="s">
        <v>40</v>
      </c>
      <c r="F318" t="str">
        <f t="shared" si="14"/>
        <v>South Australia</v>
      </c>
      <c r="G318" t="s">
        <v>17</v>
      </c>
      <c r="H318">
        <v>5169</v>
      </c>
      <c r="I318" t="s">
        <v>11</v>
      </c>
      <c r="J318" t="s">
        <v>134</v>
      </c>
      <c r="K318" t="s">
        <v>151</v>
      </c>
      <c r="L318" t="s">
        <v>152</v>
      </c>
      <c r="M318" s="5">
        <v>342</v>
      </c>
    </row>
    <row r="319" spans="1:13" x14ac:dyDescent="0.3">
      <c r="A319" s="2">
        <v>45418</v>
      </c>
      <c r="B319" s="3">
        <f t="shared" si="12"/>
        <v>2024</v>
      </c>
      <c r="C319" t="str">
        <f t="shared" si="13"/>
        <v>2023-2024</v>
      </c>
      <c r="D319" t="s">
        <v>120</v>
      </c>
      <c r="E319" t="s">
        <v>53</v>
      </c>
      <c r="F319" t="str">
        <f t="shared" si="14"/>
        <v>Queensland</v>
      </c>
      <c r="G319" t="s">
        <v>19</v>
      </c>
      <c r="H319">
        <v>4012</v>
      </c>
      <c r="I319" t="s">
        <v>11</v>
      </c>
      <c r="J319" t="s">
        <v>131</v>
      </c>
      <c r="K319" t="s">
        <v>151</v>
      </c>
      <c r="L319" t="s">
        <v>152</v>
      </c>
      <c r="M319" s="5">
        <v>181</v>
      </c>
    </row>
    <row r="320" spans="1:13" x14ac:dyDescent="0.3">
      <c r="A320" s="2">
        <v>45925</v>
      </c>
      <c r="B320" s="3">
        <f t="shared" si="12"/>
        <v>2026</v>
      </c>
      <c r="C320" t="str">
        <f t="shared" si="13"/>
        <v>2025-2026</v>
      </c>
      <c r="D320" t="s">
        <v>120</v>
      </c>
      <c r="E320" t="s">
        <v>53</v>
      </c>
      <c r="F320" t="str">
        <f t="shared" si="14"/>
        <v>Queensland</v>
      </c>
      <c r="G320" t="s">
        <v>19</v>
      </c>
      <c r="H320">
        <v>4012</v>
      </c>
      <c r="I320" t="s">
        <v>11</v>
      </c>
      <c r="J320" t="s">
        <v>131</v>
      </c>
      <c r="K320" t="s">
        <v>144</v>
      </c>
      <c r="L320" t="s">
        <v>155</v>
      </c>
      <c r="M320" s="5">
        <v>668</v>
      </c>
    </row>
    <row r="321" spans="1:13" x14ac:dyDescent="0.3">
      <c r="A321" s="2">
        <v>45532</v>
      </c>
      <c r="B321" s="3">
        <f t="shared" si="12"/>
        <v>2025</v>
      </c>
      <c r="C321" t="str">
        <f t="shared" si="13"/>
        <v>2024-2025</v>
      </c>
      <c r="D321" t="s">
        <v>120</v>
      </c>
      <c r="E321" t="s">
        <v>86</v>
      </c>
      <c r="F321" t="str">
        <f t="shared" si="14"/>
        <v>Queensland</v>
      </c>
      <c r="G321" t="s">
        <v>19</v>
      </c>
      <c r="H321">
        <v>4119</v>
      </c>
      <c r="I321" t="s">
        <v>11</v>
      </c>
      <c r="J321" t="s">
        <v>131</v>
      </c>
      <c r="K321" t="s">
        <v>151</v>
      </c>
      <c r="L321" t="s">
        <v>152</v>
      </c>
      <c r="M321" s="5">
        <v>512</v>
      </c>
    </row>
    <row r="322" spans="1:13" x14ac:dyDescent="0.3">
      <c r="A322" s="2">
        <v>45431</v>
      </c>
      <c r="B322" s="3">
        <f t="shared" ref="B322:B385" si="15">IF(MONTH(A322)&gt;=7,YEAR(A322)+1,YEAR(A322))</f>
        <v>2024</v>
      </c>
      <c r="C322" t="str">
        <f t="shared" ref="C322:C385" si="16">IF(MONTH(A322) &gt;= 7, YEAR(A322) &amp; "-" &amp; YEAR(A322) + 1, YEAR(A322) - 1 &amp; "-" &amp; YEAR(A322))</f>
        <v>2023-2024</v>
      </c>
      <c r="D322" t="s">
        <v>120</v>
      </c>
      <c r="E322" t="s">
        <v>69</v>
      </c>
      <c r="F322" t="str">
        <f t="shared" ref="F322:F385" si="17">IF(G322="WA","Western Australia",
IF(G322="NSW","New South Wales",
IF(G322="QLD","Queensland",
IF(G322="VIC","Victoria",
IF(G322="TAS","Tasmania",
IF(G322="SA","South Australia",
IF(G322="NT","Northern Territory",
IF(G322="ACT","Australian Capital Territory",G322))))))))</f>
        <v>Victoria</v>
      </c>
      <c r="G322" t="s">
        <v>26</v>
      </c>
      <c r="H322">
        <v>3148</v>
      </c>
      <c r="I322" t="s">
        <v>11</v>
      </c>
      <c r="J322" t="s">
        <v>127</v>
      </c>
      <c r="K322" t="s">
        <v>142</v>
      </c>
      <c r="L322" t="s">
        <v>153</v>
      </c>
      <c r="M322" s="5">
        <v>798</v>
      </c>
    </row>
    <row r="323" spans="1:13" x14ac:dyDescent="0.3">
      <c r="A323" s="2">
        <v>45784</v>
      </c>
      <c r="B323" s="3">
        <f t="shared" si="15"/>
        <v>2025</v>
      </c>
      <c r="C323" t="str">
        <f t="shared" si="16"/>
        <v>2024-2025</v>
      </c>
      <c r="D323" t="s">
        <v>120</v>
      </c>
      <c r="E323" t="s">
        <v>50</v>
      </c>
      <c r="F323" t="str">
        <f t="shared" si="17"/>
        <v>Australian Capital Territory</v>
      </c>
      <c r="G323" t="s">
        <v>51</v>
      </c>
      <c r="H323">
        <v>2617</v>
      </c>
      <c r="I323" t="s">
        <v>11</v>
      </c>
      <c r="J323" t="s">
        <v>123</v>
      </c>
      <c r="K323" t="s">
        <v>142</v>
      </c>
      <c r="L323" t="s">
        <v>153</v>
      </c>
      <c r="M323" s="5">
        <v>386</v>
      </c>
    </row>
    <row r="324" spans="1:13" x14ac:dyDescent="0.3">
      <c r="A324" s="2">
        <v>45471</v>
      </c>
      <c r="B324" s="3">
        <f t="shared" si="15"/>
        <v>2024</v>
      </c>
      <c r="C324" t="str">
        <f t="shared" si="16"/>
        <v>2023-2024</v>
      </c>
      <c r="D324" t="s">
        <v>120</v>
      </c>
      <c r="E324" t="s">
        <v>75</v>
      </c>
      <c r="F324" t="str">
        <f t="shared" si="17"/>
        <v>Victoria</v>
      </c>
      <c r="G324" t="s">
        <v>26</v>
      </c>
      <c r="H324">
        <v>3915</v>
      </c>
      <c r="I324" t="s">
        <v>11</v>
      </c>
      <c r="J324" t="s">
        <v>137</v>
      </c>
      <c r="K324" t="s">
        <v>144</v>
      </c>
      <c r="L324" t="s">
        <v>155</v>
      </c>
      <c r="M324" s="5">
        <v>772</v>
      </c>
    </row>
    <row r="325" spans="1:13" x14ac:dyDescent="0.3">
      <c r="A325" s="2">
        <v>45829</v>
      </c>
      <c r="B325" s="3">
        <f t="shared" si="15"/>
        <v>2025</v>
      </c>
      <c r="C325" t="str">
        <f t="shared" si="16"/>
        <v>2024-2025</v>
      </c>
      <c r="D325" t="s">
        <v>120</v>
      </c>
      <c r="E325" t="s">
        <v>89</v>
      </c>
      <c r="F325" t="str">
        <f t="shared" si="17"/>
        <v>Queensland</v>
      </c>
      <c r="G325" t="s">
        <v>19</v>
      </c>
      <c r="H325">
        <v>4700</v>
      </c>
      <c r="I325" t="s">
        <v>11</v>
      </c>
      <c r="J325" t="s">
        <v>138</v>
      </c>
      <c r="K325" t="s">
        <v>142</v>
      </c>
      <c r="L325" t="s">
        <v>153</v>
      </c>
      <c r="M325" s="5">
        <v>566</v>
      </c>
    </row>
    <row r="326" spans="1:13" x14ac:dyDescent="0.3">
      <c r="A326" s="2">
        <v>45388</v>
      </c>
      <c r="B326" s="3">
        <f t="shared" si="15"/>
        <v>2024</v>
      </c>
      <c r="C326" t="str">
        <f t="shared" si="16"/>
        <v>2023-2024</v>
      </c>
      <c r="D326" t="s">
        <v>119</v>
      </c>
      <c r="E326" t="s">
        <v>32</v>
      </c>
      <c r="F326" t="str">
        <f t="shared" si="17"/>
        <v>Victoria</v>
      </c>
      <c r="G326" t="s">
        <v>26</v>
      </c>
      <c r="H326">
        <v>3977</v>
      </c>
      <c r="I326" t="s">
        <v>11</v>
      </c>
      <c r="J326" t="s">
        <v>137</v>
      </c>
      <c r="K326" t="s">
        <v>144</v>
      </c>
      <c r="L326" t="s">
        <v>155</v>
      </c>
      <c r="M326" s="5">
        <v>85</v>
      </c>
    </row>
    <row r="327" spans="1:13" x14ac:dyDescent="0.3">
      <c r="A327" s="2">
        <v>45392</v>
      </c>
      <c r="B327" s="3">
        <f t="shared" si="15"/>
        <v>2024</v>
      </c>
      <c r="C327" t="str">
        <f t="shared" si="16"/>
        <v>2023-2024</v>
      </c>
      <c r="D327" t="s">
        <v>120</v>
      </c>
      <c r="E327" t="s">
        <v>60</v>
      </c>
      <c r="F327" t="str">
        <f t="shared" si="17"/>
        <v>Queensland</v>
      </c>
      <c r="G327" t="s">
        <v>19</v>
      </c>
      <c r="H327">
        <v>4655</v>
      </c>
      <c r="I327" t="s">
        <v>11</v>
      </c>
      <c r="J327" t="s">
        <v>138</v>
      </c>
      <c r="K327" t="s">
        <v>144</v>
      </c>
      <c r="L327" t="s">
        <v>155</v>
      </c>
      <c r="M327" s="5">
        <v>466</v>
      </c>
    </row>
    <row r="328" spans="1:13" x14ac:dyDescent="0.3">
      <c r="A328" s="2">
        <v>45823</v>
      </c>
      <c r="B328" s="3">
        <f t="shared" si="15"/>
        <v>2025</v>
      </c>
      <c r="C328" t="str">
        <f t="shared" si="16"/>
        <v>2024-2025</v>
      </c>
      <c r="D328" t="s">
        <v>119</v>
      </c>
      <c r="E328" t="s">
        <v>82</v>
      </c>
      <c r="F328" t="str">
        <f t="shared" si="17"/>
        <v>Queensland</v>
      </c>
      <c r="G328" t="s">
        <v>19</v>
      </c>
      <c r="H328">
        <v>4215</v>
      </c>
      <c r="I328" t="s">
        <v>11</v>
      </c>
      <c r="J328" t="s">
        <v>124</v>
      </c>
      <c r="K328" t="s">
        <v>142</v>
      </c>
      <c r="L328" t="s">
        <v>153</v>
      </c>
      <c r="M328" s="5">
        <v>189</v>
      </c>
    </row>
    <row r="329" spans="1:13" x14ac:dyDescent="0.3">
      <c r="A329" s="2">
        <v>45948</v>
      </c>
      <c r="B329" s="3">
        <f t="shared" si="15"/>
        <v>2026</v>
      </c>
      <c r="C329" t="str">
        <f t="shared" si="16"/>
        <v>2025-2026</v>
      </c>
      <c r="D329" t="s">
        <v>119</v>
      </c>
      <c r="E329" t="s">
        <v>82</v>
      </c>
      <c r="F329" t="str">
        <f t="shared" si="17"/>
        <v>Queensland</v>
      </c>
      <c r="G329" t="s">
        <v>19</v>
      </c>
      <c r="H329">
        <v>4215</v>
      </c>
      <c r="I329" t="s">
        <v>11</v>
      </c>
      <c r="J329" t="s">
        <v>124</v>
      </c>
      <c r="K329" t="s">
        <v>142</v>
      </c>
      <c r="L329" t="s">
        <v>153</v>
      </c>
      <c r="M329" s="5">
        <v>439</v>
      </c>
    </row>
    <row r="330" spans="1:13" x14ac:dyDescent="0.3">
      <c r="A330" s="2">
        <v>45830</v>
      </c>
      <c r="B330" s="3">
        <f t="shared" si="15"/>
        <v>2025</v>
      </c>
      <c r="C330" t="str">
        <f t="shared" si="16"/>
        <v>2024-2025</v>
      </c>
      <c r="D330" t="s">
        <v>120</v>
      </c>
      <c r="E330" t="s">
        <v>35</v>
      </c>
      <c r="F330" t="str">
        <f t="shared" si="17"/>
        <v>Victoria</v>
      </c>
      <c r="G330" t="s">
        <v>26</v>
      </c>
      <c r="H330">
        <v>3280</v>
      </c>
      <c r="I330" t="s">
        <v>11</v>
      </c>
      <c r="J330" t="s">
        <v>129</v>
      </c>
      <c r="K330" t="s">
        <v>147</v>
      </c>
      <c r="L330" t="s">
        <v>158</v>
      </c>
      <c r="M330" s="5">
        <v>53</v>
      </c>
    </row>
    <row r="331" spans="1:13" x14ac:dyDescent="0.3">
      <c r="A331" s="2">
        <v>45912</v>
      </c>
      <c r="B331" s="3">
        <f t="shared" si="15"/>
        <v>2026</v>
      </c>
      <c r="C331" t="str">
        <f t="shared" si="16"/>
        <v>2025-2026</v>
      </c>
      <c r="D331" t="s">
        <v>120</v>
      </c>
      <c r="E331" t="s">
        <v>49</v>
      </c>
      <c r="F331" t="str">
        <f t="shared" si="17"/>
        <v>New South Wales</v>
      </c>
      <c r="G331" t="s">
        <v>10</v>
      </c>
      <c r="H331">
        <v>2350</v>
      </c>
      <c r="I331" t="s">
        <v>11</v>
      </c>
      <c r="J331" t="s">
        <v>122</v>
      </c>
      <c r="K331" t="s">
        <v>146</v>
      </c>
      <c r="L331" t="s">
        <v>157</v>
      </c>
      <c r="M331" s="5">
        <v>277</v>
      </c>
    </row>
    <row r="332" spans="1:13" x14ac:dyDescent="0.3">
      <c r="A332" s="2">
        <v>45621</v>
      </c>
      <c r="B332" s="3">
        <f t="shared" si="15"/>
        <v>2025</v>
      </c>
      <c r="C332" t="str">
        <f t="shared" si="16"/>
        <v>2024-2025</v>
      </c>
      <c r="D332" t="s">
        <v>120</v>
      </c>
      <c r="E332" t="s">
        <v>114</v>
      </c>
      <c r="F332" t="str">
        <f t="shared" si="17"/>
        <v>Victoria</v>
      </c>
      <c r="G332" t="s">
        <v>26</v>
      </c>
      <c r="H332">
        <v>3353</v>
      </c>
      <c r="I332" t="s">
        <v>11</v>
      </c>
      <c r="J332" t="s">
        <v>129</v>
      </c>
      <c r="K332" t="s">
        <v>147</v>
      </c>
      <c r="L332" t="s">
        <v>158</v>
      </c>
      <c r="M332" s="5">
        <v>427</v>
      </c>
    </row>
    <row r="333" spans="1:13" x14ac:dyDescent="0.3">
      <c r="A333" s="2">
        <v>46013</v>
      </c>
      <c r="B333" s="3">
        <f t="shared" si="15"/>
        <v>2026</v>
      </c>
      <c r="C333" t="str">
        <f t="shared" si="16"/>
        <v>2025-2026</v>
      </c>
      <c r="D333" t="s">
        <v>119</v>
      </c>
      <c r="E333" t="s">
        <v>84</v>
      </c>
      <c r="F333" t="str">
        <f t="shared" si="17"/>
        <v>Western Australia</v>
      </c>
      <c r="G333" t="s">
        <v>28</v>
      </c>
      <c r="H333">
        <v>6280</v>
      </c>
      <c r="I333" t="s">
        <v>11</v>
      </c>
      <c r="J333" t="s">
        <v>135</v>
      </c>
      <c r="K333" t="s">
        <v>147</v>
      </c>
      <c r="L333" t="s">
        <v>158</v>
      </c>
      <c r="M333" s="5">
        <v>167</v>
      </c>
    </row>
    <row r="334" spans="1:13" x14ac:dyDescent="0.3">
      <c r="A334" s="2">
        <v>45759</v>
      </c>
      <c r="B334" s="3">
        <f t="shared" si="15"/>
        <v>2025</v>
      </c>
      <c r="C334" t="str">
        <f t="shared" si="16"/>
        <v>2024-2025</v>
      </c>
      <c r="D334" t="s">
        <v>120</v>
      </c>
      <c r="E334" t="s">
        <v>69</v>
      </c>
      <c r="F334" t="str">
        <f t="shared" si="17"/>
        <v>Victoria</v>
      </c>
      <c r="G334" t="s">
        <v>26</v>
      </c>
      <c r="H334">
        <v>3148</v>
      </c>
      <c r="I334" t="s">
        <v>11</v>
      </c>
      <c r="J334" t="s">
        <v>127</v>
      </c>
      <c r="K334" t="s">
        <v>146</v>
      </c>
      <c r="L334" t="s">
        <v>157</v>
      </c>
      <c r="M334" s="5">
        <v>733</v>
      </c>
    </row>
    <row r="335" spans="1:13" x14ac:dyDescent="0.3">
      <c r="A335" s="2">
        <v>45914</v>
      </c>
      <c r="B335" s="3">
        <f t="shared" si="15"/>
        <v>2026</v>
      </c>
      <c r="C335" t="str">
        <f t="shared" si="16"/>
        <v>2025-2026</v>
      </c>
      <c r="D335" t="s">
        <v>120</v>
      </c>
      <c r="E335" t="s">
        <v>38</v>
      </c>
      <c r="F335" t="str">
        <f t="shared" si="17"/>
        <v>Victoria</v>
      </c>
      <c r="G335" t="s">
        <v>26</v>
      </c>
      <c r="H335">
        <v>3199</v>
      </c>
      <c r="I335" t="s">
        <v>11</v>
      </c>
      <c r="J335" t="s">
        <v>127</v>
      </c>
      <c r="K335" t="s">
        <v>147</v>
      </c>
      <c r="L335" t="s">
        <v>158</v>
      </c>
      <c r="M335" s="5">
        <v>139</v>
      </c>
    </row>
    <row r="336" spans="1:13" x14ac:dyDescent="0.3">
      <c r="A336" s="2">
        <v>45904</v>
      </c>
      <c r="B336" s="3">
        <f t="shared" si="15"/>
        <v>2026</v>
      </c>
      <c r="C336" t="str">
        <f t="shared" si="16"/>
        <v>2025-2026</v>
      </c>
      <c r="D336" t="s">
        <v>120</v>
      </c>
      <c r="E336" t="s">
        <v>97</v>
      </c>
      <c r="F336" t="str">
        <f t="shared" si="17"/>
        <v>Tasmania</v>
      </c>
      <c r="G336" t="s">
        <v>43</v>
      </c>
      <c r="H336">
        <v>7010</v>
      </c>
      <c r="I336" t="s">
        <v>11</v>
      </c>
      <c r="J336" t="s">
        <v>130</v>
      </c>
      <c r="K336" t="s">
        <v>146</v>
      </c>
      <c r="L336" t="s">
        <v>157</v>
      </c>
      <c r="M336" s="5">
        <v>419</v>
      </c>
    </row>
    <row r="337" spans="1:13" x14ac:dyDescent="0.3">
      <c r="A337" s="2">
        <v>45509</v>
      </c>
      <c r="B337" s="3">
        <f t="shared" si="15"/>
        <v>2025</v>
      </c>
      <c r="C337" t="str">
        <f t="shared" si="16"/>
        <v>2024-2025</v>
      </c>
      <c r="D337" t="s">
        <v>120</v>
      </c>
      <c r="E337" t="s">
        <v>96</v>
      </c>
      <c r="F337" t="str">
        <f t="shared" si="17"/>
        <v>Western Australia</v>
      </c>
      <c r="G337" t="s">
        <v>28</v>
      </c>
      <c r="H337">
        <v>6027</v>
      </c>
      <c r="I337" t="s">
        <v>11</v>
      </c>
      <c r="J337" t="s">
        <v>121</v>
      </c>
      <c r="K337" t="s">
        <v>146</v>
      </c>
      <c r="L337" t="s">
        <v>157</v>
      </c>
      <c r="M337" s="5">
        <v>760</v>
      </c>
    </row>
    <row r="338" spans="1:13" x14ac:dyDescent="0.3">
      <c r="A338" s="2">
        <v>45664</v>
      </c>
      <c r="B338" s="3">
        <f t="shared" si="15"/>
        <v>2025</v>
      </c>
      <c r="C338" t="str">
        <f t="shared" si="16"/>
        <v>2024-2025</v>
      </c>
      <c r="D338" t="s">
        <v>119</v>
      </c>
      <c r="E338" t="s">
        <v>39</v>
      </c>
      <c r="F338" t="str">
        <f t="shared" si="17"/>
        <v>New South Wales</v>
      </c>
      <c r="G338" t="s">
        <v>10</v>
      </c>
      <c r="H338">
        <v>2541</v>
      </c>
      <c r="I338" t="s">
        <v>11</v>
      </c>
      <c r="J338" t="s">
        <v>123</v>
      </c>
      <c r="K338" t="s">
        <v>145</v>
      </c>
      <c r="L338" t="s">
        <v>156</v>
      </c>
      <c r="M338" s="5">
        <v>191</v>
      </c>
    </row>
    <row r="339" spans="1:13" x14ac:dyDescent="0.3">
      <c r="A339" s="2">
        <v>45905</v>
      </c>
      <c r="B339" s="3">
        <f t="shared" si="15"/>
        <v>2026</v>
      </c>
      <c r="C339" t="str">
        <f t="shared" si="16"/>
        <v>2025-2026</v>
      </c>
      <c r="D339" t="s">
        <v>120</v>
      </c>
      <c r="E339" t="s">
        <v>71</v>
      </c>
      <c r="F339" t="str">
        <f t="shared" si="17"/>
        <v>Victoria</v>
      </c>
      <c r="G339" t="s">
        <v>26</v>
      </c>
      <c r="H339">
        <v>3131</v>
      </c>
      <c r="I339" t="s">
        <v>11</v>
      </c>
      <c r="J339" t="s">
        <v>127</v>
      </c>
      <c r="K339" t="s">
        <v>146</v>
      </c>
      <c r="L339" t="s">
        <v>157</v>
      </c>
      <c r="M339" s="5">
        <v>671</v>
      </c>
    </row>
    <row r="340" spans="1:13" x14ac:dyDescent="0.3">
      <c r="A340" s="2">
        <v>45479</v>
      </c>
      <c r="B340" s="3">
        <f t="shared" si="15"/>
        <v>2025</v>
      </c>
      <c r="C340" t="str">
        <f t="shared" si="16"/>
        <v>2024-2025</v>
      </c>
      <c r="D340" t="s">
        <v>119</v>
      </c>
      <c r="E340" t="s">
        <v>20</v>
      </c>
      <c r="F340" t="str">
        <f t="shared" si="17"/>
        <v>South Australia</v>
      </c>
      <c r="G340" t="s">
        <v>17</v>
      </c>
      <c r="H340">
        <v>5607</v>
      </c>
      <c r="I340" t="s">
        <v>11</v>
      </c>
      <c r="J340" t="s">
        <v>139</v>
      </c>
      <c r="K340" t="s">
        <v>146</v>
      </c>
      <c r="L340" t="s">
        <v>157</v>
      </c>
      <c r="M340" s="5">
        <v>722</v>
      </c>
    </row>
    <row r="341" spans="1:13" x14ac:dyDescent="0.3">
      <c r="A341" s="2">
        <v>45806</v>
      </c>
      <c r="B341" s="3">
        <f t="shared" si="15"/>
        <v>2025</v>
      </c>
      <c r="C341" t="str">
        <f t="shared" si="16"/>
        <v>2024-2025</v>
      </c>
      <c r="D341" t="s">
        <v>120</v>
      </c>
      <c r="E341" t="s">
        <v>80</v>
      </c>
      <c r="F341" t="str">
        <f t="shared" si="17"/>
        <v>New South Wales</v>
      </c>
      <c r="G341" t="s">
        <v>10</v>
      </c>
      <c r="H341">
        <v>2120</v>
      </c>
      <c r="I341" t="s">
        <v>11</v>
      </c>
      <c r="J341" t="s">
        <v>125</v>
      </c>
      <c r="K341" t="s">
        <v>146</v>
      </c>
      <c r="L341" t="s">
        <v>157</v>
      </c>
      <c r="M341" s="5">
        <v>646</v>
      </c>
    </row>
    <row r="342" spans="1:13" x14ac:dyDescent="0.3">
      <c r="A342" s="2">
        <v>45911</v>
      </c>
      <c r="B342" s="3">
        <f t="shared" si="15"/>
        <v>2026</v>
      </c>
      <c r="C342" t="str">
        <f t="shared" si="16"/>
        <v>2025-2026</v>
      </c>
      <c r="D342" t="s">
        <v>120</v>
      </c>
      <c r="E342" t="s">
        <v>36</v>
      </c>
      <c r="F342" t="str">
        <f t="shared" si="17"/>
        <v>New South Wales</v>
      </c>
      <c r="G342" t="s">
        <v>10</v>
      </c>
      <c r="H342">
        <v>2539</v>
      </c>
      <c r="I342" t="s">
        <v>11</v>
      </c>
      <c r="J342" t="s">
        <v>123</v>
      </c>
      <c r="K342" t="s">
        <v>146</v>
      </c>
      <c r="L342" t="s">
        <v>157</v>
      </c>
      <c r="M342" s="5">
        <v>217</v>
      </c>
    </row>
    <row r="343" spans="1:13" x14ac:dyDescent="0.3">
      <c r="A343" s="2">
        <v>45357</v>
      </c>
      <c r="B343" s="3">
        <f t="shared" si="15"/>
        <v>2024</v>
      </c>
      <c r="C343" t="str">
        <f t="shared" si="16"/>
        <v>2023-2024</v>
      </c>
      <c r="D343" t="s">
        <v>119</v>
      </c>
      <c r="E343" t="s">
        <v>86</v>
      </c>
      <c r="F343" t="str">
        <f t="shared" si="17"/>
        <v>Queensland</v>
      </c>
      <c r="G343" t="s">
        <v>19</v>
      </c>
      <c r="H343">
        <v>4119</v>
      </c>
      <c r="I343" t="s">
        <v>11</v>
      </c>
      <c r="J343" t="s">
        <v>131</v>
      </c>
      <c r="K343" t="s">
        <v>144</v>
      </c>
      <c r="L343" t="s">
        <v>155</v>
      </c>
      <c r="M343" s="5">
        <v>208</v>
      </c>
    </row>
    <row r="344" spans="1:13" x14ac:dyDescent="0.3">
      <c r="A344" s="2">
        <v>45825</v>
      </c>
      <c r="B344" s="3">
        <f t="shared" si="15"/>
        <v>2025</v>
      </c>
      <c r="C344" t="str">
        <f t="shared" si="16"/>
        <v>2024-2025</v>
      </c>
      <c r="D344" t="s">
        <v>120</v>
      </c>
      <c r="E344" t="s">
        <v>66</v>
      </c>
      <c r="F344" t="str">
        <f t="shared" si="17"/>
        <v>Western Australia</v>
      </c>
      <c r="G344" t="s">
        <v>28</v>
      </c>
      <c r="H344">
        <v>6330</v>
      </c>
      <c r="I344" t="s">
        <v>11</v>
      </c>
      <c r="J344" t="s">
        <v>135</v>
      </c>
      <c r="K344" t="s">
        <v>144</v>
      </c>
      <c r="L344" t="s">
        <v>155</v>
      </c>
      <c r="M344" s="5">
        <v>621</v>
      </c>
    </row>
    <row r="345" spans="1:13" x14ac:dyDescent="0.3">
      <c r="A345" s="2">
        <v>45683</v>
      </c>
      <c r="B345" s="3">
        <f t="shared" si="15"/>
        <v>2025</v>
      </c>
      <c r="C345" t="str">
        <f t="shared" si="16"/>
        <v>2024-2025</v>
      </c>
      <c r="D345" t="s">
        <v>120</v>
      </c>
      <c r="E345" t="s">
        <v>77</v>
      </c>
      <c r="F345" t="str">
        <f t="shared" si="17"/>
        <v>Victoria</v>
      </c>
      <c r="G345" t="s">
        <v>26</v>
      </c>
      <c r="H345">
        <v>3018</v>
      </c>
      <c r="I345" t="s">
        <v>11</v>
      </c>
      <c r="J345" t="s">
        <v>128</v>
      </c>
      <c r="K345" t="s">
        <v>144</v>
      </c>
      <c r="L345" t="s">
        <v>155</v>
      </c>
      <c r="M345" s="5">
        <v>326</v>
      </c>
    </row>
    <row r="346" spans="1:13" x14ac:dyDescent="0.3">
      <c r="A346" s="2">
        <v>45351</v>
      </c>
      <c r="B346" s="3">
        <f t="shared" si="15"/>
        <v>2024</v>
      </c>
      <c r="C346" t="str">
        <f t="shared" si="16"/>
        <v>2023-2024</v>
      </c>
      <c r="D346" t="s">
        <v>120</v>
      </c>
      <c r="E346" t="s">
        <v>103</v>
      </c>
      <c r="F346" t="str">
        <f t="shared" si="17"/>
        <v>Victoria</v>
      </c>
      <c r="G346" t="s">
        <v>26</v>
      </c>
      <c r="H346">
        <v>3550</v>
      </c>
      <c r="I346" t="s">
        <v>11</v>
      </c>
      <c r="J346" t="s">
        <v>129</v>
      </c>
      <c r="K346" t="s">
        <v>144</v>
      </c>
      <c r="L346" t="s">
        <v>155</v>
      </c>
      <c r="M346" s="5">
        <v>205</v>
      </c>
    </row>
    <row r="347" spans="1:13" x14ac:dyDescent="0.3">
      <c r="A347" s="2">
        <v>45392</v>
      </c>
      <c r="B347" s="3">
        <f t="shared" si="15"/>
        <v>2024</v>
      </c>
      <c r="C347" t="str">
        <f t="shared" si="16"/>
        <v>2023-2024</v>
      </c>
      <c r="D347" t="s">
        <v>120</v>
      </c>
      <c r="E347" t="s">
        <v>108</v>
      </c>
      <c r="F347" t="str">
        <f t="shared" si="17"/>
        <v>Tasmania</v>
      </c>
      <c r="G347" t="s">
        <v>43</v>
      </c>
      <c r="H347">
        <v>7320</v>
      </c>
      <c r="I347" t="s">
        <v>11</v>
      </c>
      <c r="J347" t="s">
        <v>130</v>
      </c>
      <c r="K347" t="s">
        <v>146</v>
      </c>
      <c r="L347" t="s">
        <v>157</v>
      </c>
      <c r="M347" s="5">
        <v>751</v>
      </c>
    </row>
    <row r="348" spans="1:13" x14ac:dyDescent="0.3">
      <c r="A348" s="2">
        <v>45473</v>
      </c>
      <c r="B348" s="3">
        <f t="shared" si="15"/>
        <v>2024</v>
      </c>
      <c r="C348" t="str">
        <f t="shared" si="16"/>
        <v>2023-2024</v>
      </c>
      <c r="D348" t="s">
        <v>120</v>
      </c>
      <c r="E348" t="s">
        <v>32</v>
      </c>
      <c r="F348" t="str">
        <f t="shared" si="17"/>
        <v>Victoria</v>
      </c>
      <c r="G348" t="s">
        <v>26</v>
      </c>
      <c r="H348">
        <v>3977</v>
      </c>
      <c r="I348" t="s">
        <v>11</v>
      </c>
      <c r="J348" t="s">
        <v>137</v>
      </c>
      <c r="K348" t="s">
        <v>143</v>
      </c>
      <c r="L348" t="s">
        <v>154</v>
      </c>
      <c r="M348" s="5">
        <v>716</v>
      </c>
    </row>
    <row r="349" spans="1:13" x14ac:dyDescent="0.3">
      <c r="A349" s="2">
        <v>45892</v>
      </c>
      <c r="B349" s="3">
        <f t="shared" si="15"/>
        <v>2026</v>
      </c>
      <c r="C349" t="str">
        <f t="shared" si="16"/>
        <v>2025-2026</v>
      </c>
      <c r="D349" t="s">
        <v>120</v>
      </c>
      <c r="E349" t="s">
        <v>104</v>
      </c>
      <c r="F349" t="str">
        <f t="shared" si="17"/>
        <v>Victoria</v>
      </c>
      <c r="G349" t="s">
        <v>26</v>
      </c>
      <c r="H349">
        <v>3175</v>
      </c>
      <c r="I349" t="s">
        <v>11</v>
      </c>
      <c r="J349" t="s">
        <v>127</v>
      </c>
      <c r="K349" t="s">
        <v>150</v>
      </c>
      <c r="L349" t="s">
        <v>161</v>
      </c>
      <c r="M349" s="5">
        <v>103</v>
      </c>
    </row>
    <row r="350" spans="1:13" x14ac:dyDescent="0.3">
      <c r="A350" s="2">
        <v>45702</v>
      </c>
      <c r="B350" s="3">
        <f t="shared" si="15"/>
        <v>2025</v>
      </c>
      <c r="C350" t="str">
        <f t="shared" si="16"/>
        <v>2024-2025</v>
      </c>
      <c r="D350" t="s">
        <v>120</v>
      </c>
      <c r="E350" t="s">
        <v>93</v>
      </c>
      <c r="F350" t="str">
        <f t="shared" si="17"/>
        <v>Victoria</v>
      </c>
      <c r="G350" t="s">
        <v>26</v>
      </c>
      <c r="H350">
        <v>3400</v>
      </c>
      <c r="I350" t="s">
        <v>11</v>
      </c>
      <c r="J350" t="s">
        <v>129</v>
      </c>
      <c r="K350" t="s">
        <v>145</v>
      </c>
      <c r="L350" t="s">
        <v>156</v>
      </c>
      <c r="M350" s="5">
        <v>124</v>
      </c>
    </row>
    <row r="351" spans="1:13" x14ac:dyDescent="0.3">
      <c r="A351" s="2">
        <v>45842</v>
      </c>
      <c r="B351" s="3">
        <f t="shared" si="15"/>
        <v>2026</v>
      </c>
      <c r="C351" t="str">
        <f t="shared" si="16"/>
        <v>2025-2026</v>
      </c>
      <c r="D351" t="s">
        <v>119</v>
      </c>
      <c r="E351" t="s">
        <v>78</v>
      </c>
      <c r="F351" t="str">
        <f t="shared" si="17"/>
        <v>New South Wales</v>
      </c>
      <c r="G351" t="s">
        <v>10</v>
      </c>
      <c r="H351">
        <v>2480</v>
      </c>
      <c r="I351" t="s">
        <v>11</v>
      </c>
      <c r="J351" t="s">
        <v>122</v>
      </c>
      <c r="K351" t="s">
        <v>144</v>
      </c>
      <c r="L351" t="s">
        <v>155</v>
      </c>
      <c r="M351" s="5">
        <v>796</v>
      </c>
    </row>
    <row r="352" spans="1:13" x14ac:dyDescent="0.3">
      <c r="A352" s="2">
        <v>45766</v>
      </c>
      <c r="B352" s="3">
        <f t="shared" si="15"/>
        <v>2025</v>
      </c>
      <c r="C352" t="str">
        <f t="shared" si="16"/>
        <v>2024-2025</v>
      </c>
      <c r="D352" t="s">
        <v>120</v>
      </c>
      <c r="E352" t="s">
        <v>74</v>
      </c>
      <c r="F352" t="str">
        <f t="shared" si="17"/>
        <v>Victoria</v>
      </c>
      <c r="G352" t="s">
        <v>26</v>
      </c>
      <c r="H352">
        <v>3500</v>
      </c>
      <c r="I352" t="s">
        <v>11</v>
      </c>
      <c r="J352" t="s">
        <v>129</v>
      </c>
      <c r="K352" t="s">
        <v>148</v>
      </c>
      <c r="L352" t="s">
        <v>159</v>
      </c>
      <c r="M352" s="5">
        <v>459</v>
      </c>
    </row>
    <row r="353" spans="1:13" x14ac:dyDescent="0.3">
      <c r="A353" s="2">
        <v>45363</v>
      </c>
      <c r="B353" s="3">
        <f t="shared" si="15"/>
        <v>2024</v>
      </c>
      <c r="C353" t="str">
        <f t="shared" si="16"/>
        <v>2023-2024</v>
      </c>
      <c r="D353" t="s">
        <v>120</v>
      </c>
      <c r="E353" t="s">
        <v>113</v>
      </c>
      <c r="F353" t="str">
        <f t="shared" si="17"/>
        <v>New South Wales</v>
      </c>
      <c r="G353" t="s">
        <v>10</v>
      </c>
      <c r="H353">
        <v>2101</v>
      </c>
      <c r="I353" t="s">
        <v>11</v>
      </c>
      <c r="J353" t="s">
        <v>125</v>
      </c>
      <c r="K353" t="s">
        <v>151</v>
      </c>
      <c r="L353" t="s">
        <v>152</v>
      </c>
      <c r="M353" s="5">
        <v>666</v>
      </c>
    </row>
    <row r="354" spans="1:13" x14ac:dyDescent="0.3">
      <c r="A354" s="2">
        <v>45582</v>
      </c>
      <c r="B354" s="3">
        <f t="shared" si="15"/>
        <v>2025</v>
      </c>
      <c r="C354" t="str">
        <f t="shared" si="16"/>
        <v>2024-2025</v>
      </c>
      <c r="D354" t="s">
        <v>119</v>
      </c>
      <c r="E354" t="s">
        <v>113</v>
      </c>
      <c r="F354" t="str">
        <f t="shared" si="17"/>
        <v>New South Wales</v>
      </c>
      <c r="G354" t="s">
        <v>10</v>
      </c>
      <c r="H354">
        <v>2101</v>
      </c>
      <c r="I354" t="s">
        <v>11</v>
      </c>
      <c r="J354" t="s">
        <v>125</v>
      </c>
      <c r="K354" t="s">
        <v>150</v>
      </c>
      <c r="L354" t="s">
        <v>161</v>
      </c>
      <c r="M354" s="5">
        <v>633</v>
      </c>
    </row>
    <row r="355" spans="1:13" x14ac:dyDescent="0.3">
      <c r="A355" s="2">
        <v>45960</v>
      </c>
      <c r="B355" s="3">
        <f t="shared" si="15"/>
        <v>2026</v>
      </c>
      <c r="C355" t="str">
        <f t="shared" si="16"/>
        <v>2025-2026</v>
      </c>
      <c r="D355" t="s">
        <v>120</v>
      </c>
      <c r="E355" t="s">
        <v>89</v>
      </c>
      <c r="F355" t="str">
        <f t="shared" si="17"/>
        <v>Queensland</v>
      </c>
      <c r="G355" t="s">
        <v>19</v>
      </c>
      <c r="H355">
        <v>4700</v>
      </c>
      <c r="I355" t="s">
        <v>11</v>
      </c>
      <c r="J355" t="s">
        <v>138</v>
      </c>
      <c r="K355" t="s">
        <v>147</v>
      </c>
      <c r="L355" t="s">
        <v>158</v>
      </c>
      <c r="M355" s="5">
        <v>236</v>
      </c>
    </row>
    <row r="356" spans="1:13" x14ac:dyDescent="0.3">
      <c r="A356" s="2">
        <v>45313</v>
      </c>
      <c r="B356" s="3">
        <f t="shared" si="15"/>
        <v>2024</v>
      </c>
      <c r="C356" t="str">
        <f t="shared" si="16"/>
        <v>2023-2024</v>
      </c>
      <c r="D356" t="s">
        <v>120</v>
      </c>
      <c r="E356" t="s">
        <v>40</v>
      </c>
      <c r="F356" t="str">
        <f t="shared" si="17"/>
        <v>South Australia</v>
      </c>
      <c r="G356" t="s">
        <v>17</v>
      </c>
      <c r="H356">
        <v>5169</v>
      </c>
      <c r="I356" t="s">
        <v>11</v>
      </c>
      <c r="J356" t="s">
        <v>134</v>
      </c>
      <c r="K356" t="s">
        <v>148</v>
      </c>
      <c r="L356" t="s">
        <v>159</v>
      </c>
      <c r="M356" s="5">
        <v>549</v>
      </c>
    </row>
    <row r="357" spans="1:13" x14ac:dyDescent="0.3">
      <c r="A357" s="2">
        <v>45603</v>
      </c>
      <c r="B357" s="3">
        <f t="shared" si="15"/>
        <v>2025</v>
      </c>
      <c r="C357" t="str">
        <f t="shared" si="16"/>
        <v>2024-2025</v>
      </c>
      <c r="D357" t="s">
        <v>119</v>
      </c>
      <c r="E357" t="s">
        <v>82</v>
      </c>
      <c r="F357" t="str">
        <f t="shared" si="17"/>
        <v>Queensland</v>
      </c>
      <c r="G357" t="s">
        <v>19</v>
      </c>
      <c r="H357">
        <v>4215</v>
      </c>
      <c r="I357" t="s">
        <v>11</v>
      </c>
      <c r="J357" t="s">
        <v>124</v>
      </c>
      <c r="K357" t="s">
        <v>151</v>
      </c>
      <c r="L357" t="s">
        <v>152</v>
      </c>
      <c r="M357" s="5">
        <v>312</v>
      </c>
    </row>
    <row r="358" spans="1:13" x14ac:dyDescent="0.3">
      <c r="A358" s="2">
        <v>45941</v>
      </c>
      <c r="B358" s="3">
        <f t="shared" si="15"/>
        <v>2026</v>
      </c>
      <c r="C358" t="str">
        <f t="shared" si="16"/>
        <v>2025-2026</v>
      </c>
      <c r="D358" t="s">
        <v>120</v>
      </c>
      <c r="E358" t="s">
        <v>36</v>
      </c>
      <c r="F358" t="str">
        <f t="shared" si="17"/>
        <v>New South Wales</v>
      </c>
      <c r="G358" t="s">
        <v>10</v>
      </c>
      <c r="H358">
        <v>2539</v>
      </c>
      <c r="I358" t="s">
        <v>11</v>
      </c>
      <c r="J358" t="s">
        <v>123</v>
      </c>
      <c r="K358" t="s">
        <v>151</v>
      </c>
      <c r="L358" t="s">
        <v>152</v>
      </c>
      <c r="M358" s="5">
        <v>440</v>
      </c>
    </row>
    <row r="359" spans="1:13" x14ac:dyDescent="0.3">
      <c r="A359" s="2">
        <v>45654</v>
      </c>
      <c r="B359" s="3">
        <f t="shared" si="15"/>
        <v>2025</v>
      </c>
      <c r="C359" t="str">
        <f t="shared" si="16"/>
        <v>2024-2025</v>
      </c>
      <c r="D359" t="s">
        <v>120</v>
      </c>
      <c r="E359" t="s">
        <v>88</v>
      </c>
      <c r="F359" t="str">
        <f t="shared" si="17"/>
        <v>Queensland</v>
      </c>
      <c r="G359" t="s">
        <v>19</v>
      </c>
      <c r="H359">
        <v>4570</v>
      </c>
      <c r="I359" t="s">
        <v>11</v>
      </c>
      <c r="J359" t="s">
        <v>136</v>
      </c>
      <c r="K359" t="s">
        <v>151</v>
      </c>
      <c r="L359" t="s">
        <v>152</v>
      </c>
      <c r="M359" s="5">
        <v>301</v>
      </c>
    </row>
    <row r="360" spans="1:13" x14ac:dyDescent="0.3">
      <c r="A360" s="2">
        <v>45961</v>
      </c>
      <c r="B360" s="3">
        <f t="shared" si="15"/>
        <v>2026</v>
      </c>
      <c r="C360" t="str">
        <f t="shared" si="16"/>
        <v>2025-2026</v>
      </c>
      <c r="D360" t="s">
        <v>120</v>
      </c>
      <c r="E360" t="s">
        <v>101</v>
      </c>
      <c r="F360" t="str">
        <f t="shared" si="17"/>
        <v>Queensland</v>
      </c>
      <c r="G360" t="s">
        <v>19</v>
      </c>
      <c r="H360">
        <v>4305</v>
      </c>
      <c r="I360" t="s">
        <v>11</v>
      </c>
      <c r="J360" t="s">
        <v>124</v>
      </c>
      <c r="K360" t="s">
        <v>151</v>
      </c>
      <c r="L360" t="s">
        <v>152</v>
      </c>
      <c r="M360" s="5">
        <v>487</v>
      </c>
    </row>
    <row r="361" spans="1:13" x14ac:dyDescent="0.3">
      <c r="A361" s="2">
        <v>45437</v>
      </c>
      <c r="B361" s="3">
        <f t="shared" si="15"/>
        <v>2024</v>
      </c>
      <c r="C361" t="str">
        <f t="shared" si="16"/>
        <v>2023-2024</v>
      </c>
      <c r="D361" t="s">
        <v>120</v>
      </c>
      <c r="E361" t="s">
        <v>58</v>
      </c>
      <c r="F361" t="str">
        <f t="shared" si="17"/>
        <v>New South Wales</v>
      </c>
      <c r="G361" t="s">
        <v>10</v>
      </c>
      <c r="H361">
        <v>2790</v>
      </c>
      <c r="I361" t="s">
        <v>11</v>
      </c>
      <c r="J361" t="s">
        <v>132</v>
      </c>
      <c r="K361" t="s">
        <v>144</v>
      </c>
      <c r="L361" t="s">
        <v>155</v>
      </c>
      <c r="M361" s="5">
        <v>455</v>
      </c>
    </row>
    <row r="362" spans="1:13" x14ac:dyDescent="0.3">
      <c r="A362" s="2">
        <v>45336</v>
      </c>
      <c r="B362" s="3">
        <f t="shared" si="15"/>
        <v>2024</v>
      </c>
      <c r="C362" t="str">
        <f t="shared" si="16"/>
        <v>2023-2024</v>
      </c>
      <c r="D362" t="s">
        <v>120</v>
      </c>
      <c r="E362" t="s">
        <v>91</v>
      </c>
      <c r="F362" t="str">
        <f t="shared" si="17"/>
        <v>Western Australia</v>
      </c>
      <c r="G362" t="s">
        <v>28</v>
      </c>
      <c r="H362">
        <v>6109</v>
      </c>
      <c r="I362" t="s">
        <v>11</v>
      </c>
      <c r="J362" t="s">
        <v>135</v>
      </c>
      <c r="K362" t="s">
        <v>144</v>
      </c>
      <c r="L362" t="s">
        <v>155</v>
      </c>
      <c r="M362" s="5">
        <v>30</v>
      </c>
    </row>
    <row r="363" spans="1:13" x14ac:dyDescent="0.3">
      <c r="A363" s="2">
        <v>45958</v>
      </c>
      <c r="B363" s="3">
        <f t="shared" si="15"/>
        <v>2026</v>
      </c>
      <c r="C363" t="str">
        <f t="shared" si="16"/>
        <v>2025-2026</v>
      </c>
      <c r="D363" t="s">
        <v>119</v>
      </c>
      <c r="E363" t="s">
        <v>27</v>
      </c>
      <c r="F363" t="str">
        <f t="shared" si="17"/>
        <v>Western Australia</v>
      </c>
      <c r="G363" t="s">
        <v>28</v>
      </c>
      <c r="H363">
        <v>6030</v>
      </c>
      <c r="I363" t="s">
        <v>11</v>
      </c>
      <c r="J363" t="s">
        <v>121</v>
      </c>
      <c r="K363" t="s">
        <v>142</v>
      </c>
      <c r="L363" t="s">
        <v>153</v>
      </c>
      <c r="M363" s="5">
        <v>565</v>
      </c>
    </row>
    <row r="364" spans="1:13" x14ac:dyDescent="0.3">
      <c r="A364" s="2">
        <v>45859</v>
      </c>
      <c r="B364" s="3">
        <f t="shared" si="15"/>
        <v>2026</v>
      </c>
      <c r="C364" t="str">
        <f t="shared" si="16"/>
        <v>2025-2026</v>
      </c>
      <c r="D364" t="s">
        <v>119</v>
      </c>
      <c r="E364" t="s">
        <v>105</v>
      </c>
      <c r="F364" t="str">
        <f t="shared" si="17"/>
        <v>New South Wales</v>
      </c>
      <c r="G364" t="s">
        <v>10</v>
      </c>
      <c r="H364">
        <v>2031</v>
      </c>
      <c r="I364" t="s">
        <v>11</v>
      </c>
      <c r="J364" t="s">
        <v>126</v>
      </c>
      <c r="K364" t="s">
        <v>145</v>
      </c>
      <c r="L364" t="s">
        <v>156</v>
      </c>
      <c r="M364" s="5">
        <v>216</v>
      </c>
    </row>
    <row r="365" spans="1:13" x14ac:dyDescent="0.3">
      <c r="A365" s="2">
        <v>46002</v>
      </c>
      <c r="B365" s="3">
        <f t="shared" si="15"/>
        <v>2026</v>
      </c>
      <c r="C365" t="str">
        <f t="shared" si="16"/>
        <v>2025-2026</v>
      </c>
      <c r="D365" t="s">
        <v>119</v>
      </c>
      <c r="E365" t="s">
        <v>86</v>
      </c>
      <c r="F365" t="str">
        <f t="shared" si="17"/>
        <v>Queensland</v>
      </c>
      <c r="G365" t="s">
        <v>19</v>
      </c>
      <c r="H365">
        <v>4119</v>
      </c>
      <c r="I365" t="s">
        <v>11</v>
      </c>
      <c r="J365" t="s">
        <v>131</v>
      </c>
      <c r="K365" t="s">
        <v>143</v>
      </c>
      <c r="L365" t="s">
        <v>154</v>
      </c>
      <c r="M365" s="5">
        <v>374</v>
      </c>
    </row>
    <row r="366" spans="1:13" x14ac:dyDescent="0.3">
      <c r="A366" s="2">
        <v>45356</v>
      </c>
      <c r="B366" s="3">
        <f t="shared" si="15"/>
        <v>2024</v>
      </c>
      <c r="C366" t="str">
        <f t="shared" si="16"/>
        <v>2023-2024</v>
      </c>
      <c r="D366" t="s">
        <v>120</v>
      </c>
      <c r="E366" t="s">
        <v>69</v>
      </c>
      <c r="F366" t="str">
        <f t="shared" si="17"/>
        <v>Victoria</v>
      </c>
      <c r="G366" t="s">
        <v>26</v>
      </c>
      <c r="H366">
        <v>3148</v>
      </c>
      <c r="I366" t="s">
        <v>11</v>
      </c>
      <c r="J366" t="s">
        <v>127</v>
      </c>
      <c r="K366" t="s">
        <v>144</v>
      </c>
      <c r="L366" t="s">
        <v>155</v>
      </c>
      <c r="M366" s="5">
        <v>388</v>
      </c>
    </row>
    <row r="367" spans="1:13" x14ac:dyDescent="0.3">
      <c r="A367" s="2">
        <v>45505</v>
      </c>
      <c r="B367" s="3">
        <f t="shared" si="15"/>
        <v>2025</v>
      </c>
      <c r="C367" t="str">
        <f t="shared" si="16"/>
        <v>2024-2025</v>
      </c>
      <c r="D367" t="s">
        <v>120</v>
      </c>
      <c r="E367" t="s">
        <v>83</v>
      </c>
      <c r="F367" t="str">
        <f t="shared" si="17"/>
        <v>Victoria</v>
      </c>
      <c r="G367" t="s">
        <v>26</v>
      </c>
      <c r="H367">
        <v>3551</v>
      </c>
      <c r="I367" t="s">
        <v>11</v>
      </c>
      <c r="J367" t="s">
        <v>129</v>
      </c>
      <c r="K367" t="s">
        <v>146</v>
      </c>
      <c r="L367" t="s">
        <v>157</v>
      </c>
      <c r="M367" s="5">
        <v>138</v>
      </c>
    </row>
    <row r="368" spans="1:13" x14ac:dyDescent="0.3">
      <c r="A368" s="2">
        <v>45827</v>
      </c>
      <c r="B368" s="3">
        <f t="shared" si="15"/>
        <v>2025</v>
      </c>
      <c r="C368" t="str">
        <f t="shared" si="16"/>
        <v>2024-2025</v>
      </c>
      <c r="D368" t="s">
        <v>120</v>
      </c>
      <c r="E368" t="s">
        <v>22</v>
      </c>
      <c r="F368" t="str">
        <f t="shared" si="17"/>
        <v>New South Wales</v>
      </c>
      <c r="G368" t="s">
        <v>10</v>
      </c>
      <c r="H368">
        <v>2116</v>
      </c>
      <c r="I368" t="s">
        <v>11</v>
      </c>
      <c r="J368" t="s">
        <v>125</v>
      </c>
      <c r="K368" t="s">
        <v>150</v>
      </c>
      <c r="L368" t="s">
        <v>161</v>
      </c>
      <c r="M368" s="5">
        <v>560</v>
      </c>
    </row>
    <row r="369" spans="1:13" x14ac:dyDescent="0.3">
      <c r="A369" s="2">
        <v>45746</v>
      </c>
      <c r="B369" s="3">
        <f t="shared" si="15"/>
        <v>2025</v>
      </c>
      <c r="C369" t="str">
        <f t="shared" si="16"/>
        <v>2024-2025</v>
      </c>
      <c r="D369" t="s">
        <v>120</v>
      </c>
      <c r="E369" t="s">
        <v>22</v>
      </c>
      <c r="F369" t="str">
        <f t="shared" si="17"/>
        <v>New South Wales</v>
      </c>
      <c r="G369" t="s">
        <v>10</v>
      </c>
      <c r="H369">
        <v>2116</v>
      </c>
      <c r="I369" t="s">
        <v>11</v>
      </c>
      <c r="J369" t="s">
        <v>125</v>
      </c>
      <c r="K369" t="s">
        <v>149</v>
      </c>
      <c r="L369" t="s">
        <v>160</v>
      </c>
      <c r="M369" s="5">
        <v>542</v>
      </c>
    </row>
    <row r="370" spans="1:13" x14ac:dyDescent="0.3">
      <c r="A370" s="2">
        <v>45414</v>
      </c>
      <c r="B370" s="3">
        <f t="shared" si="15"/>
        <v>2024</v>
      </c>
      <c r="C370" t="str">
        <f t="shared" si="16"/>
        <v>2023-2024</v>
      </c>
      <c r="D370" t="s">
        <v>120</v>
      </c>
      <c r="E370" t="s">
        <v>22</v>
      </c>
      <c r="F370" t="str">
        <f t="shared" si="17"/>
        <v>New South Wales</v>
      </c>
      <c r="G370" t="s">
        <v>10</v>
      </c>
      <c r="H370">
        <v>2116</v>
      </c>
      <c r="I370" t="s">
        <v>11</v>
      </c>
      <c r="J370" t="s">
        <v>125</v>
      </c>
      <c r="K370" t="s">
        <v>145</v>
      </c>
      <c r="L370" t="s">
        <v>156</v>
      </c>
      <c r="M370" s="5">
        <v>62</v>
      </c>
    </row>
    <row r="371" spans="1:13" x14ac:dyDescent="0.3">
      <c r="A371" s="2">
        <v>45403</v>
      </c>
      <c r="B371" s="3">
        <f t="shared" si="15"/>
        <v>2024</v>
      </c>
      <c r="C371" t="str">
        <f t="shared" si="16"/>
        <v>2023-2024</v>
      </c>
      <c r="D371" t="s">
        <v>120</v>
      </c>
      <c r="E371" t="s">
        <v>48</v>
      </c>
      <c r="F371" t="str">
        <f t="shared" si="17"/>
        <v>Western Australia</v>
      </c>
      <c r="G371" t="s">
        <v>28</v>
      </c>
      <c r="H371">
        <v>6450</v>
      </c>
      <c r="I371" t="s">
        <v>11</v>
      </c>
      <c r="J371" t="s">
        <v>141</v>
      </c>
      <c r="K371" t="s">
        <v>144</v>
      </c>
      <c r="L371" t="s">
        <v>155</v>
      </c>
      <c r="M371" s="5">
        <v>697</v>
      </c>
    </row>
    <row r="372" spans="1:13" x14ac:dyDescent="0.3">
      <c r="A372" s="2">
        <v>45575</v>
      </c>
      <c r="B372" s="3">
        <f t="shared" si="15"/>
        <v>2025</v>
      </c>
      <c r="C372" t="str">
        <f t="shared" si="16"/>
        <v>2024-2025</v>
      </c>
      <c r="D372" t="s">
        <v>120</v>
      </c>
      <c r="E372" t="s">
        <v>91</v>
      </c>
      <c r="F372" t="str">
        <f t="shared" si="17"/>
        <v>Western Australia</v>
      </c>
      <c r="G372" t="s">
        <v>28</v>
      </c>
      <c r="H372">
        <v>6109</v>
      </c>
      <c r="I372" t="s">
        <v>11</v>
      </c>
      <c r="J372" t="s">
        <v>135</v>
      </c>
      <c r="K372" t="s">
        <v>144</v>
      </c>
      <c r="L372" t="s">
        <v>155</v>
      </c>
      <c r="M372" s="5">
        <v>62</v>
      </c>
    </row>
    <row r="373" spans="1:13" x14ac:dyDescent="0.3">
      <c r="A373" s="2">
        <v>45713</v>
      </c>
      <c r="B373" s="3">
        <f t="shared" si="15"/>
        <v>2025</v>
      </c>
      <c r="C373" t="str">
        <f t="shared" si="16"/>
        <v>2024-2025</v>
      </c>
      <c r="D373" t="s">
        <v>120</v>
      </c>
      <c r="E373" t="s">
        <v>105</v>
      </c>
      <c r="F373" t="str">
        <f t="shared" si="17"/>
        <v>New South Wales</v>
      </c>
      <c r="G373" t="s">
        <v>10</v>
      </c>
      <c r="H373">
        <v>2031</v>
      </c>
      <c r="I373" t="s">
        <v>11</v>
      </c>
      <c r="J373" t="s">
        <v>126</v>
      </c>
      <c r="K373" t="s">
        <v>144</v>
      </c>
      <c r="L373" t="s">
        <v>155</v>
      </c>
      <c r="M373" s="5">
        <v>29</v>
      </c>
    </row>
    <row r="374" spans="1:13" x14ac:dyDescent="0.3">
      <c r="A374" s="2">
        <v>45905</v>
      </c>
      <c r="B374" s="3">
        <f t="shared" si="15"/>
        <v>2026</v>
      </c>
      <c r="C374" t="str">
        <f t="shared" si="16"/>
        <v>2025-2026</v>
      </c>
      <c r="D374" t="s">
        <v>119</v>
      </c>
      <c r="E374" t="s">
        <v>94</v>
      </c>
      <c r="F374" t="str">
        <f t="shared" si="17"/>
        <v>Queensland</v>
      </c>
      <c r="G374" t="s">
        <v>19</v>
      </c>
      <c r="H374">
        <v>4551</v>
      </c>
      <c r="I374" t="s">
        <v>11</v>
      </c>
      <c r="J374" t="s">
        <v>136</v>
      </c>
      <c r="K374" t="s">
        <v>143</v>
      </c>
      <c r="L374" t="s">
        <v>154</v>
      </c>
      <c r="M374" s="5">
        <v>796</v>
      </c>
    </row>
    <row r="375" spans="1:13" x14ac:dyDescent="0.3">
      <c r="A375" s="2">
        <v>45537</v>
      </c>
      <c r="B375" s="3">
        <f t="shared" si="15"/>
        <v>2025</v>
      </c>
      <c r="C375" t="str">
        <f t="shared" si="16"/>
        <v>2024-2025</v>
      </c>
      <c r="D375" t="s">
        <v>120</v>
      </c>
      <c r="E375" t="s">
        <v>49</v>
      </c>
      <c r="F375" t="str">
        <f t="shared" si="17"/>
        <v>New South Wales</v>
      </c>
      <c r="G375" t="s">
        <v>10</v>
      </c>
      <c r="H375">
        <v>2350</v>
      </c>
      <c r="I375" t="s">
        <v>11</v>
      </c>
      <c r="J375" t="s">
        <v>122</v>
      </c>
      <c r="K375" t="s">
        <v>144</v>
      </c>
      <c r="L375" t="s">
        <v>155</v>
      </c>
      <c r="M375" s="5">
        <v>209</v>
      </c>
    </row>
    <row r="376" spans="1:13" x14ac:dyDescent="0.3">
      <c r="A376" s="2">
        <v>45873</v>
      </c>
      <c r="B376" s="3">
        <f t="shared" si="15"/>
        <v>2026</v>
      </c>
      <c r="C376" t="str">
        <f t="shared" si="16"/>
        <v>2025-2026</v>
      </c>
      <c r="D376" t="s">
        <v>119</v>
      </c>
      <c r="E376" t="s">
        <v>12</v>
      </c>
      <c r="F376" t="str">
        <f t="shared" si="17"/>
        <v>New South Wales</v>
      </c>
      <c r="G376" t="s">
        <v>10</v>
      </c>
      <c r="H376">
        <v>2795</v>
      </c>
      <c r="I376" t="s">
        <v>11</v>
      </c>
      <c r="J376" t="s">
        <v>132</v>
      </c>
      <c r="K376" t="s">
        <v>142</v>
      </c>
      <c r="L376" t="s">
        <v>153</v>
      </c>
      <c r="M376" s="5">
        <v>360</v>
      </c>
    </row>
    <row r="377" spans="1:13" x14ac:dyDescent="0.3">
      <c r="A377" s="2">
        <v>45670</v>
      </c>
      <c r="B377" s="3">
        <f t="shared" si="15"/>
        <v>2025</v>
      </c>
      <c r="C377" t="str">
        <f t="shared" si="16"/>
        <v>2024-2025</v>
      </c>
      <c r="D377" t="s">
        <v>120</v>
      </c>
      <c r="E377" t="s">
        <v>80</v>
      </c>
      <c r="F377" t="str">
        <f t="shared" si="17"/>
        <v>New South Wales</v>
      </c>
      <c r="G377" t="s">
        <v>10</v>
      </c>
      <c r="H377">
        <v>2120</v>
      </c>
      <c r="I377" t="s">
        <v>11</v>
      </c>
      <c r="J377" t="s">
        <v>125</v>
      </c>
      <c r="K377" t="s">
        <v>142</v>
      </c>
      <c r="L377" t="s">
        <v>153</v>
      </c>
      <c r="M377" s="5">
        <v>120</v>
      </c>
    </row>
    <row r="378" spans="1:13" x14ac:dyDescent="0.3">
      <c r="A378" s="2">
        <v>45444</v>
      </c>
      <c r="B378" s="3">
        <f t="shared" si="15"/>
        <v>2024</v>
      </c>
      <c r="C378" t="str">
        <f t="shared" si="16"/>
        <v>2023-2024</v>
      </c>
      <c r="D378" t="s">
        <v>120</v>
      </c>
      <c r="E378" t="s">
        <v>25</v>
      </c>
      <c r="F378" t="str">
        <f t="shared" si="17"/>
        <v>Victoria</v>
      </c>
      <c r="G378" t="s">
        <v>26</v>
      </c>
      <c r="H378">
        <v>3066</v>
      </c>
      <c r="I378" t="s">
        <v>11</v>
      </c>
      <c r="J378" t="s">
        <v>128</v>
      </c>
      <c r="K378" t="s">
        <v>144</v>
      </c>
      <c r="L378" t="s">
        <v>155</v>
      </c>
      <c r="M378" s="5">
        <v>651</v>
      </c>
    </row>
    <row r="379" spans="1:13" x14ac:dyDescent="0.3">
      <c r="A379" s="2">
        <v>45521</v>
      </c>
      <c r="B379" s="3">
        <f t="shared" si="15"/>
        <v>2025</v>
      </c>
      <c r="C379" t="str">
        <f t="shared" si="16"/>
        <v>2024-2025</v>
      </c>
      <c r="D379" t="s">
        <v>120</v>
      </c>
      <c r="E379" t="s">
        <v>14</v>
      </c>
      <c r="F379" t="str">
        <f t="shared" si="17"/>
        <v>Northern Territory</v>
      </c>
      <c r="G379" t="s">
        <v>15</v>
      </c>
      <c r="H379">
        <v>800</v>
      </c>
      <c r="I379" t="s">
        <v>11</v>
      </c>
      <c r="J379" t="s">
        <v>140</v>
      </c>
      <c r="K379" t="s">
        <v>143</v>
      </c>
      <c r="L379" t="s">
        <v>154</v>
      </c>
      <c r="M379" s="5">
        <v>449</v>
      </c>
    </row>
    <row r="380" spans="1:13" x14ac:dyDescent="0.3">
      <c r="A380" s="2">
        <v>45683</v>
      </c>
      <c r="B380" s="3">
        <f t="shared" si="15"/>
        <v>2025</v>
      </c>
      <c r="C380" t="str">
        <f t="shared" si="16"/>
        <v>2024-2025</v>
      </c>
      <c r="D380" t="s">
        <v>119</v>
      </c>
      <c r="E380" t="s">
        <v>84</v>
      </c>
      <c r="F380" t="str">
        <f t="shared" si="17"/>
        <v>Western Australia</v>
      </c>
      <c r="G380" t="s">
        <v>28</v>
      </c>
      <c r="H380">
        <v>6280</v>
      </c>
      <c r="I380" t="s">
        <v>11</v>
      </c>
      <c r="J380" t="s">
        <v>135</v>
      </c>
      <c r="K380" t="s">
        <v>151</v>
      </c>
      <c r="L380" t="s">
        <v>152</v>
      </c>
      <c r="M380" s="5">
        <v>668</v>
      </c>
    </row>
    <row r="381" spans="1:13" x14ac:dyDescent="0.3">
      <c r="A381" s="2">
        <v>45764</v>
      </c>
      <c r="B381" s="3">
        <f t="shared" si="15"/>
        <v>2025</v>
      </c>
      <c r="C381" t="str">
        <f t="shared" si="16"/>
        <v>2024-2025</v>
      </c>
      <c r="D381" t="s">
        <v>120</v>
      </c>
      <c r="E381" t="s">
        <v>34</v>
      </c>
      <c r="F381" t="str">
        <f t="shared" si="17"/>
        <v>New South Wales</v>
      </c>
      <c r="G381" t="s">
        <v>10</v>
      </c>
      <c r="H381">
        <v>2560</v>
      </c>
      <c r="I381" t="s">
        <v>11</v>
      </c>
      <c r="J381" t="s">
        <v>123</v>
      </c>
      <c r="K381" t="s">
        <v>143</v>
      </c>
      <c r="L381" t="s">
        <v>154</v>
      </c>
      <c r="M381" s="5">
        <v>400</v>
      </c>
    </row>
    <row r="382" spans="1:13" x14ac:dyDescent="0.3">
      <c r="A382" s="2">
        <v>45761</v>
      </c>
      <c r="B382" s="3">
        <f t="shared" si="15"/>
        <v>2025</v>
      </c>
      <c r="C382" t="str">
        <f t="shared" si="16"/>
        <v>2024-2025</v>
      </c>
      <c r="D382" t="s">
        <v>120</v>
      </c>
      <c r="E382" t="s">
        <v>39</v>
      </c>
      <c r="F382" t="str">
        <f t="shared" si="17"/>
        <v>New South Wales</v>
      </c>
      <c r="G382" t="s">
        <v>10</v>
      </c>
      <c r="H382">
        <v>2541</v>
      </c>
      <c r="I382" t="s">
        <v>11</v>
      </c>
      <c r="J382" t="s">
        <v>123</v>
      </c>
      <c r="K382" t="s">
        <v>150</v>
      </c>
      <c r="L382" t="s">
        <v>161</v>
      </c>
      <c r="M382" s="5">
        <v>453</v>
      </c>
    </row>
    <row r="383" spans="1:13" x14ac:dyDescent="0.3">
      <c r="A383" s="2">
        <v>45409</v>
      </c>
      <c r="B383" s="3">
        <f t="shared" si="15"/>
        <v>2024</v>
      </c>
      <c r="C383" t="str">
        <f t="shared" si="16"/>
        <v>2023-2024</v>
      </c>
      <c r="D383" t="s">
        <v>120</v>
      </c>
      <c r="E383" t="s">
        <v>33</v>
      </c>
      <c r="F383" t="str">
        <f t="shared" si="17"/>
        <v>Northern Territory</v>
      </c>
      <c r="G383" t="s">
        <v>15</v>
      </c>
      <c r="H383">
        <v>870</v>
      </c>
      <c r="I383" t="s">
        <v>11</v>
      </c>
      <c r="J383" t="s">
        <v>140</v>
      </c>
      <c r="K383" t="s">
        <v>144</v>
      </c>
      <c r="L383" t="s">
        <v>155</v>
      </c>
      <c r="M383" s="5">
        <v>39</v>
      </c>
    </row>
    <row r="384" spans="1:13" x14ac:dyDescent="0.3">
      <c r="A384" s="2">
        <v>45367</v>
      </c>
      <c r="B384" s="3">
        <f t="shared" si="15"/>
        <v>2024</v>
      </c>
      <c r="C384" t="str">
        <f t="shared" si="16"/>
        <v>2023-2024</v>
      </c>
      <c r="D384" t="s">
        <v>120</v>
      </c>
      <c r="E384" t="s">
        <v>70</v>
      </c>
      <c r="F384" t="str">
        <f t="shared" si="17"/>
        <v>Western Australia</v>
      </c>
      <c r="G384" t="s">
        <v>28</v>
      </c>
      <c r="H384">
        <v>6021</v>
      </c>
      <c r="I384" t="s">
        <v>11</v>
      </c>
      <c r="J384" t="s">
        <v>121</v>
      </c>
      <c r="K384" t="s">
        <v>144</v>
      </c>
      <c r="L384" t="s">
        <v>155</v>
      </c>
      <c r="M384" s="5">
        <v>301</v>
      </c>
    </row>
    <row r="385" spans="1:13" x14ac:dyDescent="0.3">
      <c r="A385" s="2">
        <v>45497</v>
      </c>
      <c r="B385" s="3">
        <f t="shared" si="15"/>
        <v>2025</v>
      </c>
      <c r="C385" t="str">
        <f t="shared" si="16"/>
        <v>2024-2025</v>
      </c>
      <c r="D385" t="s">
        <v>120</v>
      </c>
      <c r="E385" t="s">
        <v>85</v>
      </c>
      <c r="F385" t="str">
        <f t="shared" si="17"/>
        <v>Western Australia</v>
      </c>
      <c r="G385" t="s">
        <v>28</v>
      </c>
      <c r="H385">
        <v>6725</v>
      </c>
      <c r="I385" t="s">
        <v>11</v>
      </c>
      <c r="J385" t="s">
        <v>141</v>
      </c>
      <c r="K385" t="s">
        <v>144</v>
      </c>
      <c r="L385" t="s">
        <v>155</v>
      </c>
      <c r="M385" s="5">
        <v>745</v>
      </c>
    </row>
    <row r="386" spans="1:13" x14ac:dyDescent="0.3">
      <c r="A386" s="2">
        <v>45548</v>
      </c>
      <c r="B386" s="3">
        <f t="shared" ref="B386:B449" si="18">IF(MONTH(A386)&gt;=7,YEAR(A386)+1,YEAR(A386))</f>
        <v>2025</v>
      </c>
      <c r="C386" t="str">
        <f t="shared" ref="C386:C449" si="19">IF(MONTH(A386) &gt;= 7, YEAR(A386) &amp; "-" &amp; YEAR(A386) + 1, YEAR(A386) - 1 &amp; "-" &amp; YEAR(A386))</f>
        <v>2024-2025</v>
      </c>
      <c r="D386" t="s">
        <v>120</v>
      </c>
      <c r="E386" t="s">
        <v>44</v>
      </c>
      <c r="F386" t="str">
        <f t="shared" ref="F386:F449" si="20">IF(G386="WA","Western Australia",
IF(G386="NSW","New South Wales",
IF(G386="QLD","Queensland",
IF(G386="VIC","Victoria",
IF(G386="TAS","Tasmania",
IF(G386="SA","South Australia",
IF(G386="NT","Northern Territory",
IF(G386="ACT","Australian Capital Territory",G386))))))))</f>
        <v>Western Australia</v>
      </c>
      <c r="G386" t="s">
        <v>28</v>
      </c>
      <c r="H386">
        <v>6010</v>
      </c>
      <c r="I386" t="s">
        <v>11</v>
      </c>
      <c r="J386" t="s">
        <v>121</v>
      </c>
      <c r="K386" t="s">
        <v>144</v>
      </c>
      <c r="L386" t="s">
        <v>155</v>
      </c>
      <c r="M386" s="5">
        <v>620</v>
      </c>
    </row>
    <row r="387" spans="1:13" x14ac:dyDescent="0.3">
      <c r="A387" s="2">
        <v>45941</v>
      </c>
      <c r="B387" s="3">
        <f t="shared" si="18"/>
        <v>2026</v>
      </c>
      <c r="C387" t="str">
        <f t="shared" si="19"/>
        <v>2025-2026</v>
      </c>
      <c r="D387" t="s">
        <v>120</v>
      </c>
      <c r="E387" t="s">
        <v>64</v>
      </c>
      <c r="F387" t="str">
        <f t="shared" si="20"/>
        <v>Western Australia</v>
      </c>
      <c r="G387" t="s">
        <v>28</v>
      </c>
      <c r="H387">
        <v>6112</v>
      </c>
      <c r="I387" t="s">
        <v>11</v>
      </c>
      <c r="J387" t="s">
        <v>135</v>
      </c>
      <c r="K387" t="s">
        <v>142</v>
      </c>
      <c r="L387" t="s">
        <v>153</v>
      </c>
      <c r="M387" s="5">
        <v>140</v>
      </c>
    </row>
    <row r="388" spans="1:13" x14ac:dyDescent="0.3">
      <c r="A388" s="2">
        <v>45510</v>
      </c>
      <c r="B388" s="3">
        <f t="shared" si="18"/>
        <v>2025</v>
      </c>
      <c r="C388" t="str">
        <f t="shared" si="19"/>
        <v>2024-2025</v>
      </c>
      <c r="D388" t="s">
        <v>120</v>
      </c>
      <c r="E388" t="s">
        <v>65</v>
      </c>
      <c r="F388" t="str">
        <f t="shared" si="20"/>
        <v>Victoria</v>
      </c>
      <c r="G388" t="s">
        <v>26</v>
      </c>
      <c r="H388">
        <v>3931</v>
      </c>
      <c r="I388" t="s">
        <v>11</v>
      </c>
      <c r="J388" t="s">
        <v>137</v>
      </c>
      <c r="K388" t="s">
        <v>144</v>
      </c>
      <c r="L388" t="s">
        <v>155</v>
      </c>
      <c r="M388" s="5">
        <v>426</v>
      </c>
    </row>
    <row r="389" spans="1:13" x14ac:dyDescent="0.3">
      <c r="A389" s="2">
        <v>45480</v>
      </c>
      <c r="B389" s="3">
        <f t="shared" si="18"/>
        <v>2025</v>
      </c>
      <c r="C389" t="str">
        <f t="shared" si="19"/>
        <v>2024-2025</v>
      </c>
      <c r="D389" t="s">
        <v>120</v>
      </c>
      <c r="E389" t="s">
        <v>42</v>
      </c>
      <c r="F389" t="str">
        <f t="shared" si="20"/>
        <v>Tasmania</v>
      </c>
      <c r="G389" t="s">
        <v>43</v>
      </c>
      <c r="H389">
        <v>7018</v>
      </c>
      <c r="I389" t="s">
        <v>11</v>
      </c>
      <c r="J389" t="s">
        <v>130</v>
      </c>
      <c r="K389" t="s">
        <v>144</v>
      </c>
      <c r="L389" t="s">
        <v>155</v>
      </c>
      <c r="M389" s="5">
        <v>63</v>
      </c>
    </row>
    <row r="390" spans="1:13" x14ac:dyDescent="0.3">
      <c r="A390" s="2">
        <v>45818</v>
      </c>
      <c r="B390" s="3">
        <f t="shared" si="18"/>
        <v>2025</v>
      </c>
      <c r="C390" t="str">
        <f t="shared" si="19"/>
        <v>2024-2025</v>
      </c>
      <c r="D390" t="s">
        <v>120</v>
      </c>
      <c r="E390" t="s">
        <v>77</v>
      </c>
      <c r="F390" t="str">
        <f t="shared" si="20"/>
        <v>Victoria</v>
      </c>
      <c r="G390" t="s">
        <v>26</v>
      </c>
      <c r="H390">
        <v>3018</v>
      </c>
      <c r="I390" t="s">
        <v>11</v>
      </c>
      <c r="J390" t="s">
        <v>128</v>
      </c>
      <c r="K390" t="s">
        <v>151</v>
      </c>
      <c r="L390" t="s">
        <v>152</v>
      </c>
      <c r="M390" s="5">
        <v>48</v>
      </c>
    </row>
    <row r="391" spans="1:13" x14ac:dyDescent="0.3">
      <c r="A391" s="2">
        <v>45605</v>
      </c>
      <c r="B391" s="3">
        <f t="shared" si="18"/>
        <v>2025</v>
      </c>
      <c r="C391" t="str">
        <f t="shared" si="19"/>
        <v>2024-2025</v>
      </c>
      <c r="D391" t="s">
        <v>120</v>
      </c>
      <c r="E391" t="s">
        <v>83</v>
      </c>
      <c r="F391" t="str">
        <f t="shared" si="20"/>
        <v>Victoria</v>
      </c>
      <c r="G391" t="s">
        <v>26</v>
      </c>
      <c r="H391">
        <v>3551</v>
      </c>
      <c r="I391" t="s">
        <v>11</v>
      </c>
      <c r="J391" t="s">
        <v>129</v>
      </c>
      <c r="K391" t="s">
        <v>144</v>
      </c>
      <c r="L391" t="s">
        <v>155</v>
      </c>
      <c r="M391" s="5">
        <v>445</v>
      </c>
    </row>
    <row r="392" spans="1:13" x14ac:dyDescent="0.3">
      <c r="A392" s="2">
        <v>45897</v>
      </c>
      <c r="B392" s="3">
        <f t="shared" si="18"/>
        <v>2026</v>
      </c>
      <c r="C392" t="str">
        <f t="shared" si="19"/>
        <v>2025-2026</v>
      </c>
      <c r="D392" t="s">
        <v>120</v>
      </c>
      <c r="E392" t="s">
        <v>90</v>
      </c>
      <c r="F392" t="str">
        <f t="shared" si="20"/>
        <v>New South Wales</v>
      </c>
      <c r="G392" t="s">
        <v>10</v>
      </c>
      <c r="H392">
        <v>2650</v>
      </c>
      <c r="I392" t="s">
        <v>11</v>
      </c>
      <c r="J392" t="s">
        <v>132</v>
      </c>
      <c r="K392" t="s">
        <v>148</v>
      </c>
      <c r="L392" t="s">
        <v>159</v>
      </c>
      <c r="M392" s="5">
        <v>85</v>
      </c>
    </row>
    <row r="393" spans="1:13" x14ac:dyDescent="0.3">
      <c r="A393" s="2">
        <v>45955</v>
      </c>
      <c r="B393" s="3">
        <f t="shared" si="18"/>
        <v>2026</v>
      </c>
      <c r="C393" t="str">
        <f t="shared" si="19"/>
        <v>2025-2026</v>
      </c>
      <c r="D393" t="s">
        <v>120</v>
      </c>
      <c r="E393" t="s">
        <v>77</v>
      </c>
      <c r="F393" t="str">
        <f t="shared" si="20"/>
        <v>Victoria</v>
      </c>
      <c r="G393" t="s">
        <v>26</v>
      </c>
      <c r="H393">
        <v>3018</v>
      </c>
      <c r="I393" t="s">
        <v>11</v>
      </c>
      <c r="J393" t="s">
        <v>128</v>
      </c>
      <c r="K393" t="s">
        <v>142</v>
      </c>
      <c r="L393" t="s">
        <v>153</v>
      </c>
      <c r="M393" s="5">
        <v>259</v>
      </c>
    </row>
    <row r="394" spans="1:13" x14ac:dyDescent="0.3">
      <c r="A394" s="2">
        <v>45795</v>
      </c>
      <c r="B394" s="3">
        <f t="shared" si="18"/>
        <v>2025</v>
      </c>
      <c r="C394" t="str">
        <f t="shared" si="19"/>
        <v>2024-2025</v>
      </c>
      <c r="D394" t="s">
        <v>120</v>
      </c>
      <c r="E394" t="s">
        <v>60</v>
      </c>
      <c r="F394" t="str">
        <f t="shared" si="20"/>
        <v>Queensland</v>
      </c>
      <c r="G394" t="s">
        <v>19</v>
      </c>
      <c r="H394">
        <v>4655</v>
      </c>
      <c r="I394" t="s">
        <v>11</v>
      </c>
      <c r="J394" t="s">
        <v>138</v>
      </c>
      <c r="K394" t="s">
        <v>142</v>
      </c>
      <c r="L394" t="s">
        <v>153</v>
      </c>
      <c r="M394" s="5">
        <v>594</v>
      </c>
    </row>
    <row r="395" spans="1:13" x14ac:dyDescent="0.3">
      <c r="A395" s="2">
        <v>45837</v>
      </c>
      <c r="B395" s="3">
        <f t="shared" si="18"/>
        <v>2025</v>
      </c>
      <c r="C395" t="str">
        <f t="shared" si="19"/>
        <v>2024-2025</v>
      </c>
      <c r="D395" t="s">
        <v>120</v>
      </c>
      <c r="E395" t="s">
        <v>63</v>
      </c>
      <c r="F395" t="str">
        <f t="shared" si="20"/>
        <v>Queensland</v>
      </c>
      <c r="G395" t="s">
        <v>19</v>
      </c>
      <c r="H395">
        <v>4068</v>
      </c>
      <c r="I395" t="s">
        <v>11</v>
      </c>
      <c r="J395" t="s">
        <v>131</v>
      </c>
      <c r="K395" t="s">
        <v>151</v>
      </c>
      <c r="L395" t="s">
        <v>152</v>
      </c>
      <c r="M395" s="5">
        <v>245</v>
      </c>
    </row>
    <row r="396" spans="1:13" x14ac:dyDescent="0.3">
      <c r="A396" s="2">
        <v>45875</v>
      </c>
      <c r="B396" s="3">
        <f t="shared" si="18"/>
        <v>2026</v>
      </c>
      <c r="C396" t="str">
        <f t="shared" si="19"/>
        <v>2025-2026</v>
      </c>
      <c r="D396" t="s">
        <v>120</v>
      </c>
      <c r="E396" t="s">
        <v>84</v>
      </c>
      <c r="F396" t="str">
        <f t="shared" si="20"/>
        <v>Western Australia</v>
      </c>
      <c r="G396" t="s">
        <v>28</v>
      </c>
      <c r="H396">
        <v>6280</v>
      </c>
      <c r="I396" t="s">
        <v>11</v>
      </c>
      <c r="J396" t="s">
        <v>135</v>
      </c>
      <c r="K396" t="s">
        <v>144</v>
      </c>
      <c r="L396" t="s">
        <v>155</v>
      </c>
      <c r="M396" s="5">
        <v>661</v>
      </c>
    </row>
    <row r="397" spans="1:13" x14ac:dyDescent="0.3">
      <c r="A397" s="2">
        <v>45778</v>
      </c>
      <c r="B397" s="3">
        <f t="shared" si="18"/>
        <v>2025</v>
      </c>
      <c r="C397" t="str">
        <f t="shared" si="19"/>
        <v>2024-2025</v>
      </c>
      <c r="D397" t="s">
        <v>120</v>
      </c>
      <c r="E397" t="s">
        <v>48</v>
      </c>
      <c r="F397" t="str">
        <f t="shared" si="20"/>
        <v>Western Australia</v>
      </c>
      <c r="G397" t="s">
        <v>28</v>
      </c>
      <c r="H397">
        <v>6450</v>
      </c>
      <c r="I397" t="s">
        <v>11</v>
      </c>
      <c r="J397" t="s">
        <v>141</v>
      </c>
      <c r="K397" t="s">
        <v>144</v>
      </c>
      <c r="L397" t="s">
        <v>155</v>
      </c>
      <c r="M397" s="5">
        <v>794</v>
      </c>
    </row>
    <row r="398" spans="1:13" x14ac:dyDescent="0.3">
      <c r="A398" s="2">
        <v>45814</v>
      </c>
      <c r="B398" s="3">
        <f t="shared" si="18"/>
        <v>2025</v>
      </c>
      <c r="C398" t="str">
        <f t="shared" si="19"/>
        <v>2024-2025</v>
      </c>
      <c r="D398" t="s">
        <v>120</v>
      </c>
      <c r="E398" t="s">
        <v>25</v>
      </c>
      <c r="F398" t="str">
        <f t="shared" si="20"/>
        <v>Victoria</v>
      </c>
      <c r="G398" t="s">
        <v>26</v>
      </c>
      <c r="H398">
        <v>3066</v>
      </c>
      <c r="I398" t="s">
        <v>11</v>
      </c>
      <c r="J398" t="s">
        <v>128</v>
      </c>
      <c r="K398" t="s">
        <v>142</v>
      </c>
      <c r="L398" t="s">
        <v>153</v>
      </c>
      <c r="M398" s="5">
        <v>650</v>
      </c>
    </row>
    <row r="399" spans="1:13" x14ac:dyDescent="0.3">
      <c r="A399" s="2">
        <v>45745</v>
      </c>
      <c r="B399" s="3">
        <f t="shared" si="18"/>
        <v>2025</v>
      </c>
      <c r="C399" t="str">
        <f t="shared" si="19"/>
        <v>2024-2025</v>
      </c>
      <c r="D399" t="s">
        <v>120</v>
      </c>
      <c r="E399" t="s">
        <v>9</v>
      </c>
      <c r="F399" t="str">
        <f t="shared" si="20"/>
        <v>New South Wales</v>
      </c>
      <c r="G399" t="s">
        <v>10</v>
      </c>
      <c r="H399">
        <v>2067</v>
      </c>
      <c r="I399" t="s">
        <v>11</v>
      </c>
      <c r="J399" t="s">
        <v>126</v>
      </c>
      <c r="K399" t="s">
        <v>147</v>
      </c>
      <c r="L399" t="s">
        <v>158</v>
      </c>
      <c r="M399" s="5">
        <v>102</v>
      </c>
    </row>
    <row r="400" spans="1:13" x14ac:dyDescent="0.3">
      <c r="A400" s="2">
        <v>45792</v>
      </c>
      <c r="B400" s="3">
        <f t="shared" si="18"/>
        <v>2025</v>
      </c>
      <c r="C400" t="str">
        <f t="shared" si="19"/>
        <v>2024-2025</v>
      </c>
      <c r="D400" t="s">
        <v>119</v>
      </c>
      <c r="E400" t="s">
        <v>54</v>
      </c>
      <c r="F400" t="str">
        <f t="shared" si="20"/>
        <v>New South Wales</v>
      </c>
      <c r="G400" t="s">
        <v>10</v>
      </c>
      <c r="H400">
        <v>2750</v>
      </c>
      <c r="I400" t="s">
        <v>11</v>
      </c>
      <c r="J400" t="s">
        <v>132</v>
      </c>
      <c r="K400" t="s">
        <v>147</v>
      </c>
      <c r="L400" t="s">
        <v>158</v>
      </c>
      <c r="M400" s="5">
        <v>298</v>
      </c>
    </row>
    <row r="401" spans="1:13" x14ac:dyDescent="0.3">
      <c r="A401" s="2">
        <v>45965</v>
      </c>
      <c r="B401" s="3">
        <f t="shared" si="18"/>
        <v>2026</v>
      </c>
      <c r="C401" t="str">
        <f t="shared" si="19"/>
        <v>2025-2026</v>
      </c>
      <c r="D401" t="s">
        <v>120</v>
      </c>
      <c r="E401" t="s">
        <v>106</v>
      </c>
      <c r="F401" t="str">
        <f t="shared" si="20"/>
        <v>Queensland</v>
      </c>
      <c r="G401" t="s">
        <v>19</v>
      </c>
      <c r="H401">
        <v>4558</v>
      </c>
      <c r="I401" t="s">
        <v>11</v>
      </c>
      <c r="J401" t="s">
        <v>136</v>
      </c>
      <c r="K401" t="s">
        <v>146</v>
      </c>
      <c r="L401" t="s">
        <v>157</v>
      </c>
      <c r="M401" s="5">
        <v>709</v>
      </c>
    </row>
    <row r="402" spans="1:13" x14ac:dyDescent="0.3">
      <c r="A402" s="2">
        <v>45431</v>
      </c>
      <c r="B402" s="3">
        <f t="shared" si="18"/>
        <v>2024</v>
      </c>
      <c r="C402" t="str">
        <f t="shared" si="19"/>
        <v>2023-2024</v>
      </c>
      <c r="D402" t="s">
        <v>120</v>
      </c>
      <c r="E402" t="s">
        <v>22</v>
      </c>
      <c r="F402" t="str">
        <f t="shared" si="20"/>
        <v>New South Wales</v>
      </c>
      <c r="G402" t="s">
        <v>10</v>
      </c>
      <c r="H402">
        <v>2116</v>
      </c>
      <c r="I402" t="s">
        <v>11</v>
      </c>
      <c r="J402" t="s">
        <v>125</v>
      </c>
      <c r="K402" t="s">
        <v>146</v>
      </c>
      <c r="L402" t="s">
        <v>157</v>
      </c>
      <c r="M402" s="5">
        <v>192</v>
      </c>
    </row>
    <row r="403" spans="1:13" x14ac:dyDescent="0.3">
      <c r="A403" s="2">
        <v>45459</v>
      </c>
      <c r="B403" s="3">
        <f t="shared" si="18"/>
        <v>2024</v>
      </c>
      <c r="C403" t="str">
        <f t="shared" si="19"/>
        <v>2023-2024</v>
      </c>
      <c r="D403" t="s">
        <v>120</v>
      </c>
      <c r="E403" t="s">
        <v>56</v>
      </c>
      <c r="F403" t="str">
        <f t="shared" si="20"/>
        <v>Queensland</v>
      </c>
      <c r="G403" t="s">
        <v>19</v>
      </c>
      <c r="H403">
        <v>4883</v>
      </c>
      <c r="I403" t="s">
        <v>11</v>
      </c>
      <c r="J403" t="s">
        <v>133</v>
      </c>
      <c r="K403" t="s">
        <v>147</v>
      </c>
      <c r="L403" t="s">
        <v>158</v>
      </c>
      <c r="M403" s="5">
        <v>409</v>
      </c>
    </row>
    <row r="404" spans="1:13" x14ac:dyDescent="0.3">
      <c r="A404" s="2">
        <v>45391</v>
      </c>
      <c r="B404" s="3">
        <f t="shared" si="18"/>
        <v>2024</v>
      </c>
      <c r="C404" t="str">
        <f t="shared" si="19"/>
        <v>2023-2024</v>
      </c>
      <c r="D404" t="s">
        <v>120</v>
      </c>
      <c r="E404" t="s">
        <v>103</v>
      </c>
      <c r="F404" t="str">
        <f t="shared" si="20"/>
        <v>Victoria</v>
      </c>
      <c r="G404" t="s">
        <v>26</v>
      </c>
      <c r="H404">
        <v>3550</v>
      </c>
      <c r="I404" t="s">
        <v>11</v>
      </c>
      <c r="J404" t="s">
        <v>129</v>
      </c>
      <c r="K404" t="s">
        <v>146</v>
      </c>
      <c r="L404" t="s">
        <v>157</v>
      </c>
      <c r="M404" s="5">
        <v>190</v>
      </c>
    </row>
    <row r="405" spans="1:13" x14ac:dyDescent="0.3">
      <c r="A405" s="2">
        <v>45720</v>
      </c>
      <c r="B405" s="3">
        <f t="shared" si="18"/>
        <v>2025</v>
      </c>
      <c r="C405" t="str">
        <f t="shared" si="19"/>
        <v>2024-2025</v>
      </c>
      <c r="D405" t="s">
        <v>120</v>
      </c>
      <c r="E405" t="s">
        <v>103</v>
      </c>
      <c r="F405" t="str">
        <f t="shared" si="20"/>
        <v>Victoria</v>
      </c>
      <c r="G405" t="s">
        <v>26</v>
      </c>
      <c r="H405">
        <v>3550</v>
      </c>
      <c r="I405" t="s">
        <v>11</v>
      </c>
      <c r="J405" t="s">
        <v>129</v>
      </c>
      <c r="K405" t="s">
        <v>145</v>
      </c>
      <c r="L405" t="s">
        <v>156</v>
      </c>
      <c r="M405" s="5">
        <v>69</v>
      </c>
    </row>
    <row r="406" spans="1:13" x14ac:dyDescent="0.3">
      <c r="A406" s="2">
        <v>45787</v>
      </c>
      <c r="B406" s="3">
        <f t="shared" si="18"/>
        <v>2025</v>
      </c>
      <c r="C406" t="str">
        <f t="shared" si="19"/>
        <v>2024-2025</v>
      </c>
      <c r="D406" t="s">
        <v>120</v>
      </c>
      <c r="E406" t="s">
        <v>108</v>
      </c>
      <c r="F406" t="str">
        <f t="shared" si="20"/>
        <v>Tasmania</v>
      </c>
      <c r="G406" t="s">
        <v>43</v>
      </c>
      <c r="H406">
        <v>7320</v>
      </c>
      <c r="I406" t="s">
        <v>11</v>
      </c>
      <c r="J406" t="s">
        <v>130</v>
      </c>
      <c r="K406" t="s">
        <v>148</v>
      </c>
      <c r="L406" t="s">
        <v>159</v>
      </c>
      <c r="M406" s="5">
        <v>415</v>
      </c>
    </row>
    <row r="407" spans="1:13" x14ac:dyDescent="0.3">
      <c r="A407" s="2">
        <v>46015</v>
      </c>
      <c r="B407" s="3">
        <f t="shared" si="18"/>
        <v>2026</v>
      </c>
      <c r="C407" t="str">
        <f t="shared" si="19"/>
        <v>2025-2026</v>
      </c>
      <c r="D407" t="s">
        <v>119</v>
      </c>
      <c r="E407" t="s">
        <v>69</v>
      </c>
      <c r="F407" t="str">
        <f t="shared" si="20"/>
        <v>Victoria</v>
      </c>
      <c r="G407" t="s">
        <v>26</v>
      </c>
      <c r="H407">
        <v>3148</v>
      </c>
      <c r="I407" t="s">
        <v>11</v>
      </c>
      <c r="J407" t="s">
        <v>127</v>
      </c>
      <c r="K407" t="s">
        <v>146</v>
      </c>
      <c r="L407" t="s">
        <v>157</v>
      </c>
      <c r="M407" s="5">
        <v>467</v>
      </c>
    </row>
    <row r="408" spans="1:13" x14ac:dyDescent="0.3">
      <c r="A408" s="2">
        <v>45861</v>
      </c>
      <c r="B408" s="3">
        <f t="shared" si="18"/>
        <v>2026</v>
      </c>
      <c r="C408" t="str">
        <f t="shared" si="19"/>
        <v>2025-2026</v>
      </c>
      <c r="D408" t="s">
        <v>119</v>
      </c>
      <c r="E408" t="s">
        <v>9</v>
      </c>
      <c r="F408" t="str">
        <f t="shared" si="20"/>
        <v>New South Wales</v>
      </c>
      <c r="G408" t="s">
        <v>10</v>
      </c>
      <c r="H408">
        <v>2067</v>
      </c>
      <c r="I408" t="s">
        <v>11</v>
      </c>
      <c r="J408" t="s">
        <v>126</v>
      </c>
      <c r="K408" t="s">
        <v>146</v>
      </c>
      <c r="L408" t="s">
        <v>157</v>
      </c>
      <c r="M408" s="5">
        <v>171</v>
      </c>
    </row>
    <row r="409" spans="1:13" x14ac:dyDescent="0.3">
      <c r="A409" s="2">
        <v>45744</v>
      </c>
      <c r="B409" s="3">
        <f t="shared" si="18"/>
        <v>2025</v>
      </c>
      <c r="C409" t="str">
        <f t="shared" si="19"/>
        <v>2024-2025</v>
      </c>
      <c r="D409" t="s">
        <v>120</v>
      </c>
      <c r="E409" t="s">
        <v>87</v>
      </c>
      <c r="F409" t="str">
        <f t="shared" si="20"/>
        <v>New South Wales</v>
      </c>
      <c r="G409" t="s">
        <v>10</v>
      </c>
      <c r="H409">
        <v>2158</v>
      </c>
      <c r="I409" t="s">
        <v>11</v>
      </c>
      <c r="J409" t="s">
        <v>125</v>
      </c>
      <c r="K409" t="s">
        <v>144</v>
      </c>
      <c r="L409" t="s">
        <v>155</v>
      </c>
      <c r="M409" s="5">
        <v>432</v>
      </c>
    </row>
    <row r="410" spans="1:13" x14ac:dyDescent="0.3">
      <c r="A410" s="2">
        <v>45704</v>
      </c>
      <c r="B410" s="3">
        <f t="shared" si="18"/>
        <v>2025</v>
      </c>
      <c r="C410" t="str">
        <f t="shared" si="19"/>
        <v>2024-2025</v>
      </c>
      <c r="D410" t="s">
        <v>120</v>
      </c>
      <c r="E410" t="s">
        <v>99</v>
      </c>
      <c r="F410" t="str">
        <f t="shared" si="20"/>
        <v>Western Australia</v>
      </c>
      <c r="G410" t="s">
        <v>28</v>
      </c>
      <c r="H410">
        <v>6530</v>
      </c>
      <c r="I410" t="s">
        <v>11</v>
      </c>
      <c r="J410" t="s">
        <v>141</v>
      </c>
      <c r="K410" t="s">
        <v>143</v>
      </c>
      <c r="L410" t="s">
        <v>154</v>
      </c>
      <c r="M410" s="5">
        <v>72</v>
      </c>
    </row>
    <row r="411" spans="1:13" x14ac:dyDescent="0.3">
      <c r="A411" s="2">
        <v>45568</v>
      </c>
      <c r="B411" s="3">
        <f t="shared" si="18"/>
        <v>2025</v>
      </c>
      <c r="C411" t="str">
        <f t="shared" si="19"/>
        <v>2024-2025</v>
      </c>
      <c r="D411" t="s">
        <v>120</v>
      </c>
      <c r="E411" t="s">
        <v>88</v>
      </c>
      <c r="F411" t="str">
        <f t="shared" si="20"/>
        <v>Queensland</v>
      </c>
      <c r="G411" t="s">
        <v>19</v>
      </c>
      <c r="H411">
        <v>4570</v>
      </c>
      <c r="I411" t="s">
        <v>11</v>
      </c>
      <c r="J411" t="s">
        <v>136</v>
      </c>
      <c r="K411" t="s">
        <v>147</v>
      </c>
      <c r="L411" t="s">
        <v>158</v>
      </c>
      <c r="M411" s="5">
        <v>366</v>
      </c>
    </row>
    <row r="412" spans="1:13" x14ac:dyDescent="0.3">
      <c r="A412" s="2">
        <v>45539</v>
      </c>
      <c r="B412" s="3">
        <f t="shared" si="18"/>
        <v>2025</v>
      </c>
      <c r="C412" t="str">
        <f t="shared" si="19"/>
        <v>2024-2025</v>
      </c>
      <c r="D412" t="s">
        <v>120</v>
      </c>
      <c r="E412" t="s">
        <v>46</v>
      </c>
      <c r="F412" t="str">
        <f t="shared" si="20"/>
        <v>South Australia</v>
      </c>
      <c r="G412" t="s">
        <v>17</v>
      </c>
      <c r="H412">
        <v>5043</v>
      </c>
      <c r="I412" t="s">
        <v>11</v>
      </c>
      <c r="J412" t="s">
        <v>134</v>
      </c>
      <c r="K412" t="s">
        <v>142</v>
      </c>
      <c r="L412" t="s">
        <v>153</v>
      </c>
      <c r="M412" s="5">
        <v>185</v>
      </c>
    </row>
    <row r="413" spans="1:13" x14ac:dyDescent="0.3">
      <c r="A413" s="2">
        <v>45811</v>
      </c>
      <c r="B413" s="3">
        <f t="shared" si="18"/>
        <v>2025</v>
      </c>
      <c r="C413" t="str">
        <f t="shared" si="19"/>
        <v>2024-2025</v>
      </c>
      <c r="D413" t="s">
        <v>120</v>
      </c>
      <c r="E413" t="s">
        <v>46</v>
      </c>
      <c r="F413" t="str">
        <f t="shared" si="20"/>
        <v>South Australia</v>
      </c>
      <c r="G413" t="s">
        <v>17</v>
      </c>
      <c r="H413">
        <v>5043</v>
      </c>
      <c r="I413" t="s">
        <v>11</v>
      </c>
      <c r="J413" t="s">
        <v>134</v>
      </c>
      <c r="K413" t="s">
        <v>146</v>
      </c>
      <c r="L413" t="s">
        <v>157</v>
      </c>
      <c r="M413" s="5">
        <v>576</v>
      </c>
    </row>
    <row r="414" spans="1:13" x14ac:dyDescent="0.3">
      <c r="A414" s="2">
        <v>45797</v>
      </c>
      <c r="B414" s="3">
        <f t="shared" si="18"/>
        <v>2025</v>
      </c>
      <c r="C414" t="str">
        <f t="shared" si="19"/>
        <v>2024-2025</v>
      </c>
      <c r="D414" t="s">
        <v>119</v>
      </c>
      <c r="E414" t="s">
        <v>20</v>
      </c>
      <c r="F414" t="str">
        <f t="shared" si="20"/>
        <v>South Australia</v>
      </c>
      <c r="G414" t="s">
        <v>17</v>
      </c>
      <c r="H414">
        <v>5607</v>
      </c>
      <c r="I414" t="s">
        <v>11</v>
      </c>
      <c r="J414" t="s">
        <v>139</v>
      </c>
      <c r="K414" t="s">
        <v>146</v>
      </c>
      <c r="L414" t="s">
        <v>157</v>
      </c>
      <c r="M414" s="5">
        <v>428</v>
      </c>
    </row>
    <row r="415" spans="1:13" x14ac:dyDescent="0.3">
      <c r="A415" s="2">
        <v>45941</v>
      </c>
      <c r="B415" s="3">
        <f t="shared" si="18"/>
        <v>2026</v>
      </c>
      <c r="C415" t="str">
        <f t="shared" si="19"/>
        <v>2025-2026</v>
      </c>
      <c r="D415" t="s">
        <v>120</v>
      </c>
      <c r="E415" t="s">
        <v>89</v>
      </c>
      <c r="F415" t="str">
        <f t="shared" si="20"/>
        <v>Queensland</v>
      </c>
      <c r="G415" t="s">
        <v>19</v>
      </c>
      <c r="H415">
        <v>4700</v>
      </c>
      <c r="I415" t="s">
        <v>11</v>
      </c>
      <c r="J415" t="s">
        <v>138</v>
      </c>
      <c r="K415" t="s">
        <v>146</v>
      </c>
      <c r="L415" t="s">
        <v>157</v>
      </c>
      <c r="M415" s="5">
        <v>145</v>
      </c>
    </row>
    <row r="416" spans="1:13" x14ac:dyDescent="0.3">
      <c r="A416" s="2">
        <v>46021</v>
      </c>
      <c r="B416" s="3">
        <f t="shared" si="18"/>
        <v>2026</v>
      </c>
      <c r="C416" t="str">
        <f t="shared" si="19"/>
        <v>2025-2026</v>
      </c>
      <c r="D416" t="s">
        <v>120</v>
      </c>
      <c r="E416" t="s">
        <v>61</v>
      </c>
      <c r="F416" t="str">
        <f t="shared" si="20"/>
        <v>Victoria</v>
      </c>
      <c r="G416" t="s">
        <v>26</v>
      </c>
      <c r="H416">
        <v>3179</v>
      </c>
      <c r="I416" t="s">
        <v>11</v>
      </c>
      <c r="J416" t="s">
        <v>127</v>
      </c>
      <c r="K416" t="s">
        <v>142</v>
      </c>
      <c r="L416" t="s">
        <v>153</v>
      </c>
      <c r="M416" s="5">
        <v>346</v>
      </c>
    </row>
    <row r="417" spans="1:13" x14ac:dyDescent="0.3">
      <c r="A417" s="2">
        <v>45983</v>
      </c>
      <c r="B417" s="3">
        <f t="shared" si="18"/>
        <v>2026</v>
      </c>
      <c r="C417" t="str">
        <f t="shared" si="19"/>
        <v>2025-2026</v>
      </c>
      <c r="D417" t="s">
        <v>119</v>
      </c>
      <c r="E417" t="s">
        <v>82</v>
      </c>
      <c r="F417" t="str">
        <f t="shared" si="20"/>
        <v>Queensland</v>
      </c>
      <c r="G417" t="s">
        <v>19</v>
      </c>
      <c r="H417">
        <v>4215</v>
      </c>
      <c r="I417" t="s">
        <v>11</v>
      </c>
      <c r="J417" t="s">
        <v>124</v>
      </c>
      <c r="K417" t="s">
        <v>146</v>
      </c>
      <c r="L417" t="s">
        <v>157</v>
      </c>
      <c r="M417" s="5">
        <v>566</v>
      </c>
    </row>
    <row r="418" spans="1:13" x14ac:dyDescent="0.3">
      <c r="A418" s="2">
        <v>45293</v>
      </c>
      <c r="B418" s="3">
        <f t="shared" si="18"/>
        <v>2024</v>
      </c>
      <c r="C418" t="str">
        <f t="shared" si="19"/>
        <v>2023-2024</v>
      </c>
      <c r="D418" t="s">
        <v>120</v>
      </c>
      <c r="E418" t="s">
        <v>29</v>
      </c>
      <c r="F418" t="str">
        <f t="shared" si="20"/>
        <v>Queensland</v>
      </c>
      <c r="G418" t="s">
        <v>19</v>
      </c>
      <c r="H418">
        <v>4703</v>
      </c>
      <c r="I418" t="s">
        <v>11</v>
      </c>
      <c r="J418" t="s">
        <v>138</v>
      </c>
      <c r="K418" t="s">
        <v>146</v>
      </c>
      <c r="L418" t="s">
        <v>157</v>
      </c>
      <c r="M418" s="5">
        <v>552</v>
      </c>
    </row>
    <row r="419" spans="1:13" x14ac:dyDescent="0.3">
      <c r="A419" s="2">
        <v>45587</v>
      </c>
      <c r="B419" s="3">
        <f t="shared" si="18"/>
        <v>2025</v>
      </c>
      <c r="C419" t="str">
        <f t="shared" si="19"/>
        <v>2024-2025</v>
      </c>
      <c r="D419" t="s">
        <v>120</v>
      </c>
      <c r="E419" t="s">
        <v>66</v>
      </c>
      <c r="F419" t="str">
        <f t="shared" si="20"/>
        <v>Western Australia</v>
      </c>
      <c r="G419" t="s">
        <v>28</v>
      </c>
      <c r="H419">
        <v>6330</v>
      </c>
      <c r="I419" t="s">
        <v>11</v>
      </c>
      <c r="J419" t="s">
        <v>135</v>
      </c>
      <c r="K419" t="s">
        <v>145</v>
      </c>
      <c r="L419" t="s">
        <v>156</v>
      </c>
      <c r="M419" s="5">
        <v>480</v>
      </c>
    </row>
    <row r="420" spans="1:13" x14ac:dyDescent="0.3">
      <c r="A420" s="2">
        <v>45857</v>
      </c>
      <c r="B420" s="3">
        <f t="shared" si="18"/>
        <v>2026</v>
      </c>
      <c r="C420" t="str">
        <f t="shared" si="19"/>
        <v>2025-2026</v>
      </c>
      <c r="D420" t="s">
        <v>120</v>
      </c>
      <c r="E420" t="s">
        <v>66</v>
      </c>
      <c r="F420" t="str">
        <f t="shared" si="20"/>
        <v>Western Australia</v>
      </c>
      <c r="G420" t="s">
        <v>28</v>
      </c>
      <c r="H420">
        <v>6330</v>
      </c>
      <c r="I420" t="s">
        <v>11</v>
      </c>
      <c r="J420" t="s">
        <v>135</v>
      </c>
      <c r="K420" t="s">
        <v>150</v>
      </c>
      <c r="L420" t="s">
        <v>161</v>
      </c>
      <c r="M420" s="5">
        <v>410</v>
      </c>
    </row>
    <row r="421" spans="1:13" x14ac:dyDescent="0.3">
      <c r="A421" s="2">
        <v>45956</v>
      </c>
      <c r="B421" s="3">
        <f t="shared" si="18"/>
        <v>2026</v>
      </c>
      <c r="C421" t="str">
        <f t="shared" si="19"/>
        <v>2025-2026</v>
      </c>
      <c r="D421" t="s">
        <v>120</v>
      </c>
      <c r="E421" t="s">
        <v>114</v>
      </c>
      <c r="F421" t="str">
        <f t="shared" si="20"/>
        <v>Victoria</v>
      </c>
      <c r="G421" t="s">
        <v>26</v>
      </c>
      <c r="H421">
        <v>3353</v>
      </c>
      <c r="I421" t="s">
        <v>11</v>
      </c>
      <c r="J421" t="s">
        <v>129</v>
      </c>
      <c r="K421" t="s">
        <v>145</v>
      </c>
      <c r="L421" t="s">
        <v>156</v>
      </c>
      <c r="M421" s="5">
        <v>140</v>
      </c>
    </row>
    <row r="422" spans="1:13" x14ac:dyDescent="0.3">
      <c r="A422" s="2">
        <v>45328</v>
      </c>
      <c r="B422" s="3">
        <f t="shared" si="18"/>
        <v>2024</v>
      </c>
      <c r="C422" t="str">
        <f t="shared" si="19"/>
        <v>2023-2024</v>
      </c>
      <c r="D422" t="s">
        <v>119</v>
      </c>
      <c r="E422" t="s">
        <v>12</v>
      </c>
      <c r="F422" t="str">
        <f t="shared" si="20"/>
        <v>New South Wales</v>
      </c>
      <c r="G422" t="s">
        <v>10</v>
      </c>
      <c r="H422">
        <v>2795</v>
      </c>
      <c r="I422" t="s">
        <v>11</v>
      </c>
      <c r="J422" t="s">
        <v>132</v>
      </c>
      <c r="K422" t="s">
        <v>144</v>
      </c>
      <c r="L422" t="s">
        <v>155</v>
      </c>
      <c r="M422" s="5">
        <v>383</v>
      </c>
    </row>
    <row r="423" spans="1:13" x14ac:dyDescent="0.3">
      <c r="A423" s="2">
        <v>45531</v>
      </c>
      <c r="B423" s="3">
        <f t="shared" si="18"/>
        <v>2025</v>
      </c>
      <c r="C423" t="str">
        <f t="shared" si="19"/>
        <v>2024-2025</v>
      </c>
      <c r="D423" t="s">
        <v>120</v>
      </c>
      <c r="E423" t="s">
        <v>85</v>
      </c>
      <c r="F423" t="str">
        <f t="shared" si="20"/>
        <v>Western Australia</v>
      </c>
      <c r="G423" t="s">
        <v>28</v>
      </c>
      <c r="H423">
        <v>6725</v>
      </c>
      <c r="I423" t="s">
        <v>11</v>
      </c>
      <c r="J423" t="s">
        <v>141</v>
      </c>
      <c r="K423" t="s">
        <v>148</v>
      </c>
      <c r="L423" t="s">
        <v>159</v>
      </c>
      <c r="M423" s="5">
        <v>402</v>
      </c>
    </row>
    <row r="424" spans="1:13" x14ac:dyDescent="0.3">
      <c r="A424" s="2">
        <v>45827</v>
      </c>
      <c r="B424" s="3">
        <f t="shared" si="18"/>
        <v>2025</v>
      </c>
      <c r="C424" t="str">
        <f t="shared" si="19"/>
        <v>2024-2025</v>
      </c>
      <c r="D424" t="s">
        <v>119</v>
      </c>
      <c r="E424" t="s">
        <v>72</v>
      </c>
      <c r="F424" t="str">
        <f t="shared" si="20"/>
        <v>Queensland</v>
      </c>
      <c r="G424" t="s">
        <v>19</v>
      </c>
      <c r="H424">
        <v>4870</v>
      </c>
      <c r="I424" t="s">
        <v>11</v>
      </c>
      <c r="J424" t="s">
        <v>133</v>
      </c>
      <c r="K424" t="s">
        <v>151</v>
      </c>
      <c r="L424" t="s">
        <v>152</v>
      </c>
      <c r="M424" s="5">
        <v>331</v>
      </c>
    </row>
    <row r="425" spans="1:13" x14ac:dyDescent="0.3">
      <c r="A425" s="2">
        <v>45614</v>
      </c>
      <c r="B425" s="3">
        <f t="shared" si="18"/>
        <v>2025</v>
      </c>
      <c r="C425" t="str">
        <f t="shared" si="19"/>
        <v>2024-2025</v>
      </c>
      <c r="D425" t="s">
        <v>119</v>
      </c>
      <c r="E425" t="s">
        <v>94</v>
      </c>
      <c r="F425" t="str">
        <f t="shared" si="20"/>
        <v>Queensland</v>
      </c>
      <c r="G425" t="s">
        <v>19</v>
      </c>
      <c r="H425">
        <v>4551</v>
      </c>
      <c r="I425" t="s">
        <v>11</v>
      </c>
      <c r="J425" t="s">
        <v>136</v>
      </c>
      <c r="K425" t="s">
        <v>143</v>
      </c>
      <c r="L425" t="s">
        <v>154</v>
      </c>
      <c r="M425" s="5">
        <v>291</v>
      </c>
    </row>
    <row r="426" spans="1:13" x14ac:dyDescent="0.3">
      <c r="A426" s="2">
        <v>45576</v>
      </c>
      <c r="B426" s="3">
        <f t="shared" si="18"/>
        <v>2025</v>
      </c>
      <c r="C426" t="str">
        <f t="shared" si="19"/>
        <v>2024-2025</v>
      </c>
      <c r="D426" t="s">
        <v>120</v>
      </c>
      <c r="E426" t="s">
        <v>34</v>
      </c>
      <c r="F426" t="str">
        <f t="shared" si="20"/>
        <v>New South Wales</v>
      </c>
      <c r="G426" t="s">
        <v>10</v>
      </c>
      <c r="H426">
        <v>2560</v>
      </c>
      <c r="I426" t="s">
        <v>11</v>
      </c>
      <c r="J426" t="s">
        <v>123</v>
      </c>
      <c r="K426" t="s">
        <v>143</v>
      </c>
      <c r="L426" t="s">
        <v>154</v>
      </c>
      <c r="M426" s="5">
        <v>644</v>
      </c>
    </row>
    <row r="427" spans="1:13" x14ac:dyDescent="0.3">
      <c r="A427" s="2">
        <v>45333</v>
      </c>
      <c r="B427" s="3">
        <f t="shared" si="18"/>
        <v>2024</v>
      </c>
      <c r="C427" t="str">
        <f t="shared" si="19"/>
        <v>2023-2024</v>
      </c>
      <c r="D427" t="s">
        <v>120</v>
      </c>
      <c r="E427" t="s">
        <v>111</v>
      </c>
      <c r="F427" t="str">
        <f t="shared" si="20"/>
        <v>New South Wales</v>
      </c>
      <c r="G427" t="s">
        <v>10</v>
      </c>
      <c r="H427">
        <v>2154</v>
      </c>
      <c r="I427" t="s">
        <v>11</v>
      </c>
      <c r="J427" t="s">
        <v>125</v>
      </c>
      <c r="K427" t="s">
        <v>145</v>
      </c>
      <c r="L427" t="s">
        <v>156</v>
      </c>
      <c r="M427" s="5">
        <v>467</v>
      </c>
    </row>
    <row r="428" spans="1:13" x14ac:dyDescent="0.3">
      <c r="A428" s="2">
        <v>45837</v>
      </c>
      <c r="B428" s="3">
        <f t="shared" si="18"/>
        <v>2025</v>
      </c>
      <c r="C428" t="str">
        <f t="shared" si="19"/>
        <v>2024-2025</v>
      </c>
      <c r="D428" t="s">
        <v>120</v>
      </c>
      <c r="E428" t="s">
        <v>14</v>
      </c>
      <c r="F428" t="str">
        <f t="shared" si="20"/>
        <v>Northern Territory</v>
      </c>
      <c r="G428" t="s">
        <v>15</v>
      </c>
      <c r="H428">
        <v>800</v>
      </c>
      <c r="I428" t="s">
        <v>11</v>
      </c>
      <c r="J428" t="s">
        <v>140</v>
      </c>
      <c r="K428" t="s">
        <v>144</v>
      </c>
      <c r="L428" t="s">
        <v>155</v>
      </c>
      <c r="M428" s="5">
        <v>185</v>
      </c>
    </row>
    <row r="429" spans="1:13" x14ac:dyDescent="0.3">
      <c r="A429" s="2">
        <v>45889</v>
      </c>
      <c r="B429" s="3">
        <f t="shared" si="18"/>
        <v>2026</v>
      </c>
      <c r="C429" t="str">
        <f t="shared" si="19"/>
        <v>2025-2026</v>
      </c>
      <c r="D429" t="s">
        <v>120</v>
      </c>
      <c r="E429" t="s">
        <v>87</v>
      </c>
      <c r="F429" t="str">
        <f t="shared" si="20"/>
        <v>New South Wales</v>
      </c>
      <c r="G429" t="s">
        <v>10</v>
      </c>
      <c r="H429">
        <v>2158</v>
      </c>
      <c r="I429" t="s">
        <v>11</v>
      </c>
      <c r="J429" t="s">
        <v>125</v>
      </c>
      <c r="K429" t="s">
        <v>144</v>
      </c>
      <c r="L429" t="s">
        <v>155</v>
      </c>
      <c r="M429" s="5">
        <v>625</v>
      </c>
    </row>
    <row r="430" spans="1:13" x14ac:dyDescent="0.3">
      <c r="A430" s="2">
        <v>45715</v>
      </c>
      <c r="B430" s="3">
        <f t="shared" si="18"/>
        <v>2025</v>
      </c>
      <c r="C430" t="str">
        <f t="shared" si="19"/>
        <v>2024-2025</v>
      </c>
      <c r="D430" t="s">
        <v>119</v>
      </c>
      <c r="E430" t="s">
        <v>83</v>
      </c>
      <c r="F430" t="str">
        <f t="shared" si="20"/>
        <v>Victoria</v>
      </c>
      <c r="G430" t="s">
        <v>26</v>
      </c>
      <c r="H430">
        <v>3551</v>
      </c>
      <c r="I430" t="s">
        <v>11</v>
      </c>
      <c r="J430" t="s">
        <v>129</v>
      </c>
      <c r="K430" t="s">
        <v>150</v>
      </c>
      <c r="L430" t="s">
        <v>161</v>
      </c>
      <c r="M430" s="5">
        <v>137</v>
      </c>
    </row>
    <row r="431" spans="1:13" x14ac:dyDescent="0.3">
      <c r="A431" s="2">
        <v>45866</v>
      </c>
      <c r="B431" s="3">
        <f t="shared" si="18"/>
        <v>2026</v>
      </c>
      <c r="C431" t="str">
        <f t="shared" si="19"/>
        <v>2025-2026</v>
      </c>
      <c r="D431" t="s">
        <v>119</v>
      </c>
      <c r="E431" t="s">
        <v>64</v>
      </c>
      <c r="F431" t="str">
        <f t="shared" si="20"/>
        <v>Western Australia</v>
      </c>
      <c r="G431" t="s">
        <v>28</v>
      </c>
      <c r="H431">
        <v>6112</v>
      </c>
      <c r="I431" t="s">
        <v>11</v>
      </c>
      <c r="J431" t="s">
        <v>135</v>
      </c>
      <c r="K431" t="s">
        <v>145</v>
      </c>
      <c r="L431" t="s">
        <v>156</v>
      </c>
      <c r="M431" s="5">
        <v>585</v>
      </c>
    </row>
    <row r="432" spans="1:13" x14ac:dyDescent="0.3">
      <c r="A432" s="2">
        <v>45574</v>
      </c>
      <c r="B432" s="3">
        <f t="shared" si="18"/>
        <v>2025</v>
      </c>
      <c r="C432" t="str">
        <f t="shared" si="19"/>
        <v>2024-2025</v>
      </c>
      <c r="D432" t="s">
        <v>120</v>
      </c>
      <c r="E432" t="s">
        <v>93</v>
      </c>
      <c r="F432" t="str">
        <f t="shared" si="20"/>
        <v>Victoria</v>
      </c>
      <c r="G432" t="s">
        <v>26</v>
      </c>
      <c r="H432">
        <v>3400</v>
      </c>
      <c r="I432" t="s">
        <v>11</v>
      </c>
      <c r="J432" t="s">
        <v>129</v>
      </c>
      <c r="K432" t="s">
        <v>144</v>
      </c>
      <c r="L432" t="s">
        <v>155</v>
      </c>
      <c r="M432" s="5">
        <v>307</v>
      </c>
    </row>
    <row r="433" spans="1:13" x14ac:dyDescent="0.3">
      <c r="A433" s="2">
        <v>45894</v>
      </c>
      <c r="B433" s="3">
        <f t="shared" si="18"/>
        <v>2026</v>
      </c>
      <c r="C433" t="str">
        <f t="shared" si="19"/>
        <v>2025-2026</v>
      </c>
      <c r="D433" t="s">
        <v>120</v>
      </c>
      <c r="E433" t="s">
        <v>67</v>
      </c>
      <c r="F433" t="str">
        <f t="shared" si="20"/>
        <v>Tasmania</v>
      </c>
      <c r="G433" t="s">
        <v>43</v>
      </c>
      <c r="H433">
        <v>7250</v>
      </c>
      <c r="I433" t="s">
        <v>11</v>
      </c>
      <c r="J433" t="s">
        <v>130</v>
      </c>
      <c r="K433" t="s">
        <v>146</v>
      </c>
      <c r="L433" t="s">
        <v>157</v>
      </c>
      <c r="M433" s="5">
        <v>538</v>
      </c>
    </row>
    <row r="434" spans="1:13" x14ac:dyDescent="0.3">
      <c r="A434" s="2">
        <v>45898</v>
      </c>
      <c r="B434" s="3">
        <f t="shared" si="18"/>
        <v>2026</v>
      </c>
      <c r="C434" t="str">
        <f t="shared" si="19"/>
        <v>2025-2026</v>
      </c>
      <c r="D434" t="s">
        <v>119</v>
      </c>
      <c r="E434" t="s">
        <v>27</v>
      </c>
      <c r="F434" t="str">
        <f t="shared" si="20"/>
        <v>Western Australia</v>
      </c>
      <c r="G434" t="s">
        <v>28</v>
      </c>
      <c r="H434">
        <v>6030</v>
      </c>
      <c r="I434" t="s">
        <v>11</v>
      </c>
      <c r="J434" t="s">
        <v>121</v>
      </c>
      <c r="K434" t="s">
        <v>144</v>
      </c>
      <c r="L434" t="s">
        <v>155</v>
      </c>
      <c r="M434" s="5">
        <v>681</v>
      </c>
    </row>
    <row r="435" spans="1:13" x14ac:dyDescent="0.3">
      <c r="A435" s="2">
        <v>45442</v>
      </c>
      <c r="B435" s="3">
        <f t="shared" si="18"/>
        <v>2024</v>
      </c>
      <c r="C435" t="str">
        <f t="shared" si="19"/>
        <v>2023-2024</v>
      </c>
      <c r="D435" t="s">
        <v>120</v>
      </c>
      <c r="E435" t="s">
        <v>61</v>
      </c>
      <c r="F435" t="str">
        <f t="shared" si="20"/>
        <v>Victoria</v>
      </c>
      <c r="G435" t="s">
        <v>26</v>
      </c>
      <c r="H435">
        <v>3179</v>
      </c>
      <c r="I435" t="s">
        <v>11</v>
      </c>
      <c r="J435" t="s">
        <v>127</v>
      </c>
      <c r="K435" t="s">
        <v>146</v>
      </c>
      <c r="L435" t="s">
        <v>157</v>
      </c>
      <c r="M435" s="5">
        <v>223</v>
      </c>
    </row>
    <row r="436" spans="1:13" x14ac:dyDescent="0.3">
      <c r="A436" s="2">
        <v>45591</v>
      </c>
      <c r="B436" s="3">
        <f t="shared" si="18"/>
        <v>2025</v>
      </c>
      <c r="C436" t="str">
        <f t="shared" si="19"/>
        <v>2024-2025</v>
      </c>
      <c r="D436" t="s">
        <v>120</v>
      </c>
      <c r="E436" t="s">
        <v>40</v>
      </c>
      <c r="F436" t="str">
        <f t="shared" si="20"/>
        <v>South Australia</v>
      </c>
      <c r="G436" t="s">
        <v>17</v>
      </c>
      <c r="H436">
        <v>5169</v>
      </c>
      <c r="I436" t="s">
        <v>11</v>
      </c>
      <c r="J436" t="s">
        <v>134</v>
      </c>
      <c r="K436" t="s">
        <v>142</v>
      </c>
      <c r="L436" t="s">
        <v>153</v>
      </c>
      <c r="M436" s="5">
        <v>416</v>
      </c>
    </row>
    <row r="437" spans="1:13" x14ac:dyDescent="0.3">
      <c r="A437" s="2">
        <v>45784</v>
      </c>
      <c r="B437" s="3">
        <f t="shared" si="18"/>
        <v>2025</v>
      </c>
      <c r="C437" t="str">
        <f t="shared" si="19"/>
        <v>2024-2025</v>
      </c>
      <c r="D437" t="s">
        <v>119</v>
      </c>
      <c r="E437" t="s">
        <v>86</v>
      </c>
      <c r="F437" t="str">
        <f t="shared" si="20"/>
        <v>Queensland</v>
      </c>
      <c r="G437" t="s">
        <v>19</v>
      </c>
      <c r="H437">
        <v>4119</v>
      </c>
      <c r="I437" t="s">
        <v>11</v>
      </c>
      <c r="J437" t="s">
        <v>131</v>
      </c>
      <c r="K437" t="s">
        <v>142</v>
      </c>
      <c r="L437" t="s">
        <v>153</v>
      </c>
      <c r="M437" s="5">
        <v>725</v>
      </c>
    </row>
    <row r="438" spans="1:13" x14ac:dyDescent="0.3">
      <c r="A438" s="2">
        <v>45449</v>
      </c>
      <c r="B438" s="3">
        <f t="shared" si="18"/>
        <v>2024</v>
      </c>
      <c r="C438" t="str">
        <f t="shared" si="19"/>
        <v>2023-2024</v>
      </c>
      <c r="D438" t="s">
        <v>120</v>
      </c>
      <c r="E438" t="s">
        <v>35</v>
      </c>
      <c r="F438" t="str">
        <f t="shared" si="20"/>
        <v>Victoria</v>
      </c>
      <c r="G438" t="s">
        <v>26</v>
      </c>
      <c r="H438">
        <v>3280</v>
      </c>
      <c r="I438" t="s">
        <v>11</v>
      </c>
      <c r="J438" t="s">
        <v>129</v>
      </c>
      <c r="K438" t="s">
        <v>146</v>
      </c>
      <c r="L438" t="s">
        <v>157</v>
      </c>
      <c r="M438" s="5">
        <v>676</v>
      </c>
    </row>
    <row r="439" spans="1:13" x14ac:dyDescent="0.3">
      <c r="A439" s="2">
        <v>45755</v>
      </c>
      <c r="B439" s="3">
        <f t="shared" si="18"/>
        <v>2025</v>
      </c>
      <c r="C439" t="str">
        <f t="shared" si="19"/>
        <v>2024-2025</v>
      </c>
      <c r="D439" t="s">
        <v>120</v>
      </c>
      <c r="E439" t="s">
        <v>30</v>
      </c>
      <c r="F439" t="str">
        <f t="shared" si="20"/>
        <v>Victoria</v>
      </c>
      <c r="G439" t="s">
        <v>26</v>
      </c>
      <c r="H439">
        <v>3030</v>
      </c>
      <c r="I439" t="s">
        <v>11</v>
      </c>
      <c r="J439" t="s">
        <v>128</v>
      </c>
      <c r="K439" t="s">
        <v>148</v>
      </c>
      <c r="L439" t="s">
        <v>159</v>
      </c>
      <c r="M439" s="5">
        <v>226</v>
      </c>
    </row>
    <row r="440" spans="1:13" x14ac:dyDescent="0.3">
      <c r="A440" s="2">
        <v>45808</v>
      </c>
      <c r="B440" s="3">
        <f t="shared" si="18"/>
        <v>2025</v>
      </c>
      <c r="C440" t="str">
        <f t="shared" si="19"/>
        <v>2024-2025</v>
      </c>
      <c r="D440" t="s">
        <v>120</v>
      </c>
      <c r="E440" t="s">
        <v>18</v>
      </c>
      <c r="F440" t="str">
        <f t="shared" si="20"/>
        <v>Queensland</v>
      </c>
      <c r="G440" t="s">
        <v>19</v>
      </c>
      <c r="H440">
        <v>4802</v>
      </c>
      <c r="I440" t="s">
        <v>11</v>
      </c>
      <c r="J440" t="s">
        <v>133</v>
      </c>
      <c r="K440" t="s">
        <v>144</v>
      </c>
      <c r="L440" t="s">
        <v>155</v>
      </c>
      <c r="M440" s="5">
        <v>399</v>
      </c>
    </row>
    <row r="441" spans="1:13" x14ac:dyDescent="0.3">
      <c r="A441" s="2">
        <v>45368</v>
      </c>
      <c r="B441" s="3">
        <f t="shared" si="18"/>
        <v>2024</v>
      </c>
      <c r="C441" t="str">
        <f t="shared" si="19"/>
        <v>2023-2024</v>
      </c>
      <c r="D441" t="s">
        <v>120</v>
      </c>
      <c r="E441" t="s">
        <v>70</v>
      </c>
      <c r="F441" t="str">
        <f t="shared" si="20"/>
        <v>Western Australia</v>
      </c>
      <c r="G441" t="s">
        <v>28</v>
      </c>
      <c r="H441">
        <v>6021</v>
      </c>
      <c r="I441" t="s">
        <v>11</v>
      </c>
      <c r="J441" t="s">
        <v>121</v>
      </c>
      <c r="K441" t="s">
        <v>145</v>
      </c>
      <c r="L441" t="s">
        <v>156</v>
      </c>
      <c r="M441" s="5">
        <v>463</v>
      </c>
    </row>
    <row r="442" spans="1:13" x14ac:dyDescent="0.3">
      <c r="A442" s="2">
        <v>45332</v>
      </c>
      <c r="B442" s="3">
        <f t="shared" si="18"/>
        <v>2024</v>
      </c>
      <c r="C442" t="str">
        <f t="shared" si="19"/>
        <v>2023-2024</v>
      </c>
      <c r="D442" t="s">
        <v>120</v>
      </c>
      <c r="E442" t="s">
        <v>104</v>
      </c>
      <c r="F442" t="str">
        <f t="shared" si="20"/>
        <v>Victoria</v>
      </c>
      <c r="G442" t="s">
        <v>26</v>
      </c>
      <c r="H442">
        <v>3175</v>
      </c>
      <c r="I442" t="s">
        <v>11</v>
      </c>
      <c r="J442" t="s">
        <v>127</v>
      </c>
      <c r="K442" t="s">
        <v>151</v>
      </c>
      <c r="L442" t="s">
        <v>152</v>
      </c>
      <c r="M442" s="5">
        <v>703</v>
      </c>
    </row>
    <row r="443" spans="1:13" x14ac:dyDescent="0.3">
      <c r="A443" s="2">
        <v>45393</v>
      </c>
      <c r="B443" s="3">
        <f t="shared" si="18"/>
        <v>2024</v>
      </c>
      <c r="C443" t="str">
        <f t="shared" si="19"/>
        <v>2023-2024</v>
      </c>
      <c r="D443" t="s">
        <v>120</v>
      </c>
      <c r="E443" t="s">
        <v>97</v>
      </c>
      <c r="F443" t="str">
        <f t="shared" si="20"/>
        <v>Tasmania</v>
      </c>
      <c r="G443" t="s">
        <v>43</v>
      </c>
      <c r="H443">
        <v>7010</v>
      </c>
      <c r="I443" t="s">
        <v>11</v>
      </c>
      <c r="J443" t="s">
        <v>130</v>
      </c>
      <c r="K443" t="s">
        <v>144</v>
      </c>
      <c r="L443" t="s">
        <v>155</v>
      </c>
      <c r="M443" s="5">
        <v>177</v>
      </c>
    </row>
    <row r="444" spans="1:13" x14ac:dyDescent="0.3">
      <c r="A444" s="2">
        <v>45640</v>
      </c>
      <c r="B444" s="3">
        <f t="shared" si="18"/>
        <v>2025</v>
      </c>
      <c r="C444" t="str">
        <f t="shared" si="19"/>
        <v>2024-2025</v>
      </c>
      <c r="D444" t="s">
        <v>120</v>
      </c>
      <c r="E444" t="s">
        <v>96</v>
      </c>
      <c r="F444" t="str">
        <f t="shared" si="20"/>
        <v>Western Australia</v>
      </c>
      <c r="G444" t="s">
        <v>28</v>
      </c>
      <c r="H444">
        <v>6027</v>
      </c>
      <c r="I444" t="s">
        <v>11</v>
      </c>
      <c r="J444" t="s">
        <v>121</v>
      </c>
      <c r="K444" t="s">
        <v>144</v>
      </c>
      <c r="L444" t="s">
        <v>155</v>
      </c>
      <c r="M444" s="5">
        <v>579</v>
      </c>
    </row>
    <row r="445" spans="1:13" x14ac:dyDescent="0.3">
      <c r="A445" s="2">
        <v>45356</v>
      </c>
      <c r="B445" s="3">
        <f t="shared" si="18"/>
        <v>2024</v>
      </c>
      <c r="C445" t="str">
        <f t="shared" si="19"/>
        <v>2023-2024</v>
      </c>
      <c r="D445" t="s">
        <v>120</v>
      </c>
      <c r="E445" t="s">
        <v>13</v>
      </c>
      <c r="F445" t="str">
        <f t="shared" si="20"/>
        <v>New South Wales</v>
      </c>
      <c r="G445" t="s">
        <v>10</v>
      </c>
      <c r="H445">
        <v>2141</v>
      </c>
      <c r="I445" t="s">
        <v>11</v>
      </c>
      <c r="J445" t="s">
        <v>125</v>
      </c>
      <c r="K445" t="s">
        <v>144</v>
      </c>
      <c r="L445" t="s">
        <v>155</v>
      </c>
      <c r="M445" s="5">
        <v>279</v>
      </c>
    </row>
    <row r="446" spans="1:13" x14ac:dyDescent="0.3">
      <c r="A446" s="2">
        <v>45772</v>
      </c>
      <c r="B446" s="3">
        <f t="shared" si="18"/>
        <v>2025</v>
      </c>
      <c r="C446" t="str">
        <f t="shared" si="19"/>
        <v>2024-2025</v>
      </c>
      <c r="D446" t="s">
        <v>120</v>
      </c>
      <c r="E446" t="s">
        <v>74</v>
      </c>
      <c r="F446" t="str">
        <f t="shared" si="20"/>
        <v>Victoria</v>
      </c>
      <c r="G446" t="s">
        <v>26</v>
      </c>
      <c r="H446">
        <v>3500</v>
      </c>
      <c r="I446" t="s">
        <v>11</v>
      </c>
      <c r="J446" t="s">
        <v>129</v>
      </c>
      <c r="K446" t="s">
        <v>144</v>
      </c>
      <c r="L446" t="s">
        <v>155</v>
      </c>
      <c r="M446" s="5">
        <v>387</v>
      </c>
    </row>
    <row r="447" spans="1:13" x14ac:dyDescent="0.3">
      <c r="A447" s="2">
        <v>45629</v>
      </c>
      <c r="B447" s="3">
        <f t="shared" si="18"/>
        <v>2025</v>
      </c>
      <c r="C447" t="str">
        <f t="shared" si="19"/>
        <v>2024-2025</v>
      </c>
      <c r="D447" t="s">
        <v>120</v>
      </c>
      <c r="E447" t="s">
        <v>16</v>
      </c>
      <c r="F447" t="str">
        <f t="shared" si="20"/>
        <v>South Australia</v>
      </c>
      <c r="G447" t="s">
        <v>17</v>
      </c>
      <c r="H447">
        <v>5168</v>
      </c>
      <c r="I447" t="s">
        <v>11</v>
      </c>
      <c r="J447" t="s">
        <v>134</v>
      </c>
      <c r="K447" t="s">
        <v>144</v>
      </c>
      <c r="L447" t="s">
        <v>155</v>
      </c>
      <c r="M447" s="5">
        <v>286</v>
      </c>
    </row>
    <row r="448" spans="1:13" x14ac:dyDescent="0.3">
      <c r="A448" s="2">
        <v>45310</v>
      </c>
      <c r="B448" s="3">
        <f t="shared" si="18"/>
        <v>2024</v>
      </c>
      <c r="C448" t="str">
        <f t="shared" si="19"/>
        <v>2023-2024</v>
      </c>
      <c r="D448" t="s">
        <v>119</v>
      </c>
      <c r="E448" t="s">
        <v>39</v>
      </c>
      <c r="F448" t="str">
        <f t="shared" si="20"/>
        <v>New South Wales</v>
      </c>
      <c r="G448" t="s">
        <v>10</v>
      </c>
      <c r="H448">
        <v>2541</v>
      </c>
      <c r="I448" t="s">
        <v>11</v>
      </c>
      <c r="J448" t="s">
        <v>123</v>
      </c>
      <c r="K448" t="s">
        <v>143</v>
      </c>
      <c r="L448" t="s">
        <v>154</v>
      </c>
      <c r="M448" s="5">
        <v>744</v>
      </c>
    </row>
    <row r="449" spans="1:13" x14ac:dyDescent="0.3">
      <c r="A449" s="2">
        <v>45396</v>
      </c>
      <c r="B449" s="3">
        <f t="shared" si="18"/>
        <v>2024</v>
      </c>
      <c r="C449" t="str">
        <f t="shared" si="19"/>
        <v>2023-2024</v>
      </c>
      <c r="D449" t="s">
        <v>120</v>
      </c>
      <c r="E449" t="s">
        <v>61</v>
      </c>
      <c r="F449" t="str">
        <f t="shared" si="20"/>
        <v>Victoria</v>
      </c>
      <c r="G449" t="s">
        <v>26</v>
      </c>
      <c r="H449">
        <v>3179</v>
      </c>
      <c r="I449" t="s">
        <v>11</v>
      </c>
      <c r="J449" t="s">
        <v>127</v>
      </c>
      <c r="K449" t="s">
        <v>142</v>
      </c>
      <c r="L449" t="s">
        <v>153</v>
      </c>
      <c r="M449" s="5">
        <v>376</v>
      </c>
    </row>
    <row r="450" spans="1:13" x14ac:dyDescent="0.3">
      <c r="A450" s="2">
        <v>45881</v>
      </c>
      <c r="B450" s="3">
        <f t="shared" ref="B450:B513" si="21">IF(MONTH(A450)&gt;=7,YEAR(A450)+1,YEAR(A450))</f>
        <v>2026</v>
      </c>
      <c r="C450" t="str">
        <f t="shared" ref="C450:C513" si="22">IF(MONTH(A450) &gt;= 7, YEAR(A450) &amp; "-" &amp; YEAR(A450) + 1, YEAR(A450) - 1 &amp; "-" &amp; YEAR(A450))</f>
        <v>2025-2026</v>
      </c>
      <c r="D450" t="s">
        <v>120</v>
      </c>
      <c r="E450" t="s">
        <v>52</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122</v>
      </c>
      <c r="K450" t="s">
        <v>145</v>
      </c>
      <c r="L450" t="s">
        <v>156</v>
      </c>
      <c r="M450" s="5">
        <v>545</v>
      </c>
    </row>
    <row r="451" spans="1:13" x14ac:dyDescent="0.3">
      <c r="A451" s="2">
        <v>45847</v>
      </c>
      <c r="B451" s="3">
        <f t="shared" si="21"/>
        <v>2026</v>
      </c>
      <c r="C451" t="str">
        <f t="shared" si="22"/>
        <v>2025-2026</v>
      </c>
      <c r="D451" t="s">
        <v>119</v>
      </c>
      <c r="E451" t="s">
        <v>82</v>
      </c>
      <c r="F451" t="str">
        <f t="shared" si="23"/>
        <v>Queensland</v>
      </c>
      <c r="G451" t="s">
        <v>19</v>
      </c>
      <c r="H451">
        <v>4215</v>
      </c>
      <c r="I451" t="s">
        <v>11</v>
      </c>
      <c r="J451" t="s">
        <v>124</v>
      </c>
      <c r="K451" t="s">
        <v>144</v>
      </c>
      <c r="L451" t="s">
        <v>155</v>
      </c>
      <c r="M451" s="5">
        <v>671</v>
      </c>
    </row>
    <row r="452" spans="1:13" x14ac:dyDescent="0.3">
      <c r="A452" s="2">
        <v>45528</v>
      </c>
      <c r="B452" s="3">
        <f t="shared" si="21"/>
        <v>2025</v>
      </c>
      <c r="C452" t="str">
        <f t="shared" si="22"/>
        <v>2024-2025</v>
      </c>
      <c r="D452" t="s">
        <v>120</v>
      </c>
      <c r="E452" t="s">
        <v>23</v>
      </c>
      <c r="F452" t="str">
        <f t="shared" si="23"/>
        <v>New South Wales</v>
      </c>
      <c r="G452" t="s">
        <v>10</v>
      </c>
      <c r="H452">
        <v>2830</v>
      </c>
      <c r="I452" t="s">
        <v>11</v>
      </c>
      <c r="J452" t="s">
        <v>132</v>
      </c>
      <c r="K452" t="s">
        <v>144</v>
      </c>
      <c r="L452" t="s">
        <v>155</v>
      </c>
      <c r="M452" s="5">
        <v>608</v>
      </c>
    </row>
    <row r="453" spans="1:13" x14ac:dyDescent="0.3">
      <c r="A453" s="2">
        <v>45465</v>
      </c>
      <c r="B453" s="3">
        <f t="shared" si="21"/>
        <v>2024</v>
      </c>
      <c r="C453" t="str">
        <f t="shared" si="22"/>
        <v>2023-2024</v>
      </c>
      <c r="D453" t="s">
        <v>120</v>
      </c>
      <c r="E453" t="s">
        <v>106</v>
      </c>
      <c r="F453" t="str">
        <f t="shared" si="23"/>
        <v>Queensland</v>
      </c>
      <c r="G453" t="s">
        <v>19</v>
      </c>
      <c r="H453">
        <v>4558</v>
      </c>
      <c r="I453" t="s">
        <v>11</v>
      </c>
      <c r="J453" t="s">
        <v>136</v>
      </c>
      <c r="K453" t="s">
        <v>144</v>
      </c>
      <c r="L453" t="s">
        <v>155</v>
      </c>
      <c r="M453" s="5">
        <v>688</v>
      </c>
    </row>
    <row r="454" spans="1:13" x14ac:dyDescent="0.3">
      <c r="A454" s="2">
        <v>45380</v>
      </c>
      <c r="B454" s="3">
        <f t="shared" si="21"/>
        <v>2024</v>
      </c>
      <c r="C454" t="str">
        <f t="shared" si="22"/>
        <v>2023-2024</v>
      </c>
      <c r="D454" t="s">
        <v>120</v>
      </c>
      <c r="E454" t="s">
        <v>75</v>
      </c>
      <c r="F454" t="str">
        <f t="shared" si="23"/>
        <v>Victoria</v>
      </c>
      <c r="G454" t="s">
        <v>26</v>
      </c>
      <c r="H454">
        <v>3915</v>
      </c>
      <c r="I454" t="s">
        <v>11</v>
      </c>
      <c r="J454" t="s">
        <v>137</v>
      </c>
      <c r="K454" t="s">
        <v>143</v>
      </c>
      <c r="L454" t="s">
        <v>154</v>
      </c>
      <c r="M454" s="5">
        <v>740</v>
      </c>
    </row>
    <row r="455" spans="1:13" x14ac:dyDescent="0.3">
      <c r="A455" s="2">
        <v>45804</v>
      </c>
      <c r="B455" s="3">
        <f t="shared" si="21"/>
        <v>2025</v>
      </c>
      <c r="C455" t="str">
        <f t="shared" si="22"/>
        <v>2024-2025</v>
      </c>
      <c r="D455" t="s">
        <v>120</v>
      </c>
      <c r="E455" t="s">
        <v>39</v>
      </c>
      <c r="F455" t="str">
        <f t="shared" si="23"/>
        <v>New South Wales</v>
      </c>
      <c r="G455" t="s">
        <v>10</v>
      </c>
      <c r="H455">
        <v>2541</v>
      </c>
      <c r="I455" t="s">
        <v>11</v>
      </c>
      <c r="J455" t="s">
        <v>123</v>
      </c>
      <c r="K455" t="s">
        <v>148</v>
      </c>
      <c r="L455" t="s">
        <v>159</v>
      </c>
      <c r="M455" s="5">
        <v>406</v>
      </c>
    </row>
    <row r="456" spans="1:13" x14ac:dyDescent="0.3">
      <c r="A456" s="2">
        <v>45569</v>
      </c>
      <c r="B456" s="3">
        <f t="shared" si="21"/>
        <v>2025</v>
      </c>
      <c r="C456" t="str">
        <f t="shared" si="22"/>
        <v>2024-2025</v>
      </c>
      <c r="D456" t="s">
        <v>120</v>
      </c>
      <c r="E456" t="s">
        <v>78</v>
      </c>
      <c r="F456" t="str">
        <f t="shared" si="23"/>
        <v>New South Wales</v>
      </c>
      <c r="G456" t="s">
        <v>10</v>
      </c>
      <c r="H456">
        <v>2480</v>
      </c>
      <c r="I456" t="s">
        <v>11</v>
      </c>
      <c r="J456" t="s">
        <v>122</v>
      </c>
      <c r="K456" t="s">
        <v>142</v>
      </c>
      <c r="L456" t="s">
        <v>153</v>
      </c>
      <c r="M456" s="5">
        <v>323</v>
      </c>
    </row>
    <row r="457" spans="1:13" x14ac:dyDescent="0.3">
      <c r="A457" s="2">
        <v>45652</v>
      </c>
      <c r="B457" s="3">
        <f t="shared" si="21"/>
        <v>2025</v>
      </c>
      <c r="C457" t="str">
        <f t="shared" si="22"/>
        <v>2024-2025</v>
      </c>
      <c r="D457" t="s">
        <v>120</v>
      </c>
      <c r="E457" t="s">
        <v>60</v>
      </c>
      <c r="F457" t="str">
        <f t="shared" si="23"/>
        <v>Queensland</v>
      </c>
      <c r="G457" t="s">
        <v>19</v>
      </c>
      <c r="H457">
        <v>4655</v>
      </c>
      <c r="I457" t="s">
        <v>11</v>
      </c>
      <c r="J457" t="s">
        <v>138</v>
      </c>
      <c r="K457" t="s">
        <v>145</v>
      </c>
      <c r="L457" t="s">
        <v>156</v>
      </c>
      <c r="M457" s="5">
        <v>582</v>
      </c>
    </row>
    <row r="458" spans="1:13" x14ac:dyDescent="0.3">
      <c r="A458" s="2">
        <v>45718</v>
      </c>
      <c r="B458" s="3">
        <f t="shared" si="21"/>
        <v>2025</v>
      </c>
      <c r="C458" t="str">
        <f t="shared" si="22"/>
        <v>2024-2025</v>
      </c>
      <c r="D458" t="s">
        <v>119</v>
      </c>
      <c r="E458" t="s">
        <v>12</v>
      </c>
      <c r="F458" t="str">
        <f t="shared" si="23"/>
        <v>New South Wales</v>
      </c>
      <c r="G458" t="s">
        <v>10</v>
      </c>
      <c r="H458">
        <v>2795</v>
      </c>
      <c r="I458" t="s">
        <v>11</v>
      </c>
      <c r="J458" t="s">
        <v>132</v>
      </c>
      <c r="K458" t="s">
        <v>146</v>
      </c>
      <c r="L458" t="s">
        <v>157</v>
      </c>
      <c r="M458" s="5">
        <v>153</v>
      </c>
    </row>
    <row r="459" spans="1:13" x14ac:dyDescent="0.3">
      <c r="A459" s="2">
        <v>45308</v>
      </c>
      <c r="B459" s="3">
        <f t="shared" si="21"/>
        <v>2024</v>
      </c>
      <c r="C459" t="str">
        <f t="shared" si="22"/>
        <v>2023-2024</v>
      </c>
      <c r="D459" t="s">
        <v>119</v>
      </c>
      <c r="E459" t="s">
        <v>78</v>
      </c>
      <c r="F459" t="str">
        <f t="shared" si="23"/>
        <v>New South Wales</v>
      </c>
      <c r="G459" t="s">
        <v>10</v>
      </c>
      <c r="H459">
        <v>2480</v>
      </c>
      <c r="I459" t="s">
        <v>11</v>
      </c>
      <c r="J459" t="s">
        <v>122</v>
      </c>
      <c r="K459" t="s">
        <v>144</v>
      </c>
      <c r="L459" t="s">
        <v>155</v>
      </c>
      <c r="M459" s="5">
        <v>285</v>
      </c>
    </row>
    <row r="460" spans="1:13" x14ac:dyDescent="0.3">
      <c r="A460" s="2">
        <v>45451</v>
      </c>
      <c r="B460" s="3">
        <f t="shared" si="21"/>
        <v>2024</v>
      </c>
      <c r="C460" t="str">
        <f t="shared" si="22"/>
        <v>2023-2024</v>
      </c>
      <c r="D460" t="s">
        <v>120</v>
      </c>
      <c r="E460" t="s">
        <v>39</v>
      </c>
      <c r="F460" t="str">
        <f t="shared" si="23"/>
        <v>New South Wales</v>
      </c>
      <c r="G460" t="s">
        <v>10</v>
      </c>
      <c r="H460">
        <v>2541</v>
      </c>
      <c r="I460" t="s">
        <v>11</v>
      </c>
      <c r="J460" t="s">
        <v>123</v>
      </c>
      <c r="K460" t="s">
        <v>144</v>
      </c>
      <c r="L460" t="s">
        <v>155</v>
      </c>
      <c r="M460" s="5">
        <v>238</v>
      </c>
    </row>
    <row r="461" spans="1:13" x14ac:dyDescent="0.3">
      <c r="A461" s="2">
        <v>45692</v>
      </c>
      <c r="B461" s="3">
        <f t="shared" si="21"/>
        <v>2025</v>
      </c>
      <c r="C461" t="str">
        <f t="shared" si="22"/>
        <v>2024-2025</v>
      </c>
      <c r="D461" t="s">
        <v>120</v>
      </c>
      <c r="E461" t="s">
        <v>57</v>
      </c>
      <c r="F461" t="str">
        <f t="shared" si="23"/>
        <v>New South Wales</v>
      </c>
      <c r="G461" t="s">
        <v>10</v>
      </c>
      <c r="H461">
        <v>2064</v>
      </c>
      <c r="I461" t="s">
        <v>11</v>
      </c>
      <c r="J461" t="s">
        <v>126</v>
      </c>
      <c r="K461" t="s">
        <v>148</v>
      </c>
      <c r="L461" t="s">
        <v>159</v>
      </c>
      <c r="M461" s="5">
        <v>723</v>
      </c>
    </row>
    <row r="462" spans="1:13" x14ac:dyDescent="0.3">
      <c r="A462" s="2">
        <v>45639</v>
      </c>
      <c r="B462" s="3">
        <f t="shared" si="21"/>
        <v>2025</v>
      </c>
      <c r="C462" t="str">
        <f t="shared" si="22"/>
        <v>2024-2025</v>
      </c>
      <c r="D462" t="s">
        <v>119</v>
      </c>
      <c r="E462" t="s">
        <v>85</v>
      </c>
      <c r="F462" t="str">
        <f t="shared" si="23"/>
        <v>Western Australia</v>
      </c>
      <c r="G462" t="s">
        <v>28</v>
      </c>
      <c r="H462">
        <v>6725</v>
      </c>
      <c r="I462" t="s">
        <v>11</v>
      </c>
      <c r="J462" t="s">
        <v>141</v>
      </c>
      <c r="K462" t="s">
        <v>145</v>
      </c>
      <c r="L462" t="s">
        <v>156</v>
      </c>
      <c r="M462" s="5">
        <v>147</v>
      </c>
    </row>
    <row r="463" spans="1:13" x14ac:dyDescent="0.3">
      <c r="A463" s="2">
        <v>45666</v>
      </c>
      <c r="B463" s="3">
        <f t="shared" si="21"/>
        <v>2025</v>
      </c>
      <c r="C463" t="str">
        <f t="shared" si="22"/>
        <v>2024-2025</v>
      </c>
      <c r="D463" t="s">
        <v>120</v>
      </c>
      <c r="E463" t="s">
        <v>58</v>
      </c>
      <c r="F463" t="str">
        <f t="shared" si="23"/>
        <v>New South Wales</v>
      </c>
      <c r="G463" t="s">
        <v>10</v>
      </c>
      <c r="H463">
        <v>2790</v>
      </c>
      <c r="I463" t="s">
        <v>11</v>
      </c>
      <c r="J463" t="s">
        <v>132</v>
      </c>
      <c r="K463" t="s">
        <v>143</v>
      </c>
      <c r="L463" t="s">
        <v>154</v>
      </c>
      <c r="M463" s="5">
        <v>742</v>
      </c>
    </row>
    <row r="464" spans="1:13" x14ac:dyDescent="0.3">
      <c r="A464" s="2">
        <v>45771</v>
      </c>
      <c r="B464" s="3">
        <f t="shared" si="21"/>
        <v>2025</v>
      </c>
      <c r="C464" t="str">
        <f t="shared" si="22"/>
        <v>2024-2025</v>
      </c>
      <c r="D464" t="s">
        <v>119</v>
      </c>
      <c r="E464" t="s">
        <v>20</v>
      </c>
      <c r="F464" t="str">
        <f t="shared" si="23"/>
        <v>South Australia</v>
      </c>
      <c r="G464" t="s">
        <v>17</v>
      </c>
      <c r="H464">
        <v>5607</v>
      </c>
      <c r="I464" t="s">
        <v>11</v>
      </c>
      <c r="J464" t="s">
        <v>139</v>
      </c>
      <c r="K464" t="s">
        <v>146</v>
      </c>
      <c r="L464" t="s">
        <v>157</v>
      </c>
      <c r="M464" s="5">
        <v>72</v>
      </c>
    </row>
    <row r="465" spans="1:13" x14ac:dyDescent="0.3">
      <c r="A465" s="2">
        <v>45471</v>
      </c>
      <c r="B465" s="3">
        <f t="shared" si="21"/>
        <v>2024</v>
      </c>
      <c r="C465" t="str">
        <f t="shared" si="22"/>
        <v>2023-2024</v>
      </c>
      <c r="D465" t="s">
        <v>120</v>
      </c>
      <c r="E465" t="s">
        <v>89</v>
      </c>
      <c r="F465" t="str">
        <f t="shared" si="23"/>
        <v>Queensland</v>
      </c>
      <c r="G465" t="s">
        <v>19</v>
      </c>
      <c r="H465">
        <v>4700</v>
      </c>
      <c r="I465" t="s">
        <v>11</v>
      </c>
      <c r="J465" t="s">
        <v>138</v>
      </c>
      <c r="K465" t="s">
        <v>142</v>
      </c>
      <c r="L465" t="s">
        <v>153</v>
      </c>
      <c r="M465" s="5">
        <v>622</v>
      </c>
    </row>
    <row r="466" spans="1:13" x14ac:dyDescent="0.3">
      <c r="A466" s="2">
        <v>45995</v>
      </c>
      <c r="B466" s="3">
        <f t="shared" si="21"/>
        <v>2026</v>
      </c>
      <c r="C466" t="str">
        <f t="shared" si="22"/>
        <v>2025-2026</v>
      </c>
      <c r="D466" t="s">
        <v>119</v>
      </c>
      <c r="E466" t="s">
        <v>9</v>
      </c>
      <c r="F466" t="str">
        <f t="shared" si="23"/>
        <v>New South Wales</v>
      </c>
      <c r="G466" t="s">
        <v>10</v>
      </c>
      <c r="H466">
        <v>2067</v>
      </c>
      <c r="I466" t="s">
        <v>11</v>
      </c>
      <c r="J466" t="s">
        <v>126</v>
      </c>
      <c r="K466" t="s">
        <v>142</v>
      </c>
      <c r="L466" t="s">
        <v>153</v>
      </c>
      <c r="M466" s="5">
        <v>651</v>
      </c>
    </row>
    <row r="467" spans="1:13" x14ac:dyDescent="0.3">
      <c r="A467" s="2">
        <v>45334</v>
      </c>
      <c r="B467" s="3">
        <f t="shared" si="21"/>
        <v>2024</v>
      </c>
      <c r="C467" t="str">
        <f t="shared" si="22"/>
        <v>2023-2024</v>
      </c>
      <c r="D467" t="s">
        <v>120</v>
      </c>
      <c r="E467" t="s">
        <v>99</v>
      </c>
      <c r="F467" t="str">
        <f t="shared" si="23"/>
        <v>Western Australia</v>
      </c>
      <c r="G467" t="s">
        <v>28</v>
      </c>
      <c r="H467">
        <v>6530</v>
      </c>
      <c r="I467" t="s">
        <v>11</v>
      </c>
      <c r="J467" t="s">
        <v>141</v>
      </c>
      <c r="K467" t="s">
        <v>150</v>
      </c>
      <c r="L467" t="s">
        <v>161</v>
      </c>
      <c r="M467" s="5">
        <v>519</v>
      </c>
    </row>
    <row r="468" spans="1:13" x14ac:dyDescent="0.3">
      <c r="A468" s="2">
        <v>45484</v>
      </c>
      <c r="B468" s="3">
        <f t="shared" si="21"/>
        <v>2025</v>
      </c>
      <c r="C468" t="str">
        <f t="shared" si="22"/>
        <v>2024-2025</v>
      </c>
      <c r="D468" t="s">
        <v>120</v>
      </c>
      <c r="E468" t="s">
        <v>57</v>
      </c>
      <c r="F468" t="str">
        <f t="shared" si="23"/>
        <v>New South Wales</v>
      </c>
      <c r="G468" t="s">
        <v>10</v>
      </c>
      <c r="H468">
        <v>2064</v>
      </c>
      <c r="I468" t="s">
        <v>11</v>
      </c>
      <c r="J468" t="s">
        <v>126</v>
      </c>
      <c r="K468" t="s">
        <v>143</v>
      </c>
      <c r="L468" t="s">
        <v>154</v>
      </c>
      <c r="M468" s="5">
        <v>158</v>
      </c>
    </row>
    <row r="469" spans="1:13" x14ac:dyDescent="0.3">
      <c r="A469" s="2">
        <v>45413</v>
      </c>
      <c r="B469" s="3">
        <f t="shared" si="21"/>
        <v>2024</v>
      </c>
      <c r="C469" t="str">
        <f t="shared" si="22"/>
        <v>2023-2024</v>
      </c>
      <c r="D469" t="s">
        <v>120</v>
      </c>
      <c r="E469" t="s">
        <v>93</v>
      </c>
      <c r="F469" t="str">
        <f t="shared" si="23"/>
        <v>Victoria</v>
      </c>
      <c r="G469" t="s">
        <v>26</v>
      </c>
      <c r="H469">
        <v>3400</v>
      </c>
      <c r="I469" t="s">
        <v>11</v>
      </c>
      <c r="J469" t="s">
        <v>129</v>
      </c>
      <c r="K469" t="s">
        <v>144</v>
      </c>
      <c r="L469" t="s">
        <v>155</v>
      </c>
      <c r="M469" s="5">
        <v>281</v>
      </c>
    </row>
    <row r="470" spans="1:13" x14ac:dyDescent="0.3">
      <c r="A470" s="2">
        <v>45683</v>
      </c>
      <c r="B470" s="3">
        <f t="shared" si="21"/>
        <v>2025</v>
      </c>
      <c r="C470" t="str">
        <f t="shared" si="22"/>
        <v>2024-2025</v>
      </c>
      <c r="D470" t="s">
        <v>119</v>
      </c>
      <c r="E470" t="s">
        <v>109</v>
      </c>
      <c r="F470" t="str">
        <f t="shared" si="23"/>
        <v>Western Australia</v>
      </c>
      <c r="G470" t="s">
        <v>28</v>
      </c>
      <c r="H470">
        <v>6052</v>
      </c>
      <c r="I470" t="s">
        <v>11</v>
      </c>
      <c r="J470" t="s">
        <v>121</v>
      </c>
      <c r="K470" t="s">
        <v>145</v>
      </c>
      <c r="L470" t="s">
        <v>156</v>
      </c>
      <c r="M470" s="5">
        <v>118</v>
      </c>
    </row>
    <row r="471" spans="1:13" x14ac:dyDescent="0.3">
      <c r="A471" s="2">
        <v>45740</v>
      </c>
      <c r="B471" s="3">
        <f t="shared" si="21"/>
        <v>2025</v>
      </c>
      <c r="C471" t="str">
        <f t="shared" si="22"/>
        <v>2024-2025</v>
      </c>
      <c r="D471" t="s">
        <v>120</v>
      </c>
      <c r="E471" t="s">
        <v>40</v>
      </c>
      <c r="F471" t="str">
        <f t="shared" si="23"/>
        <v>South Australia</v>
      </c>
      <c r="G471" t="s">
        <v>17</v>
      </c>
      <c r="H471">
        <v>5169</v>
      </c>
      <c r="I471" t="s">
        <v>11</v>
      </c>
      <c r="J471" t="s">
        <v>134</v>
      </c>
      <c r="K471" t="s">
        <v>144</v>
      </c>
      <c r="L471" t="s">
        <v>155</v>
      </c>
      <c r="M471" s="5">
        <v>354</v>
      </c>
    </row>
    <row r="472" spans="1:13" x14ac:dyDescent="0.3">
      <c r="A472" s="2">
        <v>45445</v>
      </c>
      <c r="B472" s="3">
        <f t="shared" si="21"/>
        <v>2024</v>
      </c>
      <c r="C472" t="str">
        <f t="shared" si="22"/>
        <v>2023-2024</v>
      </c>
      <c r="D472" t="s">
        <v>120</v>
      </c>
      <c r="E472" t="s">
        <v>100</v>
      </c>
      <c r="F472" t="str">
        <f t="shared" si="23"/>
        <v>New South Wales</v>
      </c>
      <c r="G472" t="s">
        <v>10</v>
      </c>
      <c r="H472">
        <v>2800</v>
      </c>
      <c r="I472" t="s">
        <v>11</v>
      </c>
      <c r="J472" t="s">
        <v>132</v>
      </c>
      <c r="K472" t="s">
        <v>145</v>
      </c>
      <c r="L472" t="s">
        <v>156</v>
      </c>
      <c r="M472" s="5">
        <v>39</v>
      </c>
    </row>
    <row r="473" spans="1:13" x14ac:dyDescent="0.3">
      <c r="A473" s="2">
        <v>45947</v>
      </c>
      <c r="B473" s="3">
        <f t="shared" si="21"/>
        <v>2026</v>
      </c>
      <c r="C473" t="str">
        <f t="shared" si="22"/>
        <v>2025-2026</v>
      </c>
      <c r="D473" t="s">
        <v>119</v>
      </c>
      <c r="E473" t="s">
        <v>83</v>
      </c>
      <c r="F473" t="str">
        <f t="shared" si="23"/>
        <v>Victoria</v>
      </c>
      <c r="G473" t="s">
        <v>26</v>
      </c>
      <c r="H473">
        <v>3551</v>
      </c>
      <c r="I473" t="s">
        <v>11</v>
      </c>
      <c r="J473" t="s">
        <v>129</v>
      </c>
      <c r="K473" t="s">
        <v>144</v>
      </c>
      <c r="L473" t="s">
        <v>155</v>
      </c>
      <c r="M473" s="5">
        <v>788</v>
      </c>
    </row>
    <row r="474" spans="1:13" x14ac:dyDescent="0.3">
      <c r="A474" s="2">
        <v>45651</v>
      </c>
      <c r="B474" s="3">
        <f t="shared" si="21"/>
        <v>2025</v>
      </c>
      <c r="C474" t="str">
        <f t="shared" si="22"/>
        <v>2024-2025</v>
      </c>
      <c r="D474" t="s">
        <v>120</v>
      </c>
      <c r="E474" t="s">
        <v>108</v>
      </c>
      <c r="F474" t="str">
        <f t="shared" si="23"/>
        <v>Tasmania</v>
      </c>
      <c r="G474" t="s">
        <v>43</v>
      </c>
      <c r="H474">
        <v>7320</v>
      </c>
      <c r="I474" t="s">
        <v>11</v>
      </c>
      <c r="J474" t="s">
        <v>130</v>
      </c>
      <c r="K474" t="s">
        <v>144</v>
      </c>
      <c r="L474" t="s">
        <v>155</v>
      </c>
      <c r="M474" s="5">
        <v>42</v>
      </c>
    </row>
    <row r="475" spans="1:13" x14ac:dyDescent="0.3">
      <c r="A475" s="2">
        <v>45868</v>
      </c>
      <c r="B475" s="3">
        <f t="shared" si="21"/>
        <v>2026</v>
      </c>
      <c r="C475" t="str">
        <f t="shared" si="22"/>
        <v>2025-2026</v>
      </c>
      <c r="D475" t="s">
        <v>120</v>
      </c>
      <c r="E475" t="s">
        <v>61</v>
      </c>
      <c r="F475" t="str">
        <f t="shared" si="23"/>
        <v>Victoria</v>
      </c>
      <c r="G475" t="s">
        <v>26</v>
      </c>
      <c r="H475">
        <v>3179</v>
      </c>
      <c r="I475" t="s">
        <v>11</v>
      </c>
      <c r="J475" t="s">
        <v>127</v>
      </c>
      <c r="K475" t="s">
        <v>144</v>
      </c>
      <c r="L475" t="s">
        <v>155</v>
      </c>
      <c r="M475" s="5">
        <v>206</v>
      </c>
    </row>
    <row r="476" spans="1:13" x14ac:dyDescent="0.3">
      <c r="A476" s="2">
        <v>45501</v>
      </c>
      <c r="B476" s="3">
        <f t="shared" si="21"/>
        <v>2025</v>
      </c>
      <c r="C476" t="str">
        <f t="shared" si="22"/>
        <v>2024-2025</v>
      </c>
      <c r="D476" t="s">
        <v>120</v>
      </c>
      <c r="E476" t="s">
        <v>45</v>
      </c>
      <c r="F476" t="str">
        <f t="shared" si="23"/>
        <v>Victoria</v>
      </c>
      <c r="G476" t="s">
        <v>26</v>
      </c>
      <c r="H476">
        <v>3136</v>
      </c>
      <c r="I476" t="s">
        <v>11</v>
      </c>
      <c r="J476" t="s">
        <v>127</v>
      </c>
      <c r="K476" t="s">
        <v>144</v>
      </c>
      <c r="L476" t="s">
        <v>155</v>
      </c>
      <c r="M476" s="5">
        <v>493</v>
      </c>
    </row>
    <row r="477" spans="1:13" x14ac:dyDescent="0.3">
      <c r="A477" s="2">
        <v>45977</v>
      </c>
      <c r="B477" s="3">
        <f t="shared" si="21"/>
        <v>2026</v>
      </c>
      <c r="C477" t="str">
        <f t="shared" si="22"/>
        <v>2025-2026</v>
      </c>
      <c r="D477" t="s">
        <v>120</v>
      </c>
      <c r="E477" t="s">
        <v>104</v>
      </c>
      <c r="F477" t="str">
        <f t="shared" si="23"/>
        <v>Victoria</v>
      </c>
      <c r="G477" t="s">
        <v>26</v>
      </c>
      <c r="H477">
        <v>3175</v>
      </c>
      <c r="I477" t="s">
        <v>11</v>
      </c>
      <c r="J477" t="s">
        <v>127</v>
      </c>
      <c r="K477" t="s">
        <v>149</v>
      </c>
      <c r="L477" t="s">
        <v>160</v>
      </c>
      <c r="M477" s="5">
        <v>589</v>
      </c>
    </row>
    <row r="478" spans="1:13" x14ac:dyDescent="0.3">
      <c r="A478" s="2">
        <v>45621</v>
      </c>
      <c r="B478" s="3">
        <f t="shared" si="21"/>
        <v>2025</v>
      </c>
      <c r="C478" t="str">
        <f t="shared" si="22"/>
        <v>2024-2025</v>
      </c>
      <c r="D478" t="s">
        <v>119</v>
      </c>
      <c r="E478" t="s">
        <v>105</v>
      </c>
      <c r="F478" t="str">
        <f t="shared" si="23"/>
        <v>New South Wales</v>
      </c>
      <c r="G478" t="s">
        <v>10</v>
      </c>
      <c r="H478">
        <v>2031</v>
      </c>
      <c r="I478" t="s">
        <v>11</v>
      </c>
      <c r="J478" t="s">
        <v>126</v>
      </c>
      <c r="K478" t="s">
        <v>142</v>
      </c>
      <c r="L478" t="s">
        <v>153</v>
      </c>
      <c r="M478" s="5">
        <v>670</v>
      </c>
    </row>
    <row r="479" spans="1:13" x14ac:dyDescent="0.3">
      <c r="A479" s="2">
        <v>45953</v>
      </c>
      <c r="B479" s="3">
        <f t="shared" si="21"/>
        <v>2026</v>
      </c>
      <c r="C479" t="str">
        <f t="shared" si="22"/>
        <v>2025-2026</v>
      </c>
      <c r="D479" t="s">
        <v>119</v>
      </c>
      <c r="E479" t="s">
        <v>9</v>
      </c>
      <c r="F479" t="str">
        <f t="shared" si="23"/>
        <v>New South Wales</v>
      </c>
      <c r="G479" t="s">
        <v>10</v>
      </c>
      <c r="H479">
        <v>2067</v>
      </c>
      <c r="I479" t="s">
        <v>11</v>
      </c>
      <c r="J479" t="s">
        <v>126</v>
      </c>
      <c r="K479" t="s">
        <v>148</v>
      </c>
      <c r="L479" t="s">
        <v>159</v>
      </c>
      <c r="M479" s="5">
        <v>441</v>
      </c>
    </row>
    <row r="480" spans="1:13" x14ac:dyDescent="0.3">
      <c r="A480" s="2">
        <v>45750</v>
      </c>
      <c r="B480" s="3">
        <f t="shared" si="21"/>
        <v>2025</v>
      </c>
      <c r="C480" t="str">
        <f t="shared" si="22"/>
        <v>2024-2025</v>
      </c>
      <c r="D480" t="s">
        <v>119</v>
      </c>
      <c r="E480" t="s">
        <v>50</v>
      </c>
      <c r="F480" t="str">
        <f t="shared" si="23"/>
        <v>Australian Capital Territory</v>
      </c>
      <c r="G480" t="s">
        <v>51</v>
      </c>
      <c r="H480">
        <v>2617</v>
      </c>
      <c r="I480" t="s">
        <v>11</v>
      </c>
      <c r="J480" t="s">
        <v>123</v>
      </c>
      <c r="K480" t="s">
        <v>144</v>
      </c>
      <c r="L480" t="s">
        <v>155</v>
      </c>
      <c r="M480" s="5">
        <v>735</v>
      </c>
    </row>
    <row r="481" spans="1:13" x14ac:dyDescent="0.3">
      <c r="A481" s="2">
        <v>45806</v>
      </c>
      <c r="B481" s="3">
        <f t="shared" si="21"/>
        <v>2025</v>
      </c>
      <c r="C481" t="str">
        <f t="shared" si="22"/>
        <v>2024-2025</v>
      </c>
      <c r="D481" t="s">
        <v>120</v>
      </c>
      <c r="E481" t="s">
        <v>111</v>
      </c>
      <c r="F481" t="str">
        <f t="shared" si="23"/>
        <v>New South Wales</v>
      </c>
      <c r="G481" t="s">
        <v>10</v>
      </c>
      <c r="H481">
        <v>2154</v>
      </c>
      <c r="I481" t="s">
        <v>11</v>
      </c>
      <c r="J481" t="s">
        <v>125</v>
      </c>
      <c r="K481" t="s">
        <v>144</v>
      </c>
      <c r="L481" t="s">
        <v>155</v>
      </c>
      <c r="M481" s="5">
        <v>72</v>
      </c>
    </row>
    <row r="482" spans="1:13" x14ac:dyDescent="0.3">
      <c r="A482" s="2">
        <v>45354</v>
      </c>
      <c r="B482" s="3">
        <f t="shared" si="21"/>
        <v>2024</v>
      </c>
      <c r="C482" t="str">
        <f t="shared" si="22"/>
        <v>2023-2024</v>
      </c>
      <c r="D482" t="s">
        <v>119</v>
      </c>
      <c r="E482" t="s">
        <v>73</v>
      </c>
      <c r="F482" t="str">
        <f t="shared" si="23"/>
        <v>Queensland</v>
      </c>
      <c r="G482" t="s">
        <v>19</v>
      </c>
      <c r="H482">
        <v>4509</v>
      </c>
      <c r="I482" t="s">
        <v>11</v>
      </c>
      <c r="J482" t="s">
        <v>124</v>
      </c>
      <c r="K482" t="s">
        <v>146</v>
      </c>
      <c r="L482" t="s">
        <v>157</v>
      </c>
      <c r="M482" s="5">
        <v>610</v>
      </c>
    </row>
    <row r="483" spans="1:13" x14ac:dyDescent="0.3">
      <c r="A483" s="2">
        <v>45650</v>
      </c>
      <c r="B483" s="3">
        <f t="shared" si="21"/>
        <v>2025</v>
      </c>
      <c r="C483" t="str">
        <f t="shared" si="22"/>
        <v>2024-2025</v>
      </c>
      <c r="D483" t="s">
        <v>119</v>
      </c>
      <c r="E483" t="s">
        <v>20</v>
      </c>
      <c r="F483" t="str">
        <f t="shared" si="23"/>
        <v>South Australia</v>
      </c>
      <c r="G483" t="s">
        <v>17</v>
      </c>
      <c r="H483">
        <v>5607</v>
      </c>
      <c r="I483" t="s">
        <v>11</v>
      </c>
      <c r="J483" t="s">
        <v>139</v>
      </c>
      <c r="K483" t="s">
        <v>147</v>
      </c>
      <c r="L483" t="s">
        <v>158</v>
      </c>
      <c r="M483" s="5">
        <v>58</v>
      </c>
    </row>
    <row r="484" spans="1:13" x14ac:dyDescent="0.3">
      <c r="A484" s="2">
        <v>45339</v>
      </c>
      <c r="B484" s="3">
        <f t="shared" si="21"/>
        <v>2024</v>
      </c>
      <c r="C484" t="str">
        <f t="shared" si="22"/>
        <v>2023-2024</v>
      </c>
      <c r="D484" t="s">
        <v>120</v>
      </c>
      <c r="E484" t="s">
        <v>66</v>
      </c>
      <c r="F484" t="str">
        <f t="shared" si="23"/>
        <v>Western Australia</v>
      </c>
      <c r="G484" t="s">
        <v>28</v>
      </c>
      <c r="H484">
        <v>6330</v>
      </c>
      <c r="I484" t="s">
        <v>11</v>
      </c>
      <c r="J484" t="s">
        <v>135</v>
      </c>
      <c r="K484" t="s">
        <v>147</v>
      </c>
      <c r="L484" t="s">
        <v>158</v>
      </c>
      <c r="M484" s="5">
        <v>526</v>
      </c>
    </row>
    <row r="485" spans="1:13" x14ac:dyDescent="0.3">
      <c r="A485" s="2">
        <v>45609</v>
      </c>
      <c r="B485" s="3">
        <f t="shared" si="21"/>
        <v>2025</v>
      </c>
      <c r="C485" t="str">
        <f t="shared" si="22"/>
        <v>2024-2025</v>
      </c>
      <c r="D485" t="s">
        <v>120</v>
      </c>
      <c r="E485" t="s">
        <v>50</v>
      </c>
      <c r="F485" t="str">
        <f t="shared" si="23"/>
        <v>Australian Capital Territory</v>
      </c>
      <c r="G485" t="s">
        <v>51</v>
      </c>
      <c r="H485">
        <v>2617</v>
      </c>
      <c r="I485" t="s">
        <v>11</v>
      </c>
      <c r="J485" t="s">
        <v>123</v>
      </c>
      <c r="K485" t="s">
        <v>146</v>
      </c>
      <c r="L485" t="s">
        <v>157</v>
      </c>
      <c r="M485" s="5">
        <v>138</v>
      </c>
    </row>
    <row r="486" spans="1:13" x14ac:dyDescent="0.3">
      <c r="A486" s="2">
        <v>45618</v>
      </c>
      <c r="B486" s="3">
        <f t="shared" si="21"/>
        <v>2025</v>
      </c>
      <c r="C486" t="str">
        <f t="shared" si="22"/>
        <v>2024-2025</v>
      </c>
      <c r="D486" t="s">
        <v>120</v>
      </c>
      <c r="E486" t="s">
        <v>50</v>
      </c>
      <c r="F486" t="str">
        <f t="shared" si="23"/>
        <v>Australian Capital Territory</v>
      </c>
      <c r="G486" t="s">
        <v>51</v>
      </c>
      <c r="H486">
        <v>2617</v>
      </c>
      <c r="I486" t="s">
        <v>11</v>
      </c>
      <c r="J486" t="s">
        <v>123</v>
      </c>
      <c r="K486" t="s">
        <v>142</v>
      </c>
      <c r="L486" t="s">
        <v>153</v>
      </c>
      <c r="M486" s="5">
        <v>92</v>
      </c>
    </row>
    <row r="487" spans="1:13" x14ac:dyDescent="0.3">
      <c r="A487" s="2">
        <v>45716</v>
      </c>
      <c r="B487" s="3">
        <f t="shared" si="21"/>
        <v>2025</v>
      </c>
      <c r="C487" t="str">
        <f t="shared" si="22"/>
        <v>2024-2025</v>
      </c>
      <c r="D487" t="s">
        <v>120</v>
      </c>
      <c r="E487" t="s">
        <v>103</v>
      </c>
      <c r="F487" t="str">
        <f t="shared" si="23"/>
        <v>Victoria</v>
      </c>
      <c r="G487" t="s">
        <v>26</v>
      </c>
      <c r="H487">
        <v>3550</v>
      </c>
      <c r="I487" t="s">
        <v>11</v>
      </c>
      <c r="J487" t="s">
        <v>129</v>
      </c>
      <c r="K487" t="s">
        <v>147</v>
      </c>
      <c r="L487" t="s">
        <v>158</v>
      </c>
      <c r="M487" s="5">
        <v>305</v>
      </c>
    </row>
    <row r="488" spans="1:13" x14ac:dyDescent="0.3">
      <c r="A488" s="2">
        <v>45704</v>
      </c>
      <c r="B488" s="3">
        <f t="shared" si="21"/>
        <v>2025</v>
      </c>
      <c r="C488" t="str">
        <f t="shared" si="22"/>
        <v>2024-2025</v>
      </c>
      <c r="D488" t="s">
        <v>119</v>
      </c>
      <c r="E488" t="s">
        <v>72</v>
      </c>
      <c r="F488" t="str">
        <f t="shared" si="23"/>
        <v>Queensland</v>
      </c>
      <c r="G488" t="s">
        <v>19</v>
      </c>
      <c r="H488">
        <v>4870</v>
      </c>
      <c r="I488" t="s">
        <v>11</v>
      </c>
      <c r="J488" t="s">
        <v>133</v>
      </c>
      <c r="K488" t="s">
        <v>146</v>
      </c>
      <c r="L488" t="s">
        <v>157</v>
      </c>
      <c r="M488" s="5">
        <v>413</v>
      </c>
    </row>
    <row r="489" spans="1:13" x14ac:dyDescent="0.3">
      <c r="A489" s="2">
        <v>45920</v>
      </c>
      <c r="B489" s="3">
        <f t="shared" si="21"/>
        <v>2026</v>
      </c>
      <c r="C489" t="str">
        <f t="shared" si="22"/>
        <v>2025-2026</v>
      </c>
      <c r="D489" t="s">
        <v>120</v>
      </c>
      <c r="E489" t="s">
        <v>32</v>
      </c>
      <c r="F489" t="str">
        <f t="shared" si="23"/>
        <v>Victoria</v>
      </c>
      <c r="G489" t="s">
        <v>26</v>
      </c>
      <c r="H489">
        <v>3977</v>
      </c>
      <c r="I489" t="s">
        <v>11</v>
      </c>
      <c r="J489" t="s">
        <v>137</v>
      </c>
      <c r="K489" t="s">
        <v>145</v>
      </c>
      <c r="L489" t="s">
        <v>156</v>
      </c>
      <c r="M489" s="5">
        <v>214</v>
      </c>
    </row>
    <row r="490" spans="1:13" x14ac:dyDescent="0.3">
      <c r="A490" s="2">
        <v>45479</v>
      </c>
      <c r="B490" s="3">
        <f t="shared" si="21"/>
        <v>2025</v>
      </c>
      <c r="C490" t="str">
        <f t="shared" si="22"/>
        <v>2024-2025</v>
      </c>
      <c r="D490" t="s">
        <v>120</v>
      </c>
      <c r="E490" t="s">
        <v>79</v>
      </c>
      <c r="F490" t="str">
        <f t="shared" si="23"/>
        <v>Queensland</v>
      </c>
      <c r="G490" t="s">
        <v>19</v>
      </c>
      <c r="H490">
        <v>4680</v>
      </c>
      <c r="I490" t="s">
        <v>11</v>
      </c>
      <c r="J490" t="s">
        <v>138</v>
      </c>
      <c r="K490" t="s">
        <v>145</v>
      </c>
      <c r="L490" t="s">
        <v>156</v>
      </c>
      <c r="M490" s="5">
        <v>579</v>
      </c>
    </row>
    <row r="491" spans="1:13" x14ac:dyDescent="0.3">
      <c r="A491" s="2">
        <v>45445</v>
      </c>
      <c r="B491" s="3">
        <f t="shared" si="21"/>
        <v>2024</v>
      </c>
      <c r="C491" t="str">
        <f t="shared" si="22"/>
        <v>2023-2024</v>
      </c>
      <c r="D491" t="s">
        <v>119</v>
      </c>
      <c r="E491" t="s">
        <v>64</v>
      </c>
      <c r="F491" t="str">
        <f t="shared" si="23"/>
        <v>Western Australia</v>
      </c>
      <c r="G491" t="s">
        <v>28</v>
      </c>
      <c r="H491">
        <v>6112</v>
      </c>
      <c r="I491" t="s">
        <v>11</v>
      </c>
      <c r="J491" t="s">
        <v>135</v>
      </c>
      <c r="K491" t="s">
        <v>143</v>
      </c>
      <c r="L491" t="s">
        <v>154</v>
      </c>
      <c r="M491" s="5">
        <v>698</v>
      </c>
    </row>
    <row r="492" spans="1:13" x14ac:dyDescent="0.3">
      <c r="A492" s="2">
        <v>45807</v>
      </c>
      <c r="B492" s="3">
        <f t="shared" si="21"/>
        <v>2025</v>
      </c>
      <c r="C492" t="str">
        <f t="shared" si="22"/>
        <v>2024-2025</v>
      </c>
      <c r="D492" t="s">
        <v>120</v>
      </c>
      <c r="E492" t="s">
        <v>60</v>
      </c>
      <c r="F492" t="str">
        <f t="shared" si="23"/>
        <v>Queensland</v>
      </c>
      <c r="G492" t="s">
        <v>19</v>
      </c>
      <c r="H492">
        <v>4655</v>
      </c>
      <c r="I492" t="s">
        <v>11</v>
      </c>
      <c r="J492" t="s">
        <v>138</v>
      </c>
      <c r="K492" t="s">
        <v>146</v>
      </c>
      <c r="L492" t="s">
        <v>157</v>
      </c>
      <c r="M492" s="5">
        <v>405</v>
      </c>
    </row>
    <row r="493" spans="1:13" x14ac:dyDescent="0.3">
      <c r="A493" s="2">
        <v>45551</v>
      </c>
      <c r="B493" s="3">
        <f t="shared" si="21"/>
        <v>2025</v>
      </c>
      <c r="C493" t="str">
        <f t="shared" si="22"/>
        <v>2024-2025</v>
      </c>
      <c r="D493" t="s">
        <v>120</v>
      </c>
      <c r="E493" t="s">
        <v>63</v>
      </c>
      <c r="F493" t="str">
        <f t="shared" si="23"/>
        <v>Queensland</v>
      </c>
      <c r="G493" t="s">
        <v>19</v>
      </c>
      <c r="H493">
        <v>4068</v>
      </c>
      <c r="I493" t="s">
        <v>11</v>
      </c>
      <c r="J493" t="s">
        <v>131</v>
      </c>
      <c r="K493" t="s">
        <v>146</v>
      </c>
      <c r="L493" t="s">
        <v>157</v>
      </c>
      <c r="M493" s="5">
        <v>69</v>
      </c>
    </row>
    <row r="494" spans="1:13" x14ac:dyDescent="0.3">
      <c r="A494" s="2">
        <v>45886</v>
      </c>
      <c r="B494" s="3">
        <f t="shared" si="21"/>
        <v>2026</v>
      </c>
      <c r="C494" t="str">
        <f t="shared" si="22"/>
        <v>2025-2026</v>
      </c>
      <c r="D494" t="s">
        <v>119</v>
      </c>
      <c r="E494" t="s">
        <v>54</v>
      </c>
      <c r="F494" t="str">
        <f t="shared" si="23"/>
        <v>New South Wales</v>
      </c>
      <c r="G494" t="s">
        <v>10</v>
      </c>
      <c r="H494">
        <v>2750</v>
      </c>
      <c r="I494" t="s">
        <v>11</v>
      </c>
      <c r="J494" t="s">
        <v>132</v>
      </c>
      <c r="K494" t="s">
        <v>146</v>
      </c>
      <c r="L494" t="s">
        <v>157</v>
      </c>
      <c r="M494" s="5">
        <v>797</v>
      </c>
    </row>
    <row r="495" spans="1:13" x14ac:dyDescent="0.3">
      <c r="A495" s="2">
        <v>45988</v>
      </c>
      <c r="B495" s="3">
        <f t="shared" si="21"/>
        <v>2026</v>
      </c>
      <c r="C495" t="str">
        <f t="shared" si="22"/>
        <v>2025-2026</v>
      </c>
      <c r="D495" t="s">
        <v>120</v>
      </c>
      <c r="E495" t="s">
        <v>68</v>
      </c>
      <c r="F495" t="str">
        <f t="shared" si="23"/>
        <v>Victoria</v>
      </c>
      <c r="G495" t="s">
        <v>26</v>
      </c>
      <c r="H495">
        <v>3429</v>
      </c>
      <c r="I495" t="s">
        <v>11</v>
      </c>
      <c r="J495" t="s">
        <v>129</v>
      </c>
      <c r="K495" t="s">
        <v>146</v>
      </c>
      <c r="L495" t="s">
        <v>157</v>
      </c>
      <c r="M495" s="5">
        <v>160</v>
      </c>
    </row>
    <row r="496" spans="1:13" x14ac:dyDescent="0.3">
      <c r="A496" s="2">
        <v>45380</v>
      </c>
      <c r="B496" s="3">
        <f t="shared" si="21"/>
        <v>2024</v>
      </c>
      <c r="C496" t="str">
        <f t="shared" si="22"/>
        <v>2023-2024</v>
      </c>
      <c r="D496" t="s">
        <v>120</v>
      </c>
      <c r="E496" t="s">
        <v>29</v>
      </c>
      <c r="F496" t="str">
        <f t="shared" si="23"/>
        <v>Queensland</v>
      </c>
      <c r="G496" t="s">
        <v>19</v>
      </c>
      <c r="H496">
        <v>4703</v>
      </c>
      <c r="I496" t="s">
        <v>11</v>
      </c>
      <c r="J496" t="s">
        <v>138</v>
      </c>
      <c r="K496" t="s">
        <v>146</v>
      </c>
      <c r="L496" t="s">
        <v>157</v>
      </c>
      <c r="M496" s="5">
        <v>290</v>
      </c>
    </row>
    <row r="497" spans="1:13" x14ac:dyDescent="0.3">
      <c r="A497" s="2">
        <v>45586</v>
      </c>
      <c r="B497" s="3">
        <f t="shared" si="21"/>
        <v>2025</v>
      </c>
      <c r="C497" t="str">
        <f t="shared" si="22"/>
        <v>2024-2025</v>
      </c>
      <c r="D497" t="s">
        <v>120</v>
      </c>
      <c r="E497" t="s">
        <v>18</v>
      </c>
      <c r="F497" t="str">
        <f t="shared" si="23"/>
        <v>Queensland</v>
      </c>
      <c r="G497" t="s">
        <v>19</v>
      </c>
      <c r="H497">
        <v>4802</v>
      </c>
      <c r="I497" t="s">
        <v>11</v>
      </c>
      <c r="J497" t="s">
        <v>133</v>
      </c>
      <c r="K497" t="s">
        <v>151</v>
      </c>
      <c r="L497" t="s">
        <v>152</v>
      </c>
      <c r="M497" s="5">
        <v>108</v>
      </c>
    </row>
    <row r="498" spans="1:13" x14ac:dyDescent="0.3">
      <c r="A498" s="2">
        <v>45706</v>
      </c>
      <c r="B498" s="3">
        <f t="shared" si="21"/>
        <v>2025</v>
      </c>
      <c r="C498" t="str">
        <f t="shared" si="22"/>
        <v>2024-2025</v>
      </c>
      <c r="D498" t="s">
        <v>120</v>
      </c>
      <c r="E498" t="s">
        <v>21</v>
      </c>
      <c r="F498" t="str">
        <f t="shared" si="23"/>
        <v>South Australia</v>
      </c>
      <c r="G498" t="s">
        <v>17</v>
      </c>
      <c r="H498">
        <v>5343</v>
      </c>
      <c r="I498" t="s">
        <v>11</v>
      </c>
      <c r="J498" t="s">
        <v>139</v>
      </c>
      <c r="K498" t="s">
        <v>145</v>
      </c>
      <c r="L498" t="s">
        <v>156</v>
      </c>
      <c r="M498" s="5">
        <v>189</v>
      </c>
    </row>
    <row r="499" spans="1:13" x14ac:dyDescent="0.3">
      <c r="A499" s="2">
        <v>45425</v>
      </c>
      <c r="B499" s="3">
        <f t="shared" si="21"/>
        <v>2024</v>
      </c>
      <c r="C499" t="str">
        <f t="shared" si="22"/>
        <v>2023-2024</v>
      </c>
      <c r="D499" t="s">
        <v>119</v>
      </c>
      <c r="E499" t="s">
        <v>85</v>
      </c>
      <c r="F499" t="str">
        <f t="shared" si="23"/>
        <v>Western Australia</v>
      </c>
      <c r="G499" t="s">
        <v>28</v>
      </c>
      <c r="H499">
        <v>6725</v>
      </c>
      <c r="I499" t="s">
        <v>11</v>
      </c>
      <c r="J499" t="s">
        <v>141</v>
      </c>
      <c r="K499" t="s">
        <v>147</v>
      </c>
      <c r="L499" t="s">
        <v>158</v>
      </c>
      <c r="M499" s="5">
        <v>308</v>
      </c>
    </row>
    <row r="500" spans="1:13" x14ac:dyDescent="0.3">
      <c r="A500" s="2">
        <v>45420</v>
      </c>
      <c r="B500" s="3">
        <f t="shared" si="21"/>
        <v>2024</v>
      </c>
      <c r="C500" t="str">
        <f t="shared" si="22"/>
        <v>2023-2024</v>
      </c>
      <c r="D500" t="s">
        <v>120</v>
      </c>
      <c r="E500" t="s">
        <v>108</v>
      </c>
      <c r="F500" t="str">
        <f t="shared" si="23"/>
        <v>Tasmania</v>
      </c>
      <c r="G500" t="s">
        <v>43</v>
      </c>
      <c r="H500">
        <v>7320</v>
      </c>
      <c r="I500" t="s">
        <v>11</v>
      </c>
      <c r="J500" t="s">
        <v>130</v>
      </c>
      <c r="K500" t="s">
        <v>150</v>
      </c>
      <c r="L500" t="s">
        <v>161</v>
      </c>
      <c r="M500" s="5">
        <v>512</v>
      </c>
    </row>
    <row r="501" spans="1:13" x14ac:dyDescent="0.3">
      <c r="A501" s="2">
        <v>45679</v>
      </c>
      <c r="B501" s="3">
        <f t="shared" si="21"/>
        <v>2025</v>
      </c>
      <c r="C501" t="str">
        <f t="shared" si="22"/>
        <v>2024-2025</v>
      </c>
      <c r="D501" t="s">
        <v>120</v>
      </c>
      <c r="E501" t="s">
        <v>97</v>
      </c>
      <c r="F501" t="str">
        <f t="shared" si="23"/>
        <v>Tasmania</v>
      </c>
      <c r="G501" t="s">
        <v>43</v>
      </c>
      <c r="H501">
        <v>7010</v>
      </c>
      <c r="I501" t="s">
        <v>11</v>
      </c>
      <c r="J501" t="s">
        <v>130</v>
      </c>
      <c r="K501" t="s">
        <v>147</v>
      </c>
      <c r="L501" t="s">
        <v>158</v>
      </c>
      <c r="M501" s="5">
        <v>303</v>
      </c>
    </row>
    <row r="502" spans="1:13" x14ac:dyDescent="0.3">
      <c r="A502" s="2">
        <v>45546</v>
      </c>
      <c r="B502" s="3">
        <f t="shared" si="21"/>
        <v>2025</v>
      </c>
      <c r="C502" t="str">
        <f t="shared" si="22"/>
        <v>2024-2025</v>
      </c>
      <c r="D502" t="s">
        <v>120</v>
      </c>
      <c r="E502" t="s">
        <v>93</v>
      </c>
      <c r="F502" t="str">
        <f t="shared" si="23"/>
        <v>Victoria</v>
      </c>
      <c r="G502" t="s">
        <v>26</v>
      </c>
      <c r="H502">
        <v>3400</v>
      </c>
      <c r="I502" t="s">
        <v>11</v>
      </c>
      <c r="J502" t="s">
        <v>129</v>
      </c>
      <c r="K502" t="s">
        <v>142</v>
      </c>
      <c r="L502" t="s">
        <v>153</v>
      </c>
      <c r="M502" s="5">
        <v>718</v>
      </c>
    </row>
    <row r="503" spans="1:13" x14ac:dyDescent="0.3">
      <c r="A503" s="2">
        <v>45368</v>
      </c>
      <c r="B503" s="3">
        <f t="shared" si="21"/>
        <v>2024</v>
      </c>
      <c r="C503" t="str">
        <f t="shared" si="22"/>
        <v>2023-2024</v>
      </c>
      <c r="D503" t="s">
        <v>120</v>
      </c>
      <c r="E503" t="s">
        <v>63</v>
      </c>
      <c r="F503" t="str">
        <f t="shared" si="23"/>
        <v>Queensland</v>
      </c>
      <c r="G503" t="s">
        <v>19</v>
      </c>
      <c r="H503">
        <v>4068</v>
      </c>
      <c r="I503" t="s">
        <v>11</v>
      </c>
      <c r="J503" t="s">
        <v>131</v>
      </c>
      <c r="K503" t="s">
        <v>144</v>
      </c>
      <c r="L503" t="s">
        <v>155</v>
      </c>
      <c r="M503" s="5">
        <v>125</v>
      </c>
    </row>
    <row r="504" spans="1:13" x14ac:dyDescent="0.3">
      <c r="A504" s="2">
        <v>45341</v>
      </c>
      <c r="B504" s="3">
        <f t="shared" si="21"/>
        <v>2024</v>
      </c>
      <c r="C504" t="str">
        <f t="shared" si="22"/>
        <v>2023-2024</v>
      </c>
      <c r="D504" t="s">
        <v>120</v>
      </c>
      <c r="E504" t="s">
        <v>101</v>
      </c>
      <c r="F504" t="str">
        <f t="shared" si="23"/>
        <v>Queensland</v>
      </c>
      <c r="G504" t="s">
        <v>19</v>
      </c>
      <c r="H504">
        <v>4305</v>
      </c>
      <c r="I504" t="s">
        <v>11</v>
      </c>
      <c r="J504" t="s">
        <v>124</v>
      </c>
      <c r="K504" t="s">
        <v>148</v>
      </c>
      <c r="L504" t="s">
        <v>159</v>
      </c>
      <c r="M504" s="5">
        <v>708</v>
      </c>
    </row>
    <row r="505" spans="1:13" x14ac:dyDescent="0.3">
      <c r="A505" s="2">
        <v>45666</v>
      </c>
      <c r="B505" s="3">
        <f t="shared" si="21"/>
        <v>2025</v>
      </c>
      <c r="C505" t="str">
        <f t="shared" si="22"/>
        <v>2024-2025</v>
      </c>
      <c r="D505" t="s">
        <v>120</v>
      </c>
      <c r="E505" t="s">
        <v>61</v>
      </c>
      <c r="F505" t="str">
        <f t="shared" si="23"/>
        <v>Victoria</v>
      </c>
      <c r="G505" t="s">
        <v>26</v>
      </c>
      <c r="H505">
        <v>3179</v>
      </c>
      <c r="I505" t="s">
        <v>11</v>
      </c>
      <c r="J505" t="s">
        <v>127</v>
      </c>
      <c r="K505" t="s">
        <v>145</v>
      </c>
      <c r="L505" t="s">
        <v>156</v>
      </c>
      <c r="M505" s="5">
        <v>406</v>
      </c>
    </row>
    <row r="506" spans="1:13" x14ac:dyDescent="0.3">
      <c r="A506" s="2">
        <v>45773</v>
      </c>
      <c r="B506" s="3">
        <f t="shared" si="21"/>
        <v>2025</v>
      </c>
      <c r="C506" t="str">
        <f t="shared" si="22"/>
        <v>2024-2025</v>
      </c>
      <c r="D506" t="s">
        <v>120</v>
      </c>
      <c r="E506" t="s">
        <v>36</v>
      </c>
      <c r="F506" t="str">
        <f t="shared" si="23"/>
        <v>New South Wales</v>
      </c>
      <c r="G506" t="s">
        <v>10</v>
      </c>
      <c r="H506">
        <v>2539</v>
      </c>
      <c r="I506" t="s">
        <v>11</v>
      </c>
      <c r="J506" t="s">
        <v>123</v>
      </c>
      <c r="K506" t="s">
        <v>142</v>
      </c>
      <c r="L506" t="s">
        <v>153</v>
      </c>
      <c r="M506" s="5">
        <v>441</v>
      </c>
    </row>
    <row r="507" spans="1:13" x14ac:dyDescent="0.3">
      <c r="A507" s="2">
        <v>45771</v>
      </c>
      <c r="B507" s="3">
        <f t="shared" si="21"/>
        <v>2025</v>
      </c>
      <c r="C507" t="str">
        <f t="shared" si="22"/>
        <v>2024-2025</v>
      </c>
      <c r="D507" t="s">
        <v>120</v>
      </c>
      <c r="E507" t="s">
        <v>33</v>
      </c>
      <c r="F507" t="str">
        <f t="shared" si="23"/>
        <v>Northern Territory</v>
      </c>
      <c r="G507" t="s">
        <v>15</v>
      </c>
      <c r="H507">
        <v>870</v>
      </c>
      <c r="I507" t="s">
        <v>11</v>
      </c>
      <c r="J507" t="s">
        <v>140</v>
      </c>
      <c r="K507" t="s">
        <v>144</v>
      </c>
      <c r="L507" t="s">
        <v>155</v>
      </c>
      <c r="M507" s="5">
        <v>268</v>
      </c>
    </row>
    <row r="508" spans="1:13" x14ac:dyDescent="0.3">
      <c r="A508" s="2">
        <v>45439</v>
      </c>
      <c r="B508" s="3">
        <f t="shared" si="21"/>
        <v>2024</v>
      </c>
      <c r="C508" t="str">
        <f t="shared" si="22"/>
        <v>2023-2024</v>
      </c>
      <c r="D508" t="s">
        <v>120</v>
      </c>
      <c r="E508" t="s">
        <v>77</v>
      </c>
      <c r="F508" t="str">
        <f t="shared" si="23"/>
        <v>Victoria</v>
      </c>
      <c r="G508" t="s">
        <v>26</v>
      </c>
      <c r="H508">
        <v>3018</v>
      </c>
      <c r="I508" t="s">
        <v>11</v>
      </c>
      <c r="J508" t="s">
        <v>128</v>
      </c>
      <c r="K508" t="s">
        <v>142</v>
      </c>
      <c r="L508" t="s">
        <v>153</v>
      </c>
      <c r="M508" s="5">
        <v>294</v>
      </c>
    </row>
    <row r="509" spans="1:13" x14ac:dyDescent="0.3">
      <c r="A509" s="2">
        <v>45936</v>
      </c>
      <c r="B509" s="3">
        <f t="shared" si="21"/>
        <v>2026</v>
      </c>
      <c r="C509" t="str">
        <f t="shared" si="22"/>
        <v>2025-2026</v>
      </c>
      <c r="D509" t="s">
        <v>120</v>
      </c>
      <c r="E509" t="s">
        <v>71</v>
      </c>
      <c r="F509" t="str">
        <f t="shared" si="23"/>
        <v>Victoria</v>
      </c>
      <c r="G509" t="s">
        <v>26</v>
      </c>
      <c r="H509">
        <v>3131</v>
      </c>
      <c r="I509" t="s">
        <v>11</v>
      </c>
      <c r="J509" t="s">
        <v>127</v>
      </c>
      <c r="K509" t="s">
        <v>144</v>
      </c>
      <c r="L509" t="s">
        <v>155</v>
      </c>
      <c r="M509" s="5">
        <v>588</v>
      </c>
    </row>
    <row r="510" spans="1:13" x14ac:dyDescent="0.3">
      <c r="A510" s="2">
        <v>45531</v>
      </c>
      <c r="B510" s="3">
        <f t="shared" si="21"/>
        <v>2025</v>
      </c>
      <c r="C510" t="str">
        <f t="shared" si="22"/>
        <v>2024-2025</v>
      </c>
      <c r="D510" t="s">
        <v>119</v>
      </c>
      <c r="E510" t="s">
        <v>90</v>
      </c>
      <c r="F510" t="str">
        <f t="shared" si="23"/>
        <v>New South Wales</v>
      </c>
      <c r="G510" t="s">
        <v>10</v>
      </c>
      <c r="H510">
        <v>2650</v>
      </c>
      <c r="I510" t="s">
        <v>11</v>
      </c>
      <c r="J510" t="s">
        <v>132</v>
      </c>
      <c r="K510" t="s">
        <v>151</v>
      </c>
      <c r="L510" t="s">
        <v>152</v>
      </c>
      <c r="M510" s="5">
        <v>132</v>
      </c>
    </row>
    <row r="511" spans="1:13" x14ac:dyDescent="0.3">
      <c r="A511" s="2">
        <v>45760</v>
      </c>
      <c r="B511" s="3">
        <f t="shared" si="21"/>
        <v>2025</v>
      </c>
      <c r="C511" t="str">
        <f t="shared" si="22"/>
        <v>2024-2025</v>
      </c>
      <c r="D511" t="s">
        <v>120</v>
      </c>
      <c r="E511" t="s">
        <v>63</v>
      </c>
      <c r="F511" t="str">
        <f t="shared" si="23"/>
        <v>Queensland</v>
      </c>
      <c r="G511" t="s">
        <v>19</v>
      </c>
      <c r="H511">
        <v>4068</v>
      </c>
      <c r="I511" t="s">
        <v>11</v>
      </c>
      <c r="J511" t="s">
        <v>131</v>
      </c>
      <c r="K511" t="s">
        <v>148</v>
      </c>
      <c r="L511" t="s">
        <v>159</v>
      </c>
      <c r="M511" s="5">
        <v>69</v>
      </c>
    </row>
    <row r="512" spans="1:13" x14ac:dyDescent="0.3">
      <c r="A512" s="2">
        <v>45564</v>
      </c>
      <c r="B512" s="3">
        <f t="shared" si="21"/>
        <v>2025</v>
      </c>
      <c r="C512" t="str">
        <f t="shared" si="22"/>
        <v>2024-2025</v>
      </c>
      <c r="D512" t="s">
        <v>120</v>
      </c>
      <c r="E512" t="s">
        <v>99</v>
      </c>
      <c r="F512" t="str">
        <f t="shared" si="23"/>
        <v>Western Australia</v>
      </c>
      <c r="G512" t="s">
        <v>28</v>
      </c>
      <c r="H512">
        <v>6530</v>
      </c>
      <c r="I512" t="s">
        <v>11</v>
      </c>
      <c r="J512" t="s">
        <v>141</v>
      </c>
      <c r="K512" t="s">
        <v>144</v>
      </c>
      <c r="L512" t="s">
        <v>155</v>
      </c>
      <c r="M512" s="5">
        <v>788</v>
      </c>
    </row>
    <row r="513" spans="1:13" x14ac:dyDescent="0.3">
      <c r="A513" s="2">
        <v>45739</v>
      </c>
      <c r="B513" s="3">
        <f t="shared" si="21"/>
        <v>2025</v>
      </c>
      <c r="C513" t="str">
        <f t="shared" si="22"/>
        <v>2024-2025</v>
      </c>
      <c r="D513" t="s">
        <v>119</v>
      </c>
      <c r="E513" t="s">
        <v>50</v>
      </c>
      <c r="F513" t="str">
        <f t="shared" si="23"/>
        <v>Australian Capital Territory</v>
      </c>
      <c r="G513" t="s">
        <v>51</v>
      </c>
      <c r="H513">
        <v>2617</v>
      </c>
      <c r="I513" t="s">
        <v>11</v>
      </c>
      <c r="J513" t="s">
        <v>123</v>
      </c>
      <c r="K513" t="s">
        <v>145</v>
      </c>
      <c r="L513" t="s">
        <v>156</v>
      </c>
      <c r="M513" s="5">
        <v>27</v>
      </c>
    </row>
    <row r="514" spans="1:13" x14ac:dyDescent="0.3">
      <c r="A514" s="2">
        <v>45746</v>
      </c>
      <c r="B514" s="3">
        <f t="shared" ref="B514:B577" si="24">IF(MONTH(A514)&gt;=7,YEAR(A514)+1,YEAR(A514))</f>
        <v>2025</v>
      </c>
      <c r="C514" t="str">
        <f t="shared" ref="C514:C577" si="25">IF(MONTH(A514) &gt;= 7, YEAR(A514) &amp; "-" &amp; YEAR(A514) + 1, YEAR(A514) - 1 &amp; "-" &amp; YEAR(A514))</f>
        <v>2024-2025</v>
      </c>
      <c r="D514" t="s">
        <v>119</v>
      </c>
      <c r="E514" t="s">
        <v>70</v>
      </c>
      <c r="F514" t="str">
        <f t="shared" ref="F514:F577" si="26">IF(G514="WA","Western Australia",
IF(G514="NSW","New South Wales",
IF(G514="QLD","Queensland",
IF(G514="VIC","Victoria",
IF(G514="TAS","Tasmania",
IF(G514="SA","South Australia",
IF(G514="NT","Northern Territory",
IF(G514="ACT","Australian Capital Territory",G514))))))))</f>
        <v>Western Australia</v>
      </c>
      <c r="G514" t="s">
        <v>28</v>
      </c>
      <c r="H514">
        <v>6021</v>
      </c>
      <c r="I514" t="s">
        <v>11</v>
      </c>
      <c r="J514" t="s">
        <v>121</v>
      </c>
      <c r="K514" t="s">
        <v>146</v>
      </c>
      <c r="L514" t="s">
        <v>157</v>
      </c>
      <c r="M514" s="5">
        <v>26</v>
      </c>
    </row>
    <row r="515" spans="1:13" x14ac:dyDescent="0.3">
      <c r="A515" s="2">
        <v>45761</v>
      </c>
      <c r="B515" s="3">
        <f t="shared" si="24"/>
        <v>2025</v>
      </c>
      <c r="C515" t="str">
        <f t="shared" si="25"/>
        <v>2024-2025</v>
      </c>
      <c r="D515" t="s">
        <v>120</v>
      </c>
      <c r="E515" t="s">
        <v>34</v>
      </c>
      <c r="F515" t="str">
        <f t="shared" si="26"/>
        <v>New South Wales</v>
      </c>
      <c r="G515" t="s">
        <v>10</v>
      </c>
      <c r="H515">
        <v>2560</v>
      </c>
      <c r="I515" t="s">
        <v>11</v>
      </c>
      <c r="J515" t="s">
        <v>123</v>
      </c>
      <c r="K515" t="s">
        <v>142</v>
      </c>
      <c r="L515" t="s">
        <v>153</v>
      </c>
      <c r="M515" s="5">
        <v>714</v>
      </c>
    </row>
    <row r="516" spans="1:13" x14ac:dyDescent="0.3">
      <c r="A516" s="2">
        <v>45823</v>
      </c>
      <c r="B516" s="3">
        <f t="shared" si="24"/>
        <v>2025</v>
      </c>
      <c r="C516" t="str">
        <f t="shared" si="25"/>
        <v>2024-2025</v>
      </c>
      <c r="D516" t="s">
        <v>120</v>
      </c>
      <c r="E516" t="s">
        <v>70</v>
      </c>
      <c r="F516" t="str">
        <f t="shared" si="26"/>
        <v>Western Australia</v>
      </c>
      <c r="G516" t="s">
        <v>28</v>
      </c>
      <c r="H516">
        <v>6021</v>
      </c>
      <c r="I516" t="s">
        <v>11</v>
      </c>
      <c r="J516" t="s">
        <v>121</v>
      </c>
      <c r="K516" t="s">
        <v>144</v>
      </c>
      <c r="L516" t="s">
        <v>155</v>
      </c>
      <c r="M516" s="5">
        <v>484</v>
      </c>
    </row>
    <row r="517" spans="1:13" x14ac:dyDescent="0.3">
      <c r="A517" s="2">
        <v>45394</v>
      </c>
      <c r="B517" s="3">
        <f t="shared" si="24"/>
        <v>2024</v>
      </c>
      <c r="C517" t="str">
        <f t="shared" si="25"/>
        <v>2023-2024</v>
      </c>
      <c r="D517" t="s">
        <v>120</v>
      </c>
      <c r="E517" t="s">
        <v>108</v>
      </c>
      <c r="F517" t="str">
        <f t="shared" si="26"/>
        <v>Tasmania</v>
      </c>
      <c r="G517" t="s">
        <v>43</v>
      </c>
      <c r="H517">
        <v>7320</v>
      </c>
      <c r="I517" t="s">
        <v>11</v>
      </c>
      <c r="J517" t="s">
        <v>130</v>
      </c>
      <c r="K517" t="s">
        <v>151</v>
      </c>
      <c r="L517" t="s">
        <v>152</v>
      </c>
      <c r="M517" s="5">
        <v>756</v>
      </c>
    </row>
    <row r="518" spans="1:13" x14ac:dyDescent="0.3">
      <c r="A518" s="2">
        <v>45663</v>
      </c>
      <c r="B518" s="3">
        <f t="shared" si="24"/>
        <v>2025</v>
      </c>
      <c r="C518" t="str">
        <f t="shared" si="25"/>
        <v>2024-2025</v>
      </c>
      <c r="D518" t="s">
        <v>120</v>
      </c>
      <c r="E518" t="s">
        <v>45</v>
      </c>
      <c r="F518" t="str">
        <f t="shared" si="26"/>
        <v>Victoria</v>
      </c>
      <c r="G518" t="s">
        <v>26</v>
      </c>
      <c r="H518">
        <v>3136</v>
      </c>
      <c r="I518" t="s">
        <v>11</v>
      </c>
      <c r="J518" t="s">
        <v>127</v>
      </c>
      <c r="K518" t="s">
        <v>151</v>
      </c>
      <c r="L518" t="s">
        <v>152</v>
      </c>
      <c r="M518" s="5">
        <v>449</v>
      </c>
    </row>
    <row r="519" spans="1:13" x14ac:dyDescent="0.3">
      <c r="A519" s="2">
        <v>45331</v>
      </c>
      <c r="B519" s="3">
        <f t="shared" si="24"/>
        <v>2024</v>
      </c>
      <c r="C519" t="str">
        <f t="shared" si="25"/>
        <v>2023-2024</v>
      </c>
      <c r="D519" t="s">
        <v>120</v>
      </c>
      <c r="E519" t="s">
        <v>14</v>
      </c>
      <c r="F519" t="str">
        <f t="shared" si="26"/>
        <v>Northern Territory</v>
      </c>
      <c r="G519" t="s">
        <v>15</v>
      </c>
      <c r="H519">
        <v>800</v>
      </c>
      <c r="I519" t="s">
        <v>11</v>
      </c>
      <c r="J519" t="s">
        <v>140</v>
      </c>
      <c r="K519" t="s">
        <v>144</v>
      </c>
      <c r="L519" t="s">
        <v>155</v>
      </c>
      <c r="M519" s="5">
        <v>471</v>
      </c>
    </row>
    <row r="520" spans="1:13" x14ac:dyDescent="0.3">
      <c r="A520" s="2">
        <v>45306</v>
      </c>
      <c r="B520" s="3">
        <f t="shared" si="24"/>
        <v>2024</v>
      </c>
      <c r="C520" t="str">
        <f t="shared" si="25"/>
        <v>2023-2024</v>
      </c>
      <c r="D520" t="s">
        <v>120</v>
      </c>
      <c r="E520" t="s">
        <v>81</v>
      </c>
      <c r="F520" t="str">
        <f t="shared" si="26"/>
        <v>Victoria</v>
      </c>
      <c r="G520" t="s">
        <v>26</v>
      </c>
      <c r="H520">
        <v>3076</v>
      </c>
      <c r="I520" t="s">
        <v>11</v>
      </c>
      <c r="J520" t="s">
        <v>128</v>
      </c>
      <c r="K520" t="s">
        <v>151</v>
      </c>
      <c r="L520" t="s">
        <v>152</v>
      </c>
      <c r="M520" s="5">
        <v>144</v>
      </c>
    </row>
    <row r="521" spans="1:13" x14ac:dyDescent="0.3">
      <c r="A521" s="2">
        <v>45294</v>
      </c>
      <c r="B521" s="3">
        <f t="shared" si="24"/>
        <v>2024</v>
      </c>
      <c r="C521" t="str">
        <f t="shared" si="25"/>
        <v>2023-2024</v>
      </c>
      <c r="D521" t="s">
        <v>120</v>
      </c>
      <c r="E521" t="s">
        <v>99</v>
      </c>
      <c r="F521" t="str">
        <f t="shared" si="26"/>
        <v>Western Australia</v>
      </c>
      <c r="G521" t="s">
        <v>28</v>
      </c>
      <c r="H521">
        <v>6530</v>
      </c>
      <c r="I521" t="s">
        <v>11</v>
      </c>
      <c r="J521" t="s">
        <v>141</v>
      </c>
      <c r="K521" t="s">
        <v>151</v>
      </c>
      <c r="L521" t="s">
        <v>152</v>
      </c>
      <c r="M521" s="5">
        <v>132</v>
      </c>
    </row>
    <row r="522" spans="1:13" x14ac:dyDescent="0.3">
      <c r="A522" s="2">
        <v>45851</v>
      </c>
      <c r="B522" s="3">
        <f t="shared" si="24"/>
        <v>2026</v>
      </c>
      <c r="C522" t="str">
        <f t="shared" si="25"/>
        <v>2025-2026</v>
      </c>
      <c r="D522" t="s">
        <v>120</v>
      </c>
      <c r="E522" t="s">
        <v>88</v>
      </c>
      <c r="F522" t="str">
        <f t="shared" si="26"/>
        <v>Queensland</v>
      </c>
      <c r="G522" t="s">
        <v>19</v>
      </c>
      <c r="H522">
        <v>4570</v>
      </c>
      <c r="I522" t="s">
        <v>11</v>
      </c>
      <c r="J522" t="s">
        <v>136</v>
      </c>
      <c r="K522" t="s">
        <v>146</v>
      </c>
      <c r="L522" t="s">
        <v>157</v>
      </c>
      <c r="M522" s="5">
        <v>336</v>
      </c>
    </row>
    <row r="523" spans="1:13" x14ac:dyDescent="0.3">
      <c r="A523" s="2">
        <v>45577</v>
      </c>
      <c r="B523" s="3">
        <f t="shared" si="24"/>
        <v>2025</v>
      </c>
      <c r="C523" t="str">
        <f t="shared" si="25"/>
        <v>2024-2025</v>
      </c>
      <c r="D523" t="s">
        <v>120</v>
      </c>
      <c r="E523" t="s">
        <v>13</v>
      </c>
      <c r="F523" t="str">
        <f t="shared" si="26"/>
        <v>New South Wales</v>
      </c>
      <c r="G523" t="s">
        <v>10</v>
      </c>
      <c r="H523">
        <v>2141</v>
      </c>
      <c r="I523" t="s">
        <v>11</v>
      </c>
      <c r="J523" t="s">
        <v>125</v>
      </c>
      <c r="K523" t="s">
        <v>145</v>
      </c>
      <c r="L523" t="s">
        <v>156</v>
      </c>
      <c r="M523" s="5">
        <v>377</v>
      </c>
    </row>
    <row r="524" spans="1:13" x14ac:dyDescent="0.3">
      <c r="A524" s="2">
        <v>45913</v>
      </c>
      <c r="B524" s="3">
        <f t="shared" si="24"/>
        <v>2026</v>
      </c>
      <c r="C524" t="str">
        <f t="shared" si="25"/>
        <v>2025-2026</v>
      </c>
      <c r="D524" t="s">
        <v>119</v>
      </c>
      <c r="E524" t="s">
        <v>78</v>
      </c>
      <c r="F524" t="str">
        <f t="shared" si="26"/>
        <v>New South Wales</v>
      </c>
      <c r="G524" t="s">
        <v>10</v>
      </c>
      <c r="H524">
        <v>2480</v>
      </c>
      <c r="I524" t="s">
        <v>11</v>
      </c>
      <c r="J524" t="s">
        <v>122</v>
      </c>
      <c r="K524" t="s">
        <v>151</v>
      </c>
      <c r="L524" t="s">
        <v>152</v>
      </c>
      <c r="M524" s="5">
        <v>254</v>
      </c>
    </row>
    <row r="525" spans="1:13" x14ac:dyDescent="0.3">
      <c r="A525" s="2">
        <v>45506</v>
      </c>
      <c r="B525" s="3">
        <f t="shared" si="24"/>
        <v>2025</v>
      </c>
      <c r="C525" t="str">
        <f t="shared" si="25"/>
        <v>2024-2025</v>
      </c>
      <c r="D525" t="s">
        <v>119</v>
      </c>
      <c r="E525" t="s">
        <v>107</v>
      </c>
      <c r="F525" t="str">
        <f t="shared" si="26"/>
        <v>New South Wales</v>
      </c>
      <c r="G525" t="s">
        <v>10</v>
      </c>
      <c r="H525">
        <v>2020</v>
      </c>
      <c r="I525" t="s">
        <v>11</v>
      </c>
      <c r="J525" t="s">
        <v>126</v>
      </c>
      <c r="K525" t="s">
        <v>151</v>
      </c>
      <c r="L525" t="s">
        <v>152</v>
      </c>
      <c r="M525" s="5">
        <v>483</v>
      </c>
    </row>
    <row r="526" spans="1:13" x14ac:dyDescent="0.3">
      <c r="A526" s="2">
        <v>45537</v>
      </c>
      <c r="B526" s="3">
        <f t="shared" si="24"/>
        <v>2025</v>
      </c>
      <c r="C526" t="str">
        <f t="shared" si="25"/>
        <v>2024-2025</v>
      </c>
      <c r="D526" t="s">
        <v>120</v>
      </c>
      <c r="E526" t="s">
        <v>74</v>
      </c>
      <c r="F526" t="str">
        <f t="shared" si="26"/>
        <v>Victoria</v>
      </c>
      <c r="G526" t="s">
        <v>26</v>
      </c>
      <c r="H526">
        <v>3500</v>
      </c>
      <c r="I526" t="s">
        <v>11</v>
      </c>
      <c r="J526" t="s">
        <v>129</v>
      </c>
      <c r="K526" t="s">
        <v>151</v>
      </c>
      <c r="L526" t="s">
        <v>152</v>
      </c>
      <c r="M526" s="5">
        <v>408</v>
      </c>
    </row>
    <row r="527" spans="1:13" x14ac:dyDescent="0.3">
      <c r="A527" s="2">
        <v>45337</v>
      </c>
      <c r="B527" s="3">
        <f t="shared" si="24"/>
        <v>2024</v>
      </c>
      <c r="C527" t="str">
        <f t="shared" si="25"/>
        <v>2023-2024</v>
      </c>
      <c r="D527" t="s">
        <v>119</v>
      </c>
      <c r="E527" t="s">
        <v>65</v>
      </c>
      <c r="F527" t="str">
        <f t="shared" si="26"/>
        <v>Victoria</v>
      </c>
      <c r="G527" t="s">
        <v>26</v>
      </c>
      <c r="H527">
        <v>3931</v>
      </c>
      <c r="I527" t="s">
        <v>11</v>
      </c>
      <c r="J527" t="s">
        <v>137</v>
      </c>
      <c r="K527" t="s">
        <v>151</v>
      </c>
      <c r="L527" t="s">
        <v>152</v>
      </c>
      <c r="M527" s="5">
        <v>415</v>
      </c>
    </row>
    <row r="528" spans="1:13" x14ac:dyDescent="0.3">
      <c r="A528" s="2">
        <v>45834</v>
      </c>
      <c r="B528" s="3">
        <f t="shared" si="24"/>
        <v>2025</v>
      </c>
      <c r="C528" t="str">
        <f t="shared" si="25"/>
        <v>2024-2025</v>
      </c>
      <c r="D528" t="s">
        <v>119</v>
      </c>
      <c r="E528" t="s">
        <v>54</v>
      </c>
      <c r="F528" t="str">
        <f t="shared" si="26"/>
        <v>New South Wales</v>
      </c>
      <c r="G528" t="s">
        <v>10</v>
      </c>
      <c r="H528">
        <v>2750</v>
      </c>
      <c r="I528" t="s">
        <v>11</v>
      </c>
      <c r="J528" t="s">
        <v>132</v>
      </c>
      <c r="K528" t="s">
        <v>143</v>
      </c>
      <c r="L528" t="s">
        <v>154</v>
      </c>
      <c r="M528" s="5">
        <v>263</v>
      </c>
    </row>
    <row r="529" spans="1:13" x14ac:dyDescent="0.3">
      <c r="A529" s="2">
        <v>45389</v>
      </c>
      <c r="B529" s="3">
        <f t="shared" si="24"/>
        <v>2024</v>
      </c>
      <c r="C529" t="str">
        <f t="shared" si="25"/>
        <v>2023-2024</v>
      </c>
      <c r="D529" t="s">
        <v>119</v>
      </c>
      <c r="E529" t="s">
        <v>105</v>
      </c>
      <c r="F529" t="str">
        <f t="shared" si="26"/>
        <v>New South Wales</v>
      </c>
      <c r="G529" t="s">
        <v>10</v>
      </c>
      <c r="H529">
        <v>2031</v>
      </c>
      <c r="I529" t="s">
        <v>11</v>
      </c>
      <c r="J529" t="s">
        <v>126</v>
      </c>
      <c r="K529" t="s">
        <v>151</v>
      </c>
      <c r="L529" t="s">
        <v>152</v>
      </c>
      <c r="M529" s="5">
        <v>345</v>
      </c>
    </row>
    <row r="530" spans="1:13" x14ac:dyDescent="0.3">
      <c r="A530" s="2">
        <v>45782</v>
      </c>
      <c r="B530" s="3">
        <f t="shared" si="24"/>
        <v>2025</v>
      </c>
      <c r="C530" t="str">
        <f t="shared" si="25"/>
        <v>2024-2025</v>
      </c>
      <c r="D530" t="s">
        <v>119</v>
      </c>
      <c r="E530" t="s">
        <v>90</v>
      </c>
      <c r="F530" t="str">
        <f t="shared" si="26"/>
        <v>New South Wales</v>
      </c>
      <c r="G530" t="s">
        <v>10</v>
      </c>
      <c r="H530">
        <v>2650</v>
      </c>
      <c r="I530" t="s">
        <v>11</v>
      </c>
      <c r="J530" t="s">
        <v>132</v>
      </c>
      <c r="K530" t="s">
        <v>142</v>
      </c>
      <c r="L530" t="s">
        <v>153</v>
      </c>
      <c r="M530" s="5">
        <v>410</v>
      </c>
    </row>
    <row r="531" spans="1:13" x14ac:dyDescent="0.3">
      <c r="A531" s="2">
        <v>45696</v>
      </c>
      <c r="B531" s="3">
        <f t="shared" si="24"/>
        <v>2025</v>
      </c>
      <c r="C531" t="str">
        <f t="shared" si="25"/>
        <v>2024-2025</v>
      </c>
      <c r="D531" t="s">
        <v>120</v>
      </c>
      <c r="E531" t="s">
        <v>35</v>
      </c>
      <c r="F531" t="str">
        <f t="shared" si="26"/>
        <v>Victoria</v>
      </c>
      <c r="G531" t="s">
        <v>26</v>
      </c>
      <c r="H531">
        <v>3280</v>
      </c>
      <c r="I531" t="s">
        <v>11</v>
      </c>
      <c r="J531" t="s">
        <v>129</v>
      </c>
      <c r="K531" t="s">
        <v>151</v>
      </c>
      <c r="L531" t="s">
        <v>152</v>
      </c>
      <c r="M531" s="5">
        <v>141</v>
      </c>
    </row>
    <row r="532" spans="1:13" x14ac:dyDescent="0.3">
      <c r="A532" s="2">
        <v>45879</v>
      </c>
      <c r="B532" s="3">
        <f t="shared" si="24"/>
        <v>2026</v>
      </c>
      <c r="C532" t="str">
        <f t="shared" si="25"/>
        <v>2025-2026</v>
      </c>
      <c r="D532" t="s">
        <v>120</v>
      </c>
      <c r="E532" t="s">
        <v>35</v>
      </c>
      <c r="F532" t="str">
        <f t="shared" si="26"/>
        <v>Victoria</v>
      </c>
      <c r="G532" t="s">
        <v>26</v>
      </c>
      <c r="H532">
        <v>3280</v>
      </c>
      <c r="I532" t="s">
        <v>11</v>
      </c>
      <c r="J532" t="s">
        <v>129</v>
      </c>
      <c r="K532" t="s">
        <v>150</v>
      </c>
      <c r="L532" t="s">
        <v>161</v>
      </c>
      <c r="M532" s="5">
        <v>684</v>
      </c>
    </row>
    <row r="533" spans="1:13" x14ac:dyDescent="0.3">
      <c r="A533" s="2">
        <v>45874</v>
      </c>
      <c r="B533" s="3">
        <f t="shared" si="24"/>
        <v>2026</v>
      </c>
      <c r="C533" t="str">
        <f t="shared" si="25"/>
        <v>2025-2026</v>
      </c>
      <c r="D533" t="s">
        <v>120</v>
      </c>
      <c r="E533" t="s">
        <v>62</v>
      </c>
      <c r="F533" t="str">
        <f t="shared" si="26"/>
        <v>Victoria</v>
      </c>
      <c r="G533" t="s">
        <v>26</v>
      </c>
      <c r="H533">
        <v>3690</v>
      </c>
      <c r="I533" t="s">
        <v>11</v>
      </c>
      <c r="J533" t="s">
        <v>137</v>
      </c>
      <c r="K533" t="s">
        <v>144</v>
      </c>
      <c r="L533" t="s">
        <v>155</v>
      </c>
      <c r="M533" s="5">
        <v>613</v>
      </c>
    </row>
    <row r="534" spans="1:13" x14ac:dyDescent="0.3">
      <c r="A534" s="2">
        <v>45310</v>
      </c>
      <c r="B534" s="3">
        <f t="shared" si="24"/>
        <v>2024</v>
      </c>
      <c r="C534" t="str">
        <f t="shared" si="25"/>
        <v>2023-2024</v>
      </c>
      <c r="D534" t="s">
        <v>120</v>
      </c>
      <c r="E534" t="s">
        <v>23</v>
      </c>
      <c r="F534" t="str">
        <f t="shared" si="26"/>
        <v>New South Wales</v>
      </c>
      <c r="G534" t="s">
        <v>10</v>
      </c>
      <c r="H534">
        <v>2830</v>
      </c>
      <c r="I534" t="s">
        <v>11</v>
      </c>
      <c r="J534" t="s">
        <v>132</v>
      </c>
      <c r="K534" t="s">
        <v>143</v>
      </c>
      <c r="L534" t="s">
        <v>154</v>
      </c>
      <c r="M534" s="5">
        <v>522</v>
      </c>
    </row>
    <row r="535" spans="1:13" x14ac:dyDescent="0.3">
      <c r="A535" s="2">
        <v>45507</v>
      </c>
      <c r="B535" s="3">
        <f t="shared" si="24"/>
        <v>2025</v>
      </c>
      <c r="C535" t="str">
        <f t="shared" si="25"/>
        <v>2024-2025</v>
      </c>
      <c r="D535" t="s">
        <v>120</v>
      </c>
      <c r="E535" t="s">
        <v>101</v>
      </c>
      <c r="F535" t="str">
        <f t="shared" si="26"/>
        <v>Queensland</v>
      </c>
      <c r="G535" t="s">
        <v>19</v>
      </c>
      <c r="H535">
        <v>4305</v>
      </c>
      <c r="I535" t="s">
        <v>11</v>
      </c>
      <c r="J535" t="s">
        <v>124</v>
      </c>
      <c r="K535" t="s">
        <v>143</v>
      </c>
      <c r="L535" t="s">
        <v>154</v>
      </c>
      <c r="M535" s="5">
        <v>94</v>
      </c>
    </row>
    <row r="536" spans="1:13" x14ac:dyDescent="0.3">
      <c r="A536" s="2">
        <v>45788</v>
      </c>
      <c r="B536" s="3">
        <f t="shared" si="24"/>
        <v>2025</v>
      </c>
      <c r="C536" t="str">
        <f t="shared" si="25"/>
        <v>2024-2025</v>
      </c>
      <c r="D536" t="s">
        <v>120</v>
      </c>
      <c r="E536" t="s">
        <v>36</v>
      </c>
      <c r="F536" t="str">
        <f t="shared" si="26"/>
        <v>New South Wales</v>
      </c>
      <c r="G536" t="s">
        <v>10</v>
      </c>
      <c r="H536">
        <v>2539</v>
      </c>
      <c r="I536" t="s">
        <v>11</v>
      </c>
      <c r="J536" t="s">
        <v>123</v>
      </c>
      <c r="K536" t="s">
        <v>144</v>
      </c>
      <c r="L536" t="s">
        <v>155</v>
      </c>
      <c r="M536" s="5">
        <v>481</v>
      </c>
    </row>
    <row r="537" spans="1:13" x14ac:dyDescent="0.3">
      <c r="A537" s="2">
        <v>45472</v>
      </c>
      <c r="B537" s="3">
        <f t="shared" si="24"/>
        <v>2024</v>
      </c>
      <c r="C537" t="str">
        <f t="shared" si="25"/>
        <v>2023-2024</v>
      </c>
      <c r="D537" t="s">
        <v>120</v>
      </c>
      <c r="E537" t="s">
        <v>95</v>
      </c>
      <c r="F537" t="str">
        <f t="shared" si="26"/>
        <v>New South Wales</v>
      </c>
      <c r="G537" t="s">
        <v>10</v>
      </c>
      <c r="H537">
        <v>2131</v>
      </c>
      <c r="I537" t="s">
        <v>11</v>
      </c>
      <c r="J537" t="s">
        <v>125</v>
      </c>
      <c r="K537" t="s">
        <v>151</v>
      </c>
      <c r="L537" t="s">
        <v>152</v>
      </c>
      <c r="M537" s="5">
        <v>314</v>
      </c>
    </row>
    <row r="538" spans="1:13" x14ac:dyDescent="0.3">
      <c r="A538" s="2">
        <v>45911</v>
      </c>
      <c r="B538" s="3">
        <f t="shared" si="24"/>
        <v>2026</v>
      </c>
      <c r="C538" t="str">
        <f t="shared" si="25"/>
        <v>2025-2026</v>
      </c>
      <c r="D538" t="s">
        <v>120</v>
      </c>
      <c r="E538" t="s">
        <v>77</v>
      </c>
      <c r="F538" t="str">
        <f t="shared" si="26"/>
        <v>Victoria</v>
      </c>
      <c r="G538" t="s">
        <v>26</v>
      </c>
      <c r="H538">
        <v>3018</v>
      </c>
      <c r="I538" t="s">
        <v>11</v>
      </c>
      <c r="J538" t="s">
        <v>128</v>
      </c>
      <c r="K538" t="s">
        <v>144</v>
      </c>
      <c r="L538" t="s">
        <v>155</v>
      </c>
      <c r="M538" s="5">
        <v>601</v>
      </c>
    </row>
    <row r="539" spans="1:13" x14ac:dyDescent="0.3">
      <c r="A539" s="2">
        <v>45735</v>
      </c>
      <c r="B539" s="3">
        <f t="shared" si="24"/>
        <v>2025</v>
      </c>
      <c r="C539" t="str">
        <f t="shared" si="25"/>
        <v>2024-2025</v>
      </c>
      <c r="D539" t="s">
        <v>120</v>
      </c>
      <c r="E539" t="s">
        <v>33</v>
      </c>
      <c r="F539" t="str">
        <f t="shared" si="26"/>
        <v>Northern Territory</v>
      </c>
      <c r="G539" t="s">
        <v>15</v>
      </c>
      <c r="H539">
        <v>870</v>
      </c>
      <c r="I539" t="s">
        <v>11</v>
      </c>
      <c r="J539" t="s">
        <v>140</v>
      </c>
      <c r="K539" t="s">
        <v>146</v>
      </c>
      <c r="L539" t="s">
        <v>157</v>
      </c>
      <c r="M539" s="5">
        <v>161</v>
      </c>
    </row>
    <row r="540" spans="1:13" x14ac:dyDescent="0.3">
      <c r="A540" s="2">
        <v>45581</v>
      </c>
      <c r="B540" s="3">
        <f t="shared" si="24"/>
        <v>2025</v>
      </c>
      <c r="C540" t="str">
        <f t="shared" si="25"/>
        <v>2024-2025</v>
      </c>
      <c r="D540" t="s">
        <v>120</v>
      </c>
      <c r="E540" t="s">
        <v>68</v>
      </c>
      <c r="F540" t="str">
        <f t="shared" si="26"/>
        <v>Victoria</v>
      </c>
      <c r="G540" t="s">
        <v>26</v>
      </c>
      <c r="H540">
        <v>3429</v>
      </c>
      <c r="I540" t="s">
        <v>11</v>
      </c>
      <c r="J540" t="s">
        <v>129</v>
      </c>
      <c r="K540" t="s">
        <v>142</v>
      </c>
      <c r="L540" t="s">
        <v>153</v>
      </c>
      <c r="M540" s="5">
        <v>496</v>
      </c>
    </row>
    <row r="541" spans="1:13" x14ac:dyDescent="0.3">
      <c r="A541" s="2">
        <v>45947</v>
      </c>
      <c r="B541" s="3">
        <f t="shared" si="24"/>
        <v>2026</v>
      </c>
      <c r="C541" t="str">
        <f t="shared" si="25"/>
        <v>2025-2026</v>
      </c>
      <c r="D541" t="s">
        <v>120</v>
      </c>
      <c r="E541" t="s">
        <v>50</v>
      </c>
      <c r="F541" t="str">
        <f t="shared" si="26"/>
        <v>Australian Capital Territory</v>
      </c>
      <c r="G541" t="s">
        <v>51</v>
      </c>
      <c r="H541">
        <v>2617</v>
      </c>
      <c r="I541" t="s">
        <v>11</v>
      </c>
      <c r="J541" t="s">
        <v>123</v>
      </c>
      <c r="K541" t="s">
        <v>142</v>
      </c>
      <c r="L541" t="s">
        <v>153</v>
      </c>
      <c r="M541" s="5">
        <v>586</v>
      </c>
    </row>
    <row r="542" spans="1:13" x14ac:dyDescent="0.3">
      <c r="A542" s="2">
        <v>45539</v>
      </c>
      <c r="B542" s="3">
        <f t="shared" si="24"/>
        <v>2025</v>
      </c>
      <c r="C542" t="str">
        <f t="shared" si="25"/>
        <v>2024-2025</v>
      </c>
      <c r="D542" t="s">
        <v>120</v>
      </c>
      <c r="E542" t="s">
        <v>65</v>
      </c>
      <c r="F542" t="str">
        <f t="shared" si="26"/>
        <v>Victoria</v>
      </c>
      <c r="G542" t="s">
        <v>26</v>
      </c>
      <c r="H542">
        <v>3931</v>
      </c>
      <c r="I542" t="s">
        <v>11</v>
      </c>
      <c r="J542" t="s">
        <v>137</v>
      </c>
      <c r="K542" t="s">
        <v>143</v>
      </c>
      <c r="L542" t="s">
        <v>154</v>
      </c>
      <c r="M542" s="5">
        <v>127</v>
      </c>
    </row>
    <row r="543" spans="1:13" x14ac:dyDescent="0.3">
      <c r="A543" s="2">
        <v>46002</v>
      </c>
      <c r="B543" s="3">
        <f t="shared" si="24"/>
        <v>2026</v>
      </c>
      <c r="C543" t="str">
        <f t="shared" si="25"/>
        <v>2025-2026</v>
      </c>
      <c r="D543" t="s">
        <v>120</v>
      </c>
      <c r="E543" t="s">
        <v>24</v>
      </c>
      <c r="F543" t="str">
        <f t="shared" si="26"/>
        <v>Queensland</v>
      </c>
      <c r="G543" t="s">
        <v>19</v>
      </c>
      <c r="H543">
        <v>4053</v>
      </c>
      <c r="I543" t="s">
        <v>11</v>
      </c>
      <c r="J543" t="s">
        <v>131</v>
      </c>
      <c r="K543" t="s">
        <v>144</v>
      </c>
      <c r="L543" t="s">
        <v>155</v>
      </c>
      <c r="M543" s="5">
        <v>495</v>
      </c>
    </row>
    <row r="544" spans="1:13" x14ac:dyDescent="0.3">
      <c r="A544" s="2">
        <v>45512</v>
      </c>
      <c r="B544" s="3">
        <f t="shared" si="24"/>
        <v>2025</v>
      </c>
      <c r="C544" t="str">
        <f t="shared" si="25"/>
        <v>2024-2025</v>
      </c>
      <c r="D544" t="s">
        <v>120</v>
      </c>
      <c r="E544" t="s">
        <v>38</v>
      </c>
      <c r="F544" t="str">
        <f t="shared" si="26"/>
        <v>Victoria</v>
      </c>
      <c r="G544" t="s">
        <v>26</v>
      </c>
      <c r="H544">
        <v>3199</v>
      </c>
      <c r="I544" t="s">
        <v>11</v>
      </c>
      <c r="J544" t="s">
        <v>127</v>
      </c>
      <c r="K544" t="s">
        <v>147</v>
      </c>
      <c r="L544" t="s">
        <v>158</v>
      </c>
      <c r="M544" s="5">
        <v>790</v>
      </c>
    </row>
    <row r="545" spans="1:13" x14ac:dyDescent="0.3">
      <c r="A545" s="2">
        <v>45983</v>
      </c>
      <c r="B545" s="3">
        <f t="shared" si="24"/>
        <v>2026</v>
      </c>
      <c r="C545" t="str">
        <f t="shared" si="25"/>
        <v>2025-2026</v>
      </c>
      <c r="D545" t="s">
        <v>120</v>
      </c>
      <c r="E545" t="s">
        <v>25</v>
      </c>
      <c r="F545" t="str">
        <f t="shared" si="26"/>
        <v>Victoria</v>
      </c>
      <c r="G545" t="s">
        <v>26</v>
      </c>
      <c r="H545">
        <v>3066</v>
      </c>
      <c r="I545" t="s">
        <v>11</v>
      </c>
      <c r="J545" t="s">
        <v>128</v>
      </c>
      <c r="K545" t="s">
        <v>151</v>
      </c>
      <c r="L545" t="s">
        <v>152</v>
      </c>
      <c r="M545" s="5">
        <v>595</v>
      </c>
    </row>
    <row r="546" spans="1:13" x14ac:dyDescent="0.3">
      <c r="A546" s="2">
        <v>45681</v>
      </c>
      <c r="B546" s="3">
        <f t="shared" si="24"/>
        <v>2025</v>
      </c>
      <c r="C546" t="str">
        <f t="shared" si="25"/>
        <v>2024-2025</v>
      </c>
      <c r="D546" t="s">
        <v>119</v>
      </c>
      <c r="E546" t="s">
        <v>20</v>
      </c>
      <c r="F546" t="str">
        <f t="shared" si="26"/>
        <v>South Australia</v>
      </c>
      <c r="G546" t="s">
        <v>17</v>
      </c>
      <c r="H546">
        <v>5607</v>
      </c>
      <c r="I546" t="s">
        <v>11</v>
      </c>
      <c r="J546" t="s">
        <v>139</v>
      </c>
      <c r="K546" t="s">
        <v>148</v>
      </c>
      <c r="L546" t="s">
        <v>159</v>
      </c>
      <c r="M546" s="5">
        <v>420</v>
      </c>
    </row>
    <row r="547" spans="1:13" x14ac:dyDescent="0.3">
      <c r="A547" s="2">
        <v>45569</v>
      </c>
      <c r="B547" s="3">
        <f t="shared" si="24"/>
        <v>2025</v>
      </c>
      <c r="C547" t="str">
        <f t="shared" si="25"/>
        <v>2024-2025</v>
      </c>
      <c r="D547" t="s">
        <v>120</v>
      </c>
      <c r="E547" t="s">
        <v>48</v>
      </c>
      <c r="F547" t="str">
        <f t="shared" si="26"/>
        <v>Western Australia</v>
      </c>
      <c r="G547" t="s">
        <v>28</v>
      </c>
      <c r="H547">
        <v>6450</v>
      </c>
      <c r="I547" t="s">
        <v>11</v>
      </c>
      <c r="J547" t="s">
        <v>141</v>
      </c>
      <c r="K547" t="s">
        <v>146</v>
      </c>
      <c r="L547" t="s">
        <v>157</v>
      </c>
      <c r="M547" s="5">
        <v>411</v>
      </c>
    </row>
    <row r="548" spans="1:13" x14ac:dyDescent="0.3">
      <c r="A548" s="2">
        <v>45697</v>
      </c>
      <c r="B548" s="3">
        <f t="shared" si="24"/>
        <v>2025</v>
      </c>
      <c r="C548" t="str">
        <f t="shared" si="25"/>
        <v>2024-2025</v>
      </c>
      <c r="D548" t="s">
        <v>120</v>
      </c>
      <c r="E548" t="s">
        <v>36</v>
      </c>
      <c r="F548" t="str">
        <f t="shared" si="26"/>
        <v>New South Wales</v>
      </c>
      <c r="G548" t="s">
        <v>10</v>
      </c>
      <c r="H548">
        <v>2539</v>
      </c>
      <c r="I548" t="s">
        <v>11</v>
      </c>
      <c r="J548" t="s">
        <v>123</v>
      </c>
      <c r="K548" t="s">
        <v>147</v>
      </c>
      <c r="L548" t="s">
        <v>158</v>
      </c>
      <c r="M548" s="5">
        <v>775</v>
      </c>
    </row>
    <row r="549" spans="1:13" x14ac:dyDescent="0.3">
      <c r="A549" s="2">
        <v>45447</v>
      </c>
      <c r="B549" s="3">
        <f t="shared" si="24"/>
        <v>2024</v>
      </c>
      <c r="C549" t="str">
        <f t="shared" si="25"/>
        <v>2023-2024</v>
      </c>
      <c r="D549" t="s">
        <v>120</v>
      </c>
      <c r="E549" t="s">
        <v>57</v>
      </c>
      <c r="F549" t="str">
        <f t="shared" si="26"/>
        <v>New South Wales</v>
      </c>
      <c r="G549" t="s">
        <v>10</v>
      </c>
      <c r="H549">
        <v>2064</v>
      </c>
      <c r="I549" t="s">
        <v>11</v>
      </c>
      <c r="J549" t="s">
        <v>126</v>
      </c>
      <c r="K549" t="s">
        <v>142</v>
      </c>
      <c r="L549" t="s">
        <v>153</v>
      </c>
      <c r="M549" s="5">
        <v>384</v>
      </c>
    </row>
    <row r="550" spans="1:13" x14ac:dyDescent="0.3">
      <c r="A550" s="2">
        <v>45851</v>
      </c>
      <c r="B550" s="3">
        <f t="shared" si="24"/>
        <v>2026</v>
      </c>
      <c r="C550" t="str">
        <f t="shared" si="25"/>
        <v>2025-2026</v>
      </c>
      <c r="D550" t="s">
        <v>120</v>
      </c>
      <c r="E550" t="s">
        <v>50</v>
      </c>
      <c r="F550" t="str">
        <f t="shared" si="26"/>
        <v>Australian Capital Territory</v>
      </c>
      <c r="G550" t="s">
        <v>51</v>
      </c>
      <c r="H550">
        <v>2617</v>
      </c>
      <c r="I550" t="s">
        <v>11</v>
      </c>
      <c r="J550" t="s">
        <v>123</v>
      </c>
      <c r="K550" t="s">
        <v>145</v>
      </c>
      <c r="L550" t="s">
        <v>156</v>
      </c>
      <c r="M550" s="5">
        <v>443</v>
      </c>
    </row>
    <row r="551" spans="1:13" x14ac:dyDescent="0.3">
      <c r="A551" s="2">
        <v>45720</v>
      </c>
      <c r="B551" s="3">
        <f t="shared" si="24"/>
        <v>2025</v>
      </c>
      <c r="C551" t="str">
        <f t="shared" si="25"/>
        <v>2024-2025</v>
      </c>
      <c r="D551" t="s">
        <v>120</v>
      </c>
      <c r="E551" t="s">
        <v>33</v>
      </c>
      <c r="F551" t="str">
        <f t="shared" si="26"/>
        <v>Northern Territory</v>
      </c>
      <c r="G551" t="s">
        <v>15</v>
      </c>
      <c r="H551">
        <v>870</v>
      </c>
      <c r="I551" t="s">
        <v>11</v>
      </c>
      <c r="J551" t="s">
        <v>140</v>
      </c>
      <c r="K551" t="s">
        <v>143</v>
      </c>
      <c r="L551" t="s">
        <v>154</v>
      </c>
      <c r="M551" s="5">
        <v>755</v>
      </c>
    </row>
    <row r="552" spans="1:13" x14ac:dyDescent="0.3">
      <c r="A552" s="2">
        <v>45995</v>
      </c>
      <c r="B552" s="3">
        <f t="shared" si="24"/>
        <v>2026</v>
      </c>
      <c r="C552" t="str">
        <f t="shared" si="25"/>
        <v>2025-2026</v>
      </c>
      <c r="D552" t="s">
        <v>120</v>
      </c>
      <c r="E552" t="s">
        <v>23</v>
      </c>
      <c r="F552" t="str">
        <f t="shared" si="26"/>
        <v>New South Wales</v>
      </c>
      <c r="G552" t="s">
        <v>10</v>
      </c>
      <c r="H552">
        <v>2830</v>
      </c>
      <c r="I552" t="s">
        <v>11</v>
      </c>
      <c r="J552" t="s">
        <v>132</v>
      </c>
      <c r="K552" t="s">
        <v>146</v>
      </c>
      <c r="L552" t="s">
        <v>157</v>
      </c>
      <c r="M552" s="5">
        <v>311</v>
      </c>
    </row>
    <row r="553" spans="1:13" x14ac:dyDescent="0.3">
      <c r="A553" s="2">
        <v>45364</v>
      </c>
      <c r="B553" s="3">
        <f t="shared" si="24"/>
        <v>2024</v>
      </c>
      <c r="C553" t="str">
        <f t="shared" si="25"/>
        <v>2023-2024</v>
      </c>
      <c r="D553" t="s">
        <v>120</v>
      </c>
      <c r="E553" t="s">
        <v>38</v>
      </c>
      <c r="F553" t="str">
        <f t="shared" si="26"/>
        <v>Victoria</v>
      </c>
      <c r="G553" t="s">
        <v>26</v>
      </c>
      <c r="H553">
        <v>3199</v>
      </c>
      <c r="I553" t="s">
        <v>11</v>
      </c>
      <c r="J553" t="s">
        <v>127</v>
      </c>
      <c r="K553" t="s">
        <v>151</v>
      </c>
      <c r="L553" t="s">
        <v>152</v>
      </c>
      <c r="M553" s="5">
        <v>108</v>
      </c>
    </row>
    <row r="554" spans="1:13" x14ac:dyDescent="0.3">
      <c r="A554" s="2">
        <v>45725</v>
      </c>
      <c r="B554" s="3">
        <f t="shared" si="24"/>
        <v>2025</v>
      </c>
      <c r="C554" t="str">
        <f t="shared" si="25"/>
        <v>2024-2025</v>
      </c>
      <c r="D554" t="s">
        <v>120</v>
      </c>
      <c r="E554" t="s">
        <v>79</v>
      </c>
      <c r="F554" t="str">
        <f t="shared" si="26"/>
        <v>Queensland</v>
      </c>
      <c r="G554" t="s">
        <v>19</v>
      </c>
      <c r="H554">
        <v>4680</v>
      </c>
      <c r="I554" t="s">
        <v>11</v>
      </c>
      <c r="J554" t="s">
        <v>138</v>
      </c>
      <c r="K554" t="s">
        <v>148</v>
      </c>
      <c r="L554" t="s">
        <v>159</v>
      </c>
      <c r="M554" s="5">
        <v>40</v>
      </c>
    </row>
    <row r="555" spans="1:13" x14ac:dyDescent="0.3">
      <c r="A555" s="2">
        <v>45380</v>
      </c>
      <c r="B555" s="3">
        <f t="shared" si="24"/>
        <v>2024</v>
      </c>
      <c r="C555" t="str">
        <f t="shared" si="25"/>
        <v>2023-2024</v>
      </c>
      <c r="D555" t="s">
        <v>120</v>
      </c>
      <c r="E555" t="s">
        <v>59</v>
      </c>
      <c r="F555" t="str">
        <f t="shared" si="26"/>
        <v>South Australia</v>
      </c>
      <c r="G555" t="s">
        <v>17</v>
      </c>
      <c r="H555">
        <v>5011</v>
      </c>
      <c r="I555" t="s">
        <v>11</v>
      </c>
      <c r="J555" t="s">
        <v>134</v>
      </c>
      <c r="K555" t="s">
        <v>146</v>
      </c>
      <c r="L555" t="s">
        <v>157</v>
      </c>
      <c r="M555" s="5">
        <v>242</v>
      </c>
    </row>
    <row r="556" spans="1:13" x14ac:dyDescent="0.3">
      <c r="A556" s="2">
        <v>45916</v>
      </c>
      <c r="B556" s="3">
        <f t="shared" si="24"/>
        <v>2026</v>
      </c>
      <c r="C556" t="str">
        <f t="shared" si="25"/>
        <v>2025-2026</v>
      </c>
      <c r="D556" t="s">
        <v>120</v>
      </c>
      <c r="E556" t="s">
        <v>111</v>
      </c>
      <c r="F556" t="str">
        <f t="shared" si="26"/>
        <v>New South Wales</v>
      </c>
      <c r="G556" t="s">
        <v>10</v>
      </c>
      <c r="H556">
        <v>2154</v>
      </c>
      <c r="I556" t="s">
        <v>11</v>
      </c>
      <c r="J556" t="s">
        <v>125</v>
      </c>
      <c r="K556" t="s">
        <v>151</v>
      </c>
      <c r="L556" t="s">
        <v>152</v>
      </c>
      <c r="M556" s="5">
        <v>628</v>
      </c>
    </row>
    <row r="557" spans="1:13" x14ac:dyDescent="0.3">
      <c r="A557" s="2">
        <v>45672</v>
      </c>
      <c r="B557" s="3">
        <f t="shared" si="24"/>
        <v>2025</v>
      </c>
      <c r="C557" t="str">
        <f t="shared" si="25"/>
        <v>2024-2025</v>
      </c>
      <c r="D557" t="s">
        <v>119</v>
      </c>
      <c r="E557" t="s">
        <v>12</v>
      </c>
      <c r="F557" t="str">
        <f t="shared" si="26"/>
        <v>New South Wales</v>
      </c>
      <c r="G557" t="s">
        <v>10</v>
      </c>
      <c r="H557">
        <v>2795</v>
      </c>
      <c r="I557" t="s">
        <v>11</v>
      </c>
      <c r="J557" t="s">
        <v>132</v>
      </c>
      <c r="K557" t="s">
        <v>143</v>
      </c>
      <c r="L557" t="s">
        <v>154</v>
      </c>
      <c r="M557" s="5">
        <v>272</v>
      </c>
    </row>
    <row r="558" spans="1:13" x14ac:dyDescent="0.3">
      <c r="A558" s="2">
        <v>45712</v>
      </c>
      <c r="B558" s="3">
        <f t="shared" si="24"/>
        <v>2025</v>
      </c>
      <c r="C558" t="str">
        <f t="shared" si="25"/>
        <v>2024-2025</v>
      </c>
      <c r="D558" t="s">
        <v>120</v>
      </c>
      <c r="E558" t="s">
        <v>50</v>
      </c>
      <c r="F558" t="str">
        <f t="shared" si="26"/>
        <v>Australian Capital Territory</v>
      </c>
      <c r="G558" t="s">
        <v>51</v>
      </c>
      <c r="H558">
        <v>2617</v>
      </c>
      <c r="I558" t="s">
        <v>11</v>
      </c>
      <c r="J558" t="s">
        <v>123</v>
      </c>
      <c r="K558" t="s">
        <v>144</v>
      </c>
      <c r="L558" t="s">
        <v>155</v>
      </c>
      <c r="M558" s="5">
        <v>109</v>
      </c>
    </row>
    <row r="559" spans="1:13" x14ac:dyDescent="0.3">
      <c r="A559" s="2">
        <v>45847</v>
      </c>
      <c r="B559" s="3">
        <f t="shared" si="24"/>
        <v>2026</v>
      </c>
      <c r="C559" t="str">
        <f t="shared" si="25"/>
        <v>2025-2026</v>
      </c>
      <c r="D559" t="s">
        <v>120</v>
      </c>
      <c r="E559" t="s">
        <v>77</v>
      </c>
      <c r="F559" t="str">
        <f t="shared" si="26"/>
        <v>Victoria</v>
      </c>
      <c r="G559" t="s">
        <v>26</v>
      </c>
      <c r="H559">
        <v>3018</v>
      </c>
      <c r="I559" t="s">
        <v>11</v>
      </c>
      <c r="J559" t="s">
        <v>128</v>
      </c>
      <c r="K559" t="s">
        <v>149</v>
      </c>
      <c r="L559" t="s">
        <v>160</v>
      </c>
      <c r="M559" s="5">
        <v>433</v>
      </c>
    </row>
    <row r="560" spans="1:13" x14ac:dyDescent="0.3">
      <c r="A560" s="2">
        <v>45619</v>
      </c>
      <c r="B560" s="3">
        <f t="shared" si="24"/>
        <v>2025</v>
      </c>
      <c r="C560" t="str">
        <f t="shared" si="25"/>
        <v>2024-2025</v>
      </c>
      <c r="D560" t="s">
        <v>119</v>
      </c>
      <c r="E560" t="s">
        <v>73</v>
      </c>
      <c r="F560" t="str">
        <f t="shared" si="26"/>
        <v>Queensland</v>
      </c>
      <c r="G560" t="s">
        <v>19</v>
      </c>
      <c r="H560">
        <v>4509</v>
      </c>
      <c r="I560" t="s">
        <v>11</v>
      </c>
      <c r="J560" t="s">
        <v>124</v>
      </c>
      <c r="K560" t="s">
        <v>146</v>
      </c>
      <c r="L560" t="s">
        <v>157</v>
      </c>
      <c r="M560" s="5">
        <v>712</v>
      </c>
    </row>
    <row r="561" spans="1:13" x14ac:dyDescent="0.3">
      <c r="A561" s="2">
        <v>45832</v>
      </c>
      <c r="B561" s="3">
        <f t="shared" si="24"/>
        <v>2025</v>
      </c>
      <c r="C561" t="str">
        <f t="shared" si="25"/>
        <v>2024-2025</v>
      </c>
      <c r="D561" t="s">
        <v>120</v>
      </c>
      <c r="E561" t="s">
        <v>12</v>
      </c>
      <c r="F561" t="str">
        <f t="shared" si="26"/>
        <v>New South Wales</v>
      </c>
      <c r="G561" t="s">
        <v>10</v>
      </c>
      <c r="H561">
        <v>2795</v>
      </c>
      <c r="I561" t="s">
        <v>11</v>
      </c>
      <c r="J561" t="s">
        <v>132</v>
      </c>
      <c r="K561" t="s">
        <v>144</v>
      </c>
      <c r="L561" t="s">
        <v>155</v>
      </c>
      <c r="M561" s="5">
        <v>519</v>
      </c>
    </row>
    <row r="562" spans="1:13" x14ac:dyDescent="0.3">
      <c r="A562" s="2">
        <v>45299</v>
      </c>
      <c r="B562" s="3">
        <f t="shared" si="24"/>
        <v>2024</v>
      </c>
      <c r="C562" t="str">
        <f t="shared" si="25"/>
        <v>2023-2024</v>
      </c>
      <c r="D562" t="s">
        <v>120</v>
      </c>
      <c r="E562" t="s">
        <v>39</v>
      </c>
      <c r="F562" t="str">
        <f t="shared" si="26"/>
        <v>New South Wales</v>
      </c>
      <c r="G562" t="s">
        <v>10</v>
      </c>
      <c r="H562">
        <v>2541</v>
      </c>
      <c r="I562" t="s">
        <v>11</v>
      </c>
      <c r="J562" t="s">
        <v>123</v>
      </c>
      <c r="K562" t="s">
        <v>144</v>
      </c>
      <c r="L562" t="s">
        <v>155</v>
      </c>
      <c r="M562" s="5">
        <v>579</v>
      </c>
    </row>
    <row r="563" spans="1:13" x14ac:dyDescent="0.3">
      <c r="A563" s="2">
        <v>45684</v>
      </c>
      <c r="B563" s="3">
        <f t="shared" si="24"/>
        <v>2025</v>
      </c>
      <c r="C563" t="str">
        <f t="shared" si="25"/>
        <v>2024-2025</v>
      </c>
      <c r="D563" t="s">
        <v>120</v>
      </c>
      <c r="E563" t="s">
        <v>66</v>
      </c>
      <c r="F563" t="str">
        <f t="shared" si="26"/>
        <v>Western Australia</v>
      </c>
      <c r="G563" t="s">
        <v>28</v>
      </c>
      <c r="H563">
        <v>6330</v>
      </c>
      <c r="I563" t="s">
        <v>11</v>
      </c>
      <c r="J563" t="s">
        <v>135</v>
      </c>
      <c r="K563" t="s">
        <v>148</v>
      </c>
      <c r="L563" t="s">
        <v>159</v>
      </c>
      <c r="M563" s="5">
        <v>723</v>
      </c>
    </row>
    <row r="564" spans="1:13" x14ac:dyDescent="0.3">
      <c r="A564" s="2">
        <v>45975</v>
      </c>
      <c r="B564" s="3">
        <f t="shared" si="24"/>
        <v>2026</v>
      </c>
      <c r="C564" t="str">
        <f t="shared" si="25"/>
        <v>2025-2026</v>
      </c>
      <c r="D564" t="s">
        <v>120</v>
      </c>
      <c r="E564" t="s">
        <v>12</v>
      </c>
      <c r="F564" t="str">
        <f t="shared" si="26"/>
        <v>New South Wales</v>
      </c>
      <c r="G564" t="s">
        <v>10</v>
      </c>
      <c r="H564">
        <v>2795</v>
      </c>
      <c r="I564" t="s">
        <v>11</v>
      </c>
      <c r="J564" t="s">
        <v>132</v>
      </c>
      <c r="K564" t="s">
        <v>146</v>
      </c>
      <c r="L564" t="s">
        <v>157</v>
      </c>
      <c r="M564" s="5">
        <v>54</v>
      </c>
    </row>
    <row r="565" spans="1:13" x14ac:dyDescent="0.3">
      <c r="A565" s="2">
        <v>45928</v>
      </c>
      <c r="B565" s="3">
        <f t="shared" si="24"/>
        <v>2026</v>
      </c>
      <c r="C565" t="str">
        <f t="shared" si="25"/>
        <v>2025-2026</v>
      </c>
      <c r="D565" t="s">
        <v>120</v>
      </c>
      <c r="E565" t="s">
        <v>12</v>
      </c>
      <c r="F565" t="str">
        <f t="shared" si="26"/>
        <v>New South Wales</v>
      </c>
      <c r="G565" t="s">
        <v>10</v>
      </c>
      <c r="H565">
        <v>2795</v>
      </c>
      <c r="I565" t="s">
        <v>11</v>
      </c>
      <c r="J565" t="s">
        <v>132</v>
      </c>
      <c r="K565" t="s">
        <v>144</v>
      </c>
      <c r="L565" t="s">
        <v>155</v>
      </c>
      <c r="M565" s="5">
        <v>202</v>
      </c>
    </row>
    <row r="566" spans="1:13" x14ac:dyDescent="0.3">
      <c r="A566" s="2">
        <v>45708</v>
      </c>
      <c r="B566" s="3">
        <f t="shared" si="24"/>
        <v>2025</v>
      </c>
      <c r="C566" t="str">
        <f t="shared" si="25"/>
        <v>2024-2025</v>
      </c>
      <c r="D566" t="s">
        <v>120</v>
      </c>
      <c r="E566" t="s">
        <v>79</v>
      </c>
      <c r="F566" t="str">
        <f t="shared" si="26"/>
        <v>Queensland</v>
      </c>
      <c r="G566" t="s">
        <v>19</v>
      </c>
      <c r="H566">
        <v>4680</v>
      </c>
      <c r="I566" t="s">
        <v>11</v>
      </c>
      <c r="J566" t="s">
        <v>138</v>
      </c>
      <c r="K566" t="s">
        <v>143</v>
      </c>
      <c r="L566" t="s">
        <v>154</v>
      </c>
      <c r="M566" s="5">
        <v>613</v>
      </c>
    </row>
    <row r="567" spans="1:13" x14ac:dyDescent="0.3">
      <c r="A567" s="2">
        <v>45553</v>
      </c>
      <c r="B567" s="3">
        <f t="shared" si="24"/>
        <v>2025</v>
      </c>
      <c r="C567" t="str">
        <f t="shared" si="25"/>
        <v>2024-2025</v>
      </c>
      <c r="D567" t="s">
        <v>120</v>
      </c>
      <c r="E567" t="s">
        <v>61</v>
      </c>
      <c r="F567" t="str">
        <f t="shared" si="26"/>
        <v>Victoria</v>
      </c>
      <c r="G567" t="s">
        <v>26</v>
      </c>
      <c r="H567">
        <v>3179</v>
      </c>
      <c r="I567" t="s">
        <v>11</v>
      </c>
      <c r="J567" t="s">
        <v>127</v>
      </c>
      <c r="K567" t="s">
        <v>143</v>
      </c>
      <c r="L567" t="s">
        <v>154</v>
      </c>
      <c r="M567" s="5">
        <v>770</v>
      </c>
    </row>
    <row r="568" spans="1:13" x14ac:dyDescent="0.3">
      <c r="A568" s="2">
        <v>45399</v>
      </c>
      <c r="B568" s="3">
        <f t="shared" si="24"/>
        <v>2024</v>
      </c>
      <c r="C568" t="str">
        <f t="shared" si="25"/>
        <v>2023-2024</v>
      </c>
      <c r="D568" t="s">
        <v>120</v>
      </c>
      <c r="E568" t="s">
        <v>77</v>
      </c>
      <c r="F568" t="str">
        <f t="shared" si="26"/>
        <v>Victoria</v>
      </c>
      <c r="G568" t="s">
        <v>26</v>
      </c>
      <c r="H568">
        <v>3018</v>
      </c>
      <c r="I568" t="s">
        <v>11</v>
      </c>
      <c r="J568" t="s">
        <v>128</v>
      </c>
      <c r="K568" t="s">
        <v>145</v>
      </c>
      <c r="L568" t="s">
        <v>156</v>
      </c>
      <c r="M568" s="5">
        <v>407</v>
      </c>
    </row>
    <row r="569" spans="1:13" x14ac:dyDescent="0.3">
      <c r="A569" s="2">
        <v>45299</v>
      </c>
      <c r="B569" s="3">
        <f t="shared" si="24"/>
        <v>2024</v>
      </c>
      <c r="C569" t="str">
        <f t="shared" si="25"/>
        <v>2023-2024</v>
      </c>
      <c r="D569" t="s">
        <v>119</v>
      </c>
      <c r="E569" t="s">
        <v>12</v>
      </c>
      <c r="F569" t="str">
        <f t="shared" si="26"/>
        <v>New South Wales</v>
      </c>
      <c r="G569" t="s">
        <v>10</v>
      </c>
      <c r="H569">
        <v>2795</v>
      </c>
      <c r="I569" t="s">
        <v>11</v>
      </c>
      <c r="J569" t="s">
        <v>132</v>
      </c>
      <c r="K569" t="s">
        <v>151</v>
      </c>
      <c r="L569" t="s">
        <v>152</v>
      </c>
      <c r="M569" s="5">
        <v>28</v>
      </c>
    </row>
    <row r="570" spans="1:13" x14ac:dyDescent="0.3">
      <c r="A570" s="2">
        <v>45978</v>
      </c>
      <c r="B570" s="3">
        <f t="shared" si="24"/>
        <v>2026</v>
      </c>
      <c r="C570" t="str">
        <f t="shared" si="25"/>
        <v>2025-2026</v>
      </c>
      <c r="D570" t="s">
        <v>119</v>
      </c>
      <c r="E570" t="s">
        <v>105</v>
      </c>
      <c r="F570" t="str">
        <f t="shared" si="26"/>
        <v>New South Wales</v>
      </c>
      <c r="G570" t="s">
        <v>10</v>
      </c>
      <c r="H570">
        <v>2031</v>
      </c>
      <c r="I570" t="s">
        <v>11</v>
      </c>
      <c r="J570" t="s">
        <v>126</v>
      </c>
      <c r="K570" t="s">
        <v>146</v>
      </c>
      <c r="L570" t="s">
        <v>157</v>
      </c>
      <c r="M570" s="5">
        <v>392</v>
      </c>
    </row>
    <row r="571" spans="1:13" x14ac:dyDescent="0.3">
      <c r="A571" s="2">
        <v>45422</v>
      </c>
      <c r="B571" s="3">
        <f t="shared" si="24"/>
        <v>2024</v>
      </c>
      <c r="C571" t="str">
        <f t="shared" si="25"/>
        <v>2023-2024</v>
      </c>
      <c r="D571" t="s">
        <v>119</v>
      </c>
      <c r="E571" t="s">
        <v>61</v>
      </c>
      <c r="F571" t="str">
        <f t="shared" si="26"/>
        <v>Victoria</v>
      </c>
      <c r="G571" t="s">
        <v>26</v>
      </c>
      <c r="H571">
        <v>3179</v>
      </c>
      <c r="I571" t="s">
        <v>11</v>
      </c>
      <c r="J571" t="s">
        <v>127</v>
      </c>
      <c r="K571" t="s">
        <v>146</v>
      </c>
      <c r="L571" t="s">
        <v>157</v>
      </c>
      <c r="M571" s="5">
        <v>326</v>
      </c>
    </row>
    <row r="572" spans="1:13" x14ac:dyDescent="0.3">
      <c r="A572" s="2">
        <v>46001</v>
      </c>
      <c r="B572" s="3">
        <f t="shared" si="24"/>
        <v>2026</v>
      </c>
      <c r="C572" t="str">
        <f t="shared" si="25"/>
        <v>2025-2026</v>
      </c>
      <c r="D572" t="s">
        <v>120</v>
      </c>
      <c r="E572" t="s">
        <v>52</v>
      </c>
      <c r="F572" t="str">
        <f t="shared" si="26"/>
        <v>New South Wales</v>
      </c>
      <c r="G572" t="s">
        <v>10</v>
      </c>
      <c r="H572">
        <v>2485</v>
      </c>
      <c r="I572" t="s">
        <v>11</v>
      </c>
      <c r="J572" t="s">
        <v>122</v>
      </c>
      <c r="K572" t="s">
        <v>148</v>
      </c>
      <c r="L572" t="s">
        <v>159</v>
      </c>
      <c r="M572" s="5">
        <v>109</v>
      </c>
    </row>
    <row r="573" spans="1:13" x14ac:dyDescent="0.3">
      <c r="A573" s="2">
        <v>45327</v>
      </c>
      <c r="B573" s="3">
        <f t="shared" si="24"/>
        <v>2024</v>
      </c>
      <c r="C573" t="str">
        <f t="shared" si="25"/>
        <v>2023-2024</v>
      </c>
      <c r="D573" t="s">
        <v>119</v>
      </c>
      <c r="E573" t="s">
        <v>86</v>
      </c>
      <c r="F573" t="str">
        <f t="shared" si="26"/>
        <v>Queensland</v>
      </c>
      <c r="G573" t="s">
        <v>19</v>
      </c>
      <c r="H573">
        <v>4119</v>
      </c>
      <c r="I573" t="s">
        <v>11</v>
      </c>
      <c r="J573" t="s">
        <v>131</v>
      </c>
      <c r="K573" t="s">
        <v>142</v>
      </c>
      <c r="L573" t="s">
        <v>153</v>
      </c>
      <c r="M573" s="5">
        <v>615</v>
      </c>
    </row>
    <row r="574" spans="1:13" x14ac:dyDescent="0.3">
      <c r="A574" s="2">
        <v>45568</v>
      </c>
      <c r="B574" s="3">
        <f t="shared" si="24"/>
        <v>2025</v>
      </c>
      <c r="C574" t="str">
        <f t="shared" si="25"/>
        <v>2024-2025</v>
      </c>
      <c r="D574" t="s">
        <v>119</v>
      </c>
      <c r="E574" t="s">
        <v>109</v>
      </c>
      <c r="F574" t="str">
        <f t="shared" si="26"/>
        <v>Western Australia</v>
      </c>
      <c r="G574" t="s">
        <v>28</v>
      </c>
      <c r="H574">
        <v>6052</v>
      </c>
      <c r="I574" t="s">
        <v>11</v>
      </c>
      <c r="J574" t="s">
        <v>121</v>
      </c>
      <c r="K574" t="s">
        <v>147</v>
      </c>
      <c r="L574" t="s">
        <v>158</v>
      </c>
      <c r="M574" s="5">
        <v>510</v>
      </c>
    </row>
    <row r="575" spans="1:13" x14ac:dyDescent="0.3">
      <c r="A575" s="2">
        <v>45488</v>
      </c>
      <c r="B575" s="3">
        <f t="shared" si="24"/>
        <v>2025</v>
      </c>
      <c r="C575" t="str">
        <f t="shared" si="25"/>
        <v>2024-2025</v>
      </c>
      <c r="D575" t="s">
        <v>120</v>
      </c>
      <c r="E575" t="s">
        <v>18</v>
      </c>
      <c r="F575" t="str">
        <f t="shared" si="26"/>
        <v>Queensland</v>
      </c>
      <c r="G575" t="s">
        <v>19</v>
      </c>
      <c r="H575">
        <v>4802</v>
      </c>
      <c r="I575" t="s">
        <v>11</v>
      </c>
      <c r="J575" t="s">
        <v>133</v>
      </c>
      <c r="K575" t="s">
        <v>144</v>
      </c>
      <c r="L575" t="s">
        <v>155</v>
      </c>
      <c r="M575" s="5">
        <v>374</v>
      </c>
    </row>
    <row r="576" spans="1:13" x14ac:dyDescent="0.3">
      <c r="A576" s="2">
        <v>45995</v>
      </c>
      <c r="B576" s="3">
        <f t="shared" si="24"/>
        <v>2026</v>
      </c>
      <c r="C576" t="str">
        <f t="shared" si="25"/>
        <v>2025-2026</v>
      </c>
      <c r="D576" t="s">
        <v>120</v>
      </c>
      <c r="E576" t="s">
        <v>49</v>
      </c>
      <c r="F576" t="str">
        <f t="shared" si="26"/>
        <v>New South Wales</v>
      </c>
      <c r="G576" t="s">
        <v>10</v>
      </c>
      <c r="H576">
        <v>2350</v>
      </c>
      <c r="I576" t="s">
        <v>11</v>
      </c>
      <c r="J576" t="s">
        <v>122</v>
      </c>
      <c r="K576" t="s">
        <v>144</v>
      </c>
      <c r="L576" t="s">
        <v>155</v>
      </c>
      <c r="M576" s="5">
        <v>419</v>
      </c>
    </row>
    <row r="577" spans="1:13" x14ac:dyDescent="0.3">
      <c r="A577" s="2">
        <v>45346</v>
      </c>
      <c r="B577" s="3">
        <f t="shared" si="24"/>
        <v>2024</v>
      </c>
      <c r="C577" t="str">
        <f t="shared" si="25"/>
        <v>2023-2024</v>
      </c>
      <c r="D577" t="s">
        <v>119</v>
      </c>
      <c r="E577" t="s">
        <v>72</v>
      </c>
      <c r="F577" t="str">
        <f t="shared" si="26"/>
        <v>Queensland</v>
      </c>
      <c r="G577" t="s">
        <v>19</v>
      </c>
      <c r="H577">
        <v>4870</v>
      </c>
      <c r="I577" t="s">
        <v>11</v>
      </c>
      <c r="J577" t="s">
        <v>133</v>
      </c>
      <c r="K577" t="s">
        <v>145</v>
      </c>
      <c r="L577" t="s">
        <v>156</v>
      </c>
      <c r="M577" s="5">
        <v>456</v>
      </c>
    </row>
    <row r="578" spans="1:13" x14ac:dyDescent="0.3">
      <c r="A578" s="2">
        <v>45466</v>
      </c>
      <c r="B578" s="3">
        <f t="shared" ref="B578:B641" si="27">IF(MONTH(A578)&gt;=7,YEAR(A578)+1,YEAR(A578))</f>
        <v>2024</v>
      </c>
      <c r="C578" t="str">
        <f t="shared" ref="C578:C641" si="28">IF(MONTH(A578) &gt;= 7, YEAR(A578) &amp; "-" &amp; YEAR(A578) + 1, YEAR(A578) - 1 &amp; "-" &amp; YEAR(A578))</f>
        <v>2023-2024</v>
      </c>
      <c r="D578" t="s">
        <v>119</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126</v>
      </c>
      <c r="K578" t="s">
        <v>146</v>
      </c>
      <c r="L578" t="s">
        <v>157</v>
      </c>
      <c r="M578" s="5">
        <v>428</v>
      </c>
    </row>
    <row r="579" spans="1:13" x14ac:dyDescent="0.3">
      <c r="A579" s="2">
        <v>45721</v>
      </c>
      <c r="B579" s="3">
        <f t="shared" si="27"/>
        <v>2025</v>
      </c>
      <c r="C579" t="str">
        <f t="shared" si="28"/>
        <v>2024-2025</v>
      </c>
      <c r="D579" t="s">
        <v>120</v>
      </c>
      <c r="E579" t="s">
        <v>110</v>
      </c>
      <c r="F579" t="str">
        <f t="shared" si="29"/>
        <v>Australian Capital Territory</v>
      </c>
      <c r="G579" t="s">
        <v>51</v>
      </c>
      <c r="H579">
        <v>2609</v>
      </c>
      <c r="I579" t="s">
        <v>11</v>
      </c>
      <c r="J579" t="s">
        <v>123</v>
      </c>
      <c r="K579" t="s">
        <v>144</v>
      </c>
      <c r="L579" t="s">
        <v>155</v>
      </c>
      <c r="M579" s="5">
        <v>480</v>
      </c>
    </row>
    <row r="580" spans="1:13" x14ac:dyDescent="0.3">
      <c r="A580" s="2">
        <v>46007</v>
      </c>
      <c r="B580" s="3">
        <f t="shared" si="27"/>
        <v>2026</v>
      </c>
      <c r="C580" t="str">
        <f t="shared" si="28"/>
        <v>2025-2026</v>
      </c>
      <c r="D580" t="s">
        <v>119</v>
      </c>
      <c r="E580" t="s">
        <v>64</v>
      </c>
      <c r="F580" t="str">
        <f t="shared" si="29"/>
        <v>Western Australia</v>
      </c>
      <c r="G580" t="s">
        <v>28</v>
      </c>
      <c r="H580">
        <v>6112</v>
      </c>
      <c r="I580" t="s">
        <v>11</v>
      </c>
      <c r="J580" t="s">
        <v>135</v>
      </c>
      <c r="K580" t="s">
        <v>148</v>
      </c>
      <c r="L580" t="s">
        <v>159</v>
      </c>
      <c r="M580" s="5">
        <v>193</v>
      </c>
    </row>
    <row r="581" spans="1:13" x14ac:dyDescent="0.3">
      <c r="A581" s="2">
        <v>45829</v>
      </c>
      <c r="B581" s="3">
        <f t="shared" si="27"/>
        <v>2025</v>
      </c>
      <c r="C581" t="str">
        <f t="shared" si="28"/>
        <v>2024-2025</v>
      </c>
      <c r="D581" t="s">
        <v>119</v>
      </c>
      <c r="E581" t="s">
        <v>67</v>
      </c>
      <c r="F581" t="str">
        <f t="shared" si="29"/>
        <v>Tasmania</v>
      </c>
      <c r="G581" t="s">
        <v>43</v>
      </c>
      <c r="H581">
        <v>7250</v>
      </c>
      <c r="I581" t="s">
        <v>11</v>
      </c>
      <c r="J581" t="s">
        <v>130</v>
      </c>
      <c r="K581" t="s">
        <v>151</v>
      </c>
      <c r="L581" t="s">
        <v>152</v>
      </c>
      <c r="M581" s="5">
        <v>627</v>
      </c>
    </row>
    <row r="582" spans="1:13" x14ac:dyDescent="0.3">
      <c r="A582" s="2">
        <v>45695</v>
      </c>
      <c r="B582" s="3">
        <f t="shared" si="27"/>
        <v>2025</v>
      </c>
      <c r="C582" t="str">
        <f t="shared" si="28"/>
        <v>2024-2025</v>
      </c>
      <c r="D582" t="s">
        <v>120</v>
      </c>
      <c r="E582" t="s">
        <v>55</v>
      </c>
      <c r="F582" t="str">
        <f t="shared" si="29"/>
        <v>Queensland</v>
      </c>
      <c r="G582" t="s">
        <v>19</v>
      </c>
      <c r="H582">
        <v>4740</v>
      </c>
      <c r="I582" t="s">
        <v>11</v>
      </c>
      <c r="J582" t="s">
        <v>138</v>
      </c>
      <c r="K582" t="s">
        <v>144</v>
      </c>
      <c r="L582" t="s">
        <v>155</v>
      </c>
      <c r="M582" s="5">
        <v>151</v>
      </c>
    </row>
    <row r="583" spans="1:13" x14ac:dyDescent="0.3">
      <c r="A583" s="2">
        <v>45792</v>
      </c>
      <c r="B583" s="3">
        <f t="shared" si="27"/>
        <v>2025</v>
      </c>
      <c r="C583" t="str">
        <f t="shared" si="28"/>
        <v>2024-2025</v>
      </c>
      <c r="D583" t="s">
        <v>119</v>
      </c>
      <c r="E583" t="s">
        <v>91</v>
      </c>
      <c r="F583" t="str">
        <f t="shared" si="29"/>
        <v>Western Australia</v>
      </c>
      <c r="G583" t="s">
        <v>28</v>
      </c>
      <c r="H583">
        <v>6109</v>
      </c>
      <c r="I583" t="s">
        <v>11</v>
      </c>
      <c r="J583" t="s">
        <v>135</v>
      </c>
      <c r="K583" t="s">
        <v>145</v>
      </c>
      <c r="L583" t="s">
        <v>156</v>
      </c>
      <c r="M583" s="5">
        <v>704</v>
      </c>
    </row>
    <row r="584" spans="1:13" x14ac:dyDescent="0.3">
      <c r="A584" s="2">
        <v>45334</v>
      </c>
      <c r="B584" s="3">
        <f t="shared" si="27"/>
        <v>2024</v>
      </c>
      <c r="C584" t="str">
        <f t="shared" si="28"/>
        <v>2023-2024</v>
      </c>
      <c r="D584" t="s">
        <v>119</v>
      </c>
      <c r="E584" t="s">
        <v>107</v>
      </c>
      <c r="F584" t="str">
        <f t="shared" si="29"/>
        <v>New South Wales</v>
      </c>
      <c r="G584" t="s">
        <v>10</v>
      </c>
      <c r="H584">
        <v>2020</v>
      </c>
      <c r="I584" t="s">
        <v>11</v>
      </c>
      <c r="J584" t="s">
        <v>126</v>
      </c>
      <c r="K584" t="s">
        <v>151</v>
      </c>
      <c r="L584" t="s">
        <v>152</v>
      </c>
      <c r="M584" s="5">
        <v>82</v>
      </c>
    </row>
    <row r="585" spans="1:13" x14ac:dyDescent="0.3">
      <c r="A585" s="2">
        <v>46017</v>
      </c>
      <c r="B585" s="3">
        <f t="shared" si="27"/>
        <v>2026</v>
      </c>
      <c r="C585" t="str">
        <f t="shared" si="28"/>
        <v>2025-2026</v>
      </c>
      <c r="D585" t="s">
        <v>119</v>
      </c>
      <c r="E585" t="s">
        <v>54</v>
      </c>
      <c r="F585" t="str">
        <f t="shared" si="29"/>
        <v>New South Wales</v>
      </c>
      <c r="G585" t="s">
        <v>10</v>
      </c>
      <c r="H585">
        <v>2750</v>
      </c>
      <c r="I585" t="s">
        <v>11</v>
      </c>
      <c r="J585" t="s">
        <v>132</v>
      </c>
      <c r="K585" t="s">
        <v>142</v>
      </c>
      <c r="L585" t="s">
        <v>153</v>
      </c>
      <c r="M585" s="5">
        <v>279</v>
      </c>
    </row>
    <row r="586" spans="1:13" x14ac:dyDescent="0.3">
      <c r="A586" s="2">
        <v>45675</v>
      </c>
      <c r="B586" s="3">
        <f t="shared" si="27"/>
        <v>2025</v>
      </c>
      <c r="C586" t="str">
        <f t="shared" si="28"/>
        <v>2024-2025</v>
      </c>
      <c r="D586" t="s">
        <v>119</v>
      </c>
      <c r="E586" t="s">
        <v>54</v>
      </c>
      <c r="F586" t="str">
        <f t="shared" si="29"/>
        <v>New South Wales</v>
      </c>
      <c r="G586" t="s">
        <v>10</v>
      </c>
      <c r="H586">
        <v>2750</v>
      </c>
      <c r="I586" t="s">
        <v>11</v>
      </c>
      <c r="J586" t="s">
        <v>132</v>
      </c>
      <c r="K586" t="s">
        <v>145</v>
      </c>
      <c r="L586" t="s">
        <v>156</v>
      </c>
      <c r="M586" s="5">
        <v>231</v>
      </c>
    </row>
    <row r="587" spans="1:13" x14ac:dyDescent="0.3">
      <c r="A587" s="2">
        <v>45992</v>
      </c>
      <c r="B587" s="3">
        <f t="shared" si="27"/>
        <v>2026</v>
      </c>
      <c r="C587" t="str">
        <f t="shared" si="28"/>
        <v>2025-2026</v>
      </c>
      <c r="D587" t="s">
        <v>119</v>
      </c>
      <c r="E587" t="s">
        <v>54</v>
      </c>
      <c r="F587" t="str">
        <f t="shared" si="29"/>
        <v>New South Wales</v>
      </c>
      <c r="G587" t="s">
        <v>10</v>
      </c>
      <c r="H587">
        <v>2750</v>
      </c>
      <c r="I587" t="s">
        <v>11</v>
      </c>
      <c r="J587" t="s">
        <v>132</v>
      </c>
      <c r="K587" t="s">
        <v>151</v>
      </c>
      <c r="L587" t="s">
        <v>152</v>
      </c>
      <c r="M587" s="5">
        <v>334</v>
      </c>
    </row>
    <row r="588" spans="1:13" x14ac:dyDescent="0.3">
      <c r="A588" s="2">
        <v>45871</v>
      </c>
      <c r="B588" s="3">
        <f t="shared" si="27"/>
        <v>2026</v>
      </c>
      <c r="C588" t="str">
        <f t="shared" si="28"/>
        <v>2025-2026</v>
      </c>
      <c r="D588" t="s">
        <v>120</v>
      </c>
      <c r="E588" t="s">
        <v>31</v>
      </c>
      <c r="F588" t="str">
        <f t="shared" si="29"/>
        <v>South Australia</v>
      </c>
      <c r="G588" t="s">
        <v>17</v>
      </c>
      <c r="H588">
        <v>5082</v>
      </c>
      <c r="I588" t="s">
        <v>11</v>
      </c>
      <c r="J588" t="s">
        <v>134</v>
      </c>
      <c r="K588" t="s">
        <v>144</v>
      </c>
      <c r="L588" t="s">
        <v>155</v>
      </c>
      <c r="M588" s="5">
        <v>657</v>
      </c>
    </row>
    <row r="589" spans="1:13" x14ac:dyDescent="0.3">
      <c r="A589" s="2">
        <v>45954</v>
      </c>
      <c r="B589" s="3">
        <f t="shared" si="27"/>
        <v>2026</v>
      </c>
      <c r="C589" t="str">
        <f t="shared" si="28"/>
        <v>2025-2026</v>
      </c>
      <c r="D589" t="s">
        <v>120</v>
      </c>
      <c r="E589" t="s">
        <v>69</v>
      </c>
      <c r="F589" t="str">
        <f t="shared" si="29"/>
        <v>Victoria</v>
      </c>
      <c r="G589" t="s">
        <v>26</v>
      </c>
      <c r="H589">
        <v>3148</v>
      </c>
      <c r="I589" t="s">
        <v>11</v>
      </c>
      <c r="J589" t="s">
        <v>127</v>
      </c>
      <c r="K589" t="s">
        <v>145</v>
      </c>
      <c r="L589" t="s">
        <v>156</v>
      </c>
      <c r="M589" s="5">
        <v>546</v>
      </c>
    </row>
    <row r="590" spans="1:13" x14ac:dyDescent="0.3">
      <c r="A590" s="2">
        <v>45922</v>
      </c>
      <c r="B590" s="3">
        <f t="shared" si="27"/>
        <v>2026</v>
      </c>
      <c r="C590" t="str">
        <f t="shared" si="28"/>
        <v>2025-2026</v>
      </c>
      <c r="D590" t="s">
        <v>120</v>
      </c>
      <c r="E590" t="s">
        <v>55</v>
      </c>
      <c r="F590" t="str">
        <f t="shared" si="29"/>
        <v>Queensland</v>
      </c>
      <c r="G590" t="s">
        <v>19</v>
      </c>
      <c r="H590">
        <v>4740</v>
      </c>
      <c r="I590" t="s">
        <v>11</v>
      </c>
      <c r="J590" t="s">
        <v>138</v>
      </c>
      <c r="K590" t="s">
        <v>144</v>
      </c>
      <c r="L590" t="s">
        <v>155</v>
      </c>
      <c r="M590" s="5">
        <v>520</v>
      </c>
    </row>
    <row r="591" spans="1:13" x14ac:dyDescent="0.3">
      <c r="A591" s="2">
        <v>45784</v>
      </c>
      <c r="B591" s="3">
        <f t="shared" si="27"/>
        <v>2025</v>
      </c>
      <c r="C591" t="str">
        <f t="shared" si="28"/>
        <v>2024-2025</v>
      </c>
      <c r="D591" t="s">
        <v>119</v>
      </c>
      <c r="E591" t="s">
        <v>37</v>
      </c>
      <c r="F591" t="str">
        <f t="shared" si="29"/>
        <v>Victoria</v>
      </c>
      <c r="G591" t="s">
        <v>26</v>
      </c>
      <c r="H591">
        <v>3134</v>
      </c>
      <c r="I591" t="s">
        <v>11</v>
      </c>
      <c r="J591" t="s">
        <v>127</v>
      </c>
      <c r="K591" t="s">
        <v>144</v>
      </c>
      <c r="L591" t="s">
        <v>155</v>
      </c>
      <c r="M591" s="5">
        <v>693</v>
      </c>
    </row>
    <row r="592" spans="1:13" x14ac:dyDescent="0.3">
      <c r="A592" s="2">
        <v>45972</v>
      </c>
      <c r="B592" s="3">
        <f t="shared" si="27"/>
        <v>2026</v>
      </c>
      <c r="C592" t="str">
        <f t="shared" si="28"/>
        <v>2025-2026</v>
      </c>
      <c r="D592" t="s">
        <v>120</v>
      </c>
      <c r="E592" t="s">
        <v>52</v>
      </c>
      <c r="F592" t="str">
        <f t="shared" si="29"/>
        <v>New South Wales</v>
      </c>
      <c r="G592" t="s">
        <v>10</v>
      </c>
      <c r="H592">
        <v>2485</v>
      </c>
      <c r="I592" t="s">
        <v>11</v>
      </c>
      <c r="J592" t="s">
        <v>122</v>
      </c>
      <c r="K592" t="s">
        <v>144</v>
      </c>
      <c r="L592" t="s">
        <v>155</v>
      </c>
      <c r="M592" s="5">
        <v>332</v>
      </c>
    </row>
    <row r="593" spans="1:13" x14ac:dyDescent="0.3">
      <c r="A593" s="2">
        <v>45978</v>
      </c>
      <c r="B593" s="3">
        <f t="shared" si="27"/>
        <v>2026</v>
      </c>
      <c r="C593" t="str">
        <f t="shared" si="28"/>
        <v>2025-2026</v>
      </c>
      <c r="D593" t="s">
        <v>120</v>
      </c>
      <c r="E593" t="s">
        <v>49</v>
      </c>
      <c r="F593" t="str">
        <f t="shared" si="29"/>
        <v>New South Wales</v>
      </c>
      <c r="G593" t="s">
        <v>10</v>
      </c>
      <c r="H593">
        <v>2350</v>
      </c>
      <c r="I593" t="s">
        <v>11</v>
      </c>
      <c r="J593" t="s">
        <v>122</v>
      </c>
      <c r="K593" t="s">
        <v>142</v>
      </c>
      <c r="L593" t="s">
        <v>153</v>
      </c>
      <c r="M593" s="5">
        <v>709</v>
      </c>
    </row>
    <row r="594" spans="1:13" x14ac:dyDescent="0.3">
      <c r="A594" s="2">
        <v>45867</v>
      </c>
      <c r="B594" s="3">
        <f t="shared" si="27"/>
        <v>2026</v>
      </c>
      <c r="C594" t="str">
        <f t="shared" si="28"/>
        <v>2025-2026</v>
      </c>
      <c r="D594" t="s">
        <v>120</v>
      </c>
      <c r="E594" t="s">
        <v>69</v>
      </c>
      <c r="F594" t="str">
        <f t="shared" si="29"/>
        <v>Victoria</v>
      </c>
      <c r="G594" t="s">
        <v>26</v>
      </c>
      <c r="H594">
        <v>3148</v>
      </c>
      <c r="I594" t="s">
        <v>11</v>
      </c>
      <c r="J594" t="s">
        <v>127</v>
      </c>
      <c r="K594" t="s">
        <v>142</v>
      </c>
      <c r="L594" t="s">
        <v>153</v>
      </c>
      <c r="M594" s="5">
        <v>388</v>
      </c>
    </row>
    <row r="595" spans="1:13" x14ac:dyDescent="0.3">
      <c r="A595" s="2">
        <v>45642</v>
      </c>
      <c r="B595" s="3">
        <f t="shared" si="27"/>
        <v>2025</v>
      </c>
      <c r="C595" t="str">
        <f t="shared" si="28"/>
        <v>2024-2025</v>
      </c>
      <c r="D595" t="s">
        <v>120</v>
      </c>
      <c r="E595" t="s">
        <v>27</v>
      </c>
      <c r="F595" t="str">
        <f t="shared" si="29"/>
        <v>Western Australia</v>
      </c>
      <c r="G595" t="s">
        <v>28</v>
      </c>
      <c r="H595">
        <v>6030</v>
      </c>
      <c r="I595" t="s">
        <v>11</v>
      </c>
      <c r="J595" t="s">
        <v>121</v>
      </c>
      <c r="K595" t="s">
        <v>144</v>
      </c>
      <c r="L595" t="s">
        <v>155</v>
      </c>
      <c r="M595" s="5">
        <v>669</v>
      </c>
    </row>
    <row r="596" spans="1:13" x14ac:dyDescent="0.3">
      <c r="A596" s="2">
        <v>45361</v>
      </c>
      <c r="B596" s="3">
        <f t="shared" si="27"/>
        <v>2024</v>
      </c>
      <c r="C596" t="str">
        <f t="shared" si="28"/>
        <v>2023-2024</v>
      </c>
      <c r="D596" t="s">
        <v>119</v>
      </c>
      <c r="E596" t="s">
        <v>69</v>
      </c>
      <c r="F596" t="str">
        <f t="shared" si="29"/>
        <v>Victoria</v>
      </c>
      <c r="G596" t="s">
        <v>26</v>
      </c>
      <c r="H596">
        <v>3148</v>
      </c>
      <c r="I596" t="s">
        <v>11</v>
      </c>
      <c r="J596" t="s">
        <v>127</v>
      </c>
      <c r="K596" t="s">
        <v>143</v>
      </c>
      <c r="L596" t="s">
        <v>154</v>
      </c>
      <c r="M596" s="5">
        <v>55</v>
      </c>
    </row>
    <row r="597" spans="1:13" x14ac:dyDescent="0.3">
      <c r="A597" s="2">
        <v>45658</v>
      </c>
      <c r="B597" s="3">
        <f t="shared" si="27"/>
        <v>2025</v>
      </c>
      <c r="C597" t="str">
        <f t="shared" si="28"/>
        <v>2024-2025</v>
      </c>
      <c r="D597" t="s">
        <v>120</v>
      </c>
      <c r="E597" t="s">
        <v>9</v>
      </c>
      <c r="F597" t="str">
        <f t="shared" si="29"/>
        <v>New South Wales</v>
      </c>
      <c r="G597" t="s">
        <v>10</v>
      </c>
      <c r="H597">
        <v>2067</v>
      </c>
      <c r="I597" t="s">
        <v>11</v>
      </c>
      <c r="J597" t="s">
        <v>126</v>
      </c>
      <c r="K597" t="s">
        <v>148</v>
      </c>
      <c r="L597" t="s">
        <v>159</v>
      </c>
      <c r="M597" s="5">
        <v>720</v>
      </c>
    </row>
    <row r="598" spans="1:13" x14ac:dyDescent="0.3">
      <c r="A598" s="2">
        <v>45747</v>
      </c>
      <c r="B598" s="3">
        <f t="shared" si="27"/>
        <v>2025</v>
      </c>
      <c r="C598" t="str">
        <f t="shared" si="28"/>
        <v>2024-2025</v>
      </c>
      <c r="D598" t="s">
        <v>119</v>
      </c>
      <c r="E598" t="s">
        <v>90</v>
      </c>
      <c r="F598" t="str">
        <f t="shared" si="29"/>
        <v>New South Wales</v>
      </c>
      <c r="G598" t="s">
        <v>10</v>
      </c>
      <c r="H598">
        <v>2650</v>
      </c>
      <c r="I598" t="s">
        <v>11</v>
      </c>
      <c r="J598" t="s">
        <v>132</v>
      </c>
      <c r="K598" t="s">
        <v>143</v>
      </c>
      <c r="L598" t="s">
        <v>154</v>
      </c>
      <c r="M598" s="5">
        <v>534</v>
      </c>
    </row>
    <row r="599" spans="1:13" x14ac:dyDescent="0.3">
      <c r="A599" s="2">
        <v>45609</v>
      </c>
      <c r="B599" s="3">
        <f t="shared" si="27"/>
        <v>2025</v>
      </c>
      <c r="C599" t="str">
        <f t="shared" si="28"/>
        <v>2024-2025</v>
      </c>
      <c r="D599" t="s">
        <v>119</v>
      </c>
      <c r="E599" t="s">
        <v>83</v>
      </c>
      <c r="F599" t="str">
        <f t="shared" si="29"/>
        <v>Victoria</v>
      </c>
      <c r="G599" t="s">
        <v>26</v>
      </c>
      <c r="H599">
        <v>3551</v>
      </c>
      <c r="I599" t="s">
        <v>11</v>
      </c>
      <c r="J599" t="s">
        <v>129</v>
      </c>
      <c r="K599" t="s">
        <v>143</v>
      </c>
      <c r="L599" t="s">
        <v>154</v>
      </c>
      <c r="M599" s="5">
        <v>619</v>
      </c>
    </row>
    <row r="600" spans="1:13" x14ac:dyDescent="0.3">
      <c r="A600" s="2">
        <v>45942</v>
      </c>
      <c r="B600" s="3">
        <f t="shared" si="27"/>
        <v>2026</v>
      </c>
      <c r="C600" t="str">
        <f t="shared" si="28"/>
        <v>2025-2026</v>
      </c>
      <c r="D600" t="s">
        <v>120</v>
      </c>
      <c r="E600" t="s">
        <v>66</v>
      </c>
      <c r="F600" t="str">
        <f t="shared" si="29"/>
        <v>Western Australia</v>
      </c>
      <c r="G600" t="s">
        <v>28</v>
      </c>
      <c r="H600">
        <v>6330</v>
      </c>
      <c r="I600" t="s">
        <v>11</v>
      </c>
      <c r="J600" t="s">
        <v>135</v>
      </c>
      <c r="K600" t="s">
        <v>142</v>
      </c>
      <c r="L600" t="s">
        <v>153</v>
      </c>
      <c r="M600" s="5">
        <v>791</v>
      </c>
    </row>
    <row r="601" spans="1:13" x14ac:dyDescent="0.3">
      <c r="A601" s="2">
        <v>45385</v>
      </c>
      <c r="B601" s="3">
        <f t="shared" si="27"/>
        <v>2024</v>
      </c>
      <c r="C601" t="str">
        <f t="shared" si="28"/>
        <v>2023-2024</v>
      </c>
      <c r="D601" t="s">
        <v>120</v>
      </c>
      <c r="E601" t="s">
        <v>33</v>
      </c>
      <c r="F601" t="str">
        <f t="shared" si="29"/>
        <v>Northern Territory</v>
      </c>
      <c r="G601" t="s">
        <v>15</v>
      </c>
      <c r="H601">
        <v>870</v>
      </c>
      <c r="I601" t="s">
        <v>11</v>
      </c>
      <c r="J601" t="s">
        <v>140</v>
      </c>
      <c r="K601" t="s">
        <v>146</v>
      </c>
      <c r="L601" t="s">
        <v>157</v>
      </c>
      <c r="M601" s="5">
        <v>677</v>
      </c>
    </row>
    <row r="602" spans="1:13" x14ac:dyDescent="0.3">
      <c r="A602" s="2">
        <v>45341</v>
      </c>
      <c r="B602" s="3">
        <f t="shared" si="27"/>
        <v>2024</v>
      </c>
      <c r="C602" t="str">
        <f t="shared" si="28"/>
        <v>2023-2024</v>
      </c>
      <c r="D602" t="s">
        <v>119</v>
      </c>
      <c r="E602" t="s">
        <v>69</v>
      </c>
      <c r="F602" t="str">
        <f t="shared" si="29"/>
        <v>Victoria</v>
      </c>
      <c r="G602" t="s">
        <v>26</v>
      </c>
      <c r="H602">
        <v>3148</v>
      </c>
      <c r="I602" t="s">
        <v>11</v>
      </c>
      <c r="J602" t="s">
        <v>127</v>
      </c>
      <c r="K602" t="s">
        <v>148</v>
      </c>
      <c r="L602" t="s">
        <v>159</v>
      </c>
      <c r="M602" s="5">
        <v>692</v>
      </c>
    </row>
    <row r="603" spans="1:13" x14ac:dyDescent="0.3">
      <c r="A603" s="2">
        <v>45773</v>
      </c>
      <c r="B603" s="3">
        <f t="shared" si="27"/>
        <v>2025</v>
      </c>
      <c r="C603" t="str">
        <f t="shared" si="28"/>
        <v>2024-2025</v>
      </c>
      <c r="D603" t="s">
        <v>120</v>
      </c>
      <c r="E603" t="s">
        <v>32</v>
      </c>
      <c r="F603" t="str">
        <f t="shared" si="29"/>
        <v>Victoria</v>
      </c>
      <c r="G603" t="s">
        <v>26</v>
      </c>
      <c r="H603">
        <v>3977</v>
      </c>
      <c r="I603" t="s">
        <v>11</v>
      </c>
      <c r="J603" t="s">
        <v>137</v>
      </c>
      <c r="K603" t="s">
        <v>147</v>
      </c>
      <c r="L603" t="s">
        <v>158</v>
      </c>
      <c r="M603" s="5">
        <v>438</v>
      </c>
    </row>
    <row r="604" spans="1:13" x14ac:dyDescent="0.3">
      <c r="A604" s="2">
        <v>45403</v>
      </c>
      <c r="B604" s="3">
        <f t="shared" si="27"/>
        <v>2024</v>
      </c>
      <c r="C604" t="str">
        <f t="shared" si="28"/>
        <v>2023-2024</v>
      </c>
      <c r="D604" t="s">
        <v>119</v>
      </c>
      <c r="E604" t="s">
        <v>83</v>
      </c>
      <c r="F604" t="str">
        <f t="shared" si="29"/>
        <v>Victoria</v>
      </c>
      <c r="G604" t="s">
        <v>26</v>
      </c>
      <c r="H604">
        <v>3551</v>
      </c>
      <c r="I604" t="s">
        <v>11</v>
      </c>
      <c r="J604" t="s">
        <v>129</v>
      </c>
      <c r="K604" t="s">
        <v>142</v>
      </c>
      <c r="L604" t="s">
        <v>153</v>
      </c>
      <c r="M604" s="5">
        <v>723</v>
      </c>
    </row>
    <row r="605" spans="1:13" x14ac:dyDescent="0.3">
      <c r="A605" s="2">
        <v>45813</v>
      </c>
      <c r="B605" s="3">
        <f t="shared" si="27"/>
        <v>2025</v>
      </c>
      <c r="C605" t="str">
        <f t="shared" si="28"/>
        <v>2024-2025</v>
      </c>
      <c r="D605" t="s">
        <v>120</v>
      </c>
      <c r="E605" t="s">
        <v>13</v>
      </c>
      <c r="F605" t="str">
        <f t="shared" si="29"/>
        <v>New South Wales</v>
      </c>
      <c r="G605" t="s">
        <v>10</v>
      </c>
      <c r="H605">
        <v>2141</v>
      </c>
      <c r="I605" t="s">
        <v>11</v>
      </c>
      <c r="J605" t="s">
        <v>125</v>
      </c>
      <c r="K605" t="s">
        <v>142</v>
      </c>
      <c r="L605" t="s">
        <v>153</v>
      </c>
      <c r="M605" s="5">
        <v>223</v>
      </c>
    </row>
    <row r="606" spans="1:13" x14ac:dyDescent="0.3">
      <c r="A606" s="2">
        <v>45501</v>
      </c>
      <c r="B606" s="3">
        <f t="shared" si="27"/>
        <v>2025</v>
      </c>
      <c r="C606" t="str">
        <f t="shared" si="28"/>
        <v>2024-2025</v>
      </c>
      <c r="D606" t="s">
        <v>119</v>
      </c>
      <c r="E606" t="s">
        <v>105</v>
      </c>
      <c r="F606" t="str">
        <f t="shared" si="29"/>
        <v>New South Wales</v>
      </c>
      <c r="G606" t="s">
        <v>10</v>
      </c>
      <c r="H606">
        <v>2031</v>
      </c>
      <c r="I606" t="s">
        <v>11</v>
      </c>
      <c r="J606" t="s">
        <v>126</v>
      </c>
      <c r="K606" t="s">
        <v>147</v>
      </c>
      <c r="L606" t="s">
        <v>158</v>
      </c>
      <c r="M606" s="5">
        <v>458</v>
      </c>
    </row>
    <row r="607" spans="1:13" x14ac:dyDescent="0.3">
      <c r="A607" s="2">
        <v>45931</v>
      </c>
      <c r="B607" s="3">
        <f t="shared" si="27"/>
        <v>2026</v>
      </c>
      <c r="C607" t="str">
        <f t="shared" si="28"/>
        <v>2025-2026</v>
      </c>
      <c r="D607" t="s">
        <v>119</v>
      </c>
      <c r="E607" t="s">
        <v>69</v>
      </c>
      <c r="F607" t="str">
        <f t="shared" si="29"/>
        <v>Victoria</v>
      </c>
      <c r="G607" t="s">
        <v>26</v>
      </c>
      <c r="H607">
        <v>3148</v>
      </c>
      <c r="I607" t="s">
        <v>11</v>
      </c>
      <c r="J607" t="s">
        <v>127</v>
      </c>
      <c r="K607" t="s">
        <v>143</v>
      </c>
      <c r="L607" t="s">
        <v>154</v>
      </c>
      <c r="M607" s="5">
        <v>406</v>
      </c>
    </row>
    <row r="608" spans="1:13" x14ac:dyDescent="0.3">
      <c r="A608" s="2">
        <v>45415</v>
      </c>
      <c r="B608" s="3">
        <f t="shared" si="27"/>
        <v>2024</v>
      </c>
      <c r="C608" t="str">
        <f t="shared" si="28"/>
        <v>2023-2024</v>
      </c>
      <c r="D608" t="s">
        <v>120</v>
      </c>
      <c r="E608" t="s">
        <v>92</v>
      </c>
      <c r="F608" t="str">
        <f t="shared" si="29"/>
        <v>New South Wales</v>
      </c>
      <c r="G608" t="s">
        <v>10</v>
      </c>
      <c r="H608">
        <v>2015</v>
      </c>
      <c r="I608" t="s">
        <v>11</v>
      </c>
      <c r="J608" t="s">
        <v>126</v>
      </c>
      <c r="K608" t="s">
        <v>151</v>
      </c>
      <c r="L608" t="s">
        <v>152</v>
      </c>
      <c r="M608" s="5">
        <v>95</v>
      </c>
    </row>
    <row r="609" spans="1:13" x14ac:dyDescent="0.3">
      <c r="A609" s="2">
        <v>45611</v>
      </c>
      <c r="B609" s="3">
        <f t="shared" si="27"/>
        <v>2025</v>
      </c>
      <c r="C609" t="str">
        <f t="shared" si="28"/>
        <v>2024-2025</v>
      </c>
      <c r="D609" t="s">
        <v>120</v>
      </c>
      <c r="E609" t="s">
        <v>77</v>
      </c>
      <c r="F609" t="str">
        <f t="shared" si="29"/>
        <v>Victoria</v>
      </c>
      <c r="G609" t="s">
        <v>26</v>
      </c>
      <c r="H609">
        <v>3018</v>
      </c>
      <c r="I609" t="s">
        <v>11</v>
      </c>
      <c r="J609" t="s">
        <v>128</v>
      </c>
      <c r="K609" t="s">
        <v>146</v>
      </c>
      <c r="L609" t="s">
        <v>157</v>
      </c>
      <c r="M609" s="5">
        <v>670</v>
      </c>
    </row>
    <row r="610" spans="1:13" x14ac:dyDescent="0.3">
      <c r="A610" s="2">
        <v>45518</v>
      </c>
      <c r="B610" s="3">
        <f t="shared" si="27"/>
        <v>2025</v>
      </c>
      <c r="C610" t="str">
        <f t="shared" si="28"/>
        <v>2024-2025</v>
      </c>
      <c r="D610" t="s">
        <v>119</v>
      </c>
      <c r="E610" t="s">
        <v>85</v>
      </c>
      <c r="F610" t="str">
        <f t="shared" si="29"/>
        <v>Western Australia</v>
      </c>
      <c r="G610" t="s">
        <v>28</v>
      </c>
      <c r="H610">
        <v>6725</v>
      </c>
      <c r="I610" t="s">
        <v>11</v>
      </c>
      <c r="J610" t="s">
        <v>141</v>
      </c>
      <c r="K610" t="s">
        <v>150</v>
      </c>
      <c r="L610" t="s">
        <v>161</v>
      </c>
      <c r="M610" s="5">
        <v>352</v>
      </c>
    </row>
    <row r="611" spans="1:13" x14ac:dyDescent="0.3">
      <c r="A611" s="2">
        <v>46007</v>
      </c>
      <c r="B611" s="3">
        <f t="shared" si="27"/>
        <v>2026</v>
      </c>
      <c r="C611" t="str">
        <f t="shared" si="28"/>
        <v>2025-2026</v>
      </c>
      <c r="D611" t="s">
        <v>119</v>
      </c>
      <c r="E611" t="s">
        <v>94</v>
      </c>
      <c r="F611" t="str">
        <f t="shared" si="29"/>
        <v>Queensland</v>
      </c>
      <c r="G611" t="s">
        <v>19</v>
      </c>
      <c r="H611">
        <v>4551</v>
      </c>
      <c r="I611" t="s">
        <v>11</v>
      </c>
      <c r="J611" t="s">
        <v>136</v>
      </c>
      <c r="K611" t="s">
        <v>151</v>
      </c>
      <c r="L611" t="s">
        <v>152</v>
      </c>
      <c r="M611" s="5">
        <v>621</v>
      </c>
    </row>
    <row r="612" spans="1:13" x14ac:dyDescent="0.3">
      <c r="A612" s="2">
        <v>45921</v>
      </c>
      <c r="B612" s="3">
        <f t="shared" si="27"/>
        <v>2026</v>
      </c>
      <c r="C612" t="str">
        <f t="shared" si="28"/>
        <v>2025-2026</v>
      </c>
      <c r="D612" t="s">
        <v>119</v>
      </c>
      <c r="E612" t="s">
        <v>69</v>
      </c>
      <c r="F612" t="str">
        <f t="shared" si="29"/>
        <v>Victoria</v>
      </c>
      <c r="G612" t="s">
        <v>26</v>
      </c>
      <c r="H612">
        <v>3148</v>
      </c>
      <c r="I612" t="s">
        <v>11</v>
      </c>
      <c r="J612" t="s">
        <v>127</v>
      </c>
      <c r="K612" t="s">
        <v>142</v>
      </c>
      <c r="L612" t="s">
        <v>153</v>
      </c>
      <c r="M612" s="5">
        <v>149</v>
      </c>
    </row>
    <row r="613" spans="1:13" x14ac:dyDescent="0.3">
      <c r="A613" s="2">
        <v>45750</v>
      </c>
      <c r="B613" s="3">
        <f t="shared" si="27"/>
        <v>2025</v>
      </c>
      <c r="C613" t="str">
        <f t="shared" si="28"/>
        <v>2024-2025</v>
      </c>
      <c r="D613" t="s">
        <v>120</v>
      </c>
      <c r="E613" t="s">
        <v>32</v>
      </c>
      <c r="F613" t="str">
        <f t="shared" si="29"/>
        <v>Victoria</v>
      </c>
      <c r="G613" t="s">
        <v>26</v>
      </c>
      <c r="H613">
        <v>3977</v>
      </c>
      <c r="I613" t="s">
        <v>11</v>
      </c>
      <c r="J613" t="s">
        <v>137</v>
      </c>
      <c r="K613" t="s">
        <v>143</v>
      </c>
      <c r="L613" t="s">
        <v>154</v>
      </c>
      <c r="M613" s="5">
        <v>59</v>
      </c>
    </row>
    <row r="614" spans="1:13" x14ac:dyDescent="0.3">
      <c r="A614" s="2">
        <v>45348</v>
      </c>
      <c r="B614" s="3">
        <f t="shared" si="27"/>
        <v>2024</v>
      </c>
      <c r="C614" t="str">
        <f t="shared" si="28"/>
        <v>2023-2024</v>
      </c>
      <c r="D614" t="s">
        <v>120</v>
      </c>
      <c r="E614" t="s">
        <v>104</v>
      </c>
      <c r="F614" t="str">
        <f t="shared" si="29"/>
        <v>Victoria</v>
      </c>
      <c r="G614" t="s">
        <v>26</v>
      </c>
      <c r="H614">
        <v>3175</v>
      </c>
      <c r="I614" t="s">
        <v>11</v>
      </c>
      <c r="J614" t="s">
        <v>127</v>
      </c>
      <c r="K614" t="s">
        <v>150</v>
      </c>
      <c r="L614" t="s">
        <v>161</v>
      </c>
      <c r="M614" s="5">
        <v>235</v>
      </c>
    </row>
    <row r="615" spans="1:13" x14ac:dyDescent="0.3">
      <c r="A615" s="2">
        <v>45992</v>
      </c>
      <c r="B615" s="3">
        <f t="shared" si="27"/>
        <v>2026</v>
      </c>
      <c r="C615" t="str">
        <f t="shared" si="28"/>
        <v>2025-2026</v>
      </c>
      <c r="D615" t="s">
        <v>120</v>
      </c>
      <c r="E615" t="s">
        <v>48</v>
      </c>
      <c r="F615" t="str">
        <f t="shared" si="29"/>
        <v>Western Australia</v>
      </c>
      <c r="G615" t="s">
        <v>28</v>
      </c>
      <c r="H615">
        <v>6450</v>
      </c>
      <c r="I615" t="s">
        <v>11</v>
      </c>
      <c r="J615" t="s">
        <v>141</v>
      </c>
      <c r="K615" t="s">
        <v>148</v>
      </c>
      <c r="L615" t="s">
        <v>159</v>
      </c>
      <c r="M615" s="5">
        <v>658</v>
      </c>
    </row>
    <row r="616" spans="1:13" x14ac:dyDescent="0.3">
      <c r="A616" s="2">
        <v>45353</v>
      </c>
      <c r="B616" s="3">
        <f t="shared" si="27"/>
        <v>2024</v>
      </c>
      <c r="C616" t="str">
        <f t="shared" si="28"/>
        <v>2023-2024</v>
      </c>
      <c r="D616" t="s">
        <v>120</v>
      </c>
      <c r="E616" t="s">
        <v>101</v>
      </c>
      <c r="F616" t="str">
        <f t="shared" si="29"/>
        <v>Queensland</v>
      </c>
      <c r="G616" t="s">
        <v>19</v>
      </c>
      <c r="H616">
        <v>4305</v>
      </c>
      <c r="I616" t="s">
        <v>11</v>
      </c>
      <c r="J616" t="s">
        <v>124</v>
      </c>
      <c r="K616" t="s">
        <v>144</v>
      </c>
      <c r="L616" t="s">
        <v>155</v>
      </c>
      <c r="M616" s="5">
        <v>361</v>
      </c>
    </row>
    <row r="617" spans="1:13" x14ac:dyDescent="0.3">
      <c r="A617" s="2">
        <v>45716</v>
      </c>
      <c r="B617" s="3">
        <f t="shared" si="27"/>
        <v>2025</v>
      </c>
      <c r="C617" t="str">
        <f t="shared" si="28"/>
        <v>2024-2025</v>
      </c>
      <c r="D617" t="s">
        <v>120</v>
      </c>
      <c r="E617" t="s">
        <v>46</v>
      </c>
      <c r="F617" t="str">
        <f t="shared" si="29"/>
        <v>South Australia</v>
      </c>
      <c r="G617" t="s">
        <v>17</v>
      </c>
      <c r="H617">
        <v>5043</v>
      </c>
      <c r="I617" t="s">
        <v>11</v>
      </c>
      <c r="J617" t="s">
        <v>134</v>
      </c>
      <c r="K617" t="s">
        <v>143</v>
      </c>
      <c r="L617" t="s">
        <v>154</v>
      </c>
      <c r="M617" s="5">
        <v>556</v>
      </c>
    </row>
    <row r="618" spans="1:13" x14ac:dyDescent="0.3">
      <c r="A618" s="2">
        <v>45987</v>
      </c>
      <c r="B618" s="3">
        <f t="shared" si="27"/>
        <v>2026</v>
      </c>
      <c r="C618" t="str">
        <f t="shared" si="28"/>
        <v>2025-2026</v>
      </c>
      <c r="D618" t="s">
        <v>119</v>
      </c>
      <c r="E618" t="s">
        <v>37</v>
      </c>
      <c r="F618" t="str">
        <f t="shared" si="29"/>
        <v>Victoria</v>
      </c>
      <c r="G618" t="s">
        <v>26</v>
      </c>
      <c r="H618">
        <v>3134</v>
      </c>
      <c r="I618" t="s">
        <v>11</v>
      </c>
      <c r="J618" t="s">
        <v>127</v>
      </c>
      <c r="K618" t="s">
        <v>143</v>
      </c>
      <c r="L618" t="s">
        <v>154</v>
      </c>
      <c r="M618" s="5">
        <v>171</v>
      </c>
    </row>
    <row r="619" spans="1:13" x14ac:dyDescent="0.3">
      <c r="A619" s="2">
        <v>45553</v>
      </c>
      <c r="B619" s="3">
        <f t="shared" si="27"/>
        <v>2025</v>
      </c>
      <c r="C619" t="str">
        <f t="shared" si="28"/>
        <v>2024-2025</v>
      </c>
      <c r="D619" t="s">
        <v>120</v>
      </c>
      <c r="E619" t="s">
        <v>82</v>
      </c>
      <c r="F619" t="str">
        <f t="shared" si="29"/>
        <v>Queensland</v>
      </c>
      <c r="G619" t="s">
        <v>19</v>
      </c>
      <c r="H619">
        <v>4215</v>
      </c>
      <c r="I619" t="s">
        <v>11</v>
      </c>
      <c r="J619" t="s">
        <v>124</v>
      </c>
      <c r="K619" t="s">
        <v>142</v>
      </c>
      <c r="L619" t="s">
        <v>153</v>
      </c>
      <c r="M619" s="5">
        <v>647</v>
      </c>
    </row>
    <row r="620" spans="1:13" x14ac:dyDescent="0.3">
      <c r="A620" s="2">
        <v>45334</v>
      </c>
      <c r="B620" s="3">
        <f t="shared" si="27"/>
        <v>2024</v>
      </c>
      <c r="C620" t="str">
        <f t="shared" si="28"/>
        <v>2023-2024</v>
      </c>
      <c r="D620" t="s">
        <v>120</v>
      </c>
      <c r="E620" t="s">
        <v>30</v>
      </c>
      <c r="F620" t="str">
        <f t="shared" si="29"/>
        <v>Victoria</v>
      </c>
      <c r="G620" t="s">
        <v>26</v>
      </c>
      <c r="H620">
        <v>3030</v>
      </c>
      <c r="I620" t="s">
        <v>11</v>
      </c>
      <c r="J620" t="s">
        <v>128</v>
      </c>
      <c r="K620" t="s">
        <v>144</v>
      </c>
      <c r="L620" t="s">
        <v>155</v>
      </c>
      <c r="M620" s="5">
        <v>98</v>
      </c>
    </row>
    <row r="621" spans="1:13" x14ac:dyDescent="0.3">
      <c r="A621" s="2">
        <v>45395</v>
      </c>
      <c r="B621" s="3">
        <f t="shared" si="27"/>
        <v>2024</v>
      </c>
      <c r="C621" t="str">
        <f t="shared" si="28"/>
        <v>2023-2024</v>
      </c>
      <c r="D621" t="s">
        <v>120</v>
      </c>
      <c r="E621" t="s">
        <v>66</v>
      </c>
      <c r="F621" t="str">
        <f t="shared" si="29"/>
        <v>Western Australia</v>
      </c>
      <c r="G621" t="s">
        <v>28</v>
      </c>
      <c r="H621">
        <v>6330</v>
      </c>
      <c r="I621" t="s">
        <v>11</v>
      </c>
      <c r="J621" t="s">
        <v>135</v>
      </c>
      <c r="K621" t="s">
        <v>144</v>
      </c>
      <c r="L621" t="s">
        <v>155</v>
      </c>
      <c r="M621" s="5">
        <v>52</v>
      </c>
    </row>
    <row r="622" spans="1:13" x14ac:dyDescent="0.3">
      <c r="A622" s="2">
        <v>45644</v>
      </c>
      <c r="B622" s="3">
        <f t="shared" si="27"/>
        <v>2025</v>
      </c>
      <c r="C622" t="str">
        <f t="shared" si="28"/>
        <v>2024-2025</v>
      </c>
      <c r="D622" t="s">
        <v>120</v>
      </c>
      <c r="E622" t="s">
        <v>87</v>
      </c>
      <c r="F622" t="str">
        <f t="shared" si="29"/>
        <v>New South Wales</v>
      </c>
      <c r="G622" t="s">
        <v>10</v>
      </c>
      <c r="H622">
        <v>2158</v>
      </c>
      <c r="I622" t="s">
        <v>11</v>
      </c>
      <c r="J622" t="s">
        <v>125</v>
      </c>
      <c r="K622" t="s">
        <v>151</v>
      </c>
      <c r="L622" t="s">
        <v>152</v>
      </c>
      <c r="M622" s="5">
        <v>274</v>
      </c>
    </row>
    <row r="623" spans="1:13" x14ac:dyDescent="0.3">
      <c r="A623" s="2">
        <v>45617</v>
      </c>
      <c r="B623" s="3">
        <f t="shared" si="27"/>
        <v>2025</v>
      </c>
      <c r="C623" t="str">
        <f t="shared" si="28"/>
        <v>2024-2025</v>
      </c>
      <c r="D623" t="s">
        <v>120</v>
      </c>
      <c r="E623" t="s">
        <v>60</v>
      </c>
      <c r="F623" t="str">
        <f t="shared" si="29"/>
        <v>Queensland</v>
      </c>
      <c r="G623" t="s">
        <v>19</v>
      </c>
      <c r="H623">
        <v>4655</v>
      </c>
      <c r="I623" t="s">
        <v>11</v>
      </c>
      <c r="J623" t="s">
        <v>138</v>
      </c>
      <c r="K623" t="s">
        <v>144</v>
      </c>
      <c r="L623" t="s">
        <v>155</v>
      </c>
      <c r="M623" s="5">
        <v>754</v>
      </c>
    </row>
    <row r="624" spans="1:13" x14ac:dyDescent="0.3">
      <c r="A624" s="2">
        <v>45803</v>
      </c>
      <c r="B624" s="3">
        <f t="shared" si="27"/>
        <v>2025</v>
      </c>
      <c r="C624" t="str">
        <f t="shared" si="28"/>
        <v>2024-2025</v>
      </c>
      <c r="D624" t="s">
        <v>120</v>
      </c>
      <c r="E624" t="s">
        <v>58</v>
      </c>
      <c r="F624" t="str">
        <f t="shared" si="29"/>
        <v>New South Wales</v>
      </c>
      <c r="G624" t="s">
        <v>10</v>
      </c>
      <c r="H624">
        <v>2790</v>
      </c>
      <c r="I624" t="s">
        <v>11</v>
      </c>
      <c r="J624" t="s">
        <v>132</v>
      </c>
      <c r="K624" t="s">
        <v>144</v>
      </c>
      <c r="L624" t="s">
        <v>155</v>
      </c>
      <c r="M624" s="5">
        <v>45</v>
      </c>
    </row>
    <row r="625" spans="1:13" x14ac:dyDescent="0.3">
      <c r="A625" s="2">
        <v>45468</v>
      </c>
      <c r="B625" s="3">
        <f t="shared" si="27"/>
        <v>2024</v>
      </c>
      <c r="C625" t="str">
        <f t="shared" si="28"/>
        <v>2023-2024</v>
      </c>
      <c r="D625" t="s">
        <v>120</v>
      </c>
      <c r="E625" t="s">
        <v>107</v>
      </c>
      <c r="F625" t="str">
        <f t="shared" si="29"/>
        <v>New South Wales</v>
      </c>
      <c r="G625" t="s">
        <v>10</v>
      </c>
      <c r="H625">
        <v>2020</v>
      </c>
      <c r="I625" t="s">
        <v>11</v>
      </c>
      <c r="J625" t="s">
        <v>126</v>
      </c>
      <c r="K625" t="s">
        <v>144</v>
      </c>
      <c r="L625" t="s">
        <v>155</v>
      </c>
      <c r="M625" s="5">
        <v>111</v>
      </c>
    </row>
    <row r="626" spans="1:13" x14ac:dyDescent="0.3">
      <c r="A626" s="2">
        <v>45655</v>
      </c>
      <c r="B626" s="3">
        <f t="shared" si="27"/>
        <v>2025</v>
      </c>
      <c r="C626" t="str">
        <f t="shared" si="28"/>
        <v>2024-2025</v>
      </c>
      <c r="D626" t="s">
        <v>120</v>
      </c>
      <c r="E626" t="s">
        <v>60</v>
      </c>
      <c r="F626" t="str">
        <f t="shared" si="29"/>
        <v>Queensland</v>
      </c>
      <c r="G626" t="s">
        <v>19</v>
      </c>
      <c r="H626">
        <v>4655</v>
      </c>
      <c r="I626" t="s">
        <v>11</v>
      </c>
      <c r="J626" t="s">
        <v>138</v>
      </c>
      <c r="K626" t="s">
        <v>144</v>
      </c>
      <c r="L626" t="s">
        <v>155</v>
      </c>
      <c r="M626" s="5">
        <v>482</v>
      </c>
    </row>
    <row r="627" spans="1:13" x14ac:dyDescent="0.3">
      <c r="A627" s="2">
        <v>45631</v>
      </c>
      <c r="B627" s="3">
        <f t="shared" si="27"/>
        <v>2025</v>
      </c>
      <c r="C627" t="str">
        <f t="shared" si="28"/>
        <v>2024-2025</v>
      </c>
      <c r="D627" t="s">
        <v>119</v>
      </c>
      <c r="E627" t="s">
        <v>90</v>
      </c>
      <c r="F627" t="str">
        <f t="shared" si="29"/>
        <v>New South Wales</v>
      </c>
      <c r="G627" t="s">
        <v>10</v>
      </c>
      <c r="H627">
        <v>2650</v>
      </c>
      <c r="I627" t="s">
        <v>11</v>
      </c>
      <c r="J627" t="s">
        <v>132</v>
      </c>
      <c r="K627" t="s">
        <v>142</v>
      </c>
      <c r="L627" t="s">
        <v>153</v>
      </c>
      <c r="M627" s="5">
        <v>102</v>
      </c>
    </row>
    <row r="628" spans="1:13" x14ac:dyDescent="0.3">
      <c r="A628" s="2">
        <v>45593</v>
      </c>
      <c r="B628" s="3">
        <f t="shared" si="27"/>
        <v>2025</v>
      </c>
      <c r="C628" t="str">
        <f t="shared" si="28"/>
        <v>2024-2025</v>
      </c>
      <c r="D628" t="s">
        <v>120</v>
      </c>
      <c r="E628" t="s">
        <v>48</v>
      </c>
      <c r="F628" t="str">
        <f t="shared" si="29"/>
        <v>Western Australia</v>
      </c>
      <c r="G628" t="s">
        <v>28</v>
      </c>
      <c r="H628">
        <v>6450</v>
      </c>
      <c r="I628" t="s">
        <v>11</v>
      </c>
      <c r="J628" t="s">
        <v>141</v>
      </c>
      <c r="K628" t="s">
        <v>148</v>
      </c>
      <c r="L628" t="s">
        <v>159</v>
      </c>
      <c r="M628" s="5">
        <v>572</v>
      </c>
    </row>
    <row r="629" spans="1:13" x14ac:dyDescent="0.3">
      <c r="A629" s="2">
        <v>45633</v>
      </c>
      <c r="B629" s="3">
        <f t="shared" si="27"/>
        <v>2025</v>
      </c>
      <c r="C629" t="str">
        <f t="shared" si="28"/>
        <v>2024-2025</v>
      </c>
      <c r="D629" t="s">
        <v>120</v>
      </c>
      <c r="E629" t="s">
        <v>34</v>
      </c>
      <c r="F629" t="str">
        <f t="shared" si="29"/>
        <v>New South Wales</v>
      </c>
      <c r="G629" t="s">
        <v>10</v>
      </c>
      <c r="H629">
        <v>2560</v>
      </c>
      <c r="I629" t="s">
        <v>11</v>
      </c>
      <c r="J629" t="s">
        <v>123</v>
      </c>
      <c r="K629" t="s">
        <v>144</v>
      </c>
      <c r="L629" t="s">
        <v>155</v>
      </c>
      <c r="M629" s="5">
        <v>32</v>
      </c>
    </row>
    <row r="630" spans="1:13" x14ac:dyDescent="0.3">
      <c r="A630" s="2">
        <v>45316</v>
      </c>
      <c r="B630" s="3">
        <f t="shared" si="27"/>
        <v>2024</v>
      </c>
      <c r="C630" t="str">
        <f t="shared" si="28"/>
        <v>2023-2024</v>
      </c>
      <c r="D630" t="s">
        <v>120</v>
      </c>
      <c r="E630" t="s">
        <v>113</v>
      </c>
      <c r="F630" t="str">
        <f t="shared" si="29"/>
        <v>New South Wales</v>
      </c>
      <c r="G630" t="s">
        <v>10</v>
      </c>
      <c r="H630">
        <v>2101</v>
      </c>
      <c r="I630" t="s">
        <v>11</v>
      </c>
      <c r="J630" t="s">
        <v>125</v>
      </c>
      <c r="K630" t="s">
        <v>144</v>
      </c>
      <c r="L630" t="s">
        <v>155</v>
      </c>
      <c r="M630" s="5">
        <v>309</v>
      </c>
    </row>
    <row r="631" spans="1:13" x14ac:dyDescent="0.3">
      <c r="A631" s="2">
        <v>45708</v>
      </c>
      <c r="B631" s="3">
        <f t="shared" si="27"/>
        <v>2025</v>
      </c>
      <c r="C631" t="str">
        <f t="shared" si="28"/>
        <v>2024-2025</v>
      </c>
      <c r="D631" t="s">
        <v>120</v>
      </c>
      <c r="E631" t="s">
        <v>61</v>
      </c>
      <c r="F631" t="str">
        <f t="shared" si="29"/>
        <v>Victoria</v>
      </c>
      <c r="G631" t="s">
        <v>26</v>
      </c>
      <c r="H631">
        <v>3179</v>
      </c>
      <c r="I631" t="s">
        <v>11</v>
      </c>
      <c r="J631" t="s">
        <v>127</v>
      </c>
      <c r="K631" t="s">
        <v>143</v>
      </c>
      <c r="L631" t="s">
        <v>154</v>
      </c>
      <c r="M631" s="5">
        <v>256</v>
      </c>
    </row>
    <row r="632" spans="1:13" x14ac:dyDescent="0.3">
      <c r="A632" s="2">
        <v>45982</v>
      </c>
      <c r="B632" s="3">
        <f t="shared" si="27"/>
        <v>2026</v>
      </c>
      <c r="C632" t="str">
        <f t="shared" si="28"/>
        <v>2025-2026</v>
      </c>
      <c r="D632" t="s">
        <v>120</v>
      </c>
      <c r="E632" t="s">
        <v>52</v>
      </c>
      <c r="F632" t="str">
        <f t="shared" si="29"/>
        <v>New South Wales</v>
      </c>
      <c r="G632" t="s">
        <v>10</v>
      </c>
      <c r="H632">
        <v>2485</v>
      </c>
      <c r="I632" t="s">
        <v>11</v>
      </c>
      <c r="J632" t="s">
        <v>122</v>
      </c>
      <c r="K632" t="s">
        <v>147</v>
      </c>
      <c r="L632" t="s">
        <v>158</v>
      </c>
      <c r="M632" s="5">
        <v>399</v>
      </c>
    </row>
    <row r="633" spans="1:13" x14ac:dyDescent="0.3">
      <c r="A633" s="2">
        <v>45736</v>
      </c>
      <c r="B633" s="3">
        <f t="shared" si="27"/>
        <v>2025</v>
      </c>
      <c r="C633" t="str">
        <f t="shared" si="28"/>
        <v>2024-2025</v>
      </c>
      <c r="D633" t="s">
        <v>120</v>
      </c>
      <c r="E633" t="s">
        <v>45</v>
      </c>
      <c r="F633" t="str">
        <f t="shared" si="29"/>
        <v>Victoria</v>
      </c>
      <c r="G633" t="s">
        <v>26</v>
      </c>
      <c r="H633">
        <v>3136</v>
      </c>
      <c r="I633" t="s">
        <v>11</v>
      </c>
      <c r="J633" t="s">
        <v>127</v>
      </c>
      <c r="K633" t="s">
        <v>147</v>
      </c>
      <c r="L633" t="s">
        <v>158</v>
      </c>
      <c r="M633" s="5">
        <v>364</v>
      </c>
    </row>
    <row r="634" spans="1:13" x14ac:dyDescent="0.3">
      <c r="A634" s="2">
        <v>45594</v>
      </c>
      <c r="B634" s="3">
        <f t="shared" si="27"/>
        <v>2025</v>
      </c>
      <c r="C634" t="str">
        <f t="shared" si="28"/>
        <v>2024-2025</v>
      </c>
      <c r="D634" t="s">
        <v>120</v>
      </c>
      <c r="E634" t="s">
        <v>50</v>
      </c>
      <c r="F634" t="str">
        <f t="shared" si="29"/>
        <v>Australian Capital Territory</v>
      </c>
      <c r="G634" t="s">
        <v>51</v>
      </c>
      <c r="H634">
        <v>2617</v>
      </c>
      <c r="I634" t="s">
        <v>11</v>
      </c>
      <c r="J634" t="s">
        <v>123</v>
      </c>
      <c r="K634" t="s">
        <v>144</v>
      </c>
      <c r="L634" t="s">
        <v>155</v>
      </c>
      <c r="M634" s="5">
        <v>184</v>
      </c>
    </row>
    <row r="635" spans="1:13" x14ac:dyDescent="0.3">
      <c r="A635" s="2">
        <v>45921</v>
      </c>
      <c r="B635" s="3">
        <f t="shared" si="27"/>
        <v>2026</v>
      </c>
      <c r="C635" t="str">
        <f t="shared" si="28"/>
        <v>2025-2026</v>
      </c>
      <c r="D635" t="s">
        <v>120</v>
      </c>
      <c r="E635" t="s">
        <v>56</v>
      </c>
      <c r="F635" t="str">
        <f t="shared" si="29"/>
        <v>Queensland</v>
      </c>
      <c r="G635" t="s">
        <v>19</v>
      </c>
      <c r="H635">
        <v>4883</v>
      </c>
      <c r="I635" t="s">
        <v>11</v>
      </c>
      <c r="J635" t="s">
        <v>133</v>
      </c>
      <c r="K635" t="s">
        <v>144</v>
      </c>
      <c r="L635" t="s">
        <v>155</v>
      </c>
      <c r="M635" s="5">
        <v>325</v>
      </c>
    </row>
    <row r="636" spans="1:13" x14ac:dyDescent="0.3">
      <c r="A636" s="2">
        <v>45600</v>
      </c>
      <c r="B636" s="3">
        <f t="shared" si="27"/>
        <v>2025</v>
      </c>
      <c r="C636" t="str">
        <f t="shared" si="28"/>
        <v>2024-2025</v>
      </c>
      <c r="D636" t="s">
        <v>120</v>
      </c>
      <c r="E636" t="s">
        <v>71</v>
      </c>
      <c r="F636" t="str">
        <f t="shared" si="29"/>
        <v>Victoria</v>
      </c>
      <c r="G636" t="s">
        <v>26</v>
      </c>
      <c r="H636">
        <v>3131</v>
      </c>
      <c r="I636" t="s">
        <v>11</v>
      </c>
      <c r="J636" t="s">
        <v>127</v>
      </c>
      <c r="K636" t="s">
        <v>145</v>
      </c>
      <c r="L636" t="s">
        <v>156</v>
      </c>
      <c r="M636" s="5">
        <v>619</v>
      </c>
    </row>
    <row r="637" spans="1:13" x14ac:dyDescent="0.3">
      <c r="A637" s="2">
        <v>45537</v>
      </c>
      <c r="B637" s="3">
        <f t="shared" si="27"/>
        <v>2025</v>
      </c>
      <c r="C637" t="str">
        <f t="shared" si="28"/>
        <v>2024-2025</v>
      </c>
      <c r="D637" t="s">
        <v>120</v>
      </c>
      <c r="E637" t="s">
        <v>40</v>
      </c>
      <c r="F637" t="str">
        <f t="shared" si="29"/>
        <v>South Australia</v>
      </c>
      <c r="G637" t="s">
        <v>17</v>
      </c>
      <c r="H637">
        <v>5169</v>
      </c>
      <c r="I637" t="s">
        <v>11</v>
      </c>
      <c r="J637" t="s">
        <v>134</v>
      </c>
      <c r="K637" t="s">
        <v>148</v>
      </c>
      <c r="L637" t="s">
        <v>159</v>
      </c>
      <c r="M637" s="5">
        <v>28</v>
      </c>
    </row>
    <row r="638" spans="1:13" x14ac:dyDescent="0.3">
      <c r="A638" s="2">
        <v>45396</v>
      </c>
      <c r="B638" s="3">
        <f t="shared" si="27"/>
        <v>2024</v>
      </c>
      <c r="C638" t="str">
        <f t="shared" si="28"/>
        <v>2023-2024</v>
      </c>
      <c r="D638" t="s">
        <v>119</v>
      </c>
      <c r="E638" t="s">
        <v>24</v>
      </c>
      <c r="F638" t="str">
        <f t="shared" si="29"/>
        <v>Queensland</v>
      </c>
      <c r="G638" t="s">
        <v>19</v>
      </c>
      <c r="H638">
        <v>4053</v>
      </c>
      <c r="I638" t="s">
        <v>11</v>
      </c>
      <c r="J638" t="s">
        <v>131</v>
      </c>
      <c r="K638" t="s">
        <v>151</v>
      </c>
      <c r="L638" t="s">
        <v>152</v>
      </c>
      <c r="M638" s="5">
        <v>636</v>
      </c>
    </row>
    <row r="639" spans="1:13" x14ac:dyDescent="0.3">
      <c r="A639" s="2">
        <v>45301</v>
      </c>
      <c r="B639" s="3">
        <f t="shared" si="27"/>
        <v>2024</v>
      </c>
      <c r="C639" t="str">
        <f t="shared" si="28"/>
        <v>2023-2024</v>
      </c>
      <c r="D639" t="s">
        <v>120</v>
      </c>
      <c r="E639" t="s">
        <v>38</v>
      </c>
      <c r="F639" t="str">
        <f t="shared" si="29"/>
        <v>Victoria</v>
      </c>
      <c r="G639" t="s">
        <v>26</v>
      </c>
      <c r="H639">
        <v>3199</v>
      </c>
      <c r="I639" t="s">
        <v>11</v>
      </c>
      <c r="J639" t="s">
        <v>127</v>
      </c>
      <c r="K639" t="s">
        <v>143</v>
      </c>
      <c r="L639" t="s">
        <v>154</v>
      </c>
      <c r="M639" s="5">
        <v>261</v>
      </c>
    </row>
    <row r="640" spans="1:13" x14ac:dyDescent="0.3">
      <c r="A640" s="2">
        <v>45750</v>
      </c>
      <c r="B640" s="3">
        <f t="shared" si="27"/>
        <v>2025</v>
      </c>
      <c r="C640" t="str">
        <f t="shared" si="28"/>
        <v>2024-2025</v>
      </c>
      <c r="D640" t="s">
        <v>120</v>
      </c>
      <c r="E640" t="s">
        <v>81</v>
      </c>
      <c r="F640" t="str">
        <f t="shared" si="29"/>
        <v>Victoria</v>
      </c>
      <c r="G640" t="s">
        <v>26</v>
      </c>
      <c r="H640">
        <v>3076</v>
      </c>
      <c r="I640" t="s">
        <v>11</v>
      </c>
      <c r="J640" t="s">
        <v>128</v>
      </c>
      <c r="K640" t="s">
        <v>147</v>
      </c>
      <c r="L640" t="s">
        <v>158</v>
      </c>
      <c r="M640" s="5">
        <v>278</v>
      </c>
    </row>
    <row r="641" spans="1:13" x14ac:dyDescent="0.3">
      <c r="A641" s="2">
        <v>45918</v>
      </c>
      <c r="B641" s="3">
        <f t="shared" si="27"/>
        <v>2026</v>
      </c>
      <c r="C641" t="str">
        <f t="shared" si="28"/>
        <v>2025-2026</v>
      </c>
      <c r="D641" t="s">
        <v>120</v>
      </c>
      <c r="E641" t="s">
        <v>61</v>
      </c>
      <c r="F641" t="str">
        <f t="shared" si="29"/>
        <v>Victoria</v>
      </c>
      <c r="G641" t="s">
        <v>26</v>
      </c>
      <c r="H641">
        <v>3179</v>
      </c>
      <c r="I641" t="s">
        <v>11</v>
      </c>
      <c r="J641" t="s">
        <v>127</v>
      </c>
      <c r="K641" t="s">
        <v>144</v>
      </c>
      <c r="L641" t="s">
        <v>155</v>
      </c>
      <c r="M641" s="5">
        <v>502</v>
      </c>
    </row>
    <row r="642" spans="1:13" x14ac:dyDescent="0.3">
      <c r="A642" s="2">
        <v>45889</v>
      </c>
      <c r="B642" s="3">
        <f t="shared" ref="B642:B705" si="30">IF(MONTH(A642)&gt;=7,YEAR(A642)+1,YEAR(A642))</f>
        <v>2026</v>
      </c>
      <c r="C642" t="str">
        <f t="shared" ref="C642:C705" si="31">IF(MONTH(A642) &gt;= 7, YEAR(A642) &amp; "-" &amp; YEAR(A642) + 1, YEAR(A642) - 1 &amp; "-" &amp; YEAR(A642))</f>
        <v>2025-2026</v>
      </c>
      <c r="D642" t="s">
        <v>119</v>
      </c>
      <c r="E642" t="s">
        <v>27</v>
      </c>
      <c r="F642" t="str">
        <f t="shared" ref="F642:F705" si="32">IF(G642="WA","Western Australia",
IF(G642="NSW","New South Wales",
IF(G642="QLD","Queensland",
IF(G642="VIC","Victoria",
IF(G642="TAS","Tasmania",
IF(G642="SA","South Australia",
IF(G642="NT","Northern Territory",
IF(G642="ACT","Australian Capital Territory",G642))))))))</f>
        <v>Western Australia</v>
      </c>
      <c r="G642" t="s">
        <v>28</v>
      </c>
      <c r="H642">
        <v>6030</v>
      </c>
      <c r="I642" t="s">
        <v>11</v>
      </c>
      <c r="J642" t="s">
        <v>121</v>
      </c>
      <c r="K642" t="s">
        <v>147</v>
      </c>
      <c r="L642" t="s">
        <v>158</v>
      </c>
      <c r="M642" s="5">
        <v>742</v>
      </c>
    </row>
    <row r="643" spans="1:13" x14ac:dyDescent="0.3">
      <c r="A643" s="2">
        <v>45464</v>
      </c>
      <c r="B643" s="3">
        <f t="shared" si="30"/>
        <v>2024</v>
      </c>
      <c r="C643" t="str">
        <f t="shared" si="31"/>
        <v>2023-2024</v>
      </c>
      <c r="D643" t="s">
        <v>119</v>
      </c>
      <c r="E643" t="s">
        <v>98</v>
      </c>
      <c r="F643" t="str">
        <f t="shared" si="32"/>
        <v>South Australia</v>
      </c>
      <c r="G643" t="s">
        <v>17</v>
      </c>
      <c r="H643">
        <v>5290</v>
      </c>
      <c r="I643" t="s">
        <v>11</v>
      </c>
      <c r="J643" t="s">
        <v>139</v>
      </c>
      <c r="K643" t="s">
        <v>145</v>
      </c>
      <c r="L643" t="s">
        <v>156</v>
      </c>
      <c r="M643" s="5">
        <v>170</v>
      </c>
    </row>
    <row r="644" spans="1:13" x14ac:dyDescent="0.3">
      <c r="A644" s="2">
        <v>45467</v>
      </c>
      <c r="B644" s="3">
        <f t="shared" si="30"/>
        <v>2024</v>
      </c>
      <c r="C644" t="str">
        <f t="shared" si="31"/>
        <v>2023-2024</v>
      </c>
      <c r="D644" t="s">
        <v>120</v>
      </c>
      <c r="E644" t="s">
        <v>24</v>
      </c>
      <c r="F644" t="str">
        <f t="shared" si="32"/>
        <v>Queensland</v>
      </c>
      <c r="G644" t="s">
        <v>19</v>
      </c>
      <c r="H644">
        <v>4053</v>
      </c>
      <c r="I644" t="s">
        <v>11</v>
      </c>
      <c r="J644" t="s">
        <v>131</v>
      </c>
      <c r="K644" t="s">
        <v>142</v>
      </c>
      <c r="L644" t="s">
        <v>153</v>
      </c>
      <c r="M644" s="5">
        <v>31</v>
      </c>
    </row>
    <row r="645" spans="1:13" x14ac:dyDescent="0.3">
      <c r="A645" s="2">
        <v>45346</v>
      </c>
      <c r="B645" s="3">
        <f t="shared" si="30"/>
        <v>2024</v>
      </c>
      <c r="C645" t="str">
        <f t="shared" si="31"/>
        <v>2023-2024</v>
      </c>
      <c r="D645" t="s">
        <v>119</v>
      </c>
      <c r="E645" t="s">
        <v>73</v>
      </c>
      <c r="F645" t="str">
        <f t="shared" si="32"/>
        <v>Queensland</v>
      </c>
      <c r="G645" t="s">
        <v>19</v>
      </c>
      <c r="H645">
        <v>4509</v>
      </c>
      <c r="I645" t="s">
        <v>11</v>
      </c>
      <c r="J645" t="s">
        <v>124</v>
      </c>
      <c r="K645" t="s">
        <v>142</v>
      </c>
      <c r="L645" t="s">
        <v>153</v>
      </c>
      <c r="M645" s="5">
        <v>336</v>
      </c>
    </row>
    <row r="646" spans="1:13" x14ac:dyDescent="0.3">
      <c r="A646" s="2">
        <v>45575</v>
      </c>
      <c r="B646" s="3">
        <f t="shared" si="30"/>
        <v>2025</v>
      </c>
      <c r="C646" t="str">
        <f t="shared" si="31"/>
        <v>2024-2025</v>
      </c>
      <c r="D646" t="s">
        <v>120</v>
      </c>
      <c r="E646" t="s">
        <v>41</v>
      </c>
      <c r="F646" t="str">
        <f t="shared" si="32"/>
        <v>New South Wales</v>
      </c>
      <c r="G646" t="s">
        <v>10</v>
      </c>
      <c r="H646">
        <v>2478</v>
      </c>
      <c r="I646" t="s">
        <v>11</v>
      </c>
      <c r="J646" t="s">
        <v>122</v>
      </c>
      <c r="K646" t="s">
        <v>146</v>
      </c>
      <c r="L646" t="s">
        <v>157</v>
      </c>
      <c r="M646" s="5">
        <v>409</v>
      </c>
    </row>
    <row r="647" spans="1:13" x14ac:dyDescent="0.3">
      <c r="A647" s="2">
        <v>45376</v>
      </c>
      <c r="B647" s="3">
        <f t="shared" si="30"/>
        <v>2024</v>
      </c>
      <c r="C647" t="str">
        <f t="shared" si="31"/>
        <v>2023-2024</v>
      </c>
      <c r="D647" t="s">
        <v>120</v>
      </c>
      <c r="E647" t="s">
        <v>86</v>
      </c>
      <c r="F647" t="str">
        <f t="shared" si="32"/>
        <v>Queensland</v>
      </c>
      <c r="G647" t="s">
        <v>19</v>
      </c>
      <c r="H647">
        <v>4119</v>
      </c>
      <c r="I647" t="s">
        <v>11</v>
      </c>
      <c r="J647" t="s">
        <v>131</v>
      </c>
      <c r="K647" t="s">
        <v>144</v>
      </c>
      <c r="L647" t="s">
        <v>155</v>
      </c>
      <c r="M647" s="5">
        <v>146</v>
      </c>
    </row>
    <row r="648" spans="1:13" x14ac:dyDescent="0.3">
      <c r="A648" s="2">
        <v>46018</v>
      </c>
      <c r="B648" s="3">
        <f t="shared" si="30"/>
        <v>2026</v>
      </c>
      <c r="C648" t="str">
        <f t="shared" si="31"/>
        <v>2025-2026</v>
      </c>
      <c r="D648" t="s">
        <v>119</v>
      </c>
      <c r="E648" t="s">
        <v>54</v>
      </c>
      <c r="F648" t="str">
        <f t="shared" si="32"/>
        <v>New South Wales</v>
      </c>
      <c r="G648" t="s">
        <v>10</v>
      </c>
      <c r="H648">
        <v>2750</v>
      </c>
      <c r="I648" t="s">
        <v>11</v>
      </c>
      <c r="J648" t="s">
        <v>132</v>
      </c>
      <c r="K648" t="s">
        <v>147</v>
      </c>
      <c r="L648" t="s">
        <v>158</v>
      </c>
      <c r="M648" s="5">
        <v>561</v>
      </c>
    </row>
    <row r="649" spans="1:13" x14ac:dyDescent="0.3">
      <c r="A649" s="2">
        <v>45573</v>
      </c>
      <c r="B649" s="3">
        <f t="shared" si="30"/>
        <v>2025</v>
      </c>
      <c r="C649" t="str">
        <f t="shared" si="31"/>
        <v>2024-2025</v>
      </c>
      <c r="D649" t="s">
        <v>119</v>
      </c>
      <c r="E649" t="s">
        <v>70</v>
      </c>
      <c r="F649" t="str">
        <f t="shared" si="32"/>
        <v>Western Australia</v>
      </c>
      <c r="G649" t="s">
        <v>28</v>
      </c>
      <c r="H649">
        <v>6021</v>
      </c>
      <c r="I649" t="s">
        <v>11</v>
      </c>
      <c r="J649" t="s">
        <v>121</v>
      </c>
      <c r="K649" t="s">
        <v>143</v>
      </c>
      <c r="L649" t="s">
        <v>154</v>
      </c>
      <c r="M649" s="5">
        <v>427</v>
      </c>
    </row>
    <row r="650" spans="1:13" x14ac:dyDescent="0.3">
      <c r="A650" s="2">
        <v>45306</v>
      </c>
      <c r="B650" s="3">
        <f t="shared" si="30"/>
        <v>2024</v>
      </c>
      <c r="C650" t="str">
        <f t="shared" si="31"/>
        <v>2023-2024</v>
      </c>
      <c r="D650" t="s">
        <v>120</v>
      </c>
      <c r="E650" t="s">
        <v>62</v>
      </c>
      <c r="F650" t="str">
        <f t="shared" si="32"/>
        <v>Victoria</v>
      </c>
      <c r="G650" t="s">
        <v>26</v>
      </c>
      <c r="H650">
        <v>3690</v>
      </c>
      <c r="I650" t="s">
        <v>11</v>
      </c>
      <c r="J650" t="s">
        <v>137</v>
      </c>
      <c r="K650" t="s">
        <v>147</v>
      </c>
      <c r="L650" t="s">
        <v>158</v>
      </c>
      <c r="M650" s="5">
        <v>773</v>
      </c>
    </row>
    <row r="651" spans="1:13" x14ac:dyDescent="0.3">
      <c r="A651" s="2">
        <v>45337</v>
      </c>
      <c r="B651" s="3">
        <f t="shared" si="30"/>
        <v>2024</v>
      </c>
      <c r="C651" t="str">
        <f t="shared" si="31"/>
        <v>2023-2024</v>
      </c>
      <c r="D651" t="s">
        <v>119</v>
      </c>
      <c r="E651" t="s">
        <v>113</v>
      </c>
      <c r="F651" t="str">
        <f t="shared" si="32"/>
        <v>New South Wales</v>
      </c>
      <c r="G651" t="s">
        <v>10</v>
      </c>
      <c r="H651">
        <v>2101</v>
      </c>
      <c r="I651" t="s">
        <v>11</v>
      </c>
      <c r="J651" t="s">
        <v>125</v>
      </c>
      <c r="K651" t="s">
        <v>144</v>
      </c>
      <c r="L651" t="s">
        <v>155</v>
      </c>
      <c r="M651" s="5">
        <v>758</v>
      </c>
    </row>
    <row r="652" spans="1:13" x14ac:dyDescent="0.3">
      <c r="A652" s="2">
        <v>45810</v>
      </c>
      <c r="B652" s="3">
        <f t="shared" si="30"/>
        <v>2025</v>
      </c>
      <c r="C652" t="str">
        <f t="shared" si="31"/>
        <v>2024-2025</v>
      </c>
      <c r="D652" t="s">
        <v>120</v>
      </c>
      <c r="E652" t="s">
        <v>50</v>
      </c>
      <c r="F652" t="str">
        <f t="shared" si="32"/>
        <v>Australian Capital Territory</v>
      </c>
      <c r="G652" t="s">
        <v>51</v>
      </c>
      <c r="H652">
        <v>2617</v>
      </c>
      <c r="I652" t="s">
        <v>11</v>
      </c>
      <c r="J652" t="s">
        <v>123</v>
      </c>
      <c r="K652" t="s">
        <v>143</v>
      </c>
      <c r="L652" t="s">
        <v>154</v>
      </c>
      <c r="M652" s="5">
        <v>77</v>
      </c>
    </row>
    <row r="653" spans="1:13" x14ac:dyDescent="0.3">
      <c r="A653" s="2">
        <v>45550</v>
      </c>
      <c r="B653" s="3">
        <f t="shared" si="30"/>
        <v>2025</v>
      </c>
      <c r="C653" t="str">
        <f t="shared" si="31"/>
        <v>2024-2025</v>
      </c>
      <c r="D653" t="s">
        <v>119</v>
      </c>
      <c r="E653" t="s">
        <v>21</v>
      </c>
      <c r="F653" t="str">
        <f t="shared" si="32"/>
        <v>South Australia</v>
      </c>
      <c r="G653" t="s">
        <v>17</v>
      </c>
      <c r="H653">
        <v>5343</v>
      </c>
      <c r="I653" t="s">
        <v>11</v>
      </c>
      <c r="J653" t="s">
        <v>139</v>
      </c>
      <c r="K653" t="s">
        <v>145</v>
      </c>
      <c r="L653" t="s">
        <v>156</v>
      </c>
      <c r="M653" s="5">
        <v>324</v>
      </c>
    </row>
    <row r="654" spans="1:13" x14ac:dyDescent="0.3">
      <c r="A654" s="2">
        <v>45587</v>
      </c>
      <c r="B654" s="3">
        <f t="shared" si="30"/>
        <v>2025</v>
      </c>
      <c r="C654" t="str">
        <f t="shared" si="31"/>
        <v>2024-2025</v>
      </c>
      <c r="D654" t="s">
        <v>120</v>
      </c>
      <c r="E654" t="s">
        <v>108</v>
      </c>
      <c r="F654" t="str">
        <f t="shared" si="32"/>
        <v>Tasmania</v>
      </c>
      <c r="G654" t="s">
        <v>43</v>
      </c>
      <c r="H654">
        <v>7320</v>
      </c>
      <c r="I654" t="s">
        <v>11</v>
      </c>
      <c r="J654" t="s">
        <v>130</v>
      </c>
      <c r="K654" t="s">
        <v>151</v>
      </c>
      <c r="L654" t="s">
        <v>152</v>
      </c>
      <c r="M654" s="5">
        <v>324</v>
      </c>
    </row>
    <row r="655" spans="1:13" x14ac:dyDescent="0.3">
      <c r="A655" s="2">
        <v>45626</v>
      </c>
      <c r="B655" s="3">
        <f t="shared" si="30"/>
        <v>2025</v>
      </c>
      <c r="C655" t="str">
        <f t="shared" si="31"/>
        <v>2024-2025</v>
      </c>
      <c r="D655" t="s">
        <v>120</v>
      </c>
      <c r="E655" t="s">
        <v>14</v>
      </c>
      <c r="F655" t="str">
        <f t="shared" si="32"/>
        <v>Northern Territory</v>
      </c>
      <c r="G655" t="s">
        <v>15</v>
      </c>
      <c r="H655">
        <v>800</v>
      </c>
      <c r="I655" t="s">
        <v>11</v>
      </c>
      <c r="J655" t="s">
        <v>140</v>
      </c>
      <c r="K655" t="s">
        <v>146</v>
      </c>
      <c r="L655" t="s">
        <v>157</v>
      </c>
      <c r="M655" s="5">
        <v>510</v>
      </c>
    </row>
    <row r="656" spans="1:13" x14ac:dyDescent="0.3">
      <c r="A656" s="2">
        <v>45750</v>
      </c>
      <c r="B656" s="3">
        <f t="shared" si="30"/>
        <v>2025</v>
      </c>
      <c r="C656" t="str">
        <f t="shared" si="31"/>
        <v>2024-2025</v>
      </c>
      <c r="D656" t="s">
        <v>119</v>
      </c>
      <c r="E656" t="s">
        <v>64</v>
      </c>
      <c r="F656" t="str">
        <f t="shared" si="32"/>
        <v>Western Australia</v>
      </c>
      <c r="G656" t="s">
        <v>28</v>
      </c>
      <c r="H656">
        <v>6112</v>
      </c>
      <c r="I656" t="s">
        <v>11</v>
      </c>
      <c r="J656" t="s">
        <v>135</v>
      </c>
      <c r="K656" t="s">
        <v>142</v>
      </c>
      <c r="L656" t="s">
        <v>153</v>
      </c>
      <c r="M656" s="5">
        <v>706</v>
      </c>
    </row>
    <row r="657" spans="1:13" x14ac:dyDescent="0.3">
      <c r="A657" s="2">
        <v>45835</v>
      </c>
      <c r="B657" s="3">
        <f t="shared" si="30"/>
        <v>2025</v>
      </c>
      <c r="C657" t="str">
        <f t="shared" si="31"/>
        <v>2024-2025</v>
      </c>
      <c r="D657" t="s">
        <v>120</v>
      </c>
      <c r="E657" t="s">
        <v>75</v>
      </c>
      <c r="F657" t="str">
        <f t="shared" si="32"/>
        <v>Victoria</v>
      </c>
      <c r="G657" t="s">
        <v>26</v>
      </c>
      <c r="H657">
        <v>3915</v>
      </c>
      <c r="I657" t="s">
        <v>11</v>
      </c>
      <c r="J657" t="s">
        <v>137</v>
      </c>
      <c r="K657" t="s">
        <v>144</v>
      </c>
      <c r="L657" t="s">
        <v>155</v>
      </c>
      <c r="M657" s="5">
        <v>492</v>
      </c>
    </row>
    <row r="658" spans="1:13" x14ac:dyDescent="0.3">
      <c r="A658" s="2">
        <v>45647</v>
      </c>
      <c r="B658" s="3">
        <f t="shared" si="30"/>
        <v>2025</v>
      </c>
      <c r="C658" t="str">
        <f t="shared" si="31"/>
        <v>2024-2025</v>
      </c>
      <c r="D658" t="s">
        <v>120</v>
      </c>
      <c r="E658" t="s">
        <v>63</v>
      </c>
      <c r="F658" t="str">
        <f t="shared" si="32"/>
        <v>Queensland</v>
      </c>
      <c r="G658" t="s">
        <v>19</v>
      </c>
      <c r="H658">
        <v>4068</v>
      </c>
      <c r="I658" t="s">
        <v>11</v>
      </c>
      <c r="J658" t="s">
        <v>131</v>
      </c>
      <c r="K658" t="s">
        <v>146</v>
      </c>
      <c r="L658" t="s">
        <v>157</v>
      </c>
      <c r="M658" s="5">
        <v>326</v>
      </c>
    </row>
    <row r="659" spans="1:13" x14ac:dyDescent="0.3">
      <c r="A659" s="2">
        <v>45312</v>
      </c>
      <c r="B659" s="3">
        <f t="shared" si="30"/>
        <v>2024</v>
      </c>
      <c r="C659" t="str">
        <f t="shared" si="31"/>
        <v>2023-2024</v>
      </c>
      <c r="D659" t="s">
        <v>120</v>
      </c>
      <c r="E659" t="s">
        <v>68</v>
      </c>
      <c r="F659" t="str">
        <f t="shared" si="32"/>
        <v>Victoria</v>
      </c>
      <c r="G659" t="s">
        <v>26</v>
      </c>
      <c r="H659">
        <v>3429</v>
      </c>
      <c r="I659" t="s">
        <v>11</v>
      </c>
      <c r="J659" t="s">
        <v>129</v>
      </c>
      <c r="K659" t="s">
        <v>147</v>
      </c>
      <c r="L659" t="s">
        <v>158</v>
      </c>
      <c r="M659" s="5">
        <v>375</v>
      </c>
    </row>
    <row r="660" spans="1:13" x14ac:dyDescent="0.3">
      <c r="A660" s="2">
        <v>45735</v>
      </c>
      <c r="B660" s="3">
        <f t="shared" si="30"/>
        <v>2025</v>
      </c>
      <c r="C660" t="str">
        <f t="shared" si="31"/>
        <v>2024-2025</v>
      </c>
      <c r="D660" t="s">
        <v>119</v>
      </c>
      <c r="E660" t="s">
        <v>90</v>
      </c>
      <c r="F660" t="str">
        <f t="shared" si="32"/>
        <v>New South Wales</v>
      </c>
      <c r="G660" t="s">
        <v>10</v>
      </c>
      <c r="H660">
        <v>2650</v>
      </c>
      <c r="I660" t="s">
        <v>11</v>
      </c>
      <c r="J660" t="s">
        <v>132</v>
      </c>
      <c r="K660" t="s">
        <v>143</v>
      </c>
      <c r="L660" t="s">
        <v>154</v>
      </c>
      <c r="M660" s="5">
        <v>595</v>
      </c>
    </row>
    <row r="661" spans="1:13" x14ac:dyDescent="0.3">
      <c r="A661" s="2">
        <v>45825</v>
      </c>
      <c r="B661" s="3">
        <f t="shared" si="30"/>
        <v>2025</v>
      </c>
      <c r="C661" t="str">
        <f t="shared" si="31"/>
        <v>2024-2025</v>
      </c>
      <c r="D661" t="s">
        <v>120</v>
      </c>
      <c r="E661" t="s">
        <v>88</v>
      </c>
      <c r="F661" t="str">
        <f t="shared" si="32"/>
        <v>Queensland</v>
      </c>
      <c r="G661" t="s">
        <v>19</v>
      </c>
      <c r="H661">
        <v>4570</v>
      </c>
      <c r="I661" t="s">
        <v>11</v>
      </c>
      <c r="J661" t="s">
        <v>136</v>
      </c>
      <c r="K661" t="s">
        <v>147</v>
      </c>
      <c r="L661" t="s">
        <v>158</v>
      </c>
      <c r="M661" s="5">
        <v>162</v>
      </c>
    </row>
    <row r="662" spans="1:13" x14ac:dyDescent="0.3">
      <c r="A662" s="2">
        <v>45904</v>
      </c>
      <c r="B662" s="3">
        <f t="shared" si="30"/>
        <v>2026</v>
      </c>
      <c r="C662" t="str">
        <f t="shared" si="31"/>
        <v>2025-2026</v>
      </c>
      <c r="D662" t="s">
        <v>120</v>
      </c>
      <c r="E662" t="s">
        <v>96</v>
      </c>
      <c r="F662" t="str">
        <f t="shared" si="32"/>
        <v>Western Australia</v>
      </c>
      <c r="G662" t="s">
        <v>28</v>
      </c>
      <c r="H662">
        <v>6027</v>
      </c>
      <c r="I662" t="s">
        <v>11</v>
      </c>
      <c r="J662" t="s">
        <v>121</v>
      </c>
      <c r="K662" t="s">
        <v>145</v>
      </c>
      <c r="L662" t="s">
        <v>156</v>
      </c>
      <c r="M662" s="5">
        <v>370</v>
      </c>
    </row>
    <row r="663" spans="1:13" x14ac:dyDescent="0.3">
      <c r="A663" s="2">
        <v>45752</v>
      </c>
      <c r="B663" s="3">
        <f t="shared" si="30"/>
        <v>2025</v>
      </c>
      <c r="C663" t="str">
        <f t="shared" si="31"/>
        <v>2024-2025</v>
      </c>
      <c r="D663" t="s">
        <v>119</v>
      </c>
      <c r="E663" t="s">
        <v>78</v>
      </c>
      <c r="F663" t="str">
        <f t="shared" si="32"/>
        <v>New South Wales</v>
      </c>
      <c r="G663" t="s">
        <v>10</v>
      </c>
      <c r="H663">
        <v>2480</v>
      </c>
      <c r="I663" t="s">
        <v>11</v>
      </c>
      <c r="J663" t="s">
        <v>122</v>
      </c>
      <c r="K663" t="s">
        <v>142</v>
      </c>
      <c r="L663" t="s">
        <v>153</v>
      </c>
      <c r="M663" s="5">
        <v>299</v>
      </c>
    </row>
    <row r="664" spans="1:13" x14ac:dyDescent="0.3">
      <c r="A664" s="2">
        <v>45386</v>
      </c>
      <c r="B664" s="3">
        <f t="shared" si="30"/>
        <v>2024</v>
      </c>
      <c r="C664" t="str">
        <f t="shared" si="31"/>
        <v>2023-2024</v>
      </c>
      <c r="D664" t="s">
        <v>120</v>
      </c>
      <c r="E664" t="s">
        <v>20</v>
      </c>
      <c r="F664" t="str">
        <f t="shared" si="32"/>
        <v>South Australia</v>
      </c>
      <c r="G664" t="s">
        <v>17</v>
      </c>
      <c r="H664">
        <v>5607</v>
      </c>
      <c r="I664" t="s">
        <v>11</v>
      </c>
      <c r="J664" t="s">
        <v>139</v>
      </c>
      <c r="K664" t="s">
        <v>142</v>
      </c>
      <c r="L664" t="s">
        <v>153</v>
      </c>
      <c r="M664" s="5">
        <v>291</v>
      </c>
    </row>
    <row r="665" spans="1:13" x14ac:dyDescent="0.3">
      <c r="A665" s="2">
        <v>45655</v>
      </c>
      <c r="B665" s="3">
        <f t="shared" si="30"/>
        <v>2025</v>
      </c>
      <c r="C665" t="str">
        <f t="shared" si="31"/>
        <v>2024-2025</v>
      </c>
      <c r="D665" t="s">
        <v>119</v>
      </c>
      <c r="E665" t="s">
        <v>105</v>
      </c>
      <c r="F665" t="str">
        <f t="shared" si="32"/>
        <v>New South Wales</v>
      </c>
      <c r="G665" t="s">
        <v>10</v>
      </c>
      <c r="H665">
        <v>2031</v>
      </c>
      <c r="I665" t="s">
        <v>11</v>
      </c>
      <c r="J665" t="s">
        <v>126</v>
      </c>
      <c r="K665" t="s">
        <v>151</v>
      </c>
      <c r="L665" t="s">
        <v>152</v>
      </c>
      <c r="M665" s="5">
        <v>363</v>
      </c>
    </row>
    <row r="666" spans="1:13" x14ac:dyDescent="0.3">
      <c r="A666" s="2">
        <v>46020</v>
      </c>
      <c r="B666" s="3">
        <f t="shared" si="30"/>
        <v>2026</v>
      </c>
      <c r="C666" t="str">
        <f t="shared" si="31"/>
        <v>2025-2026</v>
      </c>
      <c r="D666" t="s">
        <v>120</v>
      </c>
      <c r="E666" t="s">
        <v>33</v>
      </c>
      <c r="F666" t="str">
        <f t="shared" si="32"/>
        <v>Northern Territory</v>
      </c>
      <c r="G666" t="s">
        <v>15</v>
      </c>
      <c r="H666">
        <v>870</v>
      </c>
      <c r="I666" t="s">
        <v>11</v>
      </c>
      <c r="J666" t="s">
        <v>140</v>
      </c>
      <c r="K666" t="s">
        <v>145</v>
      </c>
      <c r="L666" t="s">
        <v>156</v>
      </c>
      <c r="M666" s="5">
        <v>748</v>
      </c>
    </row>
    <row r="667" spans="1:13" x14ac:dyDescent="0.3">
      <c r="A667" s="2">
        <v>45879</v>
      </c>
      <c r="B667" s="3">
        <f t="shared" si="30"/>
        <v>2026</v>
      </c>
      <c r="C667" t="str">
        <f t="shared" si="31"/>
        <v>2025-2026</v>
      </c>
      <c r="D667" t="s">
        <v>120</v>
      </c>
      <c r="E667" t="s">
        <v>103</v>
      </c>
      <c r="F667" t="str">
        <f t="shared" si="32"/>
        <v>Victoria</v>
      </c>
      <c r="G667" t="s">
        <v>26</v>
      </c>
      <c r="H667">
        <v>3550</v>
      </c>
      <c r="I667" t="s">
        <v>11</v>
      </c>
      <c r="J667" t="s">
        <v>129</v>
      </c>
      <c r="K667" t="s">
        <v>151</v>
      </c>
      <c r="L667" t="s">
        <v>152</v>
      </c>
      <c r="M667" s="5">
        <v>183</v>
      </c>
    </row>
    <row r="668" spans="1:13" x14ac:dyDescent="0.3">
      <c r="A668" s="2">
        <v>45326</v>
      </c>
      <c r="B668" s="3">
        <f t="shared" si="30"/>
        <v>2024</v>
      </c>
      <c r="C668" t="str">
        <f t="shared" si="31"/>
        <v>2023-2024</v>
      </c>
      <c r="D668" t="s">
        <v>120</v>
      </c>
      <c r="E668" t="s">
        <v>100</v>
      </c>
      <c r="F668" t="str">
        <f t="shared" si="32"/>
        <v>New South Wales</v>
      </c>
      <c r="G668" t="s">
        <v>10</v>
      </c>
      <c r="H668">
        <v>2800</v>
      </c>
      <c r="I668" t="s">
        <v>11</v>
      </c>
      <c r="J668" t="s">
        <v>132</v>
      </c>
      <c r="K668" t="s">
        <v>144</v>
      </c>
      <c r="L668" t="s">
        <v>155</v>
      </c>
      <c r="M668" s="5">
        <v>530</v>
      </c>
    </row>
    <row r="669" spans="1:13" x14ac:dyDescent="0.3">
      <c r="A669" s="2">
        <v>45710</v>
      </c>
      <c r="B669" s="3">
        <f t="shared" si="30"/>
        <v>2025</v>
      </c>
      <c r="C669" t="str">
        <f t="shared" si="31"/>
        <v>2024-2025</v>
      </c>
      <c r="D669" t="s">
        <v>120</v>
      </c>
      <c r="E669" t="s">
        <v>30</v>
      </c>
      <c r="F669" t="str">
        <f t="shared" si="32"/>
        <v>Victoria</v>
      </c>
      <c r="G669" t="s">
        <v>26</v>
      </c>
      <c r="H669">
        <v>3030</v>
      </c>
      <c r="I669" t="s">
        <v>11</v>
      </c>
      <c r="J669" t="s">
        <v>128</v>
      </c>
      <c r="K669" t="s">
        <v>144</v>
      </c>
      <c r="L669" t="s">
        <v>155</v>
      </c>
      <c r="M669" s="5">
        <v>409</v>
      </c>
    </row>
    <row r="670" spans="1:13" x14ac:dyDescent="0.3">
      <c r="A670" s="2">
        <v>45507</v>
      </c>
      <c r="B670" s="3">
        <f t="shared" si="30"/>
        <v>2025</v>
      </c>
      <c r="C670" t="str">
        <f t="shared" si="31"/>
        <v>2024-2025</v>
      </c>
      <c r="D670" t="s">
        <v>120</v>
      </c>
      <c r="E670" t="s">
        <v>104</v>
      </c>
      <c r="F670" t="str">
        <f t="shared" si="32"/>
        <v>Victoria</v>
      </c>
      <c r="G670" t="s">
        <v>26</v>
      </c>
      <c r="H670">
        <v>3175</v>
      </c>
      <c r="I670" t="s">
        <v>11</v>
      </c>
      <c r="J670" t="s">
        <v>127</v>
      </c>
      <c r="K670" t="s">
        <v>146</v>
      </c>
      <c r="L670" t="s">
        <v>157</v>
      </c>
      <c r="M670" s="5">
        <v>533</v>
      </c>
    </row>
    <row r="671" spans="1:13" x14ac:dyDescent="0.3">
      <c r="A671" s="2">
        <v>45653</v>
      </c>
      <c r="B671" s="3">
        <f t="shared" si="30"/>
        <v>2025</v>
      </c>
      <c r="C671" t="str">
        <f t="shared" si="31"/>
        <v>2024-2025</v>
      </c>
      <c r="D671" t="s">
        <v>120</v>
      </c>
      <c r="E671" t="s">
        <v>79</v>
      </c>
      <c r="F671" t="str">
        <f t="shared" si="32"/>
        <v>Queensland</v>
      </c>
      <c r="G671" t="s">
        <v>19</v>
      </c>
      <c r="H671">
        <v>4680</v>
      </c>
      <c r="I671" t="s">
        <v>11</v>
      </c>
      <c r="J671" t="s">
        <v>138</v>
      </c>
      <c r="K671" t="s">
        <v>144</v>
      </c>
      <c r="L671" t="s">
        <v>155</v>
      </c>
      <c r="M671" s="5">
        <v>795</v>
      </c>
    </row>
    <row r="672" spans="1:13" x14ac:dyDescent="0.3">
      <c r="A672" s="2">
        <v>45301</v>
      </c>
      <c r="B672" s="3">
        <f t="shared" si="30"/>
        <v>2024</v>
      </c>
      <c r="C672" t="str">
        <f t="shared" si="31"/>
        <v>2023-2024</v>
      </c>
      <c r="D672" t="s">
        <v>120</v>
      </c>
      <c r="E672" t="s">
        <v>39</v>
      </c>
      <c r="F672" t="str">
        <f t="shared" si="32"/>
        <v>New South Wales</v>
      </c>
      <c r="G672" t="s">
        <v>10</v>
      </c>
      <c r="H672">
        <v>2541</v>
      </c>
      <c r="I672" t="s">
        <v>11</v>
      </c>
      <c r="J672" t="s">
        <v>123</v>
      </c>
      <c r="K672" t="s">
        <v>145</v>
      </c>
      <c r="L672" t="s">
        <v>156</v>
      </c>
      <c r="M672" s="5">
        <v>99</v>
      </c>
    </row>
    <row r="673" spans="1:13" x14ac:dyDescent="0.3">
      <c r="A673" s="2">
        <v>45886</v>
      </c>
      <c r="B673" s="3">
        <f t="shared" si="30"/>
        <v>2026</v>
      </c>
      <c r="C673" t="str">
        <f t="shared" si="31"/>
        <v>2025-2026</v>
      </c>
      <c r="D673" t="s">
        <v>120</v>
      </c>
      <c r="E673" t="s">
        <v>80</v>
      </c>
      <c r="F673" t="str">
        <f t="shared" si="32"/>
        <v>New South Wales</v>
      </c>
      <c r="G673" t="s">
        <v>10</v>
      </c>
      <c r="H673">
        <v>2120</v>
      </c>
      <c r="I673" t="s">
        <v>11</v>
      </c>
      <c r="J673" t="s">
        <v>125</v>
      </c>
      <c r="K673" t="s">
        <v>144</v>
      </c>
      <c r="L673" t="s">
        <v>155</v>
      </c>
      <c r="M673" s="5">
        <v>774</v>
      </c>
    </row>
    <row r="674" spans="1:13" x14ac:dyDescent="0.3">
      <c r="A674" s="2">
        <v>45841</v>
      </c>
      <c r="B674" s="3">
        <f t="shared" si="30"/>
        <v>2026</v>
      </c>
      <c r="C674" t="str">
        <f t="shared" si="31"/>
        <v>2025-2026</v>
      </c>
      <c r="D674" t="s">
        <v>120</v>
      </c>
      <c r="E674" t="s">
        <v>81</v>
      </c>
      <c r="F674" t="str">
        <f t="shared" si="32"/>
        <v>Victoria</v>
      </c>
      <c r="G674" t="s">
        <v>26</v>
      </c>
      <c r="H674">
        <v>3076</v>
      </c>
      <c r="I674" t="s">
        <v>11</v>
      </c>
      <c r="J674" t="s">
        <v>128</v>
      </c>
      <c r="K674" t="s">
        <v>144</v>
      </c>
      <c r="L674" t="s">
        <v>155</v>
      </c>
      <c r="M674" s="5">
        <v>136</v>
      </c>
    </row>
    <row r="675" spans="1:13" x14ac:dyDescent="0.3">
      <c r="A675" s="2">
        <v>45520</v>
      </c>
      <c r="B675" s="3">
        <f t="shared" si="30"/>
        <v>2025</v>
      </c>
      <c r="C675" t="str">
        <f t="shared" si="31"/>
        <v>2024-2025</v>
      </c>
      <c r="D675" t="s">
        <v>120</v>
      </c>
      <c r="E675" t="s">
        <v>108</v>
      </c>
      <c r="F675" t="str">
        <f t="shared" si="32"/>
        <v>Tasmania</v>
      </c>
      <c r="G675" t="s">
        <v>43</v>
      </c>
      <c r="H675">
        <v>7320</v>
      </c>
      <c r="I675" t="s">
        <v>11</v>
      </c>
      <c r="J675" t="s">
        <v>130</v>
      </c>
      <c r="K675" t="s">
        <v>144</v>
      </c>
      <c r="L675" t="s">
        <v>155</v>
      </c>
      <c r="M675" s="5">
        <v>466</v>
      </c>
    </row>
    <row r="676" spans="1:13" x14ac:dyDescent="0.3">
      <c r="A676" s="2">
        <v>45524</v>
      </c>
      <c r="B676" s="3">
        <f t="shared" si="30"/>
        <v>2025</v>
      </c>
      <c r="C676" t="str">
        <f t="shared" si="31"/>
        <v>2024-2025</v>
      </c>
      <c r="D676" t="s">
        <v>120</v>
      </c>
      <c r="E676" t="s">
        <v>100</v>
      </c>
      <c r="F676" t="str">
        <f t="shared" si="32"/>
        <v>New South Wales</v>
      </c>
      <c r="G676" t="s">
        <v>10</v>
      </c>
      <c r="H676">
        <v>2800</v>
      </c>
      <c r="I676" t="s">
        <v>11</v>
      </c>
      <c r="J676" t="s">
        <v>132</v>
      </c>
      <c r="K676" t="s">
        <v>151</v>
      </c>
      <c r="L676" t="s">
        <v>152</v>
      </c>
      <c r="M676" s="5">
        <v>354</v>
      </c>
    </row>
    <row r="677" spans="1:13" x14ac:dyDescent="0.3">
      <c r="A677" s="2">
        <v>45509</v>
      </c>
      <c r="B677" s="3">
        <f t="shared" si="30"/>
        <v>2025</v>
      </c>
      <c r="C677" t="str">
        <f t="shared" si="31"/>
        <v>2024-2025</v>
      </c>
      <c r="D677" t="s">
        <v>120</v>
      </c>
      <c r="E677" t="s">
        <v>62</v>
      </c>
      <c r="F677" t="str">
        <f t="shared" si="32"/>
        <v>Victoria</v>
      </c>
      <c r="G677" t="s">
        <v>26</v>
      </c>
      <c r="H677">
        <v>3690</v>
      </c>
      <c r="I677" t="s">
        <v>11</v>
      </c>
      <c r="J677" t="s">
        <v>137</v>
      </c>
      <c r="K677" t="s">
        <v>147</v>
      </c>
      <c r="L677" t="s">
        <v>158</v>
      </c>
      <c r="M677" s="5">
        <v>62</v>
      </c>
    </row>
    <row r="678" spans="1:13" x14ac:dyDescent="0.3">
      <c r="A678" s="2">
        <v>45304</v>
      </c>
      <c r="B678" s="3">
        <f t="shared" si="30"/>
        <v>2024</v>
      </c>
      <c r="C678" t="str">
        <f t="shared" si="31"/>
        <v>2023-2024</v>
      </c>
      <c r="D678" t="s">
        <v>119</v>
      </c>
      <c r="E678" t="s">
        <v>113</v>
      </c>
      <c r="F678" t="str">
        <f t="shared" si="32"/>
        <v>New South Wales</v>
      </c>
      <c r="G678" t="s">
        <v>10</v>
      </c>
      <c r="H678">
        <v>2101</v>
      </c>
      <c r="I678" t="s">
        <v>11</v>
      </c>
      <c r="J678" t="s">
        <v>125</v>
      </c>
      <c r="K678" t="s">
        <v>148</v>
      </c>
      <c r="L678" t="s">
        <v>159</v>
      </c>
      <c r="M678" s="5">
        <v>459</v>
      </c>
    </row>
    <row r="679" spans="1:13" x14ac:dyDescent="0.3">
      <c r="A679" s="2">
        <v>45811</v>
      </c>
      <c r="B679" s="3">
        <f t="shared" si="30"/>
        <v>2025</v>
      </c>
      <c r="C679" t="str">
        <f t="shared" si="31"/>
        <v>2024-2025</v>
      </c>
      <c r="D679" t="s">
        <v>120</v>
      </c>
      <c r="E679" t="s">
        <v>95</v>
      </c>
      <c r="F679" t="str">
        <f t="shared" si="32"/>
        <v>New South Wales</v>
      </c>
      <c r="G679" t="s">
        <v>10</v>
      </c>
      <c r="H679">
        <v>2131</v>
      </c>
      <c r="I679" t="s">
        <v>11</v>
      </c>
      <c r="J679" t="s">
        <v>125</v>
      </c>
      <c r="K679" t="s">
        <v>146</v>
      </c>
      <c r="L679" t="s">
        <v>157</v>
      </c>
      <c r="M679" s="5">
        <v>252</v>
      </c>
    </row>
    <row r="680" spans="1:13" x14ac:dyDescent="0.3">
      <c r="A680" s="2">
        <v>45800</v>
      </c>
      <c r="B680" s="3">
        <f t="shared" si="30"/>
        <v>2025</v>
      </c>
      <c r="C680" t="str">
        <f t="shared" si="31"/>
        <v>2024-2025</v>
      </c>
      <c r="D680" t="s">
        <v>120</v>
      </c>
      <c r="E680" t="s">
        <v>97</v>
      </c>
      <c r="F680" t="str">
        <f t="shared" si="32"/>
        <v>Tasmania</v>
      </c>
      <c r="G680" t="s">
        <v>43</v>
      </c>
      <c r="H680">
        <v>7010</v>
      </c>
      <c r="I680" t="s">
        <v>11</v>
      </c>
      <c r="J680" t="s">
        <v>130</v>
      </c>
      <c r="K680" t="s">
        <v>147</v>
      </c>
      <c r="L680" t="s">
        <v>158</v>
      </c>
      <c r="M680" s="5">
        <v>406</v>
      </c>
    </row>
    <row r="681" spans="1:13" x14ac:dyDescent="0.3">
      <c r="A681" s="2">
        <v>45675</v>
      </c>
      <c r="B681" s="3">
        <f t="shared" si="30"/>
        <v>2025</v>
      </c>
      <c r="C681" t="str">
        <f t="shared" si="31"/>
        <v>2024-2025</v>
      </c>
      <c r="D681" t="s">
        <v>120</v>
      </c>
      <c r="E681" t="s">
        <v>66</v>
      </c>
      <c r="F681" t="str">
        <f t="shared" si="32"/>
        <v>Western Australia</v>
      </c>
      <c r="G681" t="s">
        <v>28</v>
      </c>
      <c r="H681">
        <v>6330</v>
      </c>
      <c r="I681" t="s">
        <v>11</v>
      </c>
      <c r="J681" t="s">
        <v>135</v>
      </c>
      <c r="K681" t="s">
        <v>143</v>
      </c>
      <c r="L681" t="s">
        <v>154</v>
      </c>
      <c r="M681" s="5">
        <v>27</v>
      </c>
    </row>
    <row r="682" spans="1:13" x14ac:dyDescent="0.3">
      <c r="A682" s="2">
        <v>45941</v>
      </c>
      <c r="B682" s="3">
        <f t="shared" si="30"/>
        <v>2026</v>
      </c>
      <c r="C682" t="str">
        <f t="shared" si="31"/>
        <v>2025-2026</v>
      </c>
      <c r="D682" t="s">
        <v>119</v>
      </c>
      <c r="E682" t="s">
        <v>84</v>
      </c>
      <c r="F682" t="str">
        <f t="shared" si="32"/>
        <v>Western Australia</v>
      </c>
      <c r="G682" t="s">
        <v>28</v>
      </c>
      <c r="H682">
        <v>6280</v>
      </c>
      <c r="I682" t="s">
        <v>11</v>
      </c>
      <c r="J682" t="s">
        <v>135</v>
      </c>
      <c r="K682" t="s">
        <v>145</v>
      </c>
      <c r="L682" t="s">
        <v>156</v>
      </c>
      <c r="M682" s="5">
        <v>147</v>
      </c>
    </row>
    <row r="683" spans="1:13" x14ac:dyDescent="0.3">
      <c r="A683" s="2">
        <v>45499</v>
      </c>
      <c r="B683" s="3">
        <f t="shared" si="30"/>
        <v>2025</v>
      </c>
      <c r="C683" t="str">
        <f t="shared" si="31"/>
        <v>2024-2025</v>
      </c>
      <c r="D683" t="s">
        <v>120</v>
      </c>
      <c r="E683" t="s">
        <v>72</v>
      </c>
      <c r="F683" t="str">
        <f t="shared" si="32"/>
        <v>Queensland</v>
      </c>
      <c r="G683" t="s">
        <v>19</v>
      </c>
      <c r="H683">
        <v>4870</v>
      </c>
      <c r="I683" t="s">
        <v>11</v>
      </c>
      <c r="J683" t="s">
        <v>133</v>
      </c>
      <c r="K683" t="s">
        <v>143</v>
      </c>
      <c r="L683" t="s">
        <v>154</v>
      </c>
      <c r="M683" s="5">
        <v>147</v>
      </c>
    </row>
    <row r="684" spans="1:13" x14ac:dyDescent="0.3">
      <c r="A684" s="2">
        <v>45761</v>
      </c>
      <c r="B684" s="3">
        <f t="shared" si="30"/>
        <v>2025</v>
      </c>
      <c r="C684" t="str">
        <f t="shared" si="31"/>
        <v>2024-2025</v>
      </c>
      <c r="D684" t="s">
        <v>120</v>
      </c>
      <c r="E684" t="s">
        <v>21</v>
      </c>
      <c r="F684" t="str">
        <f t="shared" si="32"/>
        <v>South Australia</v>
      </c>
      <c r="G684" t="s">
        <v>17</v>
      </c>
      <c r="H684">
        <v>5343</v>
      </c>
      <c r="I684" t="s">
        <v>11</v>
      </c>
      <c r="J684" t="s">
        <v>139</v>
      </c>
      <c r="K684" t="s">
        <v>142</v>
      </c>
      <c r="L684" t="s">
        <v>153</v>
      </c>
      <c r="M684" s="5">
        <v>219</v>
      </c>
    </row>
    <row r="685" spans="1:13" x14ac:dyDescent="0.3">
      <c r="A685" s="2">
        <v>45462</v>
      </c>
      <c r="B685" s="3">
        <f t="shared" si="30"/>
        <v>2024</v>
      </c>
      <c r="C685" t="str">
        <f t="shared" si="31"/>
        <v>2023-2024</v>
      </c>
      <c r="D685" t="s">
        <v>120</v>
      </c>
      <c r="E685" t="s">
        <v>66</v>
      </c>
      <c r="F685" t="str">
        <f t="shared" si="32"/>
        <v>Western Australia</v>
      </c>
      <c r="G685" t="s">
        <v>28</v>
      </c>
      <c r="H685">
        <v>6330</v>
      </c>
      <c r="I685" t="s">
        <v>11</v>
      </c>
      <c r="J685" t="s">
        <v>135</v>
      </c>
      <c r="K685" t="s">
        <v>151</v>
      </c>
      <c r="L685" t="s">
        <v>152</v>
      </c>
      <c r="M685" s="5">
        <v>295</v>
      </c>
    </row>
    <row r="686" spans="1:13" x14ac:dyDescent="0.3">
      <c r="A686" s="2">
        <v>45442</v>
      </c>
      <c r="B686" s="3">
        <f t="shared" si="30"/>
        <v>2024</v>
      </c>
      <c r="C686" t="str">
        <f t="shared" si="31"/>
        <v>2023-2024</v>
      </c>
      <c r="D686" t="s">
        <v>120</v>
      </c>
      <c r="E686" t="s">
        <v>37</v>
      </c>
      <c r="F686" t="str">
        <f t="shared" si="32"/>
        <v>Victoria</v>
      </c>
      <c r="G686" t="s">
        <v>26</v>
      </c>
      <c r="H686">
        <v>3134</v>
      </c>
      <c r="I686" t="s">
        <v>11</v>
      </c>
      <c r="J686" t="s">
        <v>127</v>
      </c>
      <c r="K686" t="s">
        <v>143</v>
      </c>
      <c r="L686" t="s">
        <v>154</v>
      </c>
      <c r="M686" s="5">
        <v>168</v>
      </c>
    </row>
    <row r="687" spans="1:13" x14ac:dyDescent="0.3">
      <c r="A687" s="2">
        <v>46013</v>
      </c>
      <c r="B687" s="3">
        <f t="shared" si="30"/>
        <v>2026</v>
      </c>
      <c r="C687" t="str">
        <f t="shared" si="31"/>
        <v>2025-2026</v>
      </c>
      <c r="D687" t="s">
        <v>119</v>
      </c>
      <c r="E687" t="s">
        <v>39</v>
      </c>
      <c r="F687" t="str">
        <f t="shared" si="32"/>
        <v>New South Wales</v>
      </c>
      <c r="G687" t="s">
        <v>10</v>
      </c>
      <c r="H687">
        <v>2541</v>
      </c>
      <c r="I687" t="s">
        <v>11</v>
      </c>
      <c r="J687" t="s">
        <v>123</v>
      </c>
      <c r="K687" t="s">
        <v>144</v>
      </c>
      <c r="L687" t="s">
        <v>155</v>
      </c>
      <c r="M687" s="5">
        <v>647</v>
      </c>
    </row>
    <row r="688" spans="1:13" x14ac:dyDescent="0.3">
      <c r="A688" s="2">
        <v>45930</v>
      </c>
      <c r="B688" s="3">
        <f t="shared" si="30"/>
        <v>2026</v>
      </c>
      <c r="C688" t="str">
        <f t="shared" si="31"/>
        <v>2025-2026</v>
      </c>
      <c r="D688" t="s">
        <v>120</v>
      </c>
      <c r="E688" t="s">
        <v>21</v>
      </c>
      <c r="F688" t="str">
        <f t="shared" si="32"/>
        <v>South Australia</v>
      </c>
      <c r="G688" t="s">
        <v>17</v>
      </c>
      <c r="H688">
        <v>5343</v>
      </c>
      <c r="I688" t="s">
        <v>11</v>
      </c>
      <c r="J688" t="s">
        <v>139</v>
      </c>
      <c r="K688" t="s">
        <v>144</v>
      </c>
      <c r="L688" t="s">
        <v>155</v>
      </c>
      <c r="M688" s="5">
        <v>467</v>
      </c>
    </row>
    <row r="689" spans="1:13" x14ac:dyDescent="0.3">
      <c r="A689" s="2">
        <v>45581</v>
      </c>
      <c r="B689" s="3">
        <f t="shared" si="30"/>
        <v>2025</v>
      </c>
      <c r="C689" t="str">
        <f t="shared" si="31"/>
        <v>2024-2025</v>
      </c>
      <c r="D689" t="s">
        <v>119</v>
      </c>
      <c r="E689" t="s">
        <v>94</v>
      </c>
      <c r="F689" t="str">
        <f t="shared" si="32"/>
        <v>Queensland</v>
      </c>
      <c r="G689" t="s">
        <v>19</v>
      </c>
      <c r="H689">
        <v>4551</v>
      </c>
      <c r="I689" t="s">
        <v>11</v>
      </c>
      <c r="J689" t="s">
        <v>136</v>
      </c>
      <c r="K689" t="s">
        <v>146</v>
      </c>
      <c r="L689" t="s">
        <v>157</v>
      </c>
      <c r="M689" s="5">
        <v>765</v>
      </c>
    </row>
    <row r="690" spans="1:13" x14ac:dyDescent="0.3">
      <c r="A690" s="2">
        <v>45943</v>
      </c>
      <c r="B690" s="3">
        <f t="shared" si="30"/>
        <v>2026</v>
      </c>
      <c r="C690" t="str">
        <f t="shared" si="31"/>
        <v>2025-2026</v>
      </c>
      <c r="D690" t="s">
        <v>120</v>
      </c>
      <c r="E690" t="s">
        <v>97</v>
      </c>
      <c r="F690" t="str">
        <f t="shared" si="32"/>
        <v>Tasmania</v>
      </c>
      <c r="G690" t="s">
        <v>43</v>
      </c>
      <c r="H690">
        <v>7010</v>
      </c>
      <c r="I690" t="s">
        <v>11</v>
      </c>
      <c r="J690" t="s">
        <v>130</v>
      </c>
      <c r="K690" t="s">
        <v>148</v>
      </c>
      <c r="L690" t="s">
        <v>159</v>
      </c>
      <c r="M690" s="5">
        <v>281</v>
      </c>
    </row>
    <row r="691" spans="1:13" x14ac:dyDescent="0.3">
      <c r="A691" s="2">
        <v>45483</v>
      </c>
      <c r="B691" s="3">
        <f t="shared" si="30"/>
        <v>2025</v>
      </c>
      <c r="C691" t="str">
        <f t="shared" si="31"/>
        <v>2024-2025</v>
      </c>
      <c r="D691" t="s">
        <v>120</v>
      </c>
      <c r="E691" t="s">
        <v>45</v>
      </c>
      <c r="F691" t="str">
        <f t="shared" si="32"/>
        <v>Victoria</v>
      </c>
      <c r="G691" t="s">
        <v>26</v>
      </c>
      <c r="H691">
        <v>3136</v>
      </c>
      <c r="I691" t="s">
        <v>11</v>
      </c>
      <c r="J691" t="s">
        <v>127</v>
      </c>
      <c r="K691" t="s">
        <v>142</v>
      </c>
      <c r="L691" t="s">
        <v>153</v>
      </c>
      <c r="M691" s="5">
        <v>257</v>
      </c>
    </row>
    <row r="692" spans="1:13" x14ac:dyDescent="0.3">
      <c r="A692" s="2">
        <v>45784</v>
      </c>
      <c r="B692" s="3">
        <f t="shared" si="30"/>
        <v>2025</v>
      </c>
      <c r="C692" t="str">
        <f t="shared" si="31"/>
        <v>2024-2025</v>
      </c>
      <c r="D692" t="s">
        <v>120</v>
      </c>
      <c r="E692" t="s">
        <v>60</v>
      </c>
      <c r="F692" t="str">
        <f t="shared" si="32"/>
        <v>Queensland</v>
      </c>
      <c r="G692" t="s">
        <v>19</v>
      </c>
      <c r="H692">
        <v>4655</v>
      </c>
      <c r="I692" t="s">
        <v>11</v>
      </c>
      <c r="J692" t="s">
        <v>138</v>
      </c>
      <c r="K692" t="s">
        <v>145</v>
      </c>
      <c r="L692" t="s">
        <v>156</v>
      </c>
      <c r="M692" s="5">
        <v>109</v>
      </c>
    </row>
    <row r="693" spans="1:13" x14ac:dyDescent="0.3">
      <c r="A693" s="2">
        <v>45616</v>
      </c>
      <c r="B693" s="3">
        <f t="shared" si="30"/>
        <v>2025</v>
      </c>
      <c r="C693" t="str">
        <f t="shared" si="31"/>
        <v>2024-2025</v>
      </c>
      <c r="D693" t="s">
        <v>120</v>
      </c>
      <c r="E693" t="s">
        <v>55</v>
      </c>
      <c r="F693" t="str">
        <f t="shared" si="32"/>
        <v>Queensland</v>
      </c>
      <c r="G693" t="s">
        <v>19</v>
      </c>
      <c r="H693">
        <v>4740</v>
      </c>
      <c r="I693" t="s">
        <v>11</v>
      </c>
      <c r="J693" t="s">
        <v>138</v>
      </c>
      <c r="K693" t="s">
        <v>146</v>
      </c>
      <c r="L693" t="s">
        <v>157</v>
      </c>
      <c r="M693" s="5">
        <v>782</v>
      </c>
    </row>
    <row r="694" spans="1:13" x14ac:dyDescent="0.3">
      <c r="A694" s="2">
        <v>45377</v>
      </c>
      <c r="B694" s="3">
        <f t="shared" si="30"/>
        <v>2024</v>
      </c>
      <c r="C694" t="str">
        <f t="shared" si="31"/>
        <v>2023-2024</v>
      </c>
      <c r="D694" t="s">
        <v>120</v>
      </c>
      <c r="E694" t="s">
        <v>18</v>
      </c>
      <c r="F694" t="str">
        <f t="shared" si="32"/>
        <v>Queensland</v>
      </c>
      <c r="G694" t="s">
        <v>19</v>
      </c>
      <c r="H694">
        <v>4802</v>
      </c>
      <c r="I694" t="s">
        <v>11</v>
      </c>
      <c r="J694" t="s">
        <v>133</v>
      </c>
      <c r="K694" t="s">
        <v>147</v>
      </c>
      <c r="L694" t="s">
        <v>158</v>
      </c>
      <c r="M694" s="5">
        <v>452</v>
      </c>
    </row>
    <row r="695" spans="1:13" x14ac:dyDescent="0.3">
      <c r="A695" s="2">
        <v>45767</v>
      </c>
      <c r="B695" s="3">
        <f t="shared" si="30"/>
        <v>2025</v>
      </c>
      <c r="C695" t="str">
        <f t="shared" si="31"/>
        <v>2024-2025</v>
      </c>
      <c r="D695" t="s">
        <v>120</v>
      </c>
      <c r="E695" t="s">
        <v>77</v>
      </c>
      <c r="F695" t="str">
        <f t="shared" si="32"/>
        <v>Victoria</v>
      </c>
      <c r="G695" t="s">
        <v>26</v>
      </c>
      <c r="H695">
        <v>3018</v>
      </c>
      <c r="I695" t="s">
        <v>11</v>
      </c>
      <c r="J695" t="s">
        <v>128</v>
      </c>
      <c r="K695" t="s">
        <v>147</v>
      </c>
      <c r="L695" t="s">
        <v>158</v>
      </c>
      <c r="M695" s="5">
        <v>670</v>
      </c>
    </row>
    <row r="696" spans="1:13" x14ac:dyDescent="0.3">
      <c r="A696" s="2">
        <v>45727</v>
      </c>
      <c r="B696" s="3">
        <f t="shared" si="30"/>
        <v>2025</v>
      </c>
      <c r="C696" t="str">
        <f t="shared" si="31"/>
        <v>2024-2025</v>
      </c>
      <c r="D696" t="s">
        <v>120</v>
      </c>
      <c r="E696" t="s">
        <v>87</v>
      </c>
      <c r="F696" t="str">
        <f t="shared" si="32"/>
        <v>New South Wales</v>
      </c>
      <c r="G696" t="s">
        <v>10</v>
      </c>
      <c r="H696">
        <v>2158</v>
      </c>
      <c r="I696" t="s">
        <v>11</v>
      </c>
      <c r="J696" t="s">
        <v>125</v>
      </c>
      <c r="K696" t="s">
        <v>146</v>
      </c>
      <c r="L696" t="s">
        <v>157</v>
      </c>
      <c r="M696" s="5">
        <v>785</v>
      </c>
    </row>
    <row r="697" spans="1:13" x14ac:dyDescent="0.3">
      <c r="A697" s="2">
        <v>45856</v>
      </c>
      <c r="B697" s="3">
        <f t="shared" si="30"/>
        <v>2026</v>
      </c>
      <c r="C697" t="str">
        <f t="shared" si="31"/>
        <v>2025-2026</v>
      </c>
      <c r="D697" t="s">
        <v>119</v>
      </c>
      <c r="E697" t="s">
        <v>105</v>
      </c>
      <c r="F697" t="str">
        <f t="shared" si="32"/>
        <v>New South Wales</v>
      </c>
      <c r="G697" t="s">
        <v>10</v>
      </c>
      <c r="H697">
        <v>2031</v>
      </c>
      <c r="I697" t="s">
        <v>11</v>
      </c>
      <c r="J697" t="s">
        <v>126</v>
      </c>
      <c r="K697" t="s">
        <v>142</v>
      </c>
      <c r="L697" t="s">
        <v>153</v>
      </c>
      <c r="M697" s="5">
        <v>792</v>
      </c>
    </row>
    <row r="698" spans="1:13" x14ac:dyDescent="0.3">
      <c r="A698" s="2">
        <v>45957</v>
      </c>
      <c r="B698" s="3">
        <f t="shared" si="30"/>
        <v>2026</v>
      </c>
      <c r="C698" t="str">
        <f t="shared" si="31"/>
        <v>2025-2026</v>
      </c>
      <c r="D698" t="s">
        <v>120</v>
      </c>
      <c r="E698" t="s">
        <v>52</v>
      </c>
      <c r="F698" t="str">
        <f t="shared" si="32"/>
        <v>New South Wales</v>
      </c>
      <c r="G698" t="s">
        <v>10</v>
      </c>
      <c r="H698">
        <v>2485</v>
      </c>
      <c r="I698" t="s">
        <v>11</v>
      </c>
      <c r="J698" t="s">
        <v>122</v>
      </c>
      <c r="K698" t="s">
        <v>146</v>
      </c>
      <c r="L698" t="s">
        <v>157</v>
      </c>
      <c r="M698" s="5">
        <v>244</v>
      </c>
    </row>
    <row r="699" spans="1:13" x14ac:dyDescent="0.3">
      <c r="A699" s="2">
        <v>45809</v>
      </c>
      <c r="B699" s="3">
        <f t="shared" si="30"/>
        <v>2025</v>
      </c>
      <c r="C699" t="str">
        <f t="shared" si="31"/>
        <v>2024-2025</v>
      </c>
      <c r="D699" t="s">
        <v>120</v>
      </c>
      <c r="E699" t="s">
        <v>57</v>
      </c>
      <c r="F699" t="str">
        <f t="shared" si="32"/>
        <v>New South Wales</v>
      </c>
      <c r="G699" t="s">
        <v>10</v>
      </c>
      <c r="H699">
        <v>2064</v>
      </c>
      <c r="I699" t="s">
        <v>11</v>
      </c>
      <c r="J699" t="s">
        <v>126</v>
      </c>
      <c r="K699" t="s">
        <v>147</v>
      </c>
      <c r="L699" t="s">
        <v>158</v>
      </c>
      <c r="M699" s="5">
        <v>596</v>
      </c>
    </row>
    <row r="700" spans="1:13" x14ac:dyDescent="0.3">
      <c r="A700" s="2">
        <v>45394</v>
      </c>
      <c r="B700" s="3">
        <f t="shared" si="30"/>
        <v>2024</v>
      </c>
      <c r="C700" t="str">
        <f t="shared" si="31"/>
        <v>2023-2024</v>
      </c>
      <c r="D700" t="s">
        <v>120</v>
      </c>
      <c r="E700" t="s">
        <v>110</v>
      </c>
      <c r="F700" t="str">
        <f t="shared" si="32"/>
        <v>Australian Capital Territory</v>
      </c>
      <c r="G700" t="s">
        <v>51</v>
      </c>
      <c r="H700">
        <v>2609</v>
      </c>
      <c r="I700" t="s">
        <v>11</v>
      </c>
      <c r="J700" t="s">
        <v>123</v>
      </c>
      <c r="K700" t="s">
        <v>142</v>
      </c>
      <c r="L700" t="s">
        <v>153</v>
      </c>
      <c r="M700" s="5">
        <v>779</v>
      </c>
    </row>
    <row r="701" spans="1:13" x14ac:dyDescent="0.3">
      <c r="A701" s="2">
        <v>45988</v>
      </c>
      <c r="B701" s="3">
        <f t="shared" si="30"/>
        <v>2026</v>
      </c>
      <c r="C701" t="str">
        <f t="shared" si="31"/>
        <v>2025-2026</v>
      </c>
      <c r="D701" t="s">
        <v>120</v>
      </c>
      <c r="E701" t="s">
        <v>74</v>
      </c>
      <c r="F701" t="str">
        <f t="shared" si="32"/>
        <v>Victoria</v>
      </c>
      <c r="G701" t="s">
        <v>26</v>
      </c>
      <c r="H701">
        <v>3500</v>
      </c>
      <c r="I701" t="s">
        <v>11</v>
      </c>
      <c r="J701" t="s">
        <v>129</v>
      </c>
      <c r="K701" t="s">
        <v>146</v>
      </c>
      <c r="L701" t="s">
        <v>157</v>
      </c>
      <c r="M701" s="5">
        <v>219</v>
      </c>
    </row>
    <row r="702" spans="1:13" x14ac:dyDescent="0.3">
      <c r="A702" s="2">
        <v>45365</v>
      </c>
      <c r="B702" s="3">
        <f t="shared" si="30"/>
        <v>2024</v>
      </c>
      <c r="C702" t="str">
        <f t="shared" si="31"/>
        <v>2023-2024</v>
      </c>
      <c r="D702" t="s">
        <v>119</v>
      </c>
      <c r="E702" t="s">
        <v>113</v>
      </c>
      <c r="F702" t="str">
        <f t="shared" si="32"/>
        <v>New South Wales</v>
      </c>
      <c r="G702" t="s">
        <v>10</v>
      </c>
      <c r="H702">
        <v>2101</v>
      </c>
      <c r="I702" t="s">
        <v>11</v>
      </c>
      <c r="J702" t="s">
        <v>125</v>
      </c>
      <c r="K702" t="s">
        <v>146</v>
      </c>
      <c r="L702" t="s">
        <v>157</v>
      </c>
      <c r="M702" s="5">
        <v>529</v>
      </c>
    </row>
    <row r="703" spans="1:13" x14ac:dyDescent="0.3">
      <c r="A703" s="2">
        <v>45698</v>
      </c>
      <c r="B703" s="3">
        <f t="shared" si="30"/>
        <v>2025</v>
      </c>
      <c r="C703" t="str">
        <f t="shared" si="31"/>
        <v>2024-2025</v>
      </c>
      <c r="D703" t="s">
        <v>120</v>
      </c>
      <c r="E703" t="s">
        <v>31</v>
      </c>
      <c r="F703" t="str">
        <f t="shared" si="32"/>
        <v>South Australia</v>
      </c>
      <c r="G703" t="s">
        <v>17</v>
      </c>
      <c r="H703">
        <v>5082</v>
      </c>
      <c r="I703" t="s">
        <v>11</v>
      </c>
      <c r="J703" t="s">
        <v>134</v>
      </c>
      <c r="K703" t="s">
        <v>147</v>
      </c>
      <c r="L703" t="s">
        <v>158</v>
      </c>
      <c r="M703" s="5">
        <v>693</v>
      </c>
    </row>
    <row r="704" spans="1:13" x14ac:dyDescent="0.3">
      <c r="A704" s="2">
        <v>45985</v>
      </c>
      <c r="B704" s="3">
        <f t="shared" si="30"/>
        <v>2026</v>
      </c>
      <c r="C704" t="str">
        <f t="shared" si="31"/>
        <v>2025-2026</v>
      </c>
      <c r="D704" t="s">
        <v>119</v>
      </c>
      <c r="E704" t="s">
        <v>82</v>
      </c>
      <c r="F704" t="str">
        <f t="shared" si="32"/>
        <v>Queensland</v>
      </c>
      <c r="G704" t="s">
        <v>19</v>
      </c>
      <c r="H704">
        <v>4215</v>
      </c>
      <c r="I704" t="s">
        <v>11</v>
      </c>
      <c r="J704" t="s">
        <v>124</v>
      </c>
      <c r="K704" t="s">
        <v>146</v>
      </c>
      <c r="L704" t="s">
        <v>157</v>
      </c>
      <c r="M704" s="5">
        <v>768</v>
      </c>
    </row>
    <row r="705" spans="1:13" x14ac:dyDescent="0.3">
      <c r="A705" s="2">
        <v>45715</v>
      </c>
      <c r="B705" s="3">
        <f t="shared" si="30"/>
        <v>2025</v>
      </c>
      <c r="C705" t="str">
        <f t="shared" si="31"/>
        <v>2024-2025</v>
      </c>
      <c r="D705" t="s">
        <v>119</v>
      </c>
      <c r="E705" t="s">
        <v>85</v>
      </c>
      <c r="F705" t="str">
        <f t="shared" si="32"/>
        <v>Western Australia</v>
      </c>
      <c r="G705" t="s">
        <v>28</v>
      </c>
      <c r="H705">
        <v>6725</v>
      </c>
      <c r="I705" t="s">
        <v>11</v>
      </c>
      <c r="J705" t="s">
        <v>141</v>
      </c>
      <c r="K705" t="s">
        <v>143</v>
      </c>
      <c r="L705" t="s">
        <v>154</v>
      </c>
      <c r="M705" s="5">
        <v>631</v>
      </c>
    </row>
    <row r="706" spans="1:13" x14ac:dyDescent="0.3">
      <c r="A706" s="2">
        <v>45868</v>
      </c>
      <c r="B706" s="3">
        <f t="shared" ref="B706:B769" si="33">IF(MONTH(A706)&gt;=7,YEAR(A706)+1,YEAR(A706))</f>
        <v>2026</v>
      </c>
      <c r="C706" t="str">
        <f t="shared" ref="C706:C769" si="34">IF(MONTH(A706) &gt;= 7, YEAR(A706) &amp; "-" &amp; YEAR(A706) + 1, YEAR(A706) - 1 &amp; "-" &amp; YEAR(A706))</f>
        <v>2025-2026</v>
      </c>
      <c r="D706" t="s">
        <v>120</v>
      </c>
      <c r="E706" t="s">
        <v>34</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123</v>
      </c>
      <c r="K706" t="s">
        <v>145</v>
      </c>
      <c r="L706" t="s">
        <v>156</v>
      </c>
      <c r="M706" s="5">
        <v>314</v>
      </c>
    </row>
    <row r="707" spans="1:13" x14ac:dyDescent="0.3">
      <c r="A707" s="2">
        <v>45617</v>
      </c>
      <c r="B707" s="3">
        <f t="shared" si="33"/>
        <v>2025</v>
      </c>
      <c r="C707" t="str">
        <f t="shared" si="34"/>
        <v>2024-2025</v>
      </c>
      <c r="D707" t="s">
        <v>120</v>
      </c>
      <c r="E707" t="s">
        <v>97</v>
      </c>
      <c r="F707" t="str">
        <f t="shared" si="35"/>
        <v>Tasmania</v>
      </c>
      <c r="G707" t="s">
        <v>43</v>
      </c>
      <c r="H707">
        <v>7010</v>
      </c>
      <c r="I707" t="s">
        <v>11</v>
      </c>
      <c r="J707" t="s">
        <v>130</v>
      </c>
      <c r="K707" t="s">
        <v>144</v>
      </c>
      <c r="L707" t="s">
        <v>155</v>
      </c>
      <c r="M707" s="5">
        <v>208</v>
      </c>
    </row>
    <row r="708" spans="1:13" x14ac:dyDescent="0.3">
      <c r="A708" s="2">
        <v>45618</v>
      </c>
      <c r="B708" s="3">
        <f t="shared" si="33"/>
        <v>2025</v>
      </c>
      <c r="C708" t="str">
        <f t="shared" si="34"/>
        <v>2024-2025</v>
      </c>
      <c r="D708" t="s">
        <v>119</v>
      </c>
      <c r="E708" t="s">
        <v>113</v>
      </c>
      <c r="F708" t="str">
        <f t="shared" si="35"/>
        <v>New South Wales</v>
      </c>
      <c r="G708" t="s">
        <v>10</v>
      </c>
      <c r="H708">
        <v>2101</v>
      </c>
      <c r="I708" t="s">
        <v>11</v>
      </c>
      <c r="J708" t="s">
        <v>125</v>
      </c>
      <c r="K708" t="s">
        <v>145</v>
      </c>
      <c r="L708" t="s">
        <v>156</v>
      </c>
      <c r="M708" s="5">
        <v>669</v>
      </c>
    </row>
    <row r="709" spans="1:13" x14ac:dyDescent="0.3">
      <c r="A709" s="2">
        <v>45819</v>
      </c>
      <c r="B709" s="3">
        <f t="shared" si="33"/>
        <v>2025</v>
      </c>
      <c r="C709" t="str">
        <f t="shared" si="34"/>
        <v>2024-2025</v>
      </c>
      <c r="D709" t="s">
        <v>120</v>
      </c>
      <c r="E709" t="s">
        <v>47</v>
      </c>
      <c r="F709" t="str">
        <f t="shared" si="35"/>
        <v>Victoria</v>
      </c>
      <c r="G709" t="s">
        <v>26</v>
      </c>
      <c r="H709">
        <v>3630</v>
      </c>
      <c r="I709" t="s">
        <v>11</v>
      </c>
      <c r="J709" t="s">
        <v>137</v>
      </c>
      <c r="K709" t="s">
        <v>150</v>
      </c>
      <c r="L709" t="s">
        <v>161</v>
      </c>
      <c r="M709" s="5">
        <v>168</v>
      </c>
    </row>
    <row r="710" spans="1:13" x14ac:dyDescent="0.3">
      <c r="A710" s="2">
        <v>45872</v>
      </c>
      <c r="B710" s="3">
        <f t="shared" si="33"/>
        <v>2026</v>
      </c>
      <c r="C710" t="str">
        <f t="shared" si="34"/>
        <v>2025-2026</v>
      </c>
      <c r="D710" t="s">
        <v>120</v>
      </c>
      <c r="E710" t="s">
        <v>29</v>
      </c>
      <c r="F710" t="str">
        <f t="shared" si="35"/>
        <v>Queensland</v>
      </c>
      <c r="G710" t="s">
        <v>19</v>
      </c>
      <c r="H710">
        <v>4703</v>
      </c>
      <c r="I710" t="s">
        <v>11</v>
      </c>
      <c r="J710" t="s">
        <v>138</v>
      </c>
      <c r="K710" t="s">
        <v>145</v>
      </c>
      <c r="L710" t="s">
        <v>156</v>
      </c>
      <c r="M710" s="5">
        <v>409</v>
      </c>
    </row>
    <row r="711" spans="1:13" x14ac:dyDescent="0.3">
      <c r="A711" s="2">
        <v>45372</v>
      </c>
      <c r="B711" s="3">
        <f t="shared" si="33"/>
        <v>2024</v>
      </c>
      <c r="C711" t="str">
        <f t="shared" si="34"/>
        <v>2023-2024</v>
      </c>
      <c r="D711" t="s">
        <v>120</v>
      </c>
      <c r="E711" t="s">
        <v>18</v>
      </c>
      <c r="F711" t="str">
        <f t="shared" si="35"/>
        <v>Queensland</v>
      </c>
      <c r="G711" t="s">
        <v>19</v>
      </c>
      <c r="H711">
        <v>4802</v>
      </c>
      <c r="I711" t="s">
        <v>11</v>
      </c>
      <c r="J711" t="s">
        <v>133</v>
      </c>
      <c r="K711" t="s">
        <v>144</v>
      </c>
      <c r="L711" t="s">
        <v>155</v>
      </c>
      <c r="M711" s="5">
        <v>441</v>
      </c>
    </row>
    <row r="712" spans="1:13" x14ac:dyDescent="0.3">
      <c r="A712" s="2">
        <v>45427</v>
      </c>
      <c r="B712" s="3">
        <f t="shared" si="33"/>
        <v>2024</v>
      </c>
      <c r="C712" t="str">
        <f t="shared" si="34"/>
        <v>2023-2024</v>
      </c>
      <c r="D712" t="s">
        <v>120</v>
      </c>
      <c r="E712" t="s">
        <v>97</v>
      </c>
      <c r="F712" t="str">
        <f t="shared" si="35"/>
        <v>Tasmania</v>
      </c>
      <c r="G712" t="s">
        <v>43</v>
      </c>
      <c r="H712">
        <v>7010</v>
      </c>
      <c r="I712" t="s">
        <v>11</v>
      </c>
      <c r="J712" t="s">
        <v>130</v>
      </c>
      <c r="K712" t="s">
        <v>148</v>
      </c>
      <c r="L712" t="s">
        <v>159</v>
      </c>
      <c r="M712" s="5">
        <v>131</v>
      </c>
    </row>
    <row r="713" spans="1:13" x14ac:dyDescent="0.3">
      <c r="A713" s="2">
        <v>45616</v>
      </c>
      <c r="B713" s="3">
        <f t="shared" si="33"/>
        <v>2025</v>
      </c>
      <c r="C713" t="str">
        <f t="shared" si="34"/>
        <v>2024-2025</v>
      </c>
      <c r="D713" t="s">
        <v>120</v>
      </c>
      <c r="E713" t="s">
        <v>71</v>
      </c>
      <c r="F713" t="str">
        <f t="shared" si="35"/>
        <v>Victoria</v>
      </c>
      <c r="G713" t="s">
        <v>26</v>
      </c>
      <c r="H713">
        <v>3131</v>
      </c>
      <c r="I713" t="s">
        <v>11</v>
      </c>
      <c r="J713" t="s">
        <v>127</v>
      </c>
      <c r="K713" t="s">
        <v>144</v>
      </c>
      <c r="L713" t="s">
        <v>155</v>
      </c>
      <c r="M713" s="5">
        <v>100</v>
      </c>
    </row>
    <row r="714" spans="1:13" x14ac:dyDescent="0.3">
      <c r="A714" s="2">
        <v>45382</v>
      </c>
      <c r="B714" s="3">
        <f t="shared" si="33"/>
        <v>2024</v>
      </c>
      <c r="C714" t="str">
        <f t="shared" si="34"/>
        <v>2023-2024</v>
      </c>
      <c r="D714" t="s">
        <v>120</v>
      </c>
      <c r="E714" t="s">
        <v>89</v>
      </c>
      <c r="F714" t="str">
        <f t="shared" si="35"/>
        <v>Queensland</v>
      </c>
      <c r="G714" t="s">
        <v>19</v>
      </c>
      <c r="H714">
        <v>4700</v>
      </c>
      <c r="I714" t="s">
        <v>11</v>
      </c>
      <c r="J714" t="s">
        <v>138</v>
      </c>
      <c r="K714" t="s">
        <v>142</v>
      </c>
      <c r="L714" t="s">
        <v>153</v>
      </c>
      <c r="M714" s="5">
        <v>377</v>
      </c>
    </row>
    <row r="715" spans="1:13" x14ac:dyDescent="0.3">
      <c r="A715" s="2">
        <v>45862</v>
      </c>
      <c r="B715" s="3">
        <f t="shared" si="33"/>
        <v>2026</v>
      </c>
      <c r="C715" t="str">
        <f t="shared" si="34"/>
        <v>2025-2026</v>
      </c>
      <c r="D715" t="s">
        <v>120</v>
      </c>
      <c r="E715" t="s">
        <v>80</v>
      </c>
      <c r="F715" t="str">
        <f t="shared" si="35"/>
        <v>New South Wales</v>
      </c>
      <c r="G715" t="s">
        <v>10</v>
      </c>
      <c r="H715">
        <v>2120</v>
      </c>
      <c r="I715" t="s">
        <v>11</v>
      </c>
      <c r="J715" t="s">
        <v>125</v>
      </c>
      <c r="K715" t="s">
        <v>144</v>
      </c>
      <c r="L715" t="s">
        <v>155</v>
      </c>
      <c r="M715" s="5">
        <v>539</v>
      </c>
    </row>
    <row r="716" spans="1:13" x14ac:dyDescent="0.3">
      <c r="A716" s="2">
        <v>45634</v>
      </c>
      <c r="B716" s="3">
        <f t="shared" si="33"/>
        <v>2025</v>
      </c>
      <c r="C716" t="str">
        <f t="shared" si="34"/>
        <v>2024-2025</v>
      </c>
      <c r="D716" t="s">
        <v>120</v>
      </c>
      <c r="E716" t="s">
        <v>56</v>
      </c>
      <c r="F716" t="str">
        <f t="shared" si="35"/>
        <v>Queensland</v>
      </c>
      <c r="G716" t="s">
        <v>19</v>
      </c>
      <c r="H716">
        <v>4883</v>
      </c>
      <c r="I716" t="s">
        <v>11</v>
      </c>
      <c r="J716" t="s">
        <v>133</v>
      </c>
      <c r="K716" t="s">
        <v>148</v>
      </c>
      <c r="L716" t="s">
        <v>159</v>
      </c>
      <c r="M716" s="5">
        <v>386</v>
      </c>
    </row>
    <row r="717" spans="1:13" x14ac:dyDescent="0.3">
      <c r="A717" s="2">
        <v>45585</v>
      </c>
      <c r="B717" s="3">
        <f t="shared" si="33"/>
        <v>2025</v>
      </c>
      <c r="C717" t="str">
        <f t="shared" si="34"/>
        <v>2024-2025</v>
      </c>
      <c r="D717" t="s">
        <v>120</v>
      </c>
      <c r="E717" t="s">
        <v>92</v>
      </c>
      <c r="F717" t="str">
        <f t="shared" si="35"/>
        <v>New South Wales</v>
      </c>
      <c r="G717" t="s">
        <v>10</v>
      </c>
      <c r="H717">
        <v>2015</v>
      </c>
      <c r="I717" t="s">
        <v>11</v>
      </c>
      <c r="J717" t="s">
        <v>126</v>
      </c>
      <c r="K717" t="s">
        <v>144</v>
      </c>
      <c r="L717" t="s">
        <v>155</v>
      </c>
      <c r="M717" s="5">
        <v>40</v>
      </c>
    </row>
    <row r="718" spans="1:13" x14ac:dyDescent="0.3">
      <c r="A718" s="2">
        <v>45390</v>
      </c>
      <c r="B718" s="3">
        <f t="shared" si="33"/>
        <v>2024</v>
      </c>
      <c r="C718" t="str">
        <f t="shared" si="34"/>
        <v>2023-2024</v>
      </c>
      <c r="D718" t="s">
        <v>120</v>
      </c>
      <c r="E718" t="s">
        <v>110</v>
      </c>
      <c r="F718" t="str">
        <f t="shared" si="35"/>
        <v>Australian Capital Territory</v>
      </c>
      <c r="G718" t="s">
        <v>51</v>
      </c>
      <c r="H718">
        <v>2609</v>
      </c>
      <c r="I718" t="s">
        <v>11</v>
      </c>
      <c r="J718" t="s">
        <v>123</v>
      </c>
      <c r="K718" t="s">
        <v>144</v>
      </c>
      <c r="L718" t="s">
        <v>155</v>
      </c>
      <c r="M718" s="5">
        <v>233</v>
      </c>
    </row>
    <row r="719" spans="1:13" x14ac:dyDescent="0.3">
      <c r="A719" s="2">
        <v>45935</v>
      </c>
      <c r="B719" s="3">
        <f t="shared" si="33"/>
        <v>2026</v>
      </c>
      <c r="C719" t="str">
        <f t="shared" si="34"/>
        <v>2025-2026</v>
      </c>
      <c r="D719" t="s">
        <v>120</v>
      </c>
      <c r="E719" t="s">
        <v>16</v>
      </c>
      <c r="F719" t="str">
        <f t="shared" si="35"/>
        <v>South Australia</v>
      </c>
      <c r="G719" t="s">
        <v>17</v>
      </c>
      <c r="H719">
        <v>5168</v>
      </c>
      <c r="I719" t="s">
        <v>11</v>
      </c>
      <c r="J719" t="s">
        <v>134</v>
      </c>
      <c r="K719" t="s">
        <v>142</v>
      </c>
      <c r="L719" t="s">
        <v>153</v>
      </c>
      <c r="M719" s="5">
        <v>659</v>
      </c>
    </row>
    <row r="720" spans="1:13" x14ac:dyDescent="0.3">
      <c r="A720" s="2">
        <v>45934</v>
      </c>
      <c r="B720" s="3">
        <f t="shared" si="33"/>
        <v>2026</v>
      </c>
      <c r="C720" t="str">
        <f t="shared" si="34"/>
        <v>2025-2026</v>
      </c>
      <c r="D720" t="s">
        <v>119</v>
      </c>
      <c r="E720" t="s">
        <v>84</v>
      </c>
      <c r="F720" t="str">
        <f t="shared" si="35"/>
        <v>Western Australia</v>
      </c>
      <c r="G720" t="s">
        <v>28</v>
      </c>
      <c r="H720">
        <v>6280</v>
      </c>
      <c r="I720" t="s">
        <v>11</v>
      </c>
      <c r="J720" t="s">
        <v>135</v>
      </c>
      <c r="K720" t="s">
        <v>144</v>
      </c>
      <c r="L720" t="s">
        <v>155</v>
      </c>
      <c r="M720" s="5">
        <v>451</v>
      </c>
    </row>
    <row r="721" spans="1:13" x14ac:dyDescent="0.3">
      <c r="A721" s="2">
        <v>45664</v>
      </c>
      <c r="B721" s="3">
        <f t="shared" si="33"/>
        <v>2025</v>
      </c>
      <c r="C721" t="str">
        <f t="shared" si="34"/>
        <v>2024-2025</v>
      </c>
      <c r="D721" t="s">
        <v>119</v>
      </c>
      <c r="E721" t="s">
        <v>73</v>
      </c>
      <c r="F721" t="str">
        <f t="shared" si="35"/>
        <v>Queensland</v>
      </c>
      <c r="G721" t="s">
        <v>19</v>
      </c>
      <c r="H721">
        <v>4509</v>
      </c>
      <c r="I721" t="s">
        <v>11</v>
      </c>
      <c r="J721" t="s">
        <v>124</v>
      </c>
      <c r="K721" t="s">
        <v>149</v>
      </c>
      <c r="L721" t="s">
        <v>160</v>
      </c>
      <c r="M721" s="5">
        <v>694</v>
      </c>
    </row>
    <row r="722" spans="1:13" x14ac:dyDescent="0.3">
      <c r="A722" s="2">
        <v>45825</v>
      </c>
      <c r="B722" s="3">
        <f t="shared" si="33"/>
        <v>2025</v>
      </c>
      <c r="C722" t="str">
        <f t="shared" si="34"/>
        <v>2024-2025</v>
      </c>
      <c r="D722" t="s">
        <v>119</v>
      </c>
      <c r="E722" t="s">
        <v>90</v>
      </c>
      <c r="F722" t="str">
        <f t="shared" si="35"/>
        <v>New South Wales</v>
      </c>
      <c r="G722" t="s">
        <v>10</v>
      </c>
      <c r="H722">
        <v>2650</v>
      </c>
      <c r="I722" t="s">
        <v>11</v>
      </c>
      <c r="J722" t="s">
        <v>132</v>
      </c>
      <c r="K722" t="s">
        <v>149</v>
      </c>
      <c r="L722" t="s">
        <v>160</v>
      </c>
      <c r="M722" s="5">
        <v>620</v>
      </c>
    </row>
    <row r="723" spans="1:13" x14ac:dyDescent="0.3">
      <c r="A723" s="2">
        <v>45985</v>
      </c>
      <c r="B723" s="3">
        <f t="shared" si="33"/>
        <v>2026</v>
      </c>
      <c r="C723" t="str">
        <f t="shared" si="34"/>
        <v>2025-2026</v>
      </c>
      <c r="D723" t="s">
        <v>120</v>
      </c>
      <c r="E723" t="s">
        <v>34</v>
      </c>
      <c r="F723" t="str">
        <f t="shared" si="35"/>
        <v>New South Wales</v>
      </c>
      <c r="G723" t="s">
        <v>10</v>
      </c>
      <c r="H723">
        <v>2560</v>
      </c>
      <c r="I723" t="s">
        <v>11</v>
      </c>
      <c r="J723" t="s">
        <v>123</v>
      </c>
      <c r="K723" t="s">
        <v>145</v>
      </c>
      <c r="L723" t="s">
        <v>156</v>
      </c>
      <c r="M723" s="5">
        <v>730</v>
      </c>
    </row>
    <row r="724" spans="1:13" x14ac:dyDescent="0.3">
      <c r="A724" s="2">
        <v>45423</v>
      </c>
      <c r="B724" s="3">
        <f t="shared" si="33"/>
        <v>2024</v>
      </c>
      <c r="C724" t="str">
        <f t="shared" si="34"/>
        <v>2023-2024</v>
      </c>
      <c r="D724" t="s">
        <v>119</v>
      </c>
      <c r="E724" t="s">
        <v>24</v>
      </c>
      <c r="F724" t="str">
        <f t="shared" si="35"/>
        <v>Queensland</v>
      </c>
      <c r="G724" t="s">
        <v>19</v>
      </c>
      <c r="H724">
        <v>4053</v>
      </c>
      <c r="I724" t="s">
        <v>11</v>
      </c>
      <c r="J724" t="s">
        <v>131</v>
      </c>
      <c r="K724" t="s">
        <v>149</v>
      </c>
      <c r="L724" t="s">
        <v>160</v>
      </c>
      <c r="M724" s="5">
        <v>603</v>
      </c>
    </row>
    <row r="725" spans="1:13" x14ac:dyDescent="0.3">
      <c r="A725" s="2">
        <v>45720</v>
      </c>
      <c r="B725" s="3">
        <f t="shared" si="33"/>
        <v>2025</v>
      </c>
      <c r="C725" t="str">
        <f t="shared" si="34"/>
        <v>2024-2025</v>
      </c>
      <c r="D725" t="s">
        <v>120</v>
      </c>
      <c r="E725" t="s">
        <v>50</v>
      </c>
      <c r="F725" t="str">
        <f t="shared" si="35"/>
        <v>Australian Capital Territory</v>
      </c>
      <c r="G725" t="s">
        <v>51</v>
      </c>
      <c r="H725">
        <v>2617</v>
      </c>
      <c r="I725" t="s">
        <v>11</v>
      </c>
      <c r="J725" t="s">
        <v>123</v>
      </c>
      <c r="K725" t="s">
        <v>144</v>
      </c>
      <c r="L725" t="s">
        <v>155</v>
      </c>
      <c r="M725" s="5">
        <v>287</v>
      </c>
    </row>
    <row r="726" spans="1:13" x14ac:dyDescent="0.3">
      <c r="A726" s="2">
        <v>45531</v>
      </c>
      <c r="B726" s="3">
        <f t="shared" si="33"/>
        <v>2025</v>
      </c>
      <c r="C726" t="str">
        <f t="shared" si="34"/>
        <v>2024-2025</v>
      </c>
      <c r="D726" t="s">
        <v>120</v>
      </c>
      <c r="E726" t="s">
        <v>107</v>
      </c>
      <c r="F726" t="str">
        <f t="shared" si="35"/>
        <v>New South Wales</v>
      </c>
      <c r="G726" t="s">
        <v>10</v>
      </c>
      <c r="H726">
        <v>2020</v>
      </c>
      <c r="I726" t="s">
        <v>11</v>
      </c>
      <c r="J726" t="s">
        <v>126</v>
      </c>
      <c r="K726" t="s">
        <v>144</v>
      </c>
      <c r="L726" t="s">
        <v>155</v>
      </c>
      <c r="M726" s="5">
        <v>378</v>
      </c>
    </row>
    <row r="727" spans="1:13" x14ac:dyDescent="0.3">
      <c r="A727" s="2">
        <v>45627</v>
      </c>
      <c r="B727" s="3">
        <f t="shared" si="33"/>
        <v>2025</v>
      </c>
      <c r="C727" t="str">
        <f t="shared" si="34"/>
        <v>2024-2025</v>
      </c>
      <c r="D727" t="s">
        <v>120</v>
      </c>
      <c r="E727" t="s">
        <v>33</v>
      </c>
      <c r="F727" t="str">
        <f t="shared" si="35"/>
        <v>Northern Territory</v>
      </c>
      <c r="G727" t="s">
        <v>15</v>
      </c>
      <c r="H727">
        <v>870</v>
      </c>
      <c r="I727" t="s">
        <v>11</v>
      </c>
      <c r="J727" t="s">
        <v>140</v>
      </c>
      <c r="K727" t="s">
        <v>148</v>
      </c>
      <c r="L727" t="s">
        <v>159</v>
      </c>
      <c r="M727" s="5">
        <v>526</v>
      </c>
    </row>
    <row r="728" spans="1:13" x14ac:dyDescent="0.3">
      <c r="A728" s="2">
        <v>45744</v>
      </c>
      <c r="B728" s="3">
        <f t="shared" si="33"/>
        <v>2025</v>
      </c>
      <c r="C728" t="str">
        <f t="shared" si="34"/>
        <v>2024-2025</v>
      </c>
      <c r="D728" t="s">
        <v>120</v>
      </c>
      <c r="E728" t="s">
        <v>81</v>
      </c>
      <c r="F728" t="str">
        <f t="shared" si="35"/>
        <v>Victoria</v>
      </c>
      <c r="G728" t="s">
        <v>26</v>
      </c>
      <c r="H728">
        <v>3076</v>
      </c>
      <c r="I728" t="s">
        <v>11</v>
      </c>
      <c r="J728" t="s">
        <v>128</v>
      </c>
      <c r="K728" t="s">
        <v>148</v>
      </c>
      <c r="L728" t="s">
        <v>159</v>
      </c>
      <c r="M728" s="5">
        <v>782</v>
      </c>
    </row>
    <row r="729" spans="1:13" x14ac:dyDescent="0.3">
      <c r="A729" s="2">
        <v>45908</v>
      </c>
      <c r="B729" s="3">
        <f t="shared" si="33"/>
        <v>2026</v>
      </c>
      <c r="C729" t="str">
        <f t="shared" si="34"/>
        <v>2025-2026</v>
      </c>
      <c r="D729" t="s">
        <v>120</v>
      </c>
      <c r="E729" t="s">
        <v>114</v>
      </c>
      <c r="F729" t="str">
        <f t="shared" si="35"/>
        <v>Victoria</v>
      </c>
      <c r="G729" t="s">
        <v>26</v>
      </c>
      <c r="H729">
        <v>3353</v>
      </c>
      <c r="I729" t="s">
        <v>11</v>
      </c>
      <c r="J729" t="s">
        <v>129</v>
      </c>
      <c r="K729" t="s">
        <v>146</v>
      </c>
      <c r="L729" t="s">
        <v>157</v>
      </c>
      <c r="M729" s="5">
        <v>318</v>
      </c>
    </row>
    <row r="730" spans="1:13" x14ac:dyDescent="0.3">
      <c r="A730" s="2">
        <v>45819</v>
      </c>
      <c r="B730" s="3">
        <f t="shared" si="33"/>
        <v>2025</v>
      </c>
      <c r="C730" t="str">
        <f t="shared" si="34"/>
        <v>2024-2025</v>
      </c>
      <c r="D730" t="s">
        <v>120</v>
      </c>
      <c r="E730" t="s">
        <v>13</v>
      </c>
      <c r="F730" t="str">
        <f t="shared" si="35"/>
        <v>New South Wales</v>
      </c>
      <c r="G730" t="s">
        <v>10</v>
      </c>
      <c r="H730">
        <v>2141</v>
      </c>
      <c r="I730" t="s">
        <v>11</v>
      </c>
      <c r="J730" t="s">
        <v>125</v>
      </c>
      <c r="K730" t="s">
        <v>147</v>
      </c>
      <c r="L730" t="s">
        <v>158</v>
      </c>
      <c r="M730" s="5">
        <v>67</v>
      </c>
    </row>
    <row r="731" spans="1:13" x14ac:dyDescent="0.3">
      <c r="A731" s="2">
        <v>45453</v>
      </c>
      <c r="B731" s="3">
        <f t="shared" si="33"/>
        <v>2024</v>
      </c>
      <c r="C731" t="str">
        <f t="shared" si="34"/>
        <v>2023-2024</v>
      </c>
      <c r="D731" t="s">
        <v>120</v>
      </c>
      <c r="E731" t="s">
        <v>38</v>
      </c>
      <c r="F731" t="str">
        <f t="shared" si="35"/>
        <v>Victoria</v>
      </c>
      <c r="G731" t="s">
        <v>26</v>
      </c>
      <c r="H731">
        <v>3199</v>
      </c>
      <c r="I731" t="s">
        <v>11</v>
      </c>
      <c r="J731" t="s">
        <v>127</v>
      </c>
      <c r="K731" t="s">
        <v>146</v>
      </c>
      <c r="L731" t="s">
        <v>157</v>
      </c>
      <c r="M731" s="5">
        <v>681</v>
      </c>
    </row>
    <row r="732" spans="1:13" x14ac:dyDescent="0.3">
      <c r="A732" s="2">
        <v>45924</v>
      </c>
      <c r="B732" s="3">
        <f t="shared" si="33"/>
        <v>2026</v>
      </c>
      <c r="C732" t="str">
        <f t="shared" si="34"/>
        <v>2025-2026</v>
      </c>
      <c r="D732" t="s">
        <v>120</v>
      </c>
      <c r="E732" t="s">
        <v>57</v>
      </c>
      <c r="F732" t="str">
        <f t="shared" si="35"/>
        <v>New South Wales</v>
      </c>
      <c r="G732" t="s">
        <v>10</v>
      </c>
      <c r="H732">
        <v>2064</v>
      </c>
      <c r="I732" t="s">
        <v>11</v>
      </c>
      <c r="J732" t="s">
        <v>126</v>
      </c>
      <c r="K732" t="s">
        <v>148</v>
      </c>
      <c r="L732" t="s">
        <v>159</v>
      </c>
      <c r="M732" s="5">
        <v>340</v>
      </c>
    </row>
    <row r="733" spans="1:13" x14ac:dyDescent="0.3">
      <c r="A733" s="2">
        <v>45947</v>
      </c>
      <c r="B733" s="3">
        <f t="shared" si="33"/>
        <v>2026</v>
      </c>
      <c r="C733" t="str">
        <f t="shared" si="34"/>
        <v>2025-2026</v>
      </c>
      <c r="D733" t="s">
        <v>120</v>
      </c>
      <c r="E733" t="s">
        <v>32</v>
      </c>
      <c r="F733" t="str">
        <f t="shared" si="35"/>
        <v>Victoria</v>
      </c>
      <c r="G733" t="s">
        <v>26</v>
      </c>
      <c r="H733">
        <v>3977</v>
      </c>
      <c r="I733" t="s">
        <v>11</v>
      </c>
      <c r="J733" t="s">
        <v>137</v>
      </c>
      <c r="K733" t="s">
        <v>142</v>
      </c>
      <c r="L733" t="s">
        <v>153</v>
      </c>
      <c r="M733" s="5">
        <v>340</v>
      </c>
    </row>
    <row r="734" spans="1:13" x14ac:dyDescent="0.3">
      <c r="A734" s="2">
        <v>45606</v>
      </c>
      <c r="B734" s="3">
        <f t="shared" si="33"/>
        <v>2025</v>
      </c>
      <c r="C734" t="str">
        <f t="shared" si="34"/>
        <v>2024-2025</v>
      </c>
      <c r="D734" t="s">
        <v>120</v>
      </c>
      <c r="E734" t="s">
        <v>88</v>
      </c>
      <c r="F734" t="str">
        <f t="shared" si="35"/>
        <v>Queensland</v>
      </c>
      <c r="G734" t="s">
        <v>19</v>
      </c>
      <c r="H734">
        <v>4570</v>
      </c>
      <c r="I734" t="s">
        <v>11</v>
      </c>
      <c r="J734" t="s">
        <v>136</v>
      </c>
      <c r="K734" t="s">
        <v>148</v>
      </c>
      <c r="L734" t="s">
        <v>159</v>
      </c>
      <c r="M734" s="5">
        <v>752</v>
      </c>
    </row>
    <row r="735" spans="1:13" x14ac:dyDescent="0.3">
      <c r="A735" s="2">
        <v>46014</v>
      </c>
      <c r="B735" s="3">
        <f t="shared" si="33"/>
        <v>2026</v>
      </c>
      <c r="C735" t="str">
        <f t="shared" si="34"/>
        <v>2025-2026</v>
      </c>
      <c r="D735" t="s">
        <v>120</v>
      </c>
      <c r="E735" t="s">
        <v>16</v>
      </c>
      <c r="F735" t="str">
        <f t="shared" si="35"/>
        <v>South Australia</v>
      </c>
      <c r="G735" t="s">
        <v>17</v>
      </c>
      <c r="H735">
        <v>5168</v>
      </c>
      <c r="I735" t="s">
        <v>11</v>
      </c>
      <c r="J735" t="s">
        <v>134</v>
      </c>
      <c r="K735" t="s">
        <v>142</v>
      </c>
      <c r="L735" t="s">
        <v>153</v>
      </c>
      <c r="M735" s="5">
        <v>712</v>
      </c>
    </row>
    <row r="736" spans="1:13" x14ac:dyDescent="0.3">
      <c r="A736" s="2">
        <v>45331</v>
      </c>
      <c r="B736" s="3">
        <f t="shared" si="33"/>
        <v>2024</v>
      </c>
      <c r="C736" t="str">
        <f t="shared" si="34"/>
        <v>2023-2024</v>
      </c>
      <c r="D736" t="s">
        <v>120</v>
      </c>
      <c r="E736" t="s">
        <v>97</v>
      </c>
      <c r="F736" t="str">
        <f t="shared" si="35"/>
        <v>Tasmania</v>
      </c>
      <c r="G736" t="s">
        <v>43</v>
      </c>
      <c r="H736">
        <v>7010</v>
      </c>
      <c r="I736" t="s">
        <v>11</v>
      </c>
      <c r="J736" t="s">
        <v>130</v>
      </c>
      <c r="K736" t="s">
        <v>144</v>
      </c>
      <c r="L736" t="s">
        <v>155</v>
      </c>
      <c r="M736" s="5">
        <v>67</v>
      </c>
    </row>
    <row r="737" spans="1:13" x14ac:dyDescent="0.3">
      <c r="A737" s="2">
        <v>45436</v>
      </c>
      <c r="B737" s="3">
        <f t="shared" si="33"/>
        <v>2024</v>
      </c>
      <c r="C737" t="str">
        <f t="shared" si="34"/>
        <v>2023-2024</v>
      </c>
      <c r="D737" t="s">
        <v>120</v>
      </c>
      <c r="E737" t="s">
        <v>80</v>
      </c>
      <c r="F737" t="str">
        <f t="shared" si="35"/>
        <v>New South Wales</v>
      </c>
      <c r="G737" t="s">
        <v>10</v>
      </c>
      <c r="H737">
        <v>2120</v>
      </c>
      <c r="I737" t="s">
        <v>11</v>
      </c>
      <c r="J737" t="s">
        <v>125</v>
      </c>
      <c r="K737" t="s">
        <v>151</v>
      </c>
      <c r="L737" t="s">
        <v>152</v>
      </c>
      <c r="M737" s="5">
        <v>36</v>
      </c>
    </row>
    <row r="738" spans="1:13" x14ac:dyDescent="0.3">
      <c r="A738" s="2">
        <v>45774</v>
      </c>
      <c r="B738" s="3">
        <f t="shared" si="33"/>
        <v>2025</v>
      </c>
      <c r="C738" t="str">
        <f t="shared" si="34"/>
        <v>2024-2025</v>
      </c>
      <c r="D738" t="s">
        <v>120</v>
      </c>
      <c r="E738" t="s">
        <v>95</v>
      </c>
      <c r="F738" t="str">
        <f t="shared" si="35"/>
        <v>New South Wales</v>
      </c>
      <c r="G738" t="s">
        <v>10</v>
      </c>
      <c r="H738">
        <v>2131</v>
      </c>
      <c r="I738" t="s">
        <v>11</v>
      </c>
      <c r="J738" t="s">
        <v>125</v>
      </c>
      <c r="K738" t="s">
        <v>145</v>
      </c>
      <c r="L738" t="s">
        <v>156</v>
      </c>
      <c r="M738" s="5">
        <v>425</v>
      </c>
    </row>
    <row r="739" spans="1:13" x14ac:dyDescent="0.3">
      <c r="A739" s="2">
        <v>45927</v>
      </c>
      <c r="B739" s="3">
        <f t="shared" si="33"/>
        <v>2026</v>
      </c>
      <c r="C739" t="str">
        <f t="shared" si="34"/>
        <v>2025-2026</v>
      </c>
      <c r="D739" t="s">
        <v>120</v>
      </c>
      <c r="E739" t="s">
        <v>92</v>
      </c>
      <c r="F739" t="str">
        <f t="shared" si="35"/>
        <v>New South Wales</v>
      </c>
      <c r="G739" t="s">
        <v>10</v>
      </c>
      <c r="H739">
        <v>2015</v>
      </c>
      <c r="I739" t="s">
        <v>11</v>
      </c>
      <c r="J739" t="s">
        <v>126</v>
      </c>
      <c r="K739" t="s">
        <v>142</v>
      </c>
      <c r="L739" t="s">
        <v>153</v>
      </c>
      <c r="M739" s="5">
        <v>54</v>
      </c>
    </row>
    <row r="740" spans="1:13" x14ac:dyDescent="0.3">
      <c r="A740" s="2">
        <v>45451</v>
      </c>
      <c r="B740" s="3">
        <f t="shared" si="33"/>
        <v>2024</v>
      </c>
      <c r="C740" t="str">
        <f t="shared" si="34"/>
        <v>2023-2024</v>
      </c>
      <c r="D740" t="s">
        <v>120</v>
      </c>
      <c r="E740" t="s">
        <v>21</v>
      </c>
      <c r="F740" t="str">
        <f t="shared" si="35"/>
        <v>South Australia</v>
      </c>
      <c r="G740" t="s">
        <v>17</v>
      </c>
      <c r="H740">
        <v>5343</v>
      </c>
      <c r="I740" t="s">
        <v>11</v>
      </c>
      <c r="J740" t="s">
        <v>139</v>
      </c>
      <c r="K740" t="s">
        <v>151</v>
      </c>
      <c r="L740" t="s">
        <v>152</v>
      </c>
      <c r="M740" s="5">
        <v>577</v>
      </c>
    </row>
    <row r="741" spans="1:13" x14ac:dyDescent="0.3">
      <c r="A741" s="2">
        <v>45748</v>
      </c>
      <c r="B741" s="3">
        <f t="shared" si="33"/>
        <v>2025</v>
      </c>
      <c r="C741" t="str">
        <f t="shared" si="34"/>
        <v>2024-2025</v>
      </c>
      <c r="D741" t="s">
        <v>120</v>
      </c>
      <c r="E741" t="s">
        <v>21</v>
      </c>
      <c r="F741" t="str">
        <f t="shared" si="35"/>
        <v>South Australia</v>
      </c>
      <c r="G741" t="s">
        <v>17</v>
      </c>
      <c r="H741">
        <v>5343</v>
      </c>
      <c r="I741" t="s">
        <v>11</v>
      </c>
      <c r="J741" t="s">
        <v>139</v>
      </c>
      <c r="K741" t="s">
        <v>143</v>
      </c>
      <c r="L741" t="s">
        <v>154</v>
      </c>
      <c r="M741" s="5">
        <v>645</v>
      </c>
    </row>
    <row r="742" spans="1:13" x14ac:dyDescent="0.3">
      <c r="A742" s="2">
        <v>45432</v>
      </c>
      <c r="B742" s="3">
        <f t="shared" si="33"/>
        <v>2024</v>
      </c>
      <c r="C742" t="str">
        <f t="shared" si="34"/>
        <v>2023-2024</v>
      </c>
      <c r="D742" t="s">
        <v>120</v>
      </c>
      <c r="E742" t="s">
        <v>46</v>
      </c>
      <c r="F742" t="str">
        <f t="shared" si="35"/>
        <v>South Australia</v>
      </c>
      <c r="G742" t="s">
        <v>17</v>
      </c>
      <c r="H742">
        <v>5043</v>
      </c>
      <c r="I742" t="s">
        <v>11</v>
      </c>
      <c r="J742" t="s">
        <v>134</v>
      </c>
      <c r="K742" t="s">
        <v>144</v>
      </c>
      <c r="L742" t="s">
        <v>155</v>
      </c>
      <c r="M742" s="5">
        <v>600</v>
      </c>
    </row>
    <row r="743" spans="1:13" x14ac:dyDescent="0.3">
      <c r="A743" s="2">
        <v>45958</v>
      </c>
      <c r="B743" s="3">
        <f t="shared" si="33"/>
        <v>2026</v>
      </c>
      <c r="C743" t="str">
        <f t="shared" si="34"/>
        <v>2025-2026</v>
      </c>
      <c r="D743" t="s">
        <v>120</v>
      </c>
      <c r="E743" t="s">
        <v>65</v>
      </c>
      <c r="F743" t="str">
        <f t="shared" si="35"/>
        <v>Victoria</v>
      </c>
      <c r="G743" t="s">
        <v>26</v>
      </c>
      <c r="H743">
        <v>3931</v>
      </c>
      <c r="I743" t="s">
        <v>11</v>
      </c>
      <c r="J743" t="s">
        <v>137</v>
      </c>
      <c r="K743" t="s">
        <v>150</v>
      </c>
      <c r="L743" t="s">
        <v>161</v>
      </c>
      <c r="M743" s="5">
        <v>671</v>
      </c>
    </row>
    <row r="744" spans="1:13" x14ac:dyDescent="0.3">
      <c r="A744" s="2">
        <v>45705</v>
      </c>
      <c r="B744" s="3">
        <f t="shared" si="33"/>
        <v>2025</v>
      </c>
      <c r="C744" t="str">
        <f t="shared" si="34"/>
        <v>2024-2025</v>
      </c>
      <c r="D744" t="s">
        <v>119</v>
      </c>
      <c r="E744" t="s">
        <v>71</v>
      </c>
      <c r="F744" t="str">
        <f t="shared" si="35"/>
        <v>Victoria</v>
      </c>
      <c r="G744" t="s">
        <v>26</v>
      </c>
      <c r="H744">
        <v>3131</v>
      </c>
      <c r="I744" t="s">
        <v>11</v>
      </c>
      <c r="J744" t="s">
        <v>127</v>
      </c>
      <c r="K744" t="s">
        <v>144</v>
      </c>
      <c r="L744" t="s">
        <v>155</v>
      </c>
      <c r="M744" s="5">
        <v>766</v>
      </c>
    </row>
    <row r="745" spans="1:13" x14ac:dyDescent="0.3">
      <c r="A745" s="2">
        <v>45409</v>
      </c>
      <c r="B745" s="3">
        <f t="shared" si="33"/>
        <v>2024</v>
      </c>
      <c r="C745" t="str">
        <f t="shared" si="34"/>
        <v>2023-2024</v>
      </c>
      <c r="D745" t="s">
        <v>119</v>
      </c>
      <c r="E745" t="s">
        <v>12</v>
      </c>
      <c r="F745" t="str">
        <f t="shared" si="35"/>
        <v>New South Wales</v>
      </c>
      <c r="G745" t="s">
        <v>10</v>
      </c>
      <c r="H745">
        <v>2795</v>
      </c>
      <c r="I745" t="s">
        <v>11</v>
      </c>
      <c r="J745" t="s">
        <v>132</v>
      </c>
      <c r="K745" t="s">
        <v>145</v>
      </c>
      <c r="L745" t="s">
        <v>156</v>
      </c>
      <c r="M745" s="5">
        <v>300</v>
      </c>
    </row>
    <row r="746" spans="1:13" x14ac:dyDescent="0.3">
      <c r="A746" s="2">
        <v>45656</v>
      </c>
      <c r="B746" s="3">
        <f t="shared" si="33"/>
        <v>2025</v>
      </c>
      <c r="C746" t="str">
        <f t="shared" si="34"/>
        <v>2024-2025</v>
      </c>
      <c r="D746" t="s">
        <v>119</v>
      </c>
      <c r="E746" t="s">
        <v>69</v>
      </c>
      <c r="F746" t="str">
        <f t="shared" si="35"/>
        <v>Victoria</v>
      </c>
      <c r="G746" t="s">
        <v>26</v>
      </c>
      <c r="H746">
        <v>3148</v>
      </c>
      <c r="I746" t="s">
        <v>11</v>
      </c>
      <c r="J746" t="s">
        <v>127</v>
      </c>
      <c r="K746" t="s">
        <v>151</v>
      </c>
      <c r="L746" t="s">
        <v>152</v>
      </c>
      <c r="M746" s="5">
        <v>621</v>
      </c>
    </row>
    <row r="747" spans="1:13" x14ac:dyDescent="0.3">
      <c r="A747" s="2">
        <v>45344</v>
      </c>
      <c r="B747" s="3">
        <f t="shared" si="33"/>
        <v>2024</v>
      </c>
      <c r="C747" t="str">
        <f t="shared" si="34"/>
        <v>2023-2024</v>
      </c>
      <c r="D747" t="s">
        <v>120</v>
      </c>
      <c r="E747" t="s">
        <v>111</v>
      </c>
      <c r="F747" t="str">
        <f t="shared" si="35"/>
        <v>New South Wales</v>
      </c>
      <c r="G747" t="s">
        <v>10</v>
      </c>
      <c r="H747">
        <v>2154</v>
      </c>
      <c r="I747" t="s">
        <v>11</v>
      </c>
      <c r="J747" t="s">
        <v>125</v>
      </c>
      <c r="K747" t="s">
        <v>145</v>
      </c>
      <c r="L747" t="s">
        <v>156</v>
      </c>
      <c r="M747" s="5">
        <v>349</v>
      </c>
    </row>
    <row r="748" spans="1:13" x14ac:dyDescent="0.3">
      <c r="A748" s="2">
        <v>45934</v>
      </c>
      <c r="B748" s="3">
        <f t="shared" si="33"/>
        <v>2026</v>
      </c>
      <c r="C748" t="str">
        <f t="shared" si="34"/>
        <v>2025-2026</v>
      </c>
      <c r="D748" t="s">
        <v>120</v>
      </c>
      <c r="E748" t="s">
        <v>34</v>
      </c>
      <c r="F748" t="str">
        <f t="shared" si="35"/>
        <v>New South Wales</v>
      </c>
      <c r="G748" t="s">
        <v>10</v>
      </c>
      <c r="H748">
        <v>2560</v>
      </c>
      <c r="I748" t="s">
        <v>11</v>
      </c>
      <c r="J748" t="s">
        <v>123</v>
      </c>
      <c r="K748" t="s">
        <v>144</v>
      </c>
      <c r="L748" t="s">
        <v>155</v>
      </c>
      <c r="M748" s="5">
        <v>775</v>
      </c>
    </row>
    <row r="749" spans="1:13" x14ac:dyDescent="0.3">
      <c r="A749" s="2">
        <v>45355</v>
      </c>
      <c r="B749" s="3">
        <f t="shared" si="33"/>
        <v>2024</v>
      </c>
      <c r="C749" t="str">
        <f t="shared" si="34"/>
        <v>2023-2024</v>
      </c>
      <c r="D749" t="s">
        <v>120</v>
      </c>
      <c r="E749" t="s">
        <v>69</v>
      </c>
      <c r="F749" t="str">
        <f t="shared" si="35"/>
        <v>Victoria</v>
      </c>
      <c r="G749" t="s">
        <v>26</v>
      </c>
      <c r="H749">
        <v>3148</v>
      </c>
      <c r="I749" t="s">
        <v>11</v>
      </c>
      <c r="J749" t="s">
        <v>127</v>
      </c>
      <c r="K749" t="s">
        <v>144</v>
      </c>
      <c r="L749" t="s">
        <v>155</v>
      </c>
      <c r="M749" s="5">
        <v>689</v>
      </c>
    </row>
    <row r="750" spans="1:13" x14ac:dyDescent="0.3">
      <c r="A750" s="2">
        <v>45870</v>
      </c>
      <c r="B750" s="3">
        <f t="shared" si="33"/>
        <v>2026</v>
      </c>
      <c r="C750" t="str">
        <f t="shared" si="34"/>
        <v>2025-2026</v>
      </c>
      <c r="D750" t="s">
        <v>120</v>
      </c>
      <c r="E750" t="s">
        <v>104</v>
      </c>
      <c r="F750" t="str">
        <f t="shared" si="35"/>
        <v>Victoria</v>
      </c>
      <c r="G750" t="s">
        <v>26</v>
      </c>
      <c r="H750">
        <v>3175</v>
      </c>
      <c r="I750" t="s">
        <v>11</v>
      </c>
      <c r="J750" t="s">
        <v>127</v>
      </c>
      <c r="K750" t="s">
        <v>143</v>
      </c>
      <c r="L750" t="s">
        <v>154</v>
      </c>
      <c r="M750" s="5">
        <v>54</v>
      </c>
    </row>
    <row r="751" spans="1:13" x14ac:dyDescent="0.3">
      <c r="A751" s="2">
        <v>45688</v>
      </c>
      <c r="B751" s="3">
        <f t="shared" si="33"/>
        <v>2025</v>
      </c>
      <c r="C751" t="str">
        <f t="shared" si="34"/>
        <v>2024-2025</v>
      </c>
      <c r="D751" t="s">
        <v>119</v>
      </c>
      <c r="E751" t="s">
        <v>39</v>
      </c>
      <c r="F751" t="str">
        <f t="shared" si="35"/>
        <v>New South Wales</v>
      </c>
      <c r="G751" t="s">
        <v>10</v>
      </c>
      <c r="H751">
        <v>2541</v>
      </c>
      <c r="I751" t="s">
        <v>11</v>
      </c>
      <c r="J751" t="s">
        <v>123</v>
      </c>
      <c r="K751" t="s">
        <v>147</v>
      </c>
      <c r="L751" t="s">
        <v>158</v>
      </c>
      <c r="M751" s="5">
        <v>545</v>
      </c>
    </row>
    <row r="752" spans="1:13" x14ac:dyDescent="0.3">
      <c r="A752" s="2">
        <v>45395</v>
      </c>
      <c r="B752" s="3">
        <f t="shared" si="33"/>
        <v>2024</v>
      </c>
      <c r="C752" t="str">
        <f t="shared" si="34"/>
        <v>2023-2024</v>
      </c>
      <c r="D752" t="s">
        <v>120</v>
      </c>
      <c r="E752" t="s">
        <v>36</v>
      </c>
      <c r="F752" t="str">
        <f t="shared" si="35"/>
        <v>New South Wales</v>
      </c>
      <c r="G752" t="s">
        <v>10</v>
      </c>
      <c r="H752">
        <v>2539</v>
      </c>
      <c r="I752" t="s">
        <v>11</v>
      </c>
      <c r="J752" t="s">
        <v>123</v>
      </c>
      <c r="K752" t="s">
        <v>146</v>
      </c>
      <c r="L752" t="s">
        <v>157</v>
      </c>
      <c r="M752" s="5">
        <v>530</v>
      </c>
    </row>
    <row r="753" spans="1:13" x14ac:dyDescent="0.3">
      <c r="A753" s="2">
        <v>45607</v>
      </c>
      <c r="B753" s="3">
        <f t="shared" si="33"/>
        <v>2025</v>
      </c>
      <c r="C753" t="str">
        <f t="shared" si="34"/>
        <v>2024-2025</v>
      </c>
      <c r="D753" t="s">
        <v>120</v>
      </c>
      <c r="E753" t="s">
        <v>30</v>
      </c>
      <c r="F753" t="str">
        <f t="shared" si="35"/>
        <v>Victoria</v>
      </c>
      <c r="G753" t="s">
        <v>26</v>
      </c>
      <c r="H753">
        <v>3030</v>
      </c>
      <c r="I753" t="s">
        <v>11</v>
      </c>
      <c r="J753" t="s">
        <v>128</v>
      </c>
      <c r="K753" t="s">
        <v>146</v>
      </c>
      <c r="L753" t="s">
        <v>157</v>
      </c>
      <c r="M753" s="5">
        <v>86</v>
      </c>
    </row>
    <row r="754" spans="1:13" x14ac:dyDescent="0.3">
      <c r="A754" s="2">
        <v>45351</v>
      </c>
      <c r="B754" s="3">
        <f t="shared" si="33"/>
        <v>2024</v>
      </c>
      <c r="C754" t="str">
        <f t="shared" si="34"/>
        <v>2023-2024</v>
      </c>
      <c r="D754" t="s">
        <v>120</v>
      </c>
      <c r="E754" t="s">
        <v>104</v>
      </c>
      <c r="F754" t="str">
        <f t="shared" si="35"/>
        <v>Victoria</v>
      </c>
      <c r="G754" t="s">
        <v>26</v>
      </c>
      <c r="H754">
        <v>3175</v>
      </c>
      <c r="I754" t="s">
        <v>11</v>
      </c>
      <c r="J754" t="s">
        <v>127</v>
      </c>
      <c r="K754" t="s">
        <v>142</v>
      </c>
      <c r="L754" t="s">
        <v>153</v>
      </c>
      <c r="M754" s="5">
        <v>227</v>
      </c>
    </row>
    <row r="755" spans="1:13" x14ac:dyDescent="0.3">
      <c r="A755" s="2">
        <v>46001</v>
      </c>
      <c r="B755" s="3">
        <f t="shared" si="33"/>
        <v>2026</v>
      </c>
      <c r="C755" t="str">
        <f t="shared" si="34"/>
        <v>2025-2026</v>
      </c>
      <c r="D755" t="s">
        <v>119</v>
      </c>
      <c r="E755" t="s">
        <v>82</v>
      </c>
      <c r="F755" t="str">
        <f t="shared" si="35"/>
        <v>Queensland</v>
      </c>
      <c r="G755" t="s">
        <v>19</v>
      </c>
      <c r="H755">
        <v>4215</v>
      </c>
      <c r="I755" t="s">
        <v>11</v>
      </c>
      <c r="J755" t="s">
        <v>124</v>
      </c>
      <c r="K755" t="s">
        <v>143</v>
      </c>
      <c r="L755" t="s">
        <v>154</v>
      </c>
      <c r="M755" s="5">
        <v>128</v>
      </c>
    </row>
    <row r="756" spans="1:13" x14ac:dyDescent="0.3">
      <c r="A756" s="2">
        <v>45900</v>
      </c>
      <c r="B756" s="3">
        <f t="shared" si="33"/>
        <v>2026</v>
      </c>
      <c r="C756" t="str">
        <f t="shared" si="34"/>
        <v>2025-2026</v>
      </c>
      <c r="D756" t="s">
        <v>119</v>
      </c>
      <c r="E756" t="s">
        <v>27</v>
      </c>
      <c r="F756" t="str">
        <f t="shared" si="35"/>
        <v>Western Australia</v>
      </c>
      <c r="G756" t="s">
        <v>28</v>
      </c>
      <c r="H756">
        <v>6030</v>
      </c>
      <c r="I756" t="s">
        <v>11</v>
      </c>
      <c r="J756" t="s">
        <v>121</v>
      </c>
      <c r="K756" t="s">
        <v>146</v>
      </c>
      <c r="L756" t="s">
        <v>157</v>
      </c>
      <c r="M756" s="5">
        <v>337</v>
      </c>
    </row>
    <row r="757" spans="1:13" x14ac:dyDescent="0.3">
      <c r="A757" s="2">
        <v>45938</v>
      </c>
      <c r="B757" s="3">
        <f t="shared" si="33"/>
        <v>2026</v>
      </c>
      <c r="C757" t="str">
        <f t="shared" si="34"/>
        <v>2025-2026</v>
      </c>
      <c r="D757" t="s">
        <v>120</v>
      </c>
      <c r="E757" t="s">
        <v>44</v>
      </c>
      <c r="F757" t="str">
        <f t="shared" si="35"/>
        <v>Western Australia</v>
      </c>
      <c r="G757" t="s">
        <v>28</v>
      </c>
      <c r="H757">
        <v>6010</v>
      </c>
      <c r="I757" t="s">
        <v>11</v>
      </c>
      <c r="J757" t="s">
        <v>121</v>
      </c>
      <c r="K757" t="s">
        <v>148</v>
      </c>
      <c r="L757" t="s">
        <v>159</v>
      </c>
      <c r="M757" s="5">
        <v>340</v>
      </c>
    </row>
    <row r="758" spans="1:13" x14ac:dyDescent="0.3">
      <c r="A758" s="2">
        <v>45753</v>
      </c>
      <c r="B758" s="3">
        <f t="shared" si="33"/>
        <v>2025</v>
      </c>
      <c r="C758" t="str">
        <f t="shared" si="34"/>
        <v>2024-2025</v>
      </c>
      <c r="D758" t="s">
        <v>120</v>
      </c>
      <c r="E758" t="s">
        <v>101</v>
      </c>
      <c r="F758" t="str">
        <f t="shared" si="35"/>
        <v>Queensland</v>
      </c>
      <c r="G758" t="s">
        <v>19</v>
      </c>
      <c r="H758">
        <v>4305</v>
      </c>
      <c r="I758" t="s">
        <v>11</v>
      </c>
      <c r="J758" t="s">
        <v>124</v>
      </c>
      <c r="K758" t="s">
        <v>143</v>
      </c>
      <c r="L758" t="s">
        <v>154</v>
      </c>
      <c r="M758" s="5">
        <v>207</v>
      </c>
    </row>
    <row r="759" spans="1:13" x14ac:dyDescent="0.3">
      <c r="A759" s="2">
        <v>45338</v>
      </c>
      <c r="B759" s="3">
        <f t="shared" si="33"/>
        <v>2024</v>
      </c>
      <c r="C759" t="str">
        <f t="shared" si="34"/>
        <v>2023-2024</v>
      </c>
      <c r="D759" t="s">
        <v>120</v>
      </c>
      <c r="E759" t="s">
        <v>104</v>
      </c>
      <c r="F759" t="str">
        <f t="shared" si="35"/>
        <v>Victoria</v>
      </c>
      <c r="G759" t="s">
        <v>26</v>
      </c>
      <c r="H759">
        <v>3175</v>
      </c>
      <c r="I759" t="s">
        <v>11</v>
      </c>
      <c r="J759" t="s">
        <v>127</v>
      </c>
      <c r="K759" t="s">
        <v>144</v>
      </c>
      <c r="L759" t="s">
        <v>155</v>
      </c>
      <c r="M759" s="5">
        <v>563</v>
      </c>
    </row>
    <row r="760" spans="1:13" x14ac:dyDescent="0.3">
      <c r="A760" s="2">
        <v>45812</v>
      </c>
      <c r="B760" s="3">
        <f t="shared" si="33"/>
        <v>2025</v>
      </c>
      <c r="C760" t="str">
        <f t="shared" si="34"/>
        <v>2024-2025</v>
      </c>
      <c r="D760" t="s">
        <v>120</v>
      </c>
      <c r="E760" t="s">
        <v>47</v>
      </c>
      <c r="F760" t="str">
        <f t="shared" si="35"/>
        <v>Victoria</v>
      </c>
      <c r="G760" t="s">
        <v>26</v>
      </c>
      <c r="H760">
        <v>3630</v>
      </c>
      <c r="I760" t="s">
        <v>11</v>
      </c>
      <c r="J760" t="s">
        <v>137</v>
      </c>
      <c r="K760" t="s">
        <v>145</v>
      </c>
      <c r="L760" t="s">
        <v>156</v>
      </c>
      <c r="M760" s="5">
        <v>668</v>
      </c>
    </row>
    <row r="761" spans="1:13" x14ac:dyDescent="0.3">
      <c r="A761" s="2">
        <v>45312</v>
      </c>
      <c r="B761" s="3">
        <f t="shared" si="33"/>
        <v>2024</v>
      </c>
      <c r="C761" t="str">
        <f t="shared" si="34"/>
        <v>2023-2024</v>
      </c>
      <c r="D761" t="s">
        <v>120</v>
      </c>
      <c r="E761" t="s">
        <v>34</v>
      </c>
      <c r="F761" t="str">
        <f t="shared" si="35"/>
        <v>New South Wales</v>
      </c>
      <c r="G761" t="s">
        <v>10</v>
      </c>
      <c r="H761">
        <v>2560</v>
      </c>
      <c r="I761" t="s">
        <v>11</v>
      </c>
      <c r="J761" t="s">
        <v>123</v>
      </c>
      <c r="K761" t="s">
        <v>151</v>
      </c>
      <c r="L761" t="s">
        <v>152</v>
      </c>
      <c r="M761" s="5">
        <v>335</v>
      </c>
    </row>
    <row r="762" spans="1:13" x14ac:dyDescent="0.3">
      <c r="A762" s="2">
        <v>45964</v>
      </c>
      <c r="B762" s="3">
        <f t="shared" si="33"/>
        <v>2026</v>
      </c>
      <c r="C762" t="str">
        <f t="shared" si="34"/>
        <v>2025-2026</v>
      </c>
      <c r="D762" t="s">
        <v>120</v>
      </c>
      <c r="E762" t="s">
        <v>20</v>
      </c>
      <c r="F762" t="str">
        <f t="shared" si="35"/>
        <v>South Australia</v>
      </c>
      <c r="G762" t="s">
        <v>17</v>
      </c>
      <c r="H762">
        <v>5607</v>
      </c>
      <c r="I762" t="s">
        <v>11</v>
      </c>
      <c r="J762" t="s">
        <v>139</v>
      </c>
      <c r="K762" t="s">
        <v>143</v>
      </c>
      <c r="L762" t="s">
        <v>154</v>
      </c>
      <c r="M762" s="5">
        <v>558</v>
      </c>
    </row>
    <row r="763" spans="1:13" x14ac:dyDescent="0.3">
      <c r="A763" s="2">
        <v>45959</v>
      </c>
      <c r="B763" s="3">
        <f t="shared" si="33"/>
        <v>2026</v>
      </c>
      <c r="C763" t="str">
        <f t="shared" si="34"/>
        <v>2025-2026</v>
      </c>
      <c r="D763" t="s">
        <v>119</v>
      </c>
      <c r="E763" t="s">
        <v>12</v>
      </c>
      <c r="F763" t="str">
        <f t="shared" si="35"/>
        <v>New South Wales</v>
      </c>
      <c r="G763" t="s">
        <v>10</v>
      </c>
      <c r="H763">
        <v>2795</v>
      </c>
      <c r="I763" t="s">
        <v>11</v>
      </c>
      <c r="J763" t="s">
        <v>132</v>
      </c>
      <c r="K763" t="s">
        <v>144</v>
      </c>
      <c r="L763" t="s">
        <v>155</v>
      </c>
      <c r="M763" s="5">
        <v>143</v>
      </c>
    </row>
    <row r="764" spans="1:13" x14ac:dyDescent="0.3">
      <c r="A764" s="2">
        <v>45846</v>
      </c>
      <c r="B764" s="3">
        <f t="shared" si="33"/>
        <v>2026</v>
      </c>
      <c r="C764" t="str">
        <f t="shared" si="34"/>
        <v>2025-2026</v>
      </c>
      <c r="D764" t="s">
        <v>120</v>
      </c>
      <c r="E764" t="s">
        <v>23</v>
      </c>
      <c r="F764" t="str">
        <f t="shared" si="35"/>
        <v>New South Wales</v>
      </c>
      <c r="G764" t="s">
        <v>10</v>
      </c>
      <c r="H764">
        <v>2830</v>
      </c>
      <c r="I764" t="s">
        <v>11</v>
      </c>
      <c r="J764" t="s">
        <v>132</v>
      </c>
      <c r="K764" t="s">
        <v>146</v>
      </c>
      <c r="L764" t="s">
        <v>157</v>
      </c>
      <c r="M764" s="5">
        <v>638</v>
      </c>
    </row>
    <row r="765" spans="1:13" x14ac:dyDescent="0.3">
      <c r="A765" s="2">
        <v>45762</v>
      </c>
      <c r="B765" s="3">
        <f t="shared" si="33"/>
        <v>2025</v>
      </c>
      <c r="C765" t="str">
        <f t="shared" si="34"/>
        <v>2024-2025</v>
      </c>
      <c r="D765" t="s">
        <v>119</v>
      </c>
      <c r="E765" t="s">
        <v>27</v>
      </c>
      <c r="F765" t="str">
        <f t="shared" si="35"/>
        <v>Western Australia</v>
      </c>
      <c r="G765" t="s">
        <v>28</v>
      </c>
      <c r="H765">
        <v>6030</v>
      </c>
      <c r="I765" t="s">
        <v>11</v>
      </c>
      <c r="J765" t="s">
        <v>121</v>
      </c>
      <c r="K765" t="s">
        <v>147</v>
      </c>
      <c r="L765" t="s">
        <v>158</v>
      </c>
      <c r="M765" s="5">
        <v>357</v>
      </c>
    </row>
    <row r="766" spans="1:13" x14ac:dyDescent="0.3">
      <c r="A766" s="2">
        <v>45451</v>
      </c>
      <c r="B766" s="3">
        <f t="shared" si="33"/>
        <v>2024</v>
      </c>
      <c r="C766" t="str">
        <f t="shared" si="34"/>
        <v>2023-2024</v>
      </c>
      <c r="D766" t="s">
        <v>119</v>
      </c>
      <c r="E766" t="s">
        <v>37</v>
      </c>
      <c r="F766" t="str">
        <f t="shared" si="35"/>
        <v>Victoria</v>
      </c>
      <c r="G766" t="s">
        <v>26</v>
      </c>
      <c r="H766">
        <v>3134</v>
      </c>
      <c r="I766" t="s">
        <v>11</v>
      </c>
      <c r="J766" t="s">
        <v>127</v>
      </c>
      <c r="K766" t="s">
        <v>146</v>
      </c>
      <c r="L766" t="s">
        <v>157</v>
      </c>
      <c r="M766" s="5">
        <v>268</v>
      </c>
    </row>
    <row r="767" spans="1:13" x14ac:dyDescent="0.3">
      <c r="A767" s="2">
        <v>45555</v>
      </c>
      <c r="B767" s="3">
        <f t="shared" si="33"/>
        <v>2025</v>
      </c>
      <c r="C767" t="str">
        <f t="shared" si="34"/>
        <v>2024-2025</v>
      </c>
      <c r="D767" t="s">
        <v>120</v>
      </c>
      <c r="E767" t="s">
        <v>41</v>
      </c>
      <c r="F767" t="str">
        <f t="shared" si="35"/>
        <v>New South Wales</v>
      </c>
      <c r="G767" t="s">
        <v>10</v>
      </c>
      <c r="H767">
        <v>2478</v>
      </c>
      <c r="I767" t="s">
        <v>11</v>
      </c>
      <c r="J767" t="s">
        <v>122</v>
      </c>
      <c r="K767" t="s">
        <v>148</v>
      </c>
      <c r="L767" t="s">
        <v>159</v>
      </c>
      <c r="M767" s="5">
        <v>372</v>
      </c>
    </row>
    <row r="768" spans="1:13" x14ac:dyDescent="0.3">
      <c r="A768" s="2">
        <v>45900</v>
      </c>
      <c r="B768" s="3">
        <f t="shared" si="33"/>
        <v>2026</v>
      </c>
      <c r="C768" t="str">
        <f t="shared" si="34"/>
        <v>2025-2026</v>
      </c>
      <c r="D768" t="s">
        <v>120</v>
      </c>
      <c r="E768" t="s">
        <v>63</v>
      </c>
      <c r="F768" t="str">
        <f t="shared" si="35"/>
        <v>Queensland</v>
      </c>
      <c r="G768" t="s">
        <v>19</v>
      </c>
      <c r="H768">
        <v>4068</v>
      </c>
      <c r="I768" t="s">
        <v>11</v>
      </c>
      <c r="J768" t="s">
        <v>131</v>
      </c>
      <c r="K768" t="s">
        <v>142</v>
      </c>
      <c r="L768" t="s">
        <v>153</v>
      </c>
      <c r="M768" s="5">
        <v>693</v>
      </c>
    </row>
    <row r="769" spans="1:13" x14ac:dyDescent="0.3">
      <c r="A769" s="2">
        <v>45704</v>
      </c>
      <c r="B769" s="3">
        <f t="shared" si="33"/>
        <v>2025</v>
      </c>
      <c r="C769" t="str">
        <f t="shared" si="34"/>
        <v>2024-2025</v>
      </c>
      <c r="D769" t="s">
        <v>120</v>
      </c>
      <c r="E769" t="s">
        <v>22</v>
      </c>
      <c r="F769" t="str">
        <f t="shared" si="35"/>
        <v>New South Wales</v>
      </c>
      <c r="G769" t="s">
        <v>10</v>
      </c>
      <c r="H769">
        <v>2116</v>
      </c>
      <c r="I769" t="s">
        <v>11</v>
      </c>
      <c r="J769" t="s">
        <v>125</v>
      </c>
      <c r="K769" t="s">
        <v>146</v>
      </c>
      <c r="L769" t="s">
        <v>157</v>
      </c>
      <c r="M769" s="5">
        <v>728</v>
      </c>
    </row>
    <row r="770" spans="1:13" x14ac:dyDescent="0.3">
      <c r="A770" s="2">
        <v>45914</v>
      </c>
      <c r="B770" s="3">
        <f t="shared" ref="B770:B833" si="36">IF(MONTH(A770)&gt;=7,YEAR(A770)+1,YEAR(A770))</f>
        <v>2026</v>
      </c>
      <c r="C770" t="str">
        <f t="shared" ref="C770:C833" si="37">IF(MONTH(A770) &gt;= 7, YEAR(A770) &amp; "-" &amp; YEAR(A770) + 1, YEAR(A770) - 1 &amp; "-" &amp; YEAR(A770))</f>
        <v>2025-2026</v>
      </c>
      <c r="D770" t="s">
        <v>120</v>
      </c>
      <c r="E770" t="s">
        <v>44</v>
      </c>
      <c r="F770" t="str">
        <f t="shared" ref="F770:F833" si="38">IF(G770="WA","Western Australia",
IF(G770="NSW","New South Wales",
IF(G770="QLD","Queensland",
IF(G770="VIC","Victoria",
IF(G770="TAS","Tasmania",
IF(G770="SA","South Australia",
IF(G770="NT","Northern Territory",
IF(G770="ACT","Australian Capital Territory",G770))))))))</f>
        <v>Western Australia</v>
      </c>
      <c r="G770" t="s">
        <v>28</v>
      </c>
      <c r="H770">
        <v>6010</v>
      </c>
      <c r="I770" t="s">
        <v>11</v>
      </c>
      <c r="J770" t="s">
        <v>121</v>
      </c>
      <c r="K770" t="s">
        <v>144</v>
      </c>
      <c r="L770" t="s">
        <v>155</v>
      </c>
      <c r="M770" s="5">
        <v>210</v>
      </c>
    </row>
    <row r="771" spans="1:13" x14ac:dyDescent="0.3">
      <c r="A771" s="2">
        <v>45345</v>
      </c>
      <c r="B771" s="3">
        <f t="shared" si="36"/>
        <v>2024</v>
      </c>
      <c r="C771" t="str">
        <f t="shared" si="37"/>
        <v>2023-2024</v>
      </c>
      <c r="D771" t="s">
        <v>120</v>
      </c>
      <c r="E771" t="s">
        <v>49</v>
      </c>
      <c r="F771" t="str">
        <f t="shared" si="38"/>
        <v>New South Wales</v>
      </c>
      <c r="G771" t="s">
        <v>10</v>
      </c>
      <c r="H771">
        <v>2350</v>
      </c>
      <c r="I771" t="s">
        <v>11</v>
      </c>
      <c r="J771" t="s">
        <v>122</v>
      </c>
      <c r="K771" t="s">
        <v>144</v>
      </c>
      <c r="L771" t="s">
        <v>155</v>
      </c>
      <c r="M771" s="5">
        <v>184</v>
      </c>
    </row>
    <row r="772" spans="1:13" x14ac:dyDescent="0.3">
      <c r="A772" s="2">
        <v>46001</v>
      </c>
      <c r="B772" s="3">
        <f t="shared" si="36"/>
        <v>2026</v>
      </c>
      <c r="C772" t="str">
        <f t="shared" si="37"/>
        <v>2025-2026</v>
      </c>
      <c r="D772" t="s">
        <v>120</v>
      </c>
      <c r="E772" t="s">
        <v>18</v>
      </c>
      <c r="F772" t="str">
        <f t="shared" si="38"/>
        <v>Queensland</v>
      </c>
      <c r="G772" t="s">
        <v>19</v>
      </c>
      <c r="H772">
        <v>4802</v>
      </c>
      <c r="I772" t="s">
        <v>11</v>
      </c>
      <c r="J772" t="s">
        <v>133</v>
      </c>
      <c r="K772" t="s">
        <v>143</v>
      </c>
      <c r="L772" t="s">
        <v>154</v>
      </c>
      <c r="M772" s="5">
        <v>549</v>
      </c>
    </row>
    <row r="773" spans="1:13" x14ac:dyDescent="0.3">
      <c r="A773" s="2">
        <v>45548</v>
      </c>
      <c r="B773" s="3">
        <f t="shared" si="36"/>
        <v>2025</v>
      </c>
      <c r="C773" t="str">
        <f t="shared" si="37"/>
        <v>2024-2025</v>
      </c>
      <c r="D773" t="s">
        <v>119</v>
      </c>
      <c r="E773" t="s">
        <v>67</v>
      </c>
      <c r="F773" t="str">
        <f t="shared" si="38"/>
        <v>Tasmania</v>
      </c>
      <c r="G773" t="s">
        <v>43</v>
      </c>
      <c r="H773">
        <v>7250</v>
      </c>
      <c r="I773" t="s">
        <v>11</v>
      </c>
      <c r="J773" t="s">
        <v>130</v>
      </c>
      <c r="K773" t="s">
        <v>151</v>
      </c>
      <c r="L773" t="s">
        <v>152</v>
      </c>
      <c r="M773" s="5">
        <v>302</v>
      </c>
    </row>
    <row r="774" spans="1:13" x14ac:dyDescent="0.3">
      <c r="A774" s="2">
        <v>45395</v>
      </c>
      <c r="B774" s="3">
        <f t="shared" si="36"/>
        <v>2024</v>
      </c>
      <c r="C774" t="str">
        <f t="shared" si="37"/>
        <v>2023-2024</v>
      </c>
      <c r="D774" t="s">
        <v>119</v>
      </c>
      <c r="E774" t="s">
        <v>113</v>
      </c>
      <c r="F774" t="str">
        <f t="shared" si="38"/>
        <v>New South Wales</v>
      </c>
      <c r="G774" t="s">
        <v>10</v>
      </c>
      <c r="H774">
        <v>2101</v>
      </c>
      <c r="I774" t="s">
        <v>11</v>
      </c>
      <c r="J774" t="s">
        <v>125</v>
      </c>
      <c r="K774" t="s">
        <v>145</v>
      </c>
      <c r="L774" t="s">
        <v>156</v>
      </c>
      <c r="M774" s="5">
        <v>33</v>
      </c>
    </row>
    <row r="775" spans="1:13" x14ac:dyDescent="0.3">
      <c r="A775" s="2">
        <v>45830</v>
      </c>
      <c r="B775" s="3">
        <f t="shared" si="36"/>
        <v>2025</v>
      </c>
      <c r="C775" t="str">
        <f t="shared" si="37"/>
        <v>2024-2025</v>
      </c>
      <c r="D775" t="s">
        <v>120</v>
      </c>
      <c r="E775" t="s">
        <v>91</v>
      </c>
      <c r="F775" t="str">
        <f t="shared" si="38"/>
        <v>Western Australia</v>
      </c>
      <c r="G775" t="s">
        <v>28</v>
      </c>
      <c r="H775">
        <v>6109</v>
      </c>
      <c r="I775" t="s">
        <v>11</v>
      </c>
      <c r="J775" t="s">
        <v>135</v>
      </c>
      <c r="K775" t="s">
        <v>143</v>
      </c>
      <c r="L775" t="s">
        <v>154</v>
      </c>
      <c r="M775" s="5">
        <v>268</v>
      </c>
    </row>
    <row r="776" spans="1:13" x14ac:dyDescent="0.3">
      <c r="A776" s="2">
        <v>45864</v>
      </c>
      <c r="B776" s="3">
        <f t="shared" si="36"/>
        <v>2026</v>
      </c>
      <c r="C776" t="str">
        <f t="shared" si="37"/>
        <v>2025-2026</v>
      </c>
      <c r="D776" t="s">
        <v>119</v>
      </c>
      <c r="E776" t="s">
        <v>83</v>
      </c>
      <c r="F776" t="str">
        <f t="shared" si="38"/>
        <v>Victoria</v>
      </c>
      <c r="G776" t="s">
        <v>26</v>
      </c>
      <c r="H776">
        <v>3551</v>
      </c>
      <c r="I776" t="s">
        <v>11</v>
      </c>
      <c r="J776" t="s">
        <v>129</v>
      </c>
      <c r="K776" t="s">
        <v>147</v>
      </c>
      <c r="L776" t="s">
        <v>158</v>
      </c>
      <c r="M776" s="5">
        <v>716</v>
      </c>
    </row>
    <row r="777" spans="1:13" x14ac:dyDescent="0.3">
      <c r="A777" s="2">
        <v>45528</v>
      </c>
      <c r="B777" s="3">
        <f t="shared" si="36"/>
        <v>2025</v>
      </c>
      <c r="C777" t="str">
        <f t="shared" si="37"/>
        <v>2024-2025</v>
      </c>
      <c r="D777" t="s">
        <v>120</v>
      </c>
      <c r="E777" t="s">
        <v>91</v>
      </c>
      <c r="F777" t="str">
        <f t="shared" si="38"/>
        <v>Western Australia</v>
      </c>
      <c r="G777" t="s">
        <v>28</v>
      </c>
      <c r="H777">
        <v>6109</v>
      </c>
      <c r="I777" t="s">
        <v>11</v>
      </c>
      <c r="J777" t="s">
        <v>135</v>
      </c>
      <c r="K777" t="s">
        <v>147</v>
      </c>
      <c r="L777" t="s">
        <v>158</v>
      </c>
      <c r="M777" s="5">
        <v>487</v>
      </c>
    </row>
    <row r="778" spans="1:13" x14ac:dyDescent="0.3">
      <c r="A778" s="2">
        <v>45977</v>
      </c>
      <c r="B778" s="3">
        <f t="shared" si="36"/>
        <v>2026</v>
      </c>
      <c r="C778" t="str">
        <f t="shared" si="37"/>
        <v>2025-2026</v>
      </c>
      <c r="D778" t="s">
        <v>120</v>
      </c>
      <c r="E778" t="s">
        <v>49</v>
      </c>
      <c r="F778" t="str">
        <f t="shared" si="38"/>
        <v>New South Wales</v>
      </c>
      <c r="G778" t="s">
        <v>10</v>
      </c>
      <c r="H778">
        <v>2350</v>
      </c>
      <c r="I778" t="s">
        <v>11</v>
      </c>
      <c r="J778" t="s">
        <v>122</v>
      </c>
      <c r="K778" t="s">
        <v>149</v>
      </c>
      <c r="L778" t="s">
        <v>160</v>
      </c>
      <c r="M778" s="5">
        <v>201</v>
      </c>
    </row>
    <row r="779" spans="1:13" x14ac:dyDescent="0.3">
      <c r="A779" s="2">
        <v>45326</v>
      </c>
      <c r="B779" s="3">
        <f t="shared" si="36"/>
        <v>2024</v>
      </c>
      <c r="C779" t="str">
        <f t="shared" si="37"/>
        <v>2023-2024</v>
      </c>
      <c r="D779" t="s">
        <v>120</v>
      </c>
      <c r="E779" t="s">
        <v>87</v>
      </c>
      <c r="F779" t="str">
        <f t="shared" si="38"/>
        <v>New South Wales</v>
      </c>
      <c r="G779" t="s">
        <v>10</v>
      </c>
      <c r="H779">
        <v>2158</v>
      </c>
      <c r="I779" t="s">
        <v>11</v>
      </c>
      <c r="J779" t="s">
        <v>125</v>
      </c>
      <c r="K779" t="s">
        <v>147</v>
      </c>
      <c r="L779" t="s">
        <v>158</v>
      </c>
      <c r="M779" s="5">
        <v>792</v>
      </c>
    </row>
    <row r="780" spans="1:13" x14ac:dyDescent="0.3">
      <c r="A780" s="2">
        <v>45375</v>
      </c>
      <c r="B780" s="3">
        <f t="shared" si="36"/>
        <v>2024</v>
      </c>
      <c r="C780" t="str">
        <f t="shared" si="37"/>
        <v>2023-2024</v>
      </c>
      <c r="D780" t="s">
        <v>120</v>
      </c>
      <c r="E780" t="s">
        <v>80</v>
      </c>
      <c r="F780" t="str">
        <f t="shared" si="38"/>
        <v>New South Wales</v>
      </c>
      <c r="G780" t="s">
        <v>10</v>
      </c>
      <c r="H780">
        <v>2120</v>
      </c>
      <c r="I780" t="s">
        <v>11</v>
      </c>
      <c r="J780" t="s">
        <v>125</v>
      </c>
      <c r="K780" t="s">
        <v>147</v>
      </c>
      <c r="L780" t="s">
        <v>158</v>
      </c>
      <c r="M780" s="5">
        <v>53</v>
      </c>
    </row>
    <row r="781" spans="1:13" x14ac:dyDescent="0.3">
      <c r="A781" s="2">
        <v>45293</v>
      </c>
      <c r="B781" s="3">
        <f t="shared" si="36"/>
        <v>2024</v>
      </c>
      <c r="C781" t="str">
        <f t="shared" si="37"/>
        <v>2023-2024</v>
      </c>
      <c r="D781" t="s">
        <v>120</v>
      </c>
      <c r="E781" t="s">
        <v>35</v>
      </c>
      <c r="F781" t="str">
        <f t="shared" si="38"/>
        <v>Victoria</v>
      </c>
      <c r="G781" t="s">
        <v>26</v>
      </c>
      <c r="H781">
        <v>3280</v>
      </c>
      <c r="I781" t="s">
        <v>11</v>
      </c>
      <c r="J781" t="s">
        <v>129</v>
      </c>
      <c r="K781" t="s">
        <v>143</v>
      </c>
      <c r="L781" t="s">
        <v>154</v>
      </c>
      <c r="M781" s="5">
        <v>554</v>
      </c>
    </row>
    <row r="782" spans="1:13" x14ac:dyDescent="0.3">
      <c r="A782" s="2">
        <v>45799</v>
      </c>
      <c r="B782" s="3">
        <f t="shared" si="36"/>
        <v>2025</v>
      </c>
      <c r="C782" t="str">
        <f t="shared" si="37"/>
        <v>2024-2025</v>
      </c>
      <c r="D782" t="s">
        <v>120</v>
      </c>
      <c r="E782" t="s">
        <v>50</v>
      </c>
      <c r="F782" t="str">
        <f t="shared" si="38"/>
        <v>Australian Capital Territory</v>
      </c>
      <c r="G782" t="s">
        <v>51</v>
      </c>
      <c r="H782">
        <v>2617</v>
      </c>
      <c r="I782" t="s">
        <v>11</v>
      </c>
      <c r="J782" t="s">
        <v>123</v>
      </c>
      <c r="K782" t="s">
        <v>149</v>
      </c>
      <c r="L782" t="s">
        <v>160</v>
      </c>
      <c r="M782" s="5">
        <v>160</v>
      </c>
    </row>
    <row r="783" spans="1:13" x14ac:dyDescent="0.3">
      <c r="A783" s="2">
        <v>45900</v>
      </c>
      <c r="B783" s="3">
        <f t="shared" si="36"/>
        <v>2026</v>
      </c>
      <c r="C783" t="str">
        <f t="shared" si="37"/>
        <v>2025-2026</v>
      </c>
      <c r="D783" t="s">
        <v>120</v>
      </c>
      <c r="E783" t="s">
        <v>108</v>
      </c>
      <c r="F783" t="str">
        <f t="shared" si="38"/>
        <v>Tasmania</v>
      </c>
      <c r="G783" t="s">
        <v>43</v>
      </c>
      <c r="H783">
        <v>7320</v>
      </c>
      <c r="I783" t="s">
        <v>11</v>
      </c>
      <c r="J783" t="s">
        <v>130</v>
      </c>
      <c r="K783" t="s">
        <v>145</v>
      </c>
      <c r="L783" t="s">
        <v>156</v>
      </c>
      <c r="M783" s="5">
        <v>395</v>
      </c>
    </row>
    <row r="784" spans="1:13" x14ac:dyDescent="0.3">
      <c r="A784" s="2">
        <v>45362</v>
      </c>
      <c r="B784" s="3">
        <f t="shared" si="36"/>
        <v>2024</v>
      </c>
      <c r="C784" t="str">
        <f t="shared" si="37"/>
        <v>2023-2024</v>
      </c>
      <c r="D784" t="s">
        <v>119</v>
      </c>
      <c r="E784" t="s">
        <v>94</v>
      </c>
      <c r="F784" t="str">
        <f t="shared" si="38"/>
        <v>Queensland</v>
      </c>
      <c r="G784" t="s">
        <v>19</v>
      </c>
      <c r="H784">
        <v>4551</v>
      </c>
      <c r="I784" t="s">
        <v>11</v>
      </c>
      <c r="J784" t="s">
        <v>136</v>
      </c>
      <c r="K784" t="s">
        <v>147</v>
      </c>
      <c r="L784" t="s">
        <v>158</v>
      </c>
      <c r="M784" s="5">
        <v>665</v>
      </c>
    </row>
    <row r="785" spans="1:13" x14ac:dyDescent="0.3">
      <c r="A785" s="2">
        <v>45646</v>
      </c>
      <c r="B785" s="3">
        <f t="shared" si="36"/>
        <v>2025</v>
      </c>
      <c r="C785" t="str">
        <f t="shared" si="37"/>
        <v>2024-2025</v>
      </c>
      <c r="D785" t="s">
        <v>119</v>
      </c>
      <c r="E785" t="s">
        <v>69</v>
      </c>
      <c r="F785" t="str">
        <f t="shared" si="38"/>
        <v>Victoria</v>
      </c>
      <c r="G785" t="s">
        <v>26</v>
      </c>
      <c r="H785">
        <v>3148</v>
      </c>
      <c r="I785" t="s">
        <v>11</v>
      </c>
      <c r="J785" t="s">
        <v>127</v>
      </c>
      <c r="K785" t="s">
        <v>143</v>
      </c>
      <c r="L785" t="s">
        <v>154</v>
      </c>
      <c r="M785" s="5">
        <v>403</v>
      </c>
    </row>
    <row r="786" spans="1:13" x14ac:dyDescent="0.3">
      <c r="A786" s="2">
        <v>45850</v>
      </c>
      <c r="B786" s="3">
        <f t="shared" si="36"/>
        <v>2026</v>
      </c>
      <c r="C786" t="str">
        <f t="shared" si="37"/>
        <v>2025-2026</v>
      </c>
      <c r="D786" t="s">
        <v>120</v>
      </c>
      <c r="E786" t="s">
        <v>96</v>
      </c>
      <c r="F786" t="str">
        <f t="shared" si="38"/>
        <v>Western Australia</v>
      </c>
      <c r="G786" t="s">
        <v>28</v>
      </c>
      <c r="H786">
        <v>6027</v>
      </c>
      <c r="I786" t="s">
        <v>11</v>
      </c>
      <c r="J786" t="s">
        <v>121</v>
      </c>
      <c r="K786" t="s">
        <v>145</v>
      </c>
      <c r="L786" t="s">
        <v>156</v>
      </c>
      <c r="M786" s="5">
        <v>331</v>
      </c>
    </row>
    <row r="787" spans="1:13" x14ac:dyDescent="0.3">
      <c r="A787" s="2">
        <v>45717</v>
      </c>
      <c r="B787" s="3">
        <f t="shared" si="36"/>
        <v>2025</v>
      </c>
      <c r="C787" t="str">
        <f t="shared" si="37"/>
        <v>2024-2025</v>
      </c>
      <c r="D787" t="s">
        <v>119</v>
      </c>
      <c r="E787" t="s">
        <v>78</v>
      </c>
      <c r="F787" t="str">
        <f t="shared" si="38"/>
        <v>New South Wales</v>
      </c>
      <c r="G787" t="s">
        <v>10</v>
      </c>
      <c r="H787">
        <v>2480</v>
      </c>
      <c r="I787" t="s">
        <v>11</v>
      </c>
      <c r="J787" t="s">
        <v>122</v>
      </c>
      <c r="K787" t="s">
        <v>145</v>
      </c>
      <c r="L787" t="s">
        <v>156</v>
      </c>
      <c r="M787" s="5">
        <v>652</v>
      </c>
    </row>
    <row r="788" spans="1:13" x14ac:dyDescent="0.3">
      <c r="A788" s="2">
        <v>45437</v>
      </c>
      <c r="B788" s="3">
        <f t="shared" si="36"/>
        <v>2024</v>
      </c>
      <c r="C788" t="str">
        <f t="shared" si="37"/>
        <v>2023-2024</v>
      </c>
      <c r="D788" t="s">
        <v>119</v>
      </c>
      <c r="E788" t="s">
        <v>91</v>
      </c>
      <c r="F788" t="str">
        <f t="shared" si="38"/>
        <v>Western Australia</v>
      </c>
      <c r="G788" t="s">
        <v>28</v>
      </c>
      <c r="H788">
        <v>6109</v>
      </c>
      <c r="I788" t="s">
        <v>11</v>
      </c>
      <c r="J788" t="s">
        <v>135</v>
      </c>
      <c r="K788" t="s">
        <v>146</v>
      </c>
      <c r="L788" t="s">
        <v>157</v>
      </c>
      <c r="M788" s="5">
        <v>99</v>
      </c>
    </row>
    <row r="789" spans="1:13" x14ac:dyDescent="0.3">
      <c r="A789" s="2">
        <v>45772</v>
      </c>
      <c r="B789" s="3">
        <f t="shared" si="36"/>
        <v>2025</v>
      </c>
      <c r="C789" t="str">
        <f t="shared" si="37"/>
        <v>2024-2025</v>
      </c>
      <c r="D789" t="s">
        <v>120</v>
      </c>
      <c r="E789" t="s">
        <v>9</v>
      </c>
      <c r="F789" t="str">
        <f t="shared" si="38"/>
        <v>New South Wales</v>
      </c>
      <c r="G789" t="s">
        <v>10</v>
      </c>
      <c r="H789">
        <v>2067</v>
      </c>
      <c r="I789" t="s">
        <v>11</v>
      </c>
      <c r="J789" t="s">
        <v>126</v>
      </c>
      <c r="K789" t="s">
        <v>144</v>
      </c>
      <c r="L789" t="s">
        <v>155</v>
      </c>
      <c r="M789" s="5">
        <v>782</v>
      </c>
    </row>
    <row r="790" spans="1:13" x14ac:dyDescent="0.3">
      <c r="A790" s="2">
        <v>45427</v>
      </c>
      <c r="B790" s="3">
        <f t="shared" si="36"/>
        <v>2024</v>
      </c>
      <c r="C790" t="str">
        <f t="shared" si="37"/>
        <v>2023-2024</v>
      </c>
      <c r="D790" t="s">
        <v>120</v>
      </c>
      <c r="E790" t="s">
        <v>14</v>
      </c>
      <c r="F790" t="str">
        <f t="shared" si="38"/>
        <v>Northern Territory</v>
      </c>
      <c r="G790" t="s">
        <v>15</v>
      </c>
      <c r="H790">
        <v>800</v>
      </c>
      <c r="I790" t="s">
        <v>11</v>
      </c>
      <c r="J790" t="s">
        <v>140</v>
      </c>
      <c r="K790" t="s">
        <v>143</v>
      </c>
      <c r="L790" t="s">
        <v>154</v>
      </c>
      <c r="M790" s="5">
        <v>614</v>
      </c>
    </row>
    <row r="791" spans="1:13" x14ac:dyDescent="0.3">
      <c r="A791" s="2">
        <v>45515</v>
      </c>
      <c r="B791" s="3">
        <f t="shared" si="36"/>
        <v>2025</v>
      </c>
      <c r="C791" t="str">
        <f t="shared" si="37"/>
        <v>2024-2025</v>
      </c>
      <c r="D791" t="s">
        <v>119</v>
      </c>
      <c r="E791" t="s">
        <v>83</v>
      </c>
      <c r="F791" t="str">
        <f t="shared" si="38"/>
        <v>Victoria</v>
      </c>
      <c r="G791" t="s">
        <v>26</v>
      </c>
      <c r="H791">
        <v>3551</v>
      </c>
      <c r="I791" t="s">
        <v>11</v>
      </c>
      <c r="J791" t="s">
        <v>129</v>
      </c>
      <c r="K791" t="s">
        <v>146</v>
      </c>
      <c r="L791" t="s">
        <v>157</v>
      </c>
      <c r="M791" s="5">
        <v>210</v>
      </c>
    </row>
    <row r="792" spans="1:13" x14ac:dyDescent="0.3">
      <c r="A792" s="2">
        <v>45978</v>
      </c>
      <c r="B792" s="3">
        <f t="shared" si="36"/>
        <v>2026</v>
      </c>
      <c r="C792" t="str">
        <f t="shared" si="37"/>
        <v>2025-2026</v>
      </c>
      <c r="D792" t="s">
        <v>120</v>
      </c>
      <c r="E792" t="s">
        <v>60</v>
      </c>
      <c r="F792" t="str">
        <f t="shared" si="38"/>
        <v>Queensland</v>
      </c>
      <c r="G792" t="s">
        <v>19</v>
      </c>
      <c r="H792">
        <v>4655</v>
      </c>
      <c r="I792" t="s">
        <v>11</v>
      </c>
      <c r="J792" t="s">
        <v>138</v>
      </c>
      <c r="K792" t="s">
        <v>145</v>
      </c>
      <c r="L792" t="s">
        <v>156</v>
      </c>
      <c r="M792" s="5">
        <v>318</v>
      </c>
    </row>
    <row r="793" spans="1:13" x14ac:dyDescent="0.3">
      <c r="A793" s="2">
        <v>45919</v>
      </c>
      <c r="B793" s="3">
        <f t="shared" si="36"/>
        <v>2026</v>
      </c>
      <c r="C793" t="str">
        <f t="shared" si="37"/>
        <v>2025-2026</v>
      </c>
      <c r="D793" t="s">
        <v>120</v>
      </c>
      <c r="E793" t="s">
        <v>102</v>
      </c>
      <c r="F793" t="str">
        <f t="shared" si="38"/>
        <v>Queensland</v>
      </c>
      <c r="G793" t="s">
        <v>19</v>
      </c>
      <c r="H793">
        <v>4825</v>
      </c>
      <c r="I793" t="s">
        <v>11</v>
      </c>
      <c r="J793" t="s">
        <v>133</v>
      </c>
      <c r="K793" t="s">
        <v>142</v>
      </c>
      <c r="L793" t="s">
        <v>153</v>
      </c>
      <c r="M793" s="5">
        <v>237</v>
      </c>
    </row>
    <row r="794" spans="1:13" x14ac:dyDescent="0.3">
      <c r="A794" s="2">
        <v>45606</v>
      </c>
      <c r="B794" s="3">
        <f t="shared" si="36"/>
        <v>2025</v>
      </c>
      <c r="C794" t="str">
        <f t="shared" si="37"/>
        <v>2024-2025</v>
      </c>
      <c r="D794" t="s">
        <v>120</v>
      </c>
      <c r="E794" t="s">
        <v>16</v>
      </c>
      <c r="F794" t="str">
        <f t="shared" si="38"/>
        <v>South Australia</v>
      </c>
      <c r="G794" t="s">
        <v>17</v>
      </c>
      <c r="H794">
        <v>5168</v>
      </c>
      <c r="I794" t="s">
        <v>11</v>
      </c>
      <c r="J794" t="s">
        <v>134</v>
      </c>
      <c r="K794" t="s">
        <v>147</v>
      </c>
      <c r="L794" t="s">
        <v>158</v>
      </c>
      <c r="M794" s="5">
        <v>257</v>
      </c>
    </row>
    <row r="795" spans="1:13" x14ac:dyDescent="0.3">
      <c r="A795" s="2">
        <v>45584</v>
      </c>
      <c r="B795" s="3">
        <f t="shared" si="36"/>
        <v>2025</v>
      </c>
      <c r="C795" t="str">
        <f t="shared" si="37"/>
        <v>2024-2025</v>
      </c>
      <c r="D795" t="s">
        <v>119</v>
      </c>
      <c r="E795" t="s">
        <v>61</v>
      </c>
      <c r="F795" t="str">
        <f t="shared" si="38"/>
        <v>Victoria</v>
      </c>
      <c r="G795" t="s">
        <v>26</v>
      </c>
      <c r="H795">
        <v>3179</v>
      </c>
      <c r="I795" t="s">
        <v>11</v>
      </c>
      <c r="J795" t="s">
        <v>127</v>
      </c>
      <c r="K795" t="s">
        <v>151</v>
      </c>
      <c r="L795" t="s">
        <v>152</v>
      </c>
      <c r="M795" s="5">
        <v>684</v>
      </c>
    </row>
    <row r="796" spans="1:13" x14ac:dyDescent="0.3">
      <c r="A796" s="2">
        <v>45459</v>
      </c>
      <c r="B796" s="3">
        <f t="shared" si="36"/>
        <v>2024</v>
      </c>
      <c r="C796" t="str">
        <f t="shared" si="37"/>
        <v>2023-2024</v>
      </c>
      <c r="D796" t="s">
        <v>120</v>
      </c>
      <c r="E796" t="s">
        <v>68</v>
      </c>
      <c r="F796" t="str">
        <f t="shared" si="38"/>
        <v>Victoria</v>
      </c>
      <c r="G796" t="s">
        <v>26</v>
      </c>
      <c r="H796">
        <v>3429</v>
      </c>
      <c r="I796" t="s">
        <v>11</v>
      </c>
      <c r="J796" t="s">
        <v>129</v>
      </c>
      <c r="K796" t="s">
        <v>151</v>
      </c>
      <c r="L796" t="s">
        <v>152</v>
      </c>
      <c r="M796" s="5">
        <v>773</v>
      </c>
    </row>
    <row r="797" spans="1:13" x14ac:dyDescent="0.3">
      <c r="A797" s="2">
        <v>45580</v>
      </c>
      <c r="B797" s="3">
        <f t="shared" si="36"/>
        <v>2025</v>
      </c>
      <c r="C797" t="str">
        <f t="shared" si="37"/>
        <v>2024-2025</v>
      </c>
      <c r="D797" t="s">
        <v>120</v>
      </c>
      <c r="E797" t="s">
        <v>53</v>
      </c>
      <c r="F797" t="str">
        <f t="shared" si="38"/>
        <v>Queensland</v>
      </c>
      <c r="G797" t="s">
        <v>19</v>
      </c>
      <c r="H797">
        <v>4012</v>
      </c>
      <c r="I797" t="s">
        <v>11</v>
      </c>
      <c r="J797" t="s">
        <v>131</v>
      </c>
      <c r="K797" t="s">
        <v>143</v>
      </c>
      <c r="L797" t="s">
        <v>154</v>
      </c>
      <c r="M797" s="5">
        <v>370</v>
      </c>
    </row>
    <row r="798" spans="1:13" x14ac:dyDescent="0.3">
      <c r="A798" s="2">
        <v>45972</v>
      </c>
      <c r="B798" s="3">
        <f t="shared" si="36"/>
        <v>2026</v>
      </c>
      <c r="C798" t="str">
        <f t="shared" si="37"/>
        <v>2025-2026</v>
      </c>
      <c r="D798" t="s">
        <v>120</v>
      </c>
      <c r="E798" t="s">
        <v>59</v>
      </c>
      <c r="F798" t="str">
        <f t="shared" si="38"/>
        <v>South Australia</v>
      </c>
      <c r="G798" t="s">
        <v>17</v>
      </c>
      <c r="H798">
        <v>5011</v>
      </c>
      <c r="I798" t="s">
        <v>11</v>
      </c>
      <c r="J798" t="s">
        <v>134</v>
      </c>
      <c r="K798" t="s">
        <v>143</v>
      </c>
      <c r="L798" t="s">
        <v>154</v>
      </c>
      <c r="M798" s="5">
        <v>504</v>
      </c>
    </row>
    <row r="799" spans="1:13" x14ac:dyDescent="0.3">
      <c r="A799" s="2">
        <v>45794</v>
      </c>
      <c r="B799" s="3">
        <f t="shared" si="36"/>
        <v>2025</v>
      </c>
      <c r="C799" t="str">
        <f t="shared" si="37"/>
        <v>2024-2025</v>
      </c>
      <c r="D799" t="s">
        <v>120</v>
      </c>
      <c r="E799" t="s">
        <v>114</v>
      </c>
      <c r="F799" t="str">
        <f t="shared" si="38"/>
        <v>Victoria</v>
      </c>
      <c r="G799" t="s">
        <v>26</v>
      </c>
      <c r="H799">
        <v>3353</v>
      </c>
      <c r="I799" t="s">
        <v>11</v>
      </c>
      <c r="J799" t="s">
        <v>129</v>
      </c>
      <c r="K799" t="s">
        <v>150</v>
      </c>
      <c r="L799" t="s">
        <v>161</v>
      </c>
      <c r="M799" s="5">
        <v>524</v>
      </c>
    </row>
    <row r="800" spans="1:13" x14ac:dyDescent="0.3">
      <c r="A800" s="2">
        <v>45687</v>
      </c>
      <c r="B800" s="3">
        <f t="shared" si="36"/>
        <v>2025</v>
      </c>
      <c r="C800" t="str">
        <f t="shared" si="37"/>
        <v>2024-2025</v>
      </c>
      <c r="D800" t="s">
        <v>119</v>
      </c>
      <c r="E800" t="s">
        <v>71</v>
      </c>
      <c r="F800" t="str">
        <f t="shared" si="38"/>
        <v>Victoria</v>
      </c>
      <c r="G800" t="s">
        <v>26</v>
      </c>
      <c r="H800">
        <v>3131</v>
      </c>
      <c r="I800" t="s">
        <v>11</v>
      </c>
      <c r="J800" t="s">
        <v>127</v>
      </c>
      <c r="K800" t="s">
        <v>151</v>
      </c>
      <c r="L800" t="s">
        <v>152</v>
      </c>
      <c r="M800" s="5">
        <v>405</v>
      </c>
    </row>
    <row r="801" spans="1:13" x14ac:dyDescent="0.3">
      <c r="A801" s="2">
        <v>45795</v>
      </c>
      <c r="B801" s="3">
        <f t="shared" si="36"/>
        <v>2025</v>
      </c>
      <c r="C801" t="str">
        <f t="shared" si="37"/>
        <v>2024-2025</v>
      </c>
      <c r="D801" t="s">
        <v>120</v>
      </c>
      <c r="E801" t="s">
        <v>33</v>
      </c>
      <c r="F801" t="str">
        <f t="shared" si="38"/>
        <v>Northern Territory</v>
      </c>
      <c r="G801" t="s">
        <v>15</v>
      </c>
      <c r="H801">
        <v>870</v>
      </c>
      <c r="I801" t="s">
        <v>11</v>
      </c>
      <c r="J801" t="s">
        <v>140</v>
      </c>
      <c r="K801" t="s">
        <v>144</v>
      </c>
      <c r="L801" t="s">
        <v>155</v>
      </c>
      <c r="M801" s="5">
        <v>647</v>
      </c>
    </row>
    <row r="802" spans="1:13" x14ac:dyDescent="0.3">
      <c r="A802" s="2">
        <v>45995</v>
      </c>
      <c r="B802" s="3">
        <f t="shared" si="36"/>
        <v>2026</v>
      </c>
      <c r="C802" t="str">
        <f t="shared" si="37"/>
        <v>2025-2026</v>
      </c>
      <c r="D802" t="s">
        <v>120</v>
      </c>
      <c r="E802" t="s">
        <v>112</v>
      </c>
      <c r="F802" t="str">
        <f t="shared" si="38"/>
        <v>Queensland</v>
      </c>
      <c r="G802" t="s">
        <v>19</v>
      </c>
      <c r="H802">
        <v>4566</v>
      </c>
      <c r="I802" t="s">
        <v>11</v>
      </c>
      <c r="J802" t="s">
        <v>136</v>
      </c>
      <c r="K802" t="s">
        <v>148</v>
      </c>
      <c r="L802" t="s">
        <v>159</v>
      </c>
      <c r="M802" s="5">
        <v>464</v>
      </c>
    </row>
    <row r="803" spans="1:13" x14ac:dyDescent="0.3">
      <c r="A803" s="2">
        <v>45337</v>
      </c>
      <c r="B803" s="3">
        <f t="shared" si="36"/>
        <v>2024</v>
      </c>
      <c r="C803" t="str">
        <f t="shared" si="37"/>
        <v>2023-2024</v>
      </c>
      <c r="D803" t="s">
        <v>120</v>
      </c>
      <c r="E803" t="s">
        <v>89</v>
      </c>
      <c r="F803" t="str">
        <f t="shared" si="38"/>
        <v>Queensland</v>
      </c>
      <c r="G803" t="s">
        <v>19</v>
      </c>
      <c r="H803">
        <v>4700</v>
      </c>
      <c r="I803" t="s">
        <v>11</v>
      </c>
      <c r="J803" t="s">
        <v>138</v>
      </c>
      <c r="K803" t="s">
        <v>144</v>
      </c>
      <c r="L803" t="s">
        <v>155</v>
      </c>
      <c r="M803" s="5">
        <v>143</v>
      </c>
    </row>
    <row r="804" spans="1:13" x14ac:dyDescent="0.3">
      <c r="A804" s="2">
        <v>45457</v>
      </c>
      <c r="B804" s="3">
        <f t="shared" si="36"/>
        <v>2024</v>
      </c>
      <c r="C804" t="str">
        <f t="shared" si="37"/>
        <v>2023-2024</v>
      </c>
      <c r="D804" t="s">
        <v>119</v>
      </c>
      <c r="E804" t="s">
        <v>83</v>
      </c>
      <c r="F804" t="str">
        <f t="shared" si="38"/>
        <v>Victoria</v>
      </c>
      <c r="G804" t="s">
        <v>26</v>
      </c>
      <c r="H804">
        <v>3551</v>
      </c>
      <c r="I804" t="s">
        <v>11</v>
      </c>
      <c r="J804" t="s">
        <v>129</v>
      </c>
      <c r="K804" t="s">
        <v>150</v>
      </c>
      <c r="L804" t="s">
        <v>161</v>
      </c>
      <c r="M804" s="5">
        <v>421</v>
      </c>
    </row>
    <row r="805" spans="1:13" x14ac:dyDescent="0.3">
      <c r="A805" s="2">
        <v>45526</v>
      </c>
      <c r="B805" s="3">
        <f t="shared" si="36"/>
        <v>2025</v>
      </c>
      <c r="C805" t="str">
        <f t="shared" si="37"/>
        <v>2024-2025</v>
      </c>
      <c r="D805" t="s">
        <v>119</v>
      </c>
      <c r="E805" t="s">
        <v>109</v>
      </c>
      <c r="F805" t="str">
        <f t="shared" si="38"/>
        <v>Western Australia</v>
      </c>
      <c r="G805" t="s">
        <v>28</v>
      </c>
      <c r="H805">
        <v>6052</v>
      </c>
      <c r="I805" t="s">
        <v>11</v>
      </c>
      <c r="J805" t="s">
        <v>121</v>
      </c>
      <c r="K805" t="s">
        <v>146</v>
      </c>
      <c r="L805" t="s">
        <v>157</v>
      </c>
      <c r="M805" s="5">
        <v>110</v>
      </c>
    </row>
    <row r="806" spans="1:13" x14ac:dyDescent="0.3">
      <c r="A806" s="2">
        <v>45512</v>
      </c>
      <c r="B806" s="3">
        <f t="shared" si="36"/>
        <v>2025</v>
      </c>
      <c r="C806" t="str">
        <f t="shared" si="37"/>
        <v>2024-2025</v>
      </c>
      <c r="D806" t="s">
        <v>119</v>
      </c>
      <c r="E806" t="s">
        <v>64</v>
      </c>
      <c r="F806" t="str">
        <f t="shared" si="38"/>
        <v>Western Australia</v>
      </c>
      <c r="G806" t="s">
        <v>28</v>
      </c>
      <c r="H806">
        <v>6112</v>
      </c>
      <c r="I806" t="s">
        <v>11</v>
      </c>
      <c r="J806" t="s">
        <v>135</v>
      </c>
      <c r="K806" t="s">
        <v>144</v>
      </c>
      <c r="L806" t="s">
        <v>155</v>
      </c>
      <c r="M806" s="5">
        <v>466</v>
      </c>
    </row>
    <row r="807" spans="1:13" x14ac:dyDescent="0.3">
      <c r="A807" s="2">
        <v>46022</v>
      </c>
      <c r="B807" s="3">
        <f t="shared" si="36"/>
        <v>2026</v>
      </c>
      <c r="C807" t="str">
        <f t="shared" si="37"/>
        <v>2025-2026</v>
      </c>
      <c r="D807" t="s">
        <v>120</v>
      </c>
      <c r="E807" t="s">
        <v>96</v>
      </c>
      <c r="F807" t="str">
        <f t="shared" si="38"/>
        <v>Western Australia</v>
      </c>
      <c r="G807" t="s">
        <v>28</v>
      </c>
      <c r="H807">
        <v>6027</v>
      </c>
      <c r="I807" t="s">
        <v>11</v>
      </c>
      <c r="J807" t="s">
        <v>121</v>
      </c>
      <c r="K807" t="s">
        <v>148</v>
      </c>
      <c r="L807" t="s">
        <v>159</v>
      </c>
      <c r="M807" s="5">
        <v>283</v>
      </c>
    </row>
    <row r="808" spans="1:13" x14ac:dyDescent="0.3">
      <c r="A808" s="2">
        <v>45337</v>
      </c>
      <c r="B808" s="3">
        <f t="shared" si="36"/>
        <v>2024</v>
      </c>
      <c r="C808" t="str">
        <f t="shared" si="37"/>
        <v>2023-2024</v>
      </c>
      <c r="D808" t="s">
        <v>120</v>
      </c>
      <c r="E808" t="s">
        <v>30</v>
      </c>
      <c r="F808" t="str">
        <f t="shared" si="38"/>
        <v>Victoria</v>
      </c>
      <c r="G808" t="s">
        <v>26</v>
      </c>
      <c r="H808">
        <v>3030</v>
      </c>
      <c r="I808" t="s">
        <v>11</v>
      </c>
      <c r="J808" t="s">
        <v>128</v>
      </c>
      <c r="K808" t="s">
        <v>145</v>
      </c>
      <c r="L808" t="s">
        <v>156</v>
      </c>
      <c r="M808" s="5">
        <v>132</v>
      </c>
    </row>
    <row r="809" spans="1:13" x14ac:dyDescent="0.3">
      <c r="A809" s="2">
        <v>45688</v>
      </c>
      <c r="B809" s="3">
        <f t="shared" si="36"/>
        <v>2025</v>
      </c>
      <c r="C809" t="str">
        <f t="shared" si="37"/>
        <v>2024-2025</v>
      </c>
      <c r="D809" t="s">
        <v>120</v>
      </c>
      <c r="E809" t="s">
        <v>20</v>
      </c>
      <c r="F809" t="str">
        <f t="shared" si="38"/>
        <v>South Australia</v>
      </c>
      <c r="G809" t="s">
        <v>17</v>
      </c>
      <c r="H809">
        <v>5607</v>
      </c>
      <c r="I809" t="s">
        <v>11</v>
      </c>
      <c r="J809" t="s">
        <v>139</v>
      </c>
      <c r="K809" t="s">
        <v>144</v>
      </c>
      <c r="L809" t="s">
        <v>155</v>
      </c>
      <c r="M809" s="5">
        <v>283</v>
      </c>
    </row>
    <row r="810" spans="1:13" x14ac:dyDescent="0.3">
      <c r="A810" s="2">
        <v>45323</v>
      </c>
      <c r="B810" s="3">
        <f t="shared" si="36"/>
        <v>2024</v>
      </c>
      <c r="C810" t="str">
        <f t="shared" si="37"/>
        <v>2023-2024</v>
      </c>
      <c r="D810" t="s">
        <v>120</v>
      </c>
      <c r="E810" t="s">
        <v>89</v>
      </c>
      <c r="F810" t="str">
        <f t="shared" si="38"/>
        <v>Queensland</v>
      </c>
      <c r="G810" t="s">
        <v>19</v>
      </c>
      <c r="H810">
        <v>4700</v>
      </c>
      <c r="I810" t="s">
        <v>11</v>
      </c>
      <c r="J810" t="s">
        <v>138</v>
      </c>
      <c r="K810" t="s">
        <v>148</v>
      </c>
      <c r="L810" t="s">
        <v>159</v>
      </c>
      <c r="M810" s="5">
        <v>400</v>
      </c>
    </row>
    <row r="811" spans="1:13" x14ac:dyDescent="0.3">
      <c r="A811" s="2">
        <v>45979</v>
      </c>
      <c r="B811" s="3">
        <f t="shared" si="36"/>
        <v>2026</v>
      </c>
      <c r="C811" t="str">
        <f t="shared" si="37"/>
        <v>2025-2026</v>
      </c>
      <c r="D811" t="s">
        <v>119</v>
      </c>
      <c r="E811" t="s">
        <v>12</v>
      </c>
      <c r="F811" t="str">
        <f t="shared" si="38"/>
        <v>New South Wales</v>
      </c>
      <c r="G811" t="s">
        <v>10</v>
      </c>
      <c r="H811">
        <v>2795</v>
      </c>
      <c r="I811" t="s">
        <v>11</v>
      </c>
      <c r="J811" t="s">
        <v>132</v>
      </c>
      <c r="K811" t="s">
        <v>151</v>
      </c>
      <c r="L811" t="s">
        <v>152</v>
      </c>
      <c r="M811" s="5">
        <v>651</v>
      </c>
    </row>
    <row r="812" spans="1:13" x14ac:dyDescent="0.3">
      <c r="A812" s="2">
        <v>45400</v>
      </c>
      <c r="B812" s="3">
        <f t="shared" si="36"/>
        <v>2024</v>
      </c>
      <c r="C812" t="str">
        <f t="shared" si="37"/>
        <v>2023-2024</v>
      </c>
      <c r="D812" t="s">
        <v>119</v>
      </c>
      <c r="E812" t="s">
        <v>12</v>
      </c>
      <c r="F812" t="str">
        <f t="shared" si="38"/>
        <v>New South Wales</v>
      </c>
      <c r="G812" t="s">
        <v>10</v>
      </c>
      <c r="H812">
        <v>2795</v>
      </c>
      <c r="I812" t="s">
        <v>11</v>
      </c>
      <c r="J812" t="s">
        <v>132</v>
      </c>
      <c r="K812" t="s">
        <v>148</v>
      </c>
      <c r="L812" t="s">
        <v>159</v>
      </c>
      <c r="M812" s="5">
        <v>174</v>
      </c>
    </row>
    <row r="813" spans="1:13" x14ac:dyDescent="0.3">
      <c r="A813" s="2">
        <v>45936</v>
      </c>
      <c r="B813" s="3">
        <f t="shared" si="36"/>
        <v>2026</v>
      </c>
      <c r="C813" t="str">
        <f t="shared" si="37"/>
        <v>2025-2026</v>
      </c>
      <c r="D813" t="s">
        <v>119</v>
      </c>
      <c r="E813" t="s">
        <v>106</v>
      </c>
      <c r="F813" t="str">
        <f t="shared" si="38"/>
        <v>Queensland</v>
      </c>
      <c r="G813" t="s">
        <v>19</v>
      </c>
      <c r="H813">
        <v>4558</v>
      </c>
      <c r="I813" t="s">
        <v>11</v>
      </c>
      <c r="J813" t="s">
        <v>136</v>
      </c>
      <c r="K813" t="s">
        <v>143</v>
      </c>
      <c r="L813" t="s">
        <v>154</v>
      </c>
      <c r="M813" s="5">
        <v>394</v>
      </c>
    </row>
    <row r="814" spans="1:13" x14ac:dyDescent="0.3">
      <c r="A814" s="2">
        <v>45715</v>
      </c>
      <c r="B814" s="3">
        <f t="shared" si="36"/>
        <v>2025</v>
      </c>
      <c r="C814" t="str">
        <f t="shared" si="37"/>
        <v>2024-2025</v>
      </c>
      <c r="D814" t="s">
        <v>120</v>
      </c>
      <c r="E814" t="s">
        <v>45</v>
      </c>
      <c r="F814" t="str">
        <f t="shared" si="38"/>
        <v>Victoria</v>
      </c>
      <c r="G814" t="s">
        <v>26</v>
      </c>
      <c r="H814">
        <v>3136</v>
      </c>
      <c r="I814" t="s">
        <v>11</v>
      </c>
      <c r="J814" t="s">
        <v>127</v>
      </c>
      <c r="K814" t="s">
        <v>147</v>
      </c>
      <c r="L814" t="s">
        <v>158</v>
      </c>
      <c r="M814" s="5">
        <v>468</v>
      </c>
    </row>
    <row r="815" spans="1:13" x14ac:dyDescent="0.3">
      <c r="A815" s="2">
        <v>45896</v>
      </c>
      <c r="B815" s="3">
        <f t="shared" si="36"/>
        <v>2026</v>
      </c>
      <c r="C815" t="str">
        <f t="shared" si="37"/>
        <v>2025-2026</v>
      </c>
      <c r="D815" t="s">
        <v>119</v>
      </c>
      <c r="E815" t="s">
        <v>83</v>
      </c>
      <c r="F815" t="str">
        <f t="shared" si="38"/>
        <v>Victoria</v>
      </c>
      <c r="G815" t="s">
        <v>26</v>
      </c>
      <c r="H815">
        <v>3551</v>
      </c>
      <c r="I815" t="s">
        <v>11</v>
      </c>
      <c r="J815" t="s">
        <v>129</v>
      </c>
      <c r="K815" t="s">
        <v>147</v>
      </c>
      <c r="L815" t="s">
        <v>158</v>
      </c>
      <c r="M815" s="5">
        <v>524</v>
      </c>
    </row>
    <row r="816" spans="1:13" x14ac:dyDescent="0.3">
      <c r="A816" s="2">
        <v>45518</v>
      </c>
      <c r="B816" s="3">
        <f t="shared" si="36"/>
        <v>2025</v>
      </c>
      <c r="C816" t="str">
        <f t="shared" si="37"/>
        <v>2024-2025</v>
      </c>
      <c r="D816" t="s">
        <v>120</v>
      </c>
      <c r="E816" t="s">
        <v>106</v>
      </c>
      <c r="F816" t="str">
        <f t="shared" si="38"/>
        <v>Queensland</v>
      </c>
      <c r="G816" t="s">
        <v>19</v>
      </c>
      <c r="H816">
        <v>4558</v>
      </c>
      <c r="I816" t="s">
        <v>11</v>
      </c>
      <c r="J816" t="s">
        <v>136</v>
      </c>
      <c r="K816" t="s">
        <v>145</v>
      </c>
      <c r="L816" t="s">
        <v>156</v>
      </c>
      <c r="M816" s="5">
        <v>188</v>
      </c>
    </row>
    <row r="817" spans="1:13" x14ac:dyDescent="0.3">
      <c r="A817" s="2">
        <v>45965</v>
      </c>
      <c r="B817" s="3">
        <f t="shared" si="36"/>
        <v>2026</v>
      </c>
      <c r="C817" t="str">
        <f t="shared" si="37"/>
        <v>2025-2026</v>
      </c>
      <c r="D817" t="s">
        <v>119</v>
      </c>
      <c r="E817" t="s">
        <v>39</v>
      </c>
      <c r="F817" t="str">
        <f t="shared" si="38"/>
        <v>New South Wales</v>
      </c>
      <c r="G817" t="s">
        <v>10</v>
      </c>
      <c r="H817">
        <v>2541</v>
      </c>
      <c r="I817" t="s">
        <v>11</v>
      </c>
      <c r="J817" t="s">
        <v>123</v>
      </c>
      <c r="K817" t="s">
        <v>146</v>
      </c>
      <c r="L817" t="s">
        <v>157</v>
      </c>
      <c r="M817" s="5">
        <v>297</v>
      </c>
    </row>
    <row r="818" spans="1:13" x14ac:dyDescent="0.3">
      <c r="A818" s="2">
        <v>45862</v>
      </c>
      <c r="B818" s="3">
        <f t="shared" si="36"/>
        <v>2026</v>
      </c>
      <c r="C818" t="str">
        <f t="shared" si="37"/>
        <v>2025-2026</v>
      </c>
      <c r="D818" t="s">
        <v>119</v>
      </c>
      <c r="E818" t="s">
        <v>12</v>
      </c>
      <c r="F818" t="str">
        <f t="shared" si="38"/>
        <v>New South Wales</v>
      </c>
      <c r="G818" t="s">
        <v>10</v>
      </c>
      <c r="H818">
        <v>2795</v>
      </c>
      <c r="I818" t="s">
        <v>11</v>
      </c>
      <c r="J818" t="s">
        <v>132</v>
      </c>
      <c r="K818" t="s">
        <v>150</v>
      </c>
      <c r="L818" t="s">
        <v>161</v>
      </c>
      <c r="M818" s="5">
        <v>438</v>
      </c>
    </row>
    <row r="819" spans="1:13" x14ac:dyDescent="0.3">
      <c r="A819" s="2">
        <v>45804</v>
      </c>
      <c r="B819" s="3">
        <f t="shared" si="36"/>
        <v>2025</v>
      </c>
      <c r="C819" t="str">
        <f t="shared" si="37"/>
        <v>2024-2025</v>
      </c>
      <c r="D819" t="s">
        <v>120</v>
      </c>
      <c r="E819" t="s">
        <v>88</v>
      </c>
      <c r="F819" t="str">
        <f t="shared" si="38"/>
        <v>Queensland</v>
      </c>
      <c r="G819" t="s">
        <v>19</v>
      </c>
      <c r="H819">
        <v>4570</v>
      </c>
      <c r="I819" t="s">
        <v>11</v>
      </c>
      <c r="J819" t="s">
        <v>136</v>
      </c>
      <c r="K819" t="s">
        <v>148</v>
      </c>
      <c r="L819" t="s">
        <v>159</v>
      </c>
      <c r="M819" s="5">
        <v>616</v>
      </c>
    </row>
    <row r="820" spans="1:13" x14ac:dyDescent="0.3">
      <c r="A820" s="2">
        <v>45868</v>
      </c>
      <c r="B820" s="3">
        <f t="shared" si="36"/>
        <v>2026</v>
      </c>
      <c r="C820" t="str">
        <f t="shared" si="37"/>
        <v>2025-2026</v>
      </c>
      <c r="D820" t="s">
        <v>120</v>
      </c>
      <c r="E820" t="s">
        <v>58</v>
      </c>
      <c r="F820" t="str">
        <f t="shared" si="38"/>
        <v>New South Wales</v>
      </c>
      <c r="G820" t="s">
        <v>10</v>
      </c>
      <c r="H820">
        <v>2790</v>
      </c>
      <c r="I820" t="s">
        <v>11</v>
      </c>
      <c r="J820" t="s">
        <v>132</v>
      </c>
      <c r="K820" t="s">
        <v>148</v>
      </c>
      <c r="L820" t="s">
        <v>159</v>
      </c>
      <c r="M820" s="5">
        <v>87</v>
      </c>
    </row>
    <row r="821" spans="1:13" x14ac:dyDescent="0.3">
      <c r="A821" s="2">
        <v>45827</v>
      </c>
      <c r="B821" s="3">
        <f t="shared" si="36"/>
        <v>2025</v>
      </c>
      <c r="C821" t="str">
        <f t="shared" si="37"/>
        <v>2024-2025</v>
      </c>
      <c r="D821" t="s">
        <v>120</v>
      </c>
      <c r="E821" t="s">
        <v>58</v>
      </c>
      <c r="F821" t="str">
        <f t="shared" si="38"/>
        <v>New South Wales</v>
      </c>
      <c r="G821" t="s">
        <v>10</v>
      </c>
      <c r="H821">
        <v>2790</v>
      </c>
      <c r="I821" t="s">
        <v>11</v>
      </c>
      <c r="J821" t="s">
        <v>132</v>
      </c>
      <c r="K821" t="s">
        <v>144</v>
      </c>
      <c r="L821" t="s">
        <v>155</v>
      </c>
      <c r="M821" s="5">
        <v>537</v>
      </c>
    </row>
    <row r="822" spans="1:13" x14ac:dyDescent="0.3">
      <c r="A822" s="2">
        <v>45515</v>
      </c>
      <c r="B822" s="3">
        <f t="shared" si="36"/>
        <v>2025</v>
      </c>
      <c r="C822" t="str">
        <f t="shared" si="37"/>
        <v>2024-2025</v>
      </c>
      <c r="D822" t="s">
        <v>120</v>
      </c>
      <c r="E822" t="s">
        <v>93</v>
      </c>
      <c r="F822" t="str">
        <f t="shared" si="38"/>
        <v>Victoria</v>
      </c>
      <c r="G822" t="s">
        <v>26</v>
      </c>
      <c r="H822">
        <v>3400</v>
      </c>
      <c r="I822" t="s">
        <v>11</v>
      </c>
      <c r="J822" t="s">
        <v>129</v>
      </c>
      <c r="K822" t="s">
        <v>151</v>
      </c>
      <c r="L822" t="s">
        <v>152</v>
      </c>
      <c r="M822" s="5">
        <v>166</v>
      </c>
    </row>
    <row r="823" spans="1:13" x14ac:dyDescent="0.3">
      <c r="A823" s="2">
        <v>45997</v>
      </c>
      <c r="B823" s="3">
        <f t="shared" si="36"/>
        <v>2026</v>
      </c>
      <c r="C823" t="str">
        <f t="shared" si="37"/>
        <v>2025-2026</v>
      </c>
      <c r="D823" t="s">
        <v>120</v>
      </c>
      <c r="E823" t="s">
        <v>35</v>
      </c>
      <c r="F823" t="str">
        <f t="shared" si="38"/>
        <v>Victoria</v>
      </c>
      <c r="G823" t="s">
        <v>26</v>
      </c>
      <c r="H823">
        <v>3280</v>
      </c>
      <c r="I823" t="s">
        <v>11</v>
      </c>
      <c r="J823" t="s">
        <v>129</v>
      </c>
      <c r="K823" t="s">
        <v>145</v>
      </c>
      <c r="L823" t="s">
        <v>156</v>
      </c>
      <c r="M823" s="5">
        <v>683</v>
      </c>
    </row>
    <row r="824" spans="1:13" x14ac:dyDescent="0.3">
      <c r="A824" s="2">
        <v>46005</v>
      </c>
      <c r="B824" s="3">
        <f t="shared" si="36"/>
        <v>2026</v>
      </c>
      <c r="C824" t="str">
        <f t="shared" si="37"/>
        <v>2025-2026</v>
      </c>
      <c r="D824" t="s">
        <v>120</v>
      </c>
      <c r="E824" t="s">
        <v>78</v>
      </c>
      <c r="F824" t="str">
        <f t="shared" si="38"/>
        <v>New South Wales</v>
      </c>
      <c r="G824" t="s">
        <v>10</v>
      </c>
      <c r="H824">
        <v>2480</v>
      </c>
      <c r="I824" t="s">
        <v>11</v>
      </c>
      <c r="J824" t="s">
        <v>122</v>
      </c>
      <c r="K824" t="s">
        <v>146</v>
      </c>
      <c r="L824" t="s">
        <v>157</v>
      </c>
      <c r="M824" s="5">
        <v>724</v>
      </c>
    </row>
    <row r="825" spans="1:13" x14ac:dyDescent="0.3">
      <c r="A825" s="2">
        <v>45889</v>
      </c>
      <c r="B825" s="3">
        <f t="shared" si="36"/>
        <v>2026</v>
      </c>
      <c r="C825" t="str">
        <f t="shared" si="37"/>
        <v>2025-2026</v>
      </c>
      <c r="D825" t="s">
        <v>120</v>
      </c>
      <c r="E825" t="s">
        <v>31</v>
      </c>
      <c r="F825" t="str">
        <f t="shared" si="38"/>
        <v>South Australia</v>
      </c>
      <c r="G825" t="s">
        <v>17</v>
      </c>
      <c r="H825">
        <v>5082</v>
      </c>
      <c r="I825" t="s">
        <v>11</v>
      </c>
      <c r="J825" t="s">
        <v>134</v>
      </c>
      <c r="K825" t="s">
        <v>144</v>
      </c>
      <c r="L825" t="s">
        <v>155</v>
      </c>
      <c r="M825" s="5">
        <v>279</v>
      </c>
    </row>
    <row r="826" spans="1:13" x14ac:dyDescent="0.3">
      <c r="A826" s="2">
        <v>45628</v>
      </c>
      <c r="B826" s="3">
        <f t="shared" si="36"/>
        <v>2025</v>
      </c>
      <c r="C826" t="str">
        <f t="shared" si="37"/>
        <v>2024-2025</v>
      </c>
      <c r="D826" t="s">
        <v>120</v>
      </c>
      <c r="E826" t="s">
        <v>35</v>
      </c>
      <c r="F826" t="str">
        <f t="shared" si="38"/>
        <v>Victoria</v>
      </c>
      <c r="G826" t="s">
        <v>26</v>
      </c>
      <c r="H826">
        <v>3280</v>
      </c>
      <c r="I826" t="s">
        <v>11</v>
      </c>
      <c r="J826" t="s">
        <v>129</v>
      </c>
      <c r="K826" t="s">
        <v>142</v>
      </c>
      <c r="L826" t="s">
        <v>153</v>
      </c>
      <c r="M826" s="5">
        <v>433</v>
      </c>
    </row>
    <row r="827" spans="1:13" x14ac:dyDescent="0.3">
      <c r="A827" s="2">
        <v>45643</v>
      </c>
      <c r="B827" s="3">
        <f t="shared" si="36"/>
        <v>2025</v>
      </c>
      <c r="C827" t="str">
        <f t="shared" si="37"/>
        <v>2024-2025</v>
      </c>
      <c r="D827" t="s">
        <v>120</v>
      </c>
      <c r="E827" t="s">
        <v>106</v>
      </c>
      <c r="F827" t="str">
        <f t="shared" si="38"/>
        <v>Queensland</v>
      </c>
      <c r="G827" t="s">
        <v>19</v>
      </c>
      <c r="H827">
        <v>4558</v>
      </c>
      <c r="I827" t="s">
        <v>11</v>
      </c>
      <c r="J827" t="s">
        <v>136</v>
      </c>
      <c r="K827" t="s">
        <v>144</v>
      </c>
      <c r="L827" t="s">
        <v>155</v>
      </c>
      <c r="M827" s="5">
        <v>614</v>
      </c>
    </row>
    <row r="828" spans="1:13" x14ac:dyDescent="0.3">
      <c r="A828" s="2">
        <v>45806</v>
      </c>
      <c r="B828" s="3">
        <f t="shared" si="36"/>
        <v>2025</v>
      </c>
      <c r="C828" t="str">
        <f t="shared" si="37"/>
        <v>2024-2025</v>
      </c>
      <c r="D828" t="s">
        <v>120</v>
      </c>
      <c r="E828" t="s">
        <v>23</v>
      </c>
      <c r="F828" t="str">
        <f t="shared" si="38"/>
        <v>New South Wales</v>
      </c>
      <c r="G828" t="s">
        <v>10</v>
      </c>
      <c r="H828">
        <v>2830</v>
      </c>
      <c r="I828" t="s">
        <v>11</v>
      </c>
      <c r="J828" t="s">
        <v>132</v>
      </c>
      <c r="K828" t="s">
        <v>142</v>
      </c>
      <c r="L828" t="s">
        <v>153</v>
      </c>
      <c r="M828" s="5">
        <v>373</v>
      </c>
    </row>
    <row r="829" spans="1:13" x14ac:dyDescent="0.3">
      <c r="A829" s="2">
        <v>45592</v>
      </c>
      <c r="B829" s="3">
        <f t="shared" si="36"/>
        <v>2025</v>
      </c>
      <c r="C829" t="str">
        <f t="shared" si="37"/>
        <v>2024-2025</v>
      </c>
      <c r="D829" t="s">
        <v>120</v>
      </c>
      <c r="E829" t="s">
        <v>111</v>
      </c>
      <c r="F829" t="str">
        <f t="shared" si="38"/>
        <v>New South Wales</v>
      </c>
      <c r="G829" t="s">
        <v>10</v>
      </c>
      <c r="H829">
        <v>2154</v>
      </c>
      <c r="I829" t="s">
        <v>11</v>
      </c>
      <c r="J829" t="s">
        <v>125</v>
      </c>
      <c r="K829" t="s">
        <v>151</v>
      </c>
      <c r="L829" t="s">
        <v>152</v>
      </c>
      <c r="M829" s="5">
        <v>239</v>
      </c>
    </row>
    <row r="830" spans="1:13" x14ac:dyDescent="0.3">
      <c r="A830" s="2">
        <v>45821</v>
      </c>
      <c r="B830" s="3">
        <f t="shared" si="36"/>
        <v>2025</v>
      </c>
      <c r="C830" t="str">
        <f t="shared" si="37"/>
        <v>2024-2025</v>
      </c>
      <c r="D830" t="s">
        <v>120</v>
      </c>
      <c r="E830" t="s">
        <v>38</v>
      </c>
      <c r="F830" t="str">
        <f t="shared" si="38"/>
        <v>Victoria</v>
      </c>
      <c r="G830" t="s">
        <v>26</v>
      </c>
      <c r="H830">
        <v>3199</v>
      </c>
      <c r="I830" t="s">
        <v>11</v>
      </c>
      <c r="J830" t="s">
        <v>127</v>
      </c>
      <c r="K830" t="s">
        <v>142</v>
      </c>
      <c r="L830" t="s">
        <v>153</v>
      </c>
      <c r="M830" s="5">
        <v>739</v>
      </c>
    </row>
    <row r="831" spans="1:13" x14ac:dyDescent="0.3">
      <c r="A831" s="2">
        <v>45868</v>
      </c>
      <c r="B831" s="3">
        <f t="shared" si="36"/>
        <v>2026</v>
      </c>
      <c r="C831" t="str">
        <f t="shared" si="37"/>
        <v>2025-2026</v>
      </c>
      <c r="D831" t="s">
        <v>120</v>
      </c>
      <c r="E831" t="s">
        <v>66</v>
      </c>
      <c r="F831" t="str">
        <f t="shared" si="38"/>
        <v>Western Australia</v>
      </c>
      <c r="G831" t="s">
        <v>28</v>
      </c>
      <c r="H831">
        <v>6330</v>
      </c>
      <c r="I831" t="s">
        <v>11</v>
      </c>
      <c r="J831" t="s">
        <v>135</v>
      </c>
      <c r="K831" t="s">
        <v>144</v>
      </c>
      <c r="L831" t="s">
        <v>155</v>
      </c>
      <c r="M831" s="5">
        <v>713</v>
      </c>
    </row>
    <row r="832" spans="1:13" x14ac:dyDescent="0.3">
      <c r="A832" s="2">
        <v>46010</v>
      </c>
      <c r="B832" s="3">
        <f t="shared" si="36"/>
        <v>2026</v>
      </c>
      <c r="C832" t="str">
        <f t="shared" si="37"/>
        <v>2025-2026</v>
      </c>
      <c r="D832" t="s">
        <v>120</v>
      </c>
      <c r="E832" t="s">
        <v>100</v>
      </c>
      <c r="F832" t="str">
        <f t="shared" si="38"/>
        <v>New South Wales</v>
      </c>
      <c r="G832" t="s">
        <v>10</v>
      </c>
      <c r="H832">
        <v>2800</v>
      </c>
      <c r="I832" t="s">
        <v>11</v>
      </c>
      <c r="J832" t="s">
        <v>132</v>
      </c>
      <c r="K832" t="s">
        <v>148</v>
      </c>
      <c r="L832" t="s">
        <v>159</v>
      </c>
      <c r="M832" s="5">
        <v>399</v>
      </c>
    </row>
    <row r="833" spans="1:13" x14ac:dyDescent="0.3">
      <c r="A833" s="2">
        <v>45697</v>
      </c>
      <c r="B833" s="3">
        <f t="shared" si="36"/>
        <v>2025</v>
      </c>
      <c r="C833" t="str">
        <f t="shared" si="37"/>
        <v>2024-2025</v>
      </c>
      <c r="D833" t="s">
        <v>120</v>
      </c>
      <c r="E833" t="s">
        <v>24</v>
      </c>
      <c r="F833" t="str">
        <f t="shared" si="38"/>
        <v>Queensland</v>
      </c>
      <c r="G833" t="s">
        <v>19</v>
      </c>
      <c r="H833">
        <v>4053</v>
      </c>
      <c r="I833" t="s">
        <v>11</v>
      </c>
      <c r="J833" t="s">
        <v>131</v>
      </c>
      <c r="K833" t="s">
        <v>149</v>
      </c>
      <c r="L833" t="s">
        <v>160</v>
      </c>
      <c r="M833" s="5">
        <v>744</v>
      </c>
    </row>
    <row r="834" spans="1:13" x14ac:dyDescent="0.3">
      <c r="A834" s="2">
        <v>45373</v>
      </c>
      <c r="B834" s="3">
        <f t="shared" ref="B834:B897" si="39">IF(MONTH(A834)&gt;=7,YEAR(A834)+1,YEAR(A834))</f>
        <v>2024</v>
      </c>
      <c r="C834" t="str">
        <f t="shared" ref="C834:C897" si="40">IF(MONTH(A834) &gt;= 7, YEAR(A834) &amp; "-" &amp; YEAR(A834) + 1, YEAR(A834) - 1 &amp; "-" &amp; YEAR(A834))</f>
        <v>2023-2024</v>
      </c>
      <c r="D834" t="s">
        <v>120</v>
      </c>
      <c r="E834" t="s">
        <v>75</v>
      </c>
      <c r="F834" t="str">
        <f t="shared" ref="F834:F897" si="41">IF(G834="WA","Western Australia",
IF(G834="NSW","New South Wales",
IF(G834="QLD","Queensland",
IF(G834="VIC","Victoria",
IF(G834="TAS","Tasmania",
IF(G834="SA","South Australia",
IF(G834="NT","Northern Territory",
IF(G834="ACT","Australian Capital Territory",G834))))))))</f>
        <v>Victoria</v>
      </c>
      <c r="G834" t="s">
        <v>26</v>
      </c>
      <c r="H834">
        <v>3915</v>
      </c>
      <c r="I834" t="s">
        <v>11</v>
      </c>
      <c r="J834" t="s">
        <v>137</v>
      </c>
      <c r="K834" t="s">
        <v>142</v>
      </c>
      <c r="L834" t="s">
        <v>153</v>
      </c>
      <c r="M834" s="5">
        <v>513</v>
      </c>
    </row>
    <row r="835" spans="1:13" x14ac:dyDescent="0.3">
      <c r="A835" s="2">
        <v>45843</v>
      </c>
      <c r="B835" s="3">
        <f t="shared" si="39"/>
        <v>2026</v>
      </c>
      <c r="C835" t="str">
        <f t="shared" si="40"/>
        <v>2025-2026</v>
      </c>
      <c r="D835" t="s">
        <v>119</v>
      </c>
      <c r="E835" t="s">
        <v>70</v>
      </c>
      <c r="F835" t="str">
        <f t="shared" si="41"/>
        <v>Western Australia</v>
      </c>
      <c r="G835" t="s">
        <v>28</v>
      </c>
      <c r="H835">
        <v>6021</v>
      </c>
      <c r="I835" t="s">
        <v>11</v>
      </c>
      <c r="J835" t="s">
        <v>121</v>
      </c>
      <c r="K835" t="s">
        <v>146</v>
      </c>
      <c r="L835" t="s">
        <v>157</v>
      </c>
      <c r="M835" s="5">
        <v>197</v>
      </c>
    </row>
    <row r="836" spans="1:13" x14ac:dyDescent="0.3">
      <c r="A836" s="2">
        <v>45856</v>
      </c>
      <c r="B836" s="3">
        <f t="shared" si="39"/>
        <v>2026</v>
      </c>
      <c r="C836" t="str">
        <f t="shared" si="40"/>
        <v>2025-2026</v>
      </c>
      <c r="D836" t="s">
        <v>119</v>
      </c>
      <c r="E836" t="s">
        <v>90</v>
      </c>
      <c r="F836" t="str">
        <f t="shared" si="41"/>
        <v>New South Wales</v>
      </c>
      <c r="G836" t="s">
        <v>10</v>
      </c>
      <c r="H836">
        <v>2650</v>
      </c>
      <c r="I836" t="s">
        <v>11</v>
      </c>
      <c r="J836" t="s">
        <v>132</v>
      </c>
      <c r="K836" t="s">
        <v>147</v>
      </c>
      <c r="L836" t="s">
        <v>158</v>
      </c>
      <c r="M836" s="5">
        <v>411</v>
      </c>
    </row>
    <row r="837" spans="1:13" x14ac:dyDescent="0.3">
      <c r="A837" s="2">
        <v>45374</v>
      </c>
      <c r="B837" s="3">
        <f t="shared" si="39"/>
        <v>2024</v>
      </c>
      <c r="C837" t="str">
        <f t="shared" si="40"/>
        <v>2023-2024</v>
      </c>
      <c r="D837" t="s">
        <v>119</v>
      </c>
      <c r="E837" t="s">
        <v>112</v>
      </c>
      <c r="F837" t="str">
        <f t="shared" si="41"/>
        <v>Queensland</v>
      </c>
      <c r="G837" t="s">
        <v>19</v>
      </c>
      <c r="H837">
        <v>4566</v>
      </c>
      <c r="I837" t="s">
        <v>11</v>
      </c>
      <c r="J837" t="s">
        <v>136</v>
      </c>
      <c r="K837" t="s">
        <v>146</v>
      </c>
      <c r="L837" t="s">
        <v>157</v>
      </c>
      <c r="M837" s="5">
        <v>411</v>
      </c>
    </row>
    <row r="838" spans="1:13" x14ac:dyDescent="0.3">
      <c r="A838" s="2">
        <v>45466</v>
      </c>
      <c r="B838" s="3">
        <f t="shared" si="39"/>
        <v>2024</v>
      </c>
      <c r="C838" t="str">
        <f t="shared" si="40"/>
        <v>2023-2024</v>
      </c>
      <c r="D838" t="s">
        <v>120</v>
      </c>
      <c r="E838" t="s">
        <v>42</v>
      </c>
      <c r="F838" t="str">
        <f t="shared" si="41"/>
        <v>Tasmania</v>
      </c>
      <c r="G838" t="s">
        <v>43</v>
      </c>
      <c r="H838">
        <v>7018</v>
      </c>
      <c r="I838" t="s">
        <v>11</v>
      </c>
      <c r="J838" t="s">
        <v>130</v>
      </c>
      <c r="K838" t="s">
        <v>142</v>
      </c>
      <c r="L838" t="s">
        <v>153</v>
      </c>
      <c r="M838" s="5">
        <v>314</v>
      </c>
    </row>
    <row r="839" spans="1:13" x14ac:dyDescent="0.3">
      <c r="A839" s="2">
        <v>45339</v>
      </c>
      <c r="B839" s="3">
        <f t="shared" si="39"/>
        <v>2024</v>
      </c>
      <c r="C839" t="str">
        <f t="shared" si="40"/>
        <v>2023-2024</v>
      </c>
      <c r="D839" t="s">
        <v>120</v>
      </c>
      <c r="E839" t="s">
        <v>47</v>
      </c>
      <c r="F839" t="str">
        <f t="shared" si="41"/>
        <v>Victoria</v>
      </c>
      <c r="G839" t="s">
        <v>26</v>
      </c>
      <c r="H839">
        <v>3630</v>
      </c>
      <c r="I839" t="s">
        <v>11</v>
      </c>
      <c r="J839" t="s">
        <v>137</v>
      </c>
      <c r="K839" t="s">
        <v>146</v>
      </c>
      <c r="L839" t="s">
        <v>157</v>
      </c>
      <c r="M839" s="5">
        <v>631</v>
      </c>
    </row>
    <row r="840" spans="1:13" x14ac:dyDescent="0.3">
      <c r="A840" s="2">
        <v>45414</v>
      </c>
      <c r="B840" s="3">
        <f t="shared" si="39"/>
        <v>2024</v>
      </c>
      <c r="C840" t="str">
        <f t="shared" si="40"/>
        <v>2023-2024</v>
      </c>
      <c r="D840" t="s">
        <v>120</v>
      </c>
      <c r="E840" t="s">
        <v>59</v>
      </c>
      <c r="F840" t="str">
        <f t="shared" si="41"/>
        <v>South Australia</v>
      </c>
      <c r="G840" t="s">
        <v>17</v>
      </c>
      <c r="H840">
        <v>5011</v>
      </c>
      <c r="I840" t="s">
        <v>11</v>
      </c>
      <c r="J840" t="s">
        <v>134</v>
      </c>
      <c r="K840" t="s">
        <v>148</v>
      </c>
      <c r="L840" t="s">
        <v>159</v>
      </c>
      <c r="M840" s="5">
        <v>101</v>
      </c>
    </row>
    <row r="841" spans="1:13" x14ac:dyDescent="0.3">
      <c r="A841" s="2">
        <v>45459</v>
      </c>
      <c r="B841" s="3">
        <f t="shared" si="39"/>
        <v>2024</v>
      </c>
      <c r="C841" t="str">
        <f t="shared" si="40"/>
        <v>2023-2024</v>
      </c>
      <c r="D841" t="s">
        <v>120</v>
      </c>
      <c r="E841" t="s">
        <v>102</v>
      </c>
      <c r="F841" t="str">
        <f t="shared" si="41"/>
        <v>Queensland</v>
      </c>
      <c r="G841" t="s">
        <v>19</v>
      </c>
      <c r="H841">
        <v>4825</v>
      </c>
      <c r="I841" t="s">
        <v>11</v>
      </c>
      <c r="J841" t="s">
        <v>133</v>
      </c>
      <c r="K841" t="s">
        <v>145</v>
      </c>
      <c r="L841" t="s">
        <v>156</v>
      </c>
      <c r="M841" s="5">
        <v>220</v>
      </c>
    </row>
    <row r="842" spans="1:13" x14ac:dyDescent="0.3">
      <c r="A842" s="2">
        <v>45331</v>
      </c>
      <c r="B842" s="3">
        <f t="shared" si="39"/>
        <v>2024</v>
      </c>
      <c r="C842" t="str">
        <f t="shared" si="40"/>
        <v>2023-2024</v>
      </c>
      <c r="D842" t="s">
        <v>120</v>
      </c>
      <c r="E842" t="s">
        <v>57</v>
      </c>
      <c r="F842" t="str">
        <f t="shared" si="41"/>
        <v>New South Wales</v>
      </c>
      <c r="G842" t="s">
        <v>10</v>
      </c>
      <c r="H842">
        <v>2064</v>
      </c>
      <c r="I842" t="s">
        <v>11</v>
      </c>
      <c r="J842" t="s">
        <v>126</v>
      </c>
      <c r="K842" t="s">
        <v>151</v>
      </c>
      <c r="L842" t="s">
        <v>152</v>
      </c>
      <c r="M842" s="5">
        <v>41</v>
      </c>
    </row>
    <row r="843" spans="1:13" x14ac:dyDescent="0.3">
      <c r="A843" s="2">
        <v>45538</v>
      </c>
      <c r="B843" s="3">
        <f t="shared" si="39"/>
        <v>2025</v>
      </c>
      <c r="C843" t="str">
        <f t="shared" si="40"/>
        <v>2024-2025</v>
      </c>
      <c r="D843" t="s">
        <v>119</v>
      </c>
      <c r="E843" t="s">
        <v>41</v>
      </c>
      <c r="F843" t="str">
        <f t="shared" si="41"/>
        <v>New South Wales</v>
      </c>
      <c r="G843" t="s">
        <v>10</v>
      </c>
      <c r="H843">
        <v>2478</v>
      </c>
      <c r="I843" t="s">
        <v>11</v>
      </c>
      <c r="J843" t="s">
        <v>122</v>
      </c>
      <c r="K843" t="s">
        <v>151</v>
      </c>
      <c r="L843" t="s">
        <v>152</v>
      </c>
      <c r="M843" s="5">
        <v>620</v>
      </c>
    </row>
    <row r="844" spans="1:13" x14ac:dyDescent="0.3">
      <c r="A844" s="2">
        <v>45545</v>
      </c>
      <c r="B844" s="3">
        <f t="shared" si="39"/>
        <v>2025</v>
      </c>
      <c r="C844" t="str">
        <f t="shared" si="40"/>
        <v>2024-2025</v>
      </c>
      <c r="D844" t="s">
        <v>119</v>
      </c>
      <c r="E844" t="s">
        <v>72</v>
      </c>
      <c r="F844" t="str">
        <f t="shared" si="41"/>
        <v>Queensland</v>
      </c>
      <c r="G844" t="s">
        <v>19</v>
      </c>
      <c r="H844">
        <v>4870</v>
      </c>
      <c r="I844" t="s">
        <v>11</v>
      </c>
      <c r="J844" t="s">
        <v>133</v>
      </c>
      <c r="K844" t="s">
        <v>151</v>
      </c>
      <c r="L844" t="s">
        <v>152</v>
      </c>
      <c r="M844" s="5">
        <v>35</v>
      </c>
    </row>
    <row r="845" spans="1:13" x14ac:dyDescent="0.3">
      <c r="A845" s="2">
        <v>46012</v>
      </c>
      <c r="B845" s="3">
        <f t="shared" si="39"/>
        <v>2026</v>
      </c>
      <c r="C845" t="str">
        <f t="shared" si="40"/>
        <v>2025-2026</v>
      </c>
      <c r="D845" t="s">
        <v>119</v>
      </c>
      <c r="E845" t="s">
        <v>69</v>
      </c>
      <c r="F845" t="str">
        <f t="shared" si="41"/>
        <v>Victoria</v>
      </c>
      <c r="G845" t="s">
        <v>26</v>
      </c>
      <c r="H845">
        <v>3148</v>
      </c>
      <c r="I845" t="s">
        <v>11</v>
      </c>
      <c r="J845" t="s">
        <v>127</v>
      </c>
      <c r="K845" t="s">
        <v>151</v>
      </c>
      <c r="L845" t="s">
        <v>152</v>
      </c>
      <c r="M845" s="5">
        <v>746</v>
      </c>
    </row>
    <row r="846" spans="1:13" x14ac:dyDescent="0.3">
      <c r="A846" s="2">
        <v>45333</v>
      </c>
      <c r="B846" s="3">
        <f t="shared" si="39"/>
        <v>2024</v>
      </c>
      <c r="C846" t="str">
        <f t="shared" si="40"/>
        <v>2023-2024</v>
      </c>
      <c r="D846" t="s">
        <v>120</v>
      </c>
      <c r="E846" t="s">
        <v>9</v>
      </c>
      <c r="F846" t="str">
        <f t="shared" si="41"/>
        <v>New South Wales</v>
      </c>
      <c r="G846" t="s">
        <v>10</v>
      </c>
      <c r="H846">
        <v>2067</v>
      </c>
      <c r="I846" t="s">
        <v>11</v>
      </c>
      <c r="J846" t="s">
        <v>126</v>
      </c>
      <c r="K846" t="s">
        <v>150</v>
      </c>
      <c r="L846" t="s">
        <v>161</v>
      </c>
      <c r="M846" s="5">
        <v>162</v>
      </c>
    </row>
    <row r="847" spans="1:13" x14ac:dyDescent="0.3">
      <c r="A847" s="2">
        <v>45404</v>
      </c>
      <c r="B847" s="3">
        <f t="shared" si="39"/>
        <v>2024</v>
      </c>
      <c r="C847" t="str">
        <f t="shared" si="40"/>
        <v>2023-2024</v>
      </c>
      <c r="D847" t="s">
        <v>120</v>
      </c>
      <c r="E847" t="s">
        <v>32</v>
      </c>
      <c r="F847" t="str">
        <f t="shared" si="41"/>
        <v>Victoria</v>
      </c>
      <c r="G847" t="s">
        <v>26</v>
      </c>
      <c r="H847">
        <v>3977</v>
      </c>
      <c r="I847" t="s">
        <v>11</v>
      </c>
      <c r="J847" t="s">
        <v>137</v>
      </c>
      <c r="K847" t="s">
        <v>151</v>
      </c>
      <c r="L847" t="s">
        <v>152</v>
      </c>
      <c r="M847" s="5">
        <v>404</v>
      </c>
    </row>
    <row r="848" spans="1:13" x14ac:dyDescent="0.3">
      <c r="A848" s="2">
        <v>45516</v>
      </c>
      <c r="B848" s="3">
        <f t="shared" si="39"/>
        <v>2025</v>
      </c>
      <c r="C848" t="str">
        <f t="shared" si="40"/>
        <v>2024-2025</v>
      </c>
      <c r="D848" t="s">
        <v>120</v>
      </c>
      <c r="E848" t="s">
        <v>87</v>
      </c>
      <c r="F848" t="str">
        <f t="shared" si="41"/>
        <v>New South Wales</v>
      </c>
      <c r="G848" t="s">
        <v>10</v>
      </c>
      <c r="H848">
        <v>2158</v>
      </c>
      <c r="I848" t="s">
        <v>11</v>
      </c>
      <c r="J848" t="s">
        <v>125</v>
      </c>
      <c r="K848" t="s">
        <v>144</v>
      </c>
      <c r="L848" t="s">
        <v>155</v>
      </c>
      <c r="M848" s="5">
        <v>178</v>
      </c>
    </row>
    <row r="849" spans="1:13" x14ac:dyDescent="0.3">
      <c r="A849" s="2">
        <v>45371</v>
      </c>
      <c r="B849" s="3">
        <f t="shared" si="39"/>
        <v>2024</v>
      </c>
      <c r="C849" t="str">
        <f t="shared" si="40"/>
        <v>2023-2024</v>
      </c>
      <c r="D849" t="s">
        <v>120</v>
      </c>
      <c r="E849" t="s">
        <v>110</v>
      </c>
      <c r="F849" t="str">
        <f t="shared" si="41"/>
        <v>Australian Capital Territory</v>
      </c>
      <c r="G849" t="s">
        <v>51</v>
      </c>
      <c r="H849">
        <v>2609</v>
      </c>
      <c r="I849" t="s">
        <v>11</v>
      </c>
      <c r="J849" t="s">
        <v>123</v>
      </c>
      <c r="K849" t="s">
        <v>144</v>
      </c>
      <c r="L849" t="s">
        <v>155</v>
      </c>
      <c r="M849" s="5">
        <v>564</v>
      </c>
    </row>
    <row r="850" spans="1:13" x14ac:dyDescent="0.3">
      <c r="A850" s="2">
        <v>45724</v>
      </c>
      <c r="B850" s="3">
        <f t="shared" si="39"/>
        <v>2025</v>
      </c>
      <c r="C850" t="str">
        <f t="shared" si="40"/>
        <v>2024-2025</v>
      </c>
      <c r="D850" t="s">
        <v>120</v>
      </c>
      <c r="E850" t="s">
        <v>88</v>
      </c>
      <c r="F850" t="str">
        <f t="shared" si="41"/>
        <v>Queensland</v>
      </c>
      <c r="G850" t="s">
        <v>19</v>
      </c>
      <c r="H850">
        <v>4570</v>
      </c>
      <c r="I850" t="s">
        <v>11</v>
      </c>
      <c r="J850" t="s">
        <v>136</v>
      </c>
      <c r="K850" t="s">
        <v>150</v>
      </c>
      <c r="L850" t="s">
        <v>161</v>
      </c>
      <c r="M850" s="5">
        <v>386</v>
      </c>
    </row>
    <row r="851" spans="1:13" x14ac:dyDescent="0.3">
      <c r="A851" s="2">
        <v>45405</v>
      </c>
      <c r="B851" s="3">
        <f t="shared" si="39"/>
        <v>2024</v>
      </c>
      <c r="C851" t="str">
        <f t="shared" si="40"/>
        <v>2023-2024</v>
      </c>
      <c r="D851" t="s">
        <v>119</v>
      </c>
      <c r="E851" t="s">
        <v>64</v>
      </c>
      <c r="F851" t="str">
        <f t="shared" si="41"/>
        <v>Western Australia</v>
      </c>
      <c r="G851" t="s">
        <v>28</v>
      </c>
      <c r="H851">
        <v>6112</v>
      </c>
      <c r="I851" t="s">
        <v>11</v>
      </c>
      <c r="J851" t="s">
        <v>135</v>
      </c>
      <c r="K851" t="s">
        <v>151</v>
      </c>
      <c r="L851" t="s">
        <v>152</v>
      </c>
      <c r="M851" s="5">
        <v>636</v>
      </c>
    </row>
    <row r="852" spans="1:13" x14ac:dyDescent="0.3">
      <c r="A852" s="2">
        <v>45755</v>
      </c>
      <c r="B852" s="3">
        <f t="shared" si="39"/>
        <v>2025</v>
      </c>
      <c r="C852" t="str">
        <f t="shared" si="40"/>
        <v>2024-2025</v>
      </c>
      <c r="D852" t="s">
        <v>120</v>
      </c>
      <c r="E852" t="s">
        <v>75</v>
      </c>
      <c r="F852" t="str">
        <f t="shared" si="41"/>
        <v>Victoria</v>
      </c>
      <c r="G852" t="s">
        <v>26</v>
      </c>
      <c r="H852">
        <v>3915</v>
      </c>
      <c r="I852" t="s">
        <v>11</v>
      </c>
      <c r="J852" t="s">
        <v>137</v>
      </c>
      <c r="K852" t="s">
        <v>151</v>
      </c>
      <c r="L852" t="s">
        <v>152</v>
      </c>
      <c r="M852" s="5">
        <v>199</v>
      </c>
    </row>
    <row r="853" spans="1:13" x14ac:dyDescent="0.3">
      <c r="A853" s="2">
        <v>45756</v>
      </c>
      <c r="B853" s="3">
        <f t="shared" si="39"/>
        <v>2025</v>
      </c>
      <c r="C853" t="str">
        <f t="shared" si="40"/>
        <v>2024-2025</v>
      </c>
      <c r="D853" t="s">
        <v>120</v>
      </c>
      <c r="E853" t="s">
        <v>106</v>
      </c>
      <c r="F853" t="str">
        <f t="shared" si="41"/>
        <v>Queensland</v>
      </c>
      <c r="G853" t="s">
        <v>19</v>
      </c>
      <c r="H853">
        <v>4558</v>
      </c>
      <c r="I853" t="s">
        <v>11</v>
      </c>
      <c r="J853" t="s">
        <v>136</v>
      </c>
      <c r="K853" t="s">
        <v>151</v>
      </c>
      <c r="L853" t="s">
        <v>152</v>
      </c>
      <c r="M853" s="5">
        <v>284</v>
      </c>
    </row>
    <row r="854" spans="1:13" x14ac:dyDescent="0.3">
      <c r="A854" s="2">
        <v>45613</v>
      </c>
      <c r="B854" s="3">
        <f t="shared" si="39"/>
        <v>2025</v>
      </c>
      <c r="C854" t="str">
        <f t="shared" si="40"/>
        <v>2024-2025</v>
      </c>
      <c r="D854" t="s">
        <v>119</v>
      </c>
      <c r="E854" t="s">
        <v>65</v>
      </c>
      <c r="F854" t="str">
        <f t="shared" si="41"/>
        <v>Victoria</v>
      </c>
      <c r="G854" t="s">
        <v>26</v>
      </c>
      <c r="H854">
        <v>3931</v>
      </c>
      <c r="I854" t="s">
        <v>11</v>
      </c>
      <c r="J854" t="s">
        <v>137</v>
      </c>
      <c r="K854" t="s">
        <v>151</v>
      </c>
      <c r="L854" t="s">
        <v>152</v>
      </c>
      <c r="M854" s="5">
        <v>328</v>
      </c>
    </row>
    <row r="855" spans="1:13" x14ac:dyDescent="0.3">
      <c r="A855" s="2">
        <v>45700</v>
      </c>
      <c r="B855" s="3">
        <f t="shared" si="39"/>
        <v>2025</v>
      </c>
      <c r="C855" t="str">
        <f t="shared" si="40"/>
        <v>2024-2025</v>
      </c>
      <c r="D855" t="s">
        <v>120</v>
      </c>
      <c r="E855" t="s">
        <v>54</v>
      </c>
      <c r="F855" t="str">
        <f t="shared" si="41"/>
        <v>New South Wales</v>
      </c>
      <c r="G855" t="s">
        <v>10</v>
      </c>
      <c r="H855">
        <v>2750</v>
      </c>
      <c r="I855" t="s">
        <v>11</v>
      </c>
      <c r="J855" t="s">
        <v>132</v>
      </c>
      <c r="K855" t="s">
        <v>144</v>
      </c>
      <c r="L855" t="s">
        <v>155</v>
      </c>
      <c r="M855" s="5">
        <v>199</v>
      </c>
    </row>
    <row r="856" spans="1:13" x14ac:dyDescent="0.3">
      <c r="A856" s="2">
        <v>45845</v>
      </c>
      <c r="B856" s="3">
        <f t="shared" si="39"/>
        <v>2026</v>
      </c>
      <c r="C856" t="str">
        <f t="shared" si="40"/>
        <v>2025-2026</v>
      </c>
      <c r="D856" t="s">
        <v>120</v>
      </c>
      <c r="E856" t="s">
        <v>22</v>
      </c>
      <c r="F856" t="str">
        <f t="shared" si="41"/>
        <v>New South Wales</v>
      </c>
      <c r="G856" t="s">
        <v>10</v>
      </c>
      <c r="H856">
        <v>2116</v>
      </c>
      <c r="I856" t="s">
        <v>11</v>
      </c>
      <c r="J856" t="s">
        <v>125</v>
      </c>
      <c r="K856" t="s">
        <v>151</v>
      </c>
      <c r="L856" t="s">
        <v>152</v>
      </c>
      <c r="M856" s="5">
        <v>328</v>
      </c>
    </row>
    <row r="857" spans="1:13" x14ac:dyDescent="0.3">
      <c r="A857" s="2">
        <v>45413</v>
      </c>
      <c r="B857" s="3">
        <f t="shared" si="39"/>
        <v>2024</v>
      </c>
      <c r="C857" t="str">
        <f t="shared" si="40"/>
        <v>2023-2024</v>
      </c>
      <c r="D857" t="s">
        <v>119</v>
      </c>
      <c r="E857" t="s">
        <v>61</v>
      </c>
      <c r="F857" t="str">
        <f t="shared" si="41"/>
        <v>Victoria</v>
      </c>
      <c r="G857" t="s">
        <v>26</v>
      </c>
      <c r="H857">
        <v>3179</v>
      </c>
      <c r="I857" t="s">
        <v>11</v>
      </c>
      <c r="J857" t="s">
        <v>127</v>
      </c>
      <c r="K857" t="s">
        <v>151</v>
      </c>
      <c r="L857" t="s">
        <v>152</v>
      </c>
      <c r="M857" s="5">
        <v>110</v>
      </c>
    </row>
    <row r="858" spans="1:13" x14ac:dyDescent="0.3">
      <c r="A858" s="2">
        <v>45434</v>
      </c>
      <c r="B858" s="3">
        <f t="shared" si="39"/>
        <v>2024</v>
      </c>
      <c r="C858" t="str">
        <f t="shared" si="40"/>
        <v>2023-2024</v>
      </c>
      <c r="D858" t="s">
        <v>120</v>
      </c>
      <c r="E858" t="s">
        <v>82</v>
      </c>
      <c r="F858" t="str">
        <f t="shared" si="41"/>
        <v>Queensland</v>
      </c>
      <c r="G858" t="s">
        <v>19</v>
      </c>
      <c r="H858">
        <v>4215</v>
      </c>
      <c r="I858" t="s">
        <v>11</v>
      </c>
      <c r="J858" t="s">
        <v>124</v>
      </c>
      <c r="K858" t="s">
        <v>151</v>
      </c>
      <c r="L858" t="s">
        <v>152</v>
      </c>
      <c r="M858" s="5">
        <v>490</v>
      </c>
    </row>
    <row r="859" spans="1:13" x14ac:dyDescent="0.3">
      <c r="A859" s="2">
        <v>45852</v>
      </c>
      <c r="B859" s="3">
        <f t="shared" si="39"/>
        <v>2026</v>
      </c>
      <c r="C859" t="str">
        <f t="shared" si="40"/>
        <v>2025-2026</v>
      </c>
      <c r="D859" t="s">
        <v>120</v>
      </c>
      <c r="E859" t="s">
        <v>68</v>
      </c>
      <c r="F859" t="str">
        <f t="shared" si="41"/>
        <v>Victoria</v>
      </c>
      <c r="G859" t="s">
        <v>26</v>
      </c>
      <c r="H859">
        <v>3429</v>
      </c>
      <c r="I859" t="s">
        <v>11</v>
      </c>
      <c r="J859" t="s">
        <v>129</v>
      </c>
      <c r="K859" t="s">
        <v>145</v>
      </c>
      <c r="L859" t="s">
        <v>156</v>
      </c>
      <c r="M859" s="5">
        <v>182</v>
      </c>
    </row>
    <row r="860" spans="1:13" x14ac:dyDescent="0.3">
      <c r="A860" s="2">
        <v>45436</v>
      </c>
      <c r="B860" s="3">
        <f t="shared" si="39"/>
        <v>2024</v>
      </c>
      <c r="C860" t="str">
        <f t="shared" si="40"/>
        <v>2023-2024</v>
      </c>
      <c r="D860" t="s">
        <v>120</v>
      </c>
      <c r="E860" t="s">
        <v>36</v>
      </c>
      <c r="F860" t="str">
        <f t="shared" si="41"/>
        <v>New South Wales</v>
      </c>
      <c r="G860" t="s">
        <v>10</v>
      </c>
      <c r="H860">
        <v>2539</v>
      </c>
      <c r="I860" t="s">
        <v>11</v>
      </c>
      <c r="J860" t="s">
        <v>123</v>
      </c>
      <c r="K860" t="s">
        <v>144</v>
      </c>
      <c r="L860" t="s">
        <v>155</v>
      </c>
      <c r="M860" s="5">
        <v>569</v>
      </c>
    </row>
    <row r="861" spans="1:13" x14ac:dyDescent="0.3">
      <c r="A861" s="2">
        <v>45779</v>
      </c>
      <c r="B861" s="3">
        <f t="shared" si="39"/>
        <v>2025</v>
      </c>
      <c r="C861" t="str">
        <f t="shared" si="40"/>
        <v>2024-2025</v>
      </c>
      <c r="D861" t="s">
        <v>120</v>
      </c>
      <c r="E861" t="s">
        <v>55</v>
      </c>
      <c r="F861" t="str">
        <f t="shared" si="41"/>
        <v>Queensland</v>
      </c>
      <c r="G861" t="s">
        <v>19</v>
      </c>
      <c r="H861">
        <v>4740</v>
      </c>
      <c r="I861" t="s">
        <v>11</v>
      </c>
      <c r="J861" t="s">
        <v>138</v>
      </c>
      <c r="K861" t="s">
        <v>150</v>
      </c>
      <c r="L861" t="s">
        <v>161</v>
      </c>
      <c r="M861" s="5">
        <v>38</v>
      </c>
    </row>
    <row r="862" spans="1:13" x14ac:dyDescent="0.3">
      <c r="A862" s="2">
        <v>45875</v>
      </c>
      <c r="B862" s="3">
        <f t="shared" si="39"/>
        <v>2026</v>
      </c>
      <c r="C862" t="str">
        <f t="shared" si="40"/>
        <v>2025-2026</v>
      </c>
      <c r="D862" t="s">
        <v>120</v>
      </c>
      <c r="E862" t="s">
        <v>95</v>
      </c>
      <c r="F862" t="str">
        <f t="shared" si="41"/>
        <v>New South Wales</v>
      </c>
      <c r="G862" t="s">
        <v>10</v>
      </c>
      <c r="H862">
        <v>2131</v>
      </c>
      <c r="I862" t="s">
        <v>11</v>
      </c>
      <c r="J862" t="s">
        <v>125</v>
      </c>
      <c r="K862" t="s">
        <v>144</v>
      </c>
      <c r="L862" t="s">
        <v>155</v>
      </c>
      <c r="M862" s="5">
        <v>216</v>
      </c>
    </row>
    <row r="863" spans="1:13" x14ac:dyDescent="0.3">
      <c r="A863" s="2">
        <v>45878</v>
      </c>
      <c r="B863" s="3">
        <f t="shared" si="39"/>
        <v>2026</v>
      </c>
      <c r="C863" t="str">
        <f t="shared" si="40"/>
        <v>2025-2026</v>
      </c>
      <c r="D863" t="s">
        <v>119</v>
      </c>
      <c r="E863" t="s">
        <v>50</v>
      </c>
      <c r="F863" t="str">
        <f t="shared" si="41"/>
        <v>Australian Capital Territory</v>
      </c>
      <c r="G863" t="s">
        <v>51</v>
      </c>
      <c r="H863">
        <v>2617</v>
      </c>
      <c r="I863" t="s">
        <v>11</v>
      </c>
      <c r="J863" t="s">
        <v>123</v>
      </c>
      <c r="K863" t="s">
        <v>144</v>
      </c>
      <c r="L863" t="s">
        <v>155</v>
      </c>
      <c r="M863" s="5">
        <v>526</v>
      </c>
    </row>
    <row r="864" spans="1:13" x14ac:dyDescent="0.3">
      <c r="A864" s="2">
        <v>45641</v>
      </c>
      <c r="B864" s="3">
        <f t="shared" si="39"/>
        <v>2025</v>
      </c>
      <c r="C864" t="str">
        <f t="shared" si="40"/>
        <v>2024-2025</v>
      </c>
      <c r="D864" t="s">
        <v>119</v>
      </c>
      <c r="E864" t="s">
        <v>73</v>
      </c>
      <c r="F864" t="str">
        <f t="shared" si="41"/>
        <v>Queensland</v>
      </c>
      <c r="G864" t="s">
        <v>19</v>
      </c>
      <c r="H864">
        <v>4509</v>
      </c>
      <c r="I864" t="s">
        <v>11</v>
      </c>
      <c r="J864" t="s">
        <v>124</v>
      </c>
      <c r="K864" t="s">
        <v>149</v>
      </c>
      <c r="L864" t="s">
        <v>160</v>
      </c>
      <c r="M864" s="5">
        <v>521</v>
      </c>
    </row>
    <row r="865" spans="1:13" x14ac:dyDescent="0.3">
      <c r="A865" s="2">
        <v>45633</v>
      </c>
      <c r="B865" s="3">
        <f t="shared" si="39"/>
        <v>2025</v>
      </c>
      <c r="C865" t="str">
        <f t="shared" si="40"/>
        <v>2024-2025</v>
      </c>
      <c r="D865" t="s">
        <v>120</v>
      </c>
      <c r="E865" t="s">
        <v>92</v>
      </c>
      <c r="F865" t="str">
        <f t="shared" si="41"/>
        <v>New South Wales</v>
      </c>
      <c r="G865" t="s">
        <v>10</v>
      </c>
      <c r="H865">
        <v>2015</v>
      </c>
      <c r="I865" t="s">
        <v>11</v>
      </c>
      <c r="J865" t="s">
        <v>126</v>
      </c>
      <c r="K865" t="s">
        <v>144</v>
      </c>
      <c r="L865" t="s">
        <v>155</v>
      </c>
      <c r="M865" s="5">
        <v>352</v>
      </c>
    </row>
    <row r="866" spans="1:13" x14ac:dyDescent="0.3">
      <c r="A866" s="2">
        <v>45822</v>
      </c>
      <c r="B866" s="3">
        <f t="shared" si="39"/>
        <v>2025</v>
      </c>
      <c r="C866" t="str">
        <f t="shared" si="40"/>
        <v>2024-2025</v>
      </c>
      <c r="D866" t="s">
        <v>120</v>
      </c>
      <c r="E866" t="s">
        <v>16</v>
      </c>
      <c r="F866" t="str">
        <f t="shared" si="41"/>
        <v>South Australia</v>
      </c>
      <c r="G866" t="s">
        <v>17</v>
      </c>
      <c r="H866">
        <v>5168</v>
      </c>
      <c r="I866" t="s">
        <v>11</v>
      </c>
      <c r="J866" t="s">
        <v>134</v>
      </c>
      <c r="K866" t="s">
        <v>148</v>
      </c>
      <c r="L866" t="s">
        <v>159</v>
      </c>
      <c r="M866" s="5">
        <v>121</v>
      </c>
    </row>
    <row r="867" spans="1:13" x14ac:dyDescent="0.3">
      <c r="A867" s="2">
        <v>45969</v>
      </c>
      <c r="B867" s="3">
        <f t="shared" si="39"/>
        <v>2026</v>
      </c>
      <c r="C867" t="str">
        <f t="shared" si="40"/>
        <v>2025-2026</v>
      </c>
      <c r="D867" t="s">
        <v>119</v>
      </c>
      <c r="E867" t="s">
        <v>16</v>
      </c>
      <c r="F867" t="str">
        <f t="shared" si="41"/>
        <v>South Australia</v>
      </c>
      <c r="G867" t="s">
        <v>17</v>
      </c>
      <c r="H867">
        <v>5168</v>
      </c>
      <c r="I867" t="s">
        <v>11</v>
      </c>
      <c r="J867" t="s">
        <v>134</v>
      </c>
      <c r="K867" t="s">
        <v>143</v>
      </c>
      <c r="L867" t="s">
        <v>154</v>
      </c>
      <c r="M867" s="5">
        <v>281</v>
      </c>
    </row>
    <row r="868" spans="1:13" x14ac:dyDescent="0.3">
      <c r="A868" s="2">
        <v>45383</v>
      </c>
      <c r="B868" s="3">
        <f t="shared" si="39"/>
        <v>2024</v>
      </c>
      <c r="C868" t="str">
        <f t="shared" si="40"/>
        <v>2023-2024</v>
      </c>
      <c r="D868" t="s">
        <v>120</v>
      </c>
      <c r="E868" t="s">
        <v>38</v>
      </c>
      <c r="F868" t="str">
        <f t="shared" si="41"/>
        <v>Victoria</v>
      </c>
      <c r="G868" t="s">
        <v>26</v>
      </c>
      <c r="H868">
        <v>3199</v>
      </c>
      <c r="I868" t="s">
        <v>11</v>
      </c>
      <c r="J868" t="s">
        <v>127</v>
      </c>
      <c r="K868" t="s">
        <v>145</v>
      </c>
      <c r="L868" t="s">
        <v>156</v>
      </c>
      <c r="M868" s="5">
        <v>473</v>
      </c>
    </row>
    <row r="869" spans="1:13" x14ac:dyDescent="0.3">
      <c r="A869" s="2">
        <v>45948</v>
      </c>
      <c r="B869" s="3">
        <f t="shared" si="39"/>
        <v>2026</v>
      </c>
      <c r="C869" t="str">
        <f t="shared" si="40"/>
        <v>2025-2026</v>
      </c>
      <c r="D869" t="s">
        <v>119</v>
      </c>
      <c r="E869" t="s">
        <v>54</v>
      </c>
      <c r="F869" t="str">
        <f t="shared" si="41"/>
        <v>New South Wales</v>
      </c>
      <c r="G869" t="s">
        <v>10</v>
      </c>
      <c r="H869">
        <v>2750</v>
      </c>
      <c r="I869" t="s">
        <v>11</v>
      </c>
      <c r="J869" t="s">
        <v>132</v>
      </c>
      <c r="K869" t="s">
        <v>142</v>
      </c>
      <c r="L869" t="s">
        <v>153</v>
      </c>
      <c r="M869" s="5">
        <v>713</v>
      </c>
    </row>
    <row r="870" spans="1:13" x14ac:dyDescent="0.3">
      <c r="A870" s="2">
        <v>45734</v>
      </c>
      <c r="B870" s="3">
        <f t="shared" si="39"/>
        <v>2025</v>
      </c>
      <c r="C870" t="str">
        <f t="shared" si="40"/>
        <v>2024-2025</v>
      </c>
      <c r="D870" t="s">
        <v>119</v>
      </c>
      <c r="E870" t="s">
        <v>67</v>
      </c>
      <c r="F870" t="str">
        <f t="shared" si="41"/>
        <v>Tasmania</v>
      </c>
      <c r="G870" t="s">
        <v>43</v>
      </c>
      <c r="H870">
        <v>7250</v>
      </c>
      <c r="I870" t="s">
        <v>11</v>
      </c>
      <c r="J870" t="s">
        <v>130</v>
      </c>
      <c r="K870" t="s">
        <v>145</v>
      </c>
      <c r="L870" t="s">
        <v>156</v>
      </c>
      <c r="M870" s="5">
        <v>95</v>
      </c>
    </row>
    <row r="871" spans="1:13" x14ac:dyDescent="0.3">
      <c r="A871" s="2">
        <v>45377</v>
      </c>
      <c r="B871" s="3">
        <f t="shared" si="39"/>
        <v>2024</v>
      </c>
      <c r="C871" t="str">
        <f t="shared" si="40"/>
        <v>2023-2024</v>
      </c>
      <c r="D871" t="s">
        <v>120</v>
      </c>
      <c r="E871" t="s">
        <v>80</v>
      </c>
      <c r="F871" t="str">
        <f t="shared" si="41"/>
        <v>New South Wales</v>
      </c>
      <c r="G871" t="s">
        <v>10</v>
      </c>
      <c r="H871">
        <v>2120</v>
      </c>
      <c r="I871" t="s">
        <v>11</v>
      </c>
      <c r="J871" t="s">
        <v>125</v>
      </c>
      <c r="K871" t="s">
        <v>148</v>
      </c>
      <c r="L871" t="s">
        <v>159</v>
      </c>
      <c r="M871" s="5">
        <v>301</v>
      </c>
    </row>
    <row r="872" spans="1:13" x14ac:dyDescent="0.3">
      <c r="A872" s="2">
        <v>45857</v>
      </c>
      <c r="B872" s="3">
        <f t="shared" si="39"/>
        <v>2026</v>
      </c>
      <c r="C872" t="str">
        <f t="shared" si="40"/>
        <v>2025-2026</v>
      </c>
      <c r="D872" t="s">
        <v>120</v>
      </c>
      <c r="E872" t="s">
        <v>56</v>
      </c>
      <c r="F872" t="str">
        <f t="shared" si="41"/>
        <v>Queensland</v>
      </c>
      <c r="G872" t="s">
        <v>19</v>
      </c>
      <c r="H872">
        <v>4883</v>
      </c>
      <c r="I872" t="s">
        <v>11</v>
      </c>
      <c r="J872" t="s">
        <v>133</v>
      </c>
      <c r="K872" t="s">
        <v>143</v>
      </c>
      <c r="L872" t="s">
        <v>154</v>
      </c>
      <c r="M872" s="5">
        <v>399</v>
      </c>
    </row>
    <row r="873" spans="1:13" x14ac:dyDescent="0.3">
      <c r="A873" s="2">
        <v>45594</v>
      </c>
      <c r="B873" s="3">
        <f t="shared" si="39"/>
        <v>2025</v>
      </c>
      <c r="C873" t="str">
        <f t="shared" si="40"/>
        <v>2024-2025</v>
      </c>
      <c r="D873" t="s">
        <v>120</v>
      </c>
      <c r="E873" t="s">
        <v>56</v>
      </c>
      <c r="F873" t="str">
        <f t="shared" si="41"/>
        <v>Queensland</v>
      </c>
      <c r="G873" t="s">
        <v>19</v>
      </c>
      <c r="H873">
        <v>4883</v>
      </c>
      <c r="I873" t="s">
        <v>11</v>
      </c>
      <c r="J873" t="s">
        <v>133</v>
      </c>
      <c r="K873" t="s">
        <v>144</v>
      </c>
      <c r="L873" t="s">
        <v>155</v>
      </c>
      <c r="M873" s="5">
        <v>524</v>
      </c>
    </row>
    <row r="874" spans="1:13" x14ac:dyDescent="0.3">
      <c r="A874" s="2">
        <v>45687</v>
      </c>
      <c r="B874" s="3">
        <f t="shared" si="39"/>
        <v>2025</v>
      </c>
      <c r="C874" t="str">
        <f t="shared" si="40"/>
        <v>2024-2025</v>
      </c>
      <c r="D874" t="s">
        <v>120</v>
      </c>
      <c r="E874" t="s">
        <v>71</v>
      </c>
      <c r="F874" t="str">
        <f t="shared" si="41"/>
        <v>Victoria</v>
      </c>
      <c r="G874" t="s">
        <v>26</v>
      </c>
      <c r="H874">
        <v>3131</v>
      </c>
      <c r="I874" t="s">
        <v>11</v>
      </c>
      <c r="J874" t="s">
        <v>127</v>
      </c>
      <c r="K874" t="s">
        <v>144</v>
      </c>
      <c r="L874" t="s">
        <v>155</v>
      </c>
      <c r="M874" s="5">
        <v>500</v>
      </c>
    </row>
    <row r="875" spans="1:13" x14ac:dyDescent="0.3">
      <c r="A875" s="2">
        <v>45505</v>
      </c>
      <c r="B875" s="3">
        <f t="shared" si="39"/>
        <v>2025</v>
      </c>
      <c r="C875" t="str">
        <f t="shared" si="40"/>
        <v>2024-2025</v>
      </c>
      <c r="D875" t="s">
        <v>120</v>
      </c>
      <c r="E875" t="s">
        <v>108</v>
      </c>
      <c r="F875" t="str">
        <f t="shared" si="41"/>
        <v>Tasmania</v>
      </c>
      <c r="G875" t="s">
        <v>43</v>
      </c>
      <c r="H875">
        <v>7320</v>
      </c>
      <c r="I875" t="s">
        <v>11</v>
      </c>
      <c r="J875" t="s">
        <v>130</v>
      </c>
      <c r="K875" t="s">
        <v>143</v>
      </c>
      <c r="L875" t="s">
        <v>154</v>
      </c>
      <c r="M875" s="5">
        <v>586</v>
      </c>
    </row>
    <row r="876" spans="1:13" x14ac:dyDescent="0.3">
      <c r="A876" s="2">
        <v>45311</v>
      </c>
      <c r="B876" s="3">
        <f t="shared" si="39"/>
        <v>2024</v>
      </c>
      <c r="C876" t="str">
        <f t="shared" si="40"/>
        <v>2023-2024</v>
      </c>
      <c r="D876" t="s">
        <v>120</v>
      </c>
      <c r="E876" t="s">
        <v>25</v>
      </c>
      <c r="F876" t="str">
        <f t="shared" si="41"/>
        <v>Victoria</v>
      </c>
      <c r="G876" t="s">
        <v>26</v>
      </c>
      <c r="H876">
        <v>3066</v>
      </c>
      <c r="I876" t="s">
        <v>11</v>
      </c>
      <c r="J876" t="s">
        <v>128</v>
      </c>
      <c r="K876" t="s">
        <v>143</v>
      </c>
      <c r="L876" t="s">
        <v>154</v>
      </c>
      <c r="M876" s="5">
        <v>568</v>
      </c>
    </row>
    <row r="877" spans="1:13" x14ac:dyDescent="0.3">
      <c r="A877" s="2">
        <v>45782</v>
      </c>
      <c r="B877" s="3">
        <f t="shared" si="39"/>
        <v>2025</v>
      </c>
      <c r="C877" t="str">
        <f t="shared" si="40"/>
        <v>2024-2025</v>
      </c>
      <c r="D877" t="s">
        <v>120</v>
      </c>
      <c r="E877" t="s">
        <v>110</v>
      </c>
      <c r="F877" t="str">
        <f t="shared" si="41"/>
        <v>Australian Capital Territory</v>
      </c>
      <c r="G877" t="s">
        <v>51</v>
      </c>
      <c r="H877">
        <v>2609</v>
      </c>
      <c r="I877" t="s">
        <v>11</v>
      </c>
      <c r="J877" t="s">
        <v>123</v>
      </c>
      <c r="K877" t="s">
        <v>146</v>
      </c>
      <c r="L877" t="s">
        <v>157</v>
      </c>
      <c r="M877" s="5">
        <v>50</v>
      </c>
    </row>
    <row r="878" spans="1:13" x14ac:dyDescent="0.3">
      <c r="A878" s="2">
        <v>45334</v>
      </c>
      <c r="B878" s="3">
        <f t="shared" si="39"/>
        <v>2024</v>
      </c>
      <c r="C878" t="str">
        <f t="shared" si="40"/>
        <v>2023-2024</v>
      </c>
      <c r="D878" t="s">
        <v>120</v>
      </c>
      <c r="E878" t="s">
        <v>106</v>
      </c>
      <c r="F878" t="str">
        <f t="shared" si="41"/>
        <v>Queensland</v>
      </c>
      <c r="G878" t="s">
        <v>19</v>
      </c>
      <c r="H878">
        <v>4558</v>
      </c>
      <c r="I878" t="s">
        <v>11</v>
      </c>
      <c r="J878" t="s">
        <v>136</v>
      </c>
      <c r="K878" t="s">
        <v>142</v>
      </c>
      <c r="L878" t="s">
        <v>153</v>
      </c>
      <c r="M878" s="5">
        <v>277</v>
      </c>
    </row>
    <row r="879" spans="1:13" x14ac:dyDescent="0.3">
      <c r="A879" s="2">
        <v>45804</v>
      </c>
      <c r="B879" s="3">
        <f t="shared" si="39"/>
        <v>2025</v>
      </c>
      <c r="C879" t="str">
        <f t="shared" si="40"/>
        <v>2024-2025</v>
      </c>
      <c r="D879" t="s">
        <v>120</v>
      </c>
      <c r="E879" t="s">
        <v>50</v>
      </c>
      <c r="F879" t="str">
        <f t="shared" si="41"/>
        <v>Australian Capital Territory</v>
      </c>
      <c r="G879" t="s">
        <v>51</v>
      </c>
      <c r="H879">
        <v>2617</v>
      </c>
      <c r="I879" t="s">
        <v>11</v>
      </c>
      <c r="J879" t="s">
        <v>123</v>
      </c>
      <c r="K879" t="s">
        <v>145</v>
      </c>
      <c r="L879" t="s">
        <v>156</v>
      </c>
      <c r="M879" s="5">
        <v>449</v>
      </c>
    </row>
    <row r="880" spans="1:13" x14ac:dyDescent="0.3">
      <c r="A880" s="2">
        <v>45895</v>
      </c>
      <c r="B880" s="3">
        <f t="shared" si="39"/>
        <v>2026</v>
      </c>
      <c r="C880" t="str">
        <f t="shared" si="40"/>
        <v>2025-2026</v>
      </c>
      <c r="D880" t="s">
        <v>120</v>
      </c>
      <c r="E880" t="s">
        <v>52</v>
      </c>
      <c r="F880" t="str">
        <f t="shared" si="41"/>
        <v>New South Wales</v>
      </c>
      <c r="G880" t="s">
        <v>10</v>
      </c>
      <c r="H880">
        <v>2485</v>
      </c>
      <c r="I880" t="s">
        <v>11</v>
      </c>
      <c r="J880" t="s">
        <v>122</v>
      </c>
      <c r="K880" t="s">
        <v>143</v>
      </c>
      <c r="L880" t="s">
        <v>154</v>
      </c>
      <c r="M880" s="5">
        <v>36</v>
      </c>
    </row>
    <row r="881" spans="1:13" x14ac:dyDescent="0.3">
      <c r="A881" s="2">
        <v>45900</v>
      </c>
      <c r="B881" s="3">
        <f t="shared" si="39"/>
        <v>2026</v>
      </c>
      <c r="C881" t="str">
        <f t="shared" si="40"/>
        <v>2025-2026</v>
      </c>
      <c r="D881" t="s">
        <v>119</v>
      </c>
      <c r="E881" t="s">
        <v>50</v>
      </c>
      <c r="F881" t="str">
        <f t="shared" si="41"/>
        <v>Australian Capital Territory</v>
      </c>
      <c r="G881" t="s">
        <v>51</v>
      </c>
      <c r="H881">
        <v>2617</v>
      </c>
      <c r="I881" t="s">
        <v>11</v>
      </c>
      <c r="J881" t="s">
        <v>123</v>
      </c>
      <c r="K881" t="s">
        <v>151</v>
      </c>
      <c r="L881" t="s">
        <v>152</v>
      </c>
      <c r="M881" s="5">
        <v>410</v>
      </c>
    </row>
    <row r="882" spans="1:13" x14ac:dyDescent="0.3">
      <c r="A882" s="2">
        <v>45322</v>
      </c>
      <c r="B882" s="3">
        <f t="shared" si="39"/>
        <v>2024</v>
      </c>
      <c r="C882" t="str">
        <f t="shared" si="40"/>
        <v>2023-2024</v>
      </c>
      <c r="D882" t="s">
        <v>120</v>
      </c>
      <c r="E882" t="s">
        <v>79</v>
      </c>
      <c r="F882" t="str">
        <f t="shared" si="41"/>
        <v>Queensland</v>
      </c>
      <c r="G882" t="s">
        <v>19</v>
      </c>
      <c r="H882">
        <v>4680</v>
      </c>
      <c r="I882" t="s">
        <v>11</v>
      </c>
      <c r="J882" t="s">
        <v>138</v>
      </c>
      <c r="K882" t="s">
        <v>144</v>
      </c>
      <c r="L882" t="s">
        <v>155</v>
      </c>
      <c r="M882" s="5">
        <v>36</v>
      </c>
    </row>
    <row r="883" spans="1:13" x14ac:dyDescent="0.3">
      <c r="A883" s="2">
        <v>45803</v>
      </c>
      <c r="B883" s="3">
        <f t="shared" si="39"/>
        <v>2025</v>
      </c>
      <c r="C883" t="str">
        <f t="shared" si="40"/>
        <v>2024-2025</v>
      </c>
      <c r="D883" t="s">
        <v>119</v>
      </c>
      <c r="E883" t="s">
        <v>16</v>
      </c>
      <c r="F883" t="str">
        <f t="shared" si="41"/>
        <v>South Australia</v>
      </c>
      <c r="G883" t="s">
        <v>17</v>
      </c>
      <c r="H883">
        <v>5168</v>
      </c>
      <c r="I883" t="s">
        <v>11</v>
      </c>
      <c r="J883" t="s">
        <v>134</v>
      </c>
      <c r="K883" t="s">
        <v>143</v>
      </c>
      <c r="L883" t="s">
        <v>154</v>
      </c>
      <c r="M883" s="5">
        <v>242</v>
      </c>
    </row>
    <row r="884" spans="1:13" x14ac:dyDescent="0.3">
      <c r="A884" s="2">
        <v>45617</v>
      </c>
      <c r="B884" s="3">
        <f t="shared" si="39"/>
        <v>2025</v>
      </c>
      <c r="C884" t="str">
        <f t="shared" si="40"/>
        <v>2024-2025</v>
      </c>
      <c r="D884" t="s">
        <v>120</v>
      </c>
      <c r="E884" t="s">
        <v>81</v>
      </c>
      <c r="F884" t="str">
        <f t="shared" si="41"/>
        <v>Victoria</v>
      </c>
      <c r="G884" t="s">
        <v>26</v>
      </c>
      <c r="H884">
        <v>3076</v>
      </c>
      <c r="I884" t="s">
        <v>11</v>
      </c>
      <c r="J884" t="s">
        <v>128</v>
      </c>
      <c r="K884" t="s">
        <v>149</v>
      </c>
      <c r="L884" t="s">
        <v>160</v>
      </c>
      <c r="M884" s="5">
        <v>757</v>
      </c>
    </row>
    <row r="885" spans="1:13" x14ac:dyDescent="0.3">
      <c r="A885" s="2">
        <v>45570</v>
      </c>
      <c r="B885" s="3">
        <f t="shared" si="39"/>
        <v>2025</v>
      </c>
      <c r="C885" t="str">
        <f t="shared" si="40"/>
        <v>2024-2025</v>
      </c>
      <c r="D885" t="s">
        <v>120</v>
      </c>
      <c r="E885" t="s">
        <v>39</v>
      </c>
      <c r="F885" t="str">
        <f t="shared" si="41"/>
        <v>New South Wales</v>
      </c>
      <c r="G885" t="s">
        <v>10</v>
      </c>
      <c r="H885">
        <v>2541</v>
      </c>
      <c r="I885" t="s">
        <v>11</v>
      </c>
      <c r="J885" t="s">
        <v>123</v>
      </c>
      <c r="K885" t="s">
        <v>142</v>
      </c>
      <c r="L885" t="s">
        <v>153</v>
      </c>
      <c r="M885" s="5">
        <v>110</v>
      </c>
    </row>
    <row r="886" spans="1:13" x14ac:dyDescent="0.3">
      <c r="A886" s="2">
        <v>45837</v>
      </c>
      <c r="B886" s="3">
        <f t="shared" si="39"/>
        <v>2025</v>
      </c>
      <c r="C886" t="str">
        <f t="shared" si="40"/>
        <v>2024-2025</v>
      </c>
      <c r="D886" t="s">
        <v>120</v>
      </c>
      <c r="E886" t="s">
        <v>67</v>
      </c>
      <c r="F886" t="str">
        <f t="shared" si="41"/>
        <v>Tasmania</v>
      </c>
      <c r="G886" t="s">
        <v>43</v>
      </c>
      <c r="H886">
        <v>7250</v>
      </c>
      <c r="I886" t="s">
        <v>11</v>
      </c>
      <c r="J886" t="s">
        <v>130</v>
      </c>
      <c r="K886" t="s">
        <v>144</v>
      </c>
      <c r="L886" t="s">
        <v>155</v>
      </c>
      <c r="M886" s="5">
        <v>157</v>
      </c>
    </row>
    <row r="887" spans="1:13" x14ac:dyDescent="0.3">
      <c r="A887" s="2">
        <v>45833</v>
      </c>
      <c r="B887" s="3">
        <f t="shared" si="39"/>
        <v>2025</v>
      </c>
      <c r="C887" t="str">
        <f t="shared" si="40"/>
        <v>2024-2025</v>
      </c>
      <c r="D887" t="s">
        <v>120</v>
      </c>
      <c r="E887" t="s">
        <v>74</v>
      </c>
      <c r="F887" t="str">
        <f t="shared" si="41"/>
        <v>Victoria</v>
      </c>
      <c r="G887" t="s">
        <v>26</v>
      </c>
      <c r="H887">
        <v>3500</v>
      </c>
      <c r="I887" t="s">
        <v>11</v>
      </c>
      <c r="J887" t="s">
        <v>129</v>
      </c>
      <c r="K887" t="s">
        <v>145</v>
      </c>
      <c r="L887" t="s">
        <v>156</v>
      </c>
      <c r="M887" s="5">
        <v>490</v>
      </c>
    </row>
    <row r="888" spans="1:13" x14ac:dyDescent="0.3">
      <c r="A888" s="2">
        <v>46014</v>
      </c>
      <c r="B888" s="3">
        <f t="shared" si="39"/>
        <v>2026</v>
      </c>
      <c r="C888" t="str">
        <f t="shared" si="40"/>
        <v>2025-2026</v>
      </c>
      <c r="D888" t="s">
        <v>119</v>
      </c>
      <c r="E888" t="s">
        <v>98</v>
      </c>
      <c r="F888" t="str">
        <f t="shared" si="41"/>
        <v>South Australia</v>
      </c>
      <c r="G888" t="s">
        <v>17</v>
      </c>
      <c r="H888">
        <v>5290</v>
      </c>
      <c r="I888" t="s">
        <v>11</v>
      </c>
      <c r="J888" t="s">
        <v>139</v>
      </c>
      <c r="K888" t="s">
        <v>146</v>
      </c>
      <c r="L888" t="s">
        <v>157</v>
      </c>
      <c r="M888" s="5">
        <v>508</v>
      </c>
    </row>
    <row r="889" spans="1:13" x14ac:dyDescent="0.3">
      <c r="A889" s="2">
        <v>45431</v>
      </c>
      <c r="B889" s="3">
        <f t="shared" si="39"/>
        <v>2024</v>
      </c>
      <c r="C889" t="str">
        <f t="shared" si="40"/>
        <v>2023-2024</v>
      </c>
      <c r="D889" t="s">
        <v>120</v>
      </c>
      <c r="E889" t="s">
        <v>31</v>
      </c>
      <c r="F889" t="str">
        <f t="shared" si="41"/>
        <v>South Australia</v>
      </c>
      <c r="G889" t="s">
        <v>17</v>
      </c>
      <c r="H889">
        <v>5082</v>
      </c>
      <c r="I889" t="s">
        <v>11</v>
      </c>
      <c r="J889" t="s">
        <v>134</v>
      </c>
      <c r="K889" t="s">
        <v>146</v>
      </c>
      <c r="L889" t="s">
        <v>157</v>
      </c>
      <c r="M889" s="5">
        <v>349</v>
      </c>
    </row>
    <row r="890" spans="1:13" x14ac:dyDescent="0.3">
      <c r="A890" s="2">
        <v>45830</v>
      </c>
      <c r="B890" s="3">
        <f t="shared" si="39"/>
        <v>2025</v>
      </c>
      <c r="C890" t="str">
        <f t="shared" si="40"/>
        <v>2024-2025</v>
      </c>
      <c r="D890" t="s">
        <v>120</v>
      </c>
      <c r="E890" t="s">
        <v>82</v>
      </c>
      <c r="F890" t="str">
        <f t="shared" si="41"/>
        <v>Queensland</v>
      </c>
      <c r="G890" t="s">
        <v>19</v>
      </c>
      <c r="H890">
        <v>4215</v>
      </c>
      <c r="I890" t="s">
        <v>11</v>
      </c>
      <c r="J890" t="s">
        <v>124</v>
      </c>
      <c r="K890" t="s">
        <v>147</v>
      </c>
      <c r="L890" t="s">
        <v>158</v>
      </c>
      <c r="M890" s="5">
        <v>641</v>
      </c>
    </row>
    <row r="891" spans="1:13" x14ac:dyDescent="0.3">
      <c r="A891" s="2">
        <v>45944</v>
      </c>
      <c r="B891" s="3">
        <f t="shared" si="39"/>
        <v>2026</v>
      </c>
      <c r="C891" t="str">
        <f t="shared" si="40"/>
        <v>2025-2026</v>
      </c>
      <c r="D891" t="s">
        <v>120</v>
      </c>
      <c r="E891" t="s">
        <v>76</v>
      </c>
      <c r="F891" t="str">
        <f t="shared" si="41"/>
        <v>Queensland</v>
      </c>
      <c r="G891" t="s">
        <v>19</v>
      </c>
      <c r="H891">
        <v>4220</v>
      </c>
      <c r="I891" t="s">
        <v>11</v>
      </c>
      <c r="J891" t="s">
        <v>124</v>
      </c>
      <c r="K891" t="s">
        <v>147</v>
      </c>
      <c r="L891" t="s">
        <v>158</v>
      </c>
      <c r="M891" s="5">
        <v>27</v>
      </c>
    </row>
    <row r="892" spans="1:13" x14ac:dyDescent="0.3">
      <c r="A892" s="2">
        <v>45411</v>
      </c>
      <c r="B892" s="3">
        <f t="shared" si="39"/>
        <v>2024</v>
      </c>
      <c r="C892" t="str">
        <f t="shared" si="40"/>
        <v>2023-2024</v>
      </c>
      <c r="D892" t="s">
        <v>120</v>
      </c>
      <c r="E892" t="s">
        <v>62</v>
      </c>
      <c r="F892" t="str">
        <f t="shared" si="41"/>
        <v>Victoria</v>
      </c>
      <c r="G892" t="s">
        <v>26</v>
      </c>
      <c r="H892">
        <v>3690</v>
      </c>
      <c r="I892" t="s">
        <v>11</v>
      </c>
      <c r="J892" t="s">
        <v>137</v>
      </c>
      <c r="K892" t="s">
        <v>145</v>
      </c>
      <c r="L892" t="s">
        <v>156</v>
      </c>
      <c r="M892" s="5">
        <v>464</v>
      </c>
    </row>
    <row r="893" spans="1:13" x14ac:dyDescent="0.3">
      <c r="A893" s="2">
        <v>45573</v>
      </c>
      <c r="B893" s="3">
        <f t="shared" si="39"/>
        <v>2025</v>
      </c>
      <c r="C893" t="str">
        <f t="shared" si="40"/>
        <v>2024-2025</v>
      </c>
      <c r="D893" t="s">
        <v>119</v>
      </c>
      <c r="E893" t="s">
        <v>86</v>
      </c>
      <c r="F893" t="str">
        <f t="shared" si="41"/>
        <v>Queensland</v>
      </c>
      <c r="G893" t="s">
        <v>19</v>
      </c>
      <c r="H893">
        <v>4119</v>
      </c>
      <c r="I893" t="s">
        <v>11</v>
      </c>
      <c r="J893" t="s">
        <v>131</v>
      </c>
      <c r="K893" t="s">
        <v>151</v>
      </c>
      <c r="L893" t="s">
        <v>152</v>
      </c>
      <c r="M893" s="5">
        <v>610</v>
      </c>
    </row>
    <row r="894" spans="1:13" x14ac:dyDescent="0.3">
      <c r="A894" s="2">
        <v>45638</v>
      </c>
      <c r="B894" s="3">
        <f t="shared" si="39"/>
        <v>2025</v>
      </c>
      <c r="C894" t="str">
        <f t="shared" si="40"/>
        <v>2024-2025</v>
      </c>
      <c r="D894" t="s">
        <v>119</v>
      </c>
      <c r="E894" t="s">
        <v>86</v>
      </c>
      <c r="F894" t="str">
        <f t="shared" si="41"/>
        <v>Queensland</v>
      </c>
      <c r="G894" t="s">
        <v>19</v>
      </c>
      <c r="H894">
        <v>4119</v>
      </c>
      <c r="I894" t="s">
        <v>11</v>
      </c>
      <c r="J894" t="s">
        <v>131</v>
      </c>
      <c r="K894" t="s">
        <v>145</v>
      </c>
      <c r="L894" t="s">
        <v>156</v>
      </c>
      <c r="M894" s="5">
        <v>515</v>
      </c>
    </row>
    <row r="895" spans="1:13" x14ac:dyDescent="0.3">
      <c r="A895" s="2">
        <v>45605</v>
      </c>
      <c r="B895" s="3">
        <f t="shared" si="39"/>
        <v>2025</v>
      </c>
      <c r="C895" t="str">
        <f t="shared" si="40"/>
        <v>2024-2025</v>
      </c>
      <c r="D895" t="s">
        <v>120</v>
      </c>
      <c r="E895" t="s">
        <v>87</v>
      </c>
      <c r="F895" t="str">
        <f t="shared" si="41"/>
        <v>New South Wales</v>
      </c>
      <c r="G895" t="s">
        <v>10</v>
      </c>
      <c r="H895">
        <v>2158</v>
      </c>
      <c r="I895" t="s">
        <v>11</v>
      </c>
      <c r="J895" t="s">
        <v>125</v>
      </c>
      <c r="K895" t="s">
        <v>143</v>
      </c>
      <c r="L895" t="s">
        <v>154</v>
      </c>
      <c r="M895" s="5">
        <v>598</v>
      </c>
    </row>
    <row r="896" spans="1:13" x14ac:dyDescent="0.3">
      <c r="A896" s="2">
        <v>45727</v>
      </c>
      <c r="B896" s="3">
        <f t="shared" si="39"/>
        <v>2025</v>
      </c>
      <c r="C896" t="str">
        <f t="shared" si="40"/>
        <v>2024-2025</v>
      </c>
      <c r="D896" t="s">
        <v>120</v>
      </c>
      <c r="E896" t="s">
        <v>79</v>
      </c>
      <c r="F896" t="str">
        <f t="shared" si="41"/>
        <v>Queensland</v>
      </c>
      <c r="G896" t="s">
        <v>19</v>
      </c>
      <c r="H896">
        <v>4680</v>
      </c>
      <c r="I896" t="s">
        <v>11</v>
      </c>
      <c r="J896" t="s">
        <v>138</v>
      </c>
      <c r="K896" t="s">
        <v>144</v>
      </c>
      <c r="L896" t="s">
        <v>155</v>
      </c>
      <c r="M896" s="5">
        <v>718</v>
      </c>
    </row>
    <row r="897" spans="1:13" x14ac:dyDescent="0.3">
      <c r="A897" s="2">
        <v>45607</v>
      </c>
      <c r="B897" s="3">
        <f t="shared" si="39"/>
        <v>2025</v>
      </c>
      <c r="C897" t="str">
        <f t="shared" si="40"/>
        <v>2024-2025</v>
      </c>
      <c r="D897" t="s">
        <v>120</v>
      </c>
      <c r="E897" t="s">
        <v>93</v>
      </c>
      <c r="F897" t="str">
        <f t="shared" si="41"/>
        <v>Victoria</v>
      </c>
      <c r="G897" t="s">
        <v>26</v>
      </c>
      <c r="H897">
        <v>3400</v>
      </c>
      <c r="I897" t="s">
        <v>11</v>
      </c>
      <c r="J897" t="s">
        <v>129</v>
      </c>
      <c r="K897" t="s">
        <v>144</v>
      </c>
      <c r="L897" t="s">
        <v>155</v>
      </c>
      <c r="M897" s="5">
        <v>499</v>
      </c>
    </row>
    <row r="898" spans="1:13" x14ac:dyDescent="0.3">
      <c r="A898" s="2">
        <v>45972</v>
      </c>
      <c r="B898" s="3">
        <f t="shared" ref="B898:B961" si="42">IF(MONTH(A898)&gt;=7,YEAR(A898)+1,YEAR(A898))</f>
        <v>2026</v>
      </c>
      <c r="C898" t="str">
        <f t="shared" ref="C898:C961" si="43">IF(MONTH(A898) &gt;= 7, YEAR(A898) &amp; "-" &amp; YEAR(A898) + 1, YEAR(A898) - 1 &amp; "-" &amp; YEAR(A898))</f>
        <v>2025-2026</v>
      </c>
      <c r="D898" t="s">
        <v>120</v>
      </c>
      <c r="E898" t="s">
        <v>32</v>
      </c>
      <c r="F898" t="str">
        <f t="shared" ref="F898:F961" si="44">IF(G898="WA","Western Australia",
IF(G898="NSW","New South Wales",
IF(G898="QLD","Queensland",
IF(G898="VIC","Victoria",
IF(G898="TAS","Tasmania",
IF(G898="SA","South Australia",
IF(G898="NT","Northern Territory",
IF(G898="ACT","Australian Capital Territory",G898))))))))</f>
        <v>Victoria</v>
      </c>
      <c r="G898" t="s">
        <v>26</v>
      </c>
      <c r="H898">
        <v>3977</v>
      </c>
      <c r="I898" t="s">
        <v>11</v>
      </c>
      <c r="J898" t="s">
        <v>137</v>
      </c>
      <c r="K898" t="s">
        <v>151</v>
      </c>
      <c r="L898" t="s">
        <v>152</v>
      </c>
      <c r="M898" s="5">
        <v>577</v>
      </c>
    </row>
    <row r="899" spans="1:13" x14ac:dyDescent="0.3">
      <c r="A899" s="2">
        <v>45859</v>
      </c>
      <c r="B899" s="3">
        <f t="shared" si="42"/>
        <v>2026</v>
      </c>
      <c r="C899" t="str">
        <f t="shared" si="43"/>
        <v>2025-2026</v>
      </c>
      <c r="D899" t="s">
        <v>120</v>
      </c>
      <c r="E899" t="s">
        <v>41</v>
      </c>
      <c r="F899" t="str">
        <f t="shared" si="44"/>
        <v>New South Wales</v>
      </c>
      <c r="G899" t="s">
        <v>10</v>
      </c>
      <c r="H899">
        <v>2478</v>
      </c>
      <c r="I899" t="s">
        <v>11</v>
      </c>
      <c r="J899" t="s">
        <v>122</v>
      </c>
      <c r="K899" t="s">
        <v>143</v>
      </c>
      <c r="L899" t="s">
        <v>154</v>
      </c>
      <c r="M899" s="5">
        <v>513</v>
      </c>
    </row>
    <row r="900" spans="1:13" x14ac:dyDescent="0.3">
      <c r="A900" s="2">
        <v>45383</v>
      </c>
      <c r="B900" s="3">
        <f t="shared" si="42"/>
        <v>2024</v>
      </c>
      <c r="C900" t="str">
        <f t="shared" si="43"/>
        <v>2023-2024</v>
      </c>
      <c r="D900" t="s">
        <v>119</v>
      </c>
      <c r="E900" t="s">
        <v>84</v>
      </c>
      <c r="F900" t="str">
        <f t="shared" si="44"/>
        <v>Western Australia</v>
      </c>
      <c r="G900" t="s">
        <v>28</v>
      </c>
      <c r="H900">
        <v>6280</v>
      </c>
      <c r="I900" t="s">
        <v>11</v>
      </c>
      <c r="J900" t="s">
        <v>135</v>
      </c>
      <c r="K900" t="s">
        <v>151</v>
      </c>
      <c r="L900" t="s">
        <v>152</v>
      </c>
      <c r="M900" s="5">
        <v>538</v>
      </c>
    </row>
    <row r="901" spans="1:13" x14ac:dyDescent="0.3">
      <c r="A901" s="2">
        <v>45535</v>
      </c>
      <c r="B901" s="3">
        <f t="shared" si="42"/>
        <v>2025</v>
      </c>
      <c r="C901" t="str">
        <f t="shared" si="43"/>
        <v>2024-2025</v>
      </c>
      <c r="D901" t="s">
        <v>120</v>
      </c>
      <c r="E901" t="s">
        <v>22</v>
      </c>
      <c r="F901" t="str">
        <f t="shared" si="44"/>
        <v>New South Wales</v>
      </c>
      <c r="G901" t="s">
        <v>10</v>
      </c>
      <c r="H901">
        <v>2116</v>
      </c>
      <c r="I901" t="s">
        <v>11</v>
      </c>
      <c r="J901" t="s">
        <v>125</v>
      </c>
      <c r="K901" t="s">
        <v>146</v>
      </c>
      <c r="L901" t="s">
        <v>157</v>
      </c>
      <c r="M901" s="5">
        <v>427</v>
      </c>
    </row>
    <row r="902" spans="1:13" x14ac:dyDescent="0.3">
      <c r="A902" s="2">
        <v>45664</v>
      </c>
      <c r="B902" s="3">
        <f t="shared" si="42"/>
        <v>2025</v>
      </c>
      <c r="C902" t="str">
        <f t="shared" si="43"/>
        <v>2024-2025</v>
      </c>
      <c r="D902" t="s">
        <v>120</v>
      </c>
      <c r="E902" t="s">
        <v>105</v>
      </c>
      <c r="F902" t="str">
        <f t="shared" si="44"/>
        <v>New South Wales</v>
      </c>
      <c r="G902" t="s">
        <v>10</v>
      </c>
      <c r="H902">
        <v>2031</v>
      </c>
      <c r="I902" t="s">
        <v>11</v>
      </c>
      <c r="J902" t="s">
        <v>126</v>
      </c>
      <c r="K902" t="s">
        <v>144</v>
      </c>
      <c r="L902" t="s">
        <v>155</v>
      </c>
      <c r="M902" s="5">
        <v>641</v>
      </c>
    </row>
    <row r="903" spans="1:13" x14ac:dyDescent="0.3">
      <c r="A903" s="2">
        <v>45346</v>
      </c>
      <c r="B903" s="3">
        <f t="shared" si="42"/>
        <v>2024</v>
      </c>
      <c r="C903" t="str">
        <f t="shared" si="43"/>
        <v>2023-2024</v>
      </c>
      <c r="D903" t="s">
        <v>120</v>
      </c>
      <c r="E903" t="s">
        <v>88</v>
      </c>
      <c r="F903" t="str">
        <f t="shared" si="44"/>
        <v>Queensland</v>
      </c>
      <c r="G903" t="s">
        <v>19</v>
      </c>
      <c r="H903">
        <v>4570</v>
      </c>
      <c r="I903" t="s">
        <v>11</v>
      </c>
      <c r="J903" t="s">
        <v>136</v>
      </c>
      <c r="K903" t="s">
        <v>143</v>
      </c>
      <c r="L903" t="s">
        <v>154</v>
      </c>
      <c r="M903" s="5">
        <v>109</v>
      </c>
    </row>
    <row r="904" spans="1:13" x14ac:dyDescent="0.3">
      <c r="A904" s="2">
        <v>45537</v>
      </c>
      <c r="B904" s="3">
        <f t="shared" si="42"/>
        <v>2025</v>
      </c>
      <c r="C904" t="str">
        <f t="shared" si="43"/>
        <v>2024-2025</v>
      </c>
      <c r="D904" t="s">
        <v>120</v>
      </c>
      <c r="E904" t="s">
        <v>60</v>
      </c>
      <c r="F904" t="str">
        <f t="shared" si="44"/>
        <v>Queensland</v>
      </c>
      <c r="G904" t="s">
        <v>19</v>
      </c>
      <c r="H904">
        <v>4655</v>
      </c>
      <c r="I904" t="s">
        <v>11</v>
      </c>
      <c r="J904" t="s">
        <v>138</v>
      </c>
      <c r="K904" t="s">
        <v>143</v>
      </c>
      <c r="L904" t="s">
        <v>154</v>
      </c>
      <c r="M904" s="5">
        <v>734</v>
      </c>
    </row>
    <row r="905" spans="1:13" x14ac:dyDescent="0.3">
      <c r="A905" s="2">
        <v>45986</v>
      </c>
      <c r="B905" s="3">
        <f t="shared" si="42"/>
        <v>2026</v>
      </c>
      <c r="C905" t="str">
        <f t="shared" si="43"/>
        <v>2025-2026</v>
      </c>
      <c r="D905" t="s">
        <v>119</v>
      </c>
      <c r="E905" t="s">
        <v>67</v>
      </c>
      <c r="F905" t="str">
        <f t="shared" si="44"/>
        <v>Tasmania</v>
      </c>
      <c r="G905" t="s">
        <v>43</v>
      </c>
      <c r="H905">
        <v>7250</v>
      </c>
      <c r="I905" t="s">
        <v>11</v>
      </c>
      <c r="J905" t="s">
        <v>130</v>
      </c>
      <c r="K905" t="s">
        <v>146</v>
      </c>
      <c r="L905" t="s">
        <v>157</v>
      </c>
      <c r="M905" s="5">
        <v>96</v>
      </c>
    </row>
    <row r="906" spans="1:13" x14ac:dyDescent="0.3">
      <c r="A906" s="2">
        <v>45962</v>
      </c>
      <c r="B906" s="3">
        <f t="shared" si="42"/>
        <v>2026</v>
      </c>
      <c r="C906" t="str">
        <f t="shared" si="43"/>
        <v>2025-2026</v>
      </c>
      <c r="D906" t="s">
        <v>119</v>
      </c>
      <c r="E906" t="s">
        <v>102</v>
      </c>
      <c r="F906" t="str">
        <f t="shared" si="44"/>
        <v>Queensland</v>
      </c>
      <c r="G906" t="s">
        <v>19</v>
      </c>
      <c r="H906">
        <v>4825</v>
      </c>
      <c r="I906" t="s">
        <v>11</v>
      </c>
      <c r="J906" t="s">
        <v>133</v>
      </c>
      <c r="K906" t="s">
        <v>143</v>
      </c>
      <c r="L906" t="s">
        <v>154</v>
      </c>
      <c r="M906" s="5">
        <v>23</v>
      </c>
    </row>
    <row r="907" spans="1:13" x14ac:dyDescent="0.3">
      <c r="A907" s="2">
        <v>45543</v>
      </c>
      <c r="B907" s="3">
        <f t="shared" si="42"/>
        <v>2025</v>
      </c>
      <c r="C907" t="str">
        <f t="shared" si="43"/>
        <v>2024-2025</v>
      </c>
      <c r="D907" t="s">
        <v>120</v>
      </c>
      <c r="E907" t="s">
        <v>62</v>
      </c>
      <c r="F907" t="str">
        <f t="shared" si="44"/>
        <v>Victoria</v>
      </c>
      <c r="G907" t="s">
        <v>26</v>
      </c>
      <c r="H907">
        <v>3690</v>
      </c>
      <c r="I907" t="s">
        <v>11</v>
      </c>
      <c r="J907" t="s">
        <v>137</v>
      </c>
      <c r="K907" t="s">
        <v>147</v>
      </c>
      <c r="L907" t="s">
        <v>158</v>
      </c>
      <c r="M907" s="5">
        <v>257</v>
      </c>
    </row>
    <row r="908" spans="1:13" x14ac:dyDescent="0.3">
      <c r="A908" s="2">
        <v>45527</v>
      </c>
      <c r="B908" s="3">
        <f t="shared" si="42"/>
        <v>2025</v>
      </c>
      <c r="C908" t="str">
        <f t="shared" si="43"/>
        <v>2024-2025</v>
      </c>
      <c r="D908" t="s">
        <v>119</v>
      </c>
      <c r="E908" t="s">
        <v>52</v>
      </c>
      <c r="F908" t="str">
        <f t="shared" si="44"/>
        <v>New South Wales</v>
      </c>
      <c r="G908" t="s">
        <v>10</v>
      </c>
      <c r="H908">
        <v>2485</v>
      </c>
      <c r="I908" t="s">
        <v>11</v>
      </c>
      <c r="J908" t="s">
        <v>122</v>
      </c>
      <c r="K908" t="s">
        <v>143</v>
      </c>
      <c r="L908" t="s">
        <v>154</v>
      </c>
      <c r="M908" s="5">
        <v>120</v>
      </c>
    </row>
    <row r="909" spans="1:13" x14ac:dyDescent="0.3">
      <c r="A909" s="2">
        <v>45503</v>
      </c>
      <c r="B909" s="3">
        <f t="shared" si="42"/>
        <v>2025</v>
      </c>
      <c r="C909" t="str">
        <f t="shared" si="43"/>
        <v>2024-2025</v>
      </c>
      <c r="D909" t="s">
        <v>120</v>
      </c>
      <c r="E909" t="s">
        <v>75</v>
      </c>
      <c r="F909" t="str">
        <f t="shared" si="44"/>
        <v>Victoria</v>
      </c>
      <c r="G909" t="s">
        <v>26</v>
      </c>
      <c r="H909">
        <v>3915</v>
      </c>
      <c r="I909" t="s">
        <v>11</v>
      </c>
      <c r="J909" t="s">
        <v>137</v>
      </c>
      <c r="K909" t="s">
        <v>142</v>
      </c>
      <c r="L909" t="s">
        <v>153</v>
      </c>
      <c r="M909" s="5">
        <v>485</v>
      </c>
    </row>
    <row r="910" spans="1:13" x14ac:dyDescent="0.3">
      <c r="A910" s="2">
        <v>45338</v>
      </c>
      <c r="B910" s="3">
        <f t="shared" si="42"/>
        <v>2024</v>
      </c>
      <c r="C910" t="str">
        <f t="shared" si="43"/>
        <v>2023-2024</v>
      </c>
      <c r="D910" t="s">
        <v>119</v>
      </c>
      <c r="E910" t="s">
        <v>64</v>
      </c>
      <c r="F910" t="str">
        <f t="shared" si="44"/>
        <v>Western Australia</v>
      </c>
      <c r="G910" t="s">
        <v>28</v>
      </c>
      <c r="H910">
        <v>6112</v>
      </c>
      <c r="I910" t="s">
        <v>11</v>
      </c>
      <c r="J910" t="s">
        <v>135</v>
      </c>
      <c r="K910" t="s">
        <v>147</v>
      </c>
      <c r="L910" t="s">
        <v>158</v>
      </c>
      <c r="M910" s="5">
        <v>104</v>
      </c>
    </row>
    <row r="911" spans="1:13" x14ac:dyDescent="0.3">
      <c r="A911" s="2">
        <v>45441</v>
      </c>
      <c r="B911" s="3">
        <f t="shared" si="42"/>
        <v>2024</v>
      </c>
      <c r="C911" t="str">
        <f t="shared" si="43"/>
        <v>2023-2024</v>
      </c>
      <c r="D911" t="s">
        <v>120</v>
      </c>
      <c r="E911" t="s">
        <v>96</v>
      </c>
      <c r="F911" t="str">
        <f t="shared" si="44"/>
        <v>Western Australia</v>
      </c>
      <c r="G911" t="s">
        <v>28</v>
      </c>
      <c r="H911">
        <v>6027</v>
      </c>
      <c r="I911" t="s">
        <v>11</v>
      </c>
      <c r="J911" t="s">
        <v>121</v>
      </c>
      <c r="K911" t="s">
        <v>147</v>
      </c>
      <c r="L911" t="s">
        <v>158</v>
      </c>
      <c r="M911" s="5">
        <v>348</v>
      </c>
    </row>
    <row r="912" spans="1:13" x14ac:dyDescent="0.3">
      <c r="A912" s="2">
        <v>45363</v>
      </c>
      <c r="B912" s="3">
        <f t="shared" si="42"/>
        <v>2024</v>
      </c>
      <c r="C912" t="str">
        <f t="shared" si="43"/>
        <v>2023-2024</v>
      </c>
      <c r="D912" t="s">
        <v>119</v>
      </c>
      <c r="E912" t="s">
        <v>39</v>
      </c>
      <c r="F912" t="str">
        <f t="shared" si="44"/>
        <v>New South Wales</v>
      </c>
      <c r="G912" t="s">
        <v>10</v>
      </c>
      <c r="H912">
        <v>2541</v>
      </c>
      <c r="I912" t="s">
        <v>11</v>
      </c>
      <c r="J912" t="s">
        <v>123</v>
      </c>
      <c r="K912" t="s">
        <v>144</v>
      </c>
      <c r="L912" t="s">
        <v>155</v>
      </c>
      <c r="M912" s="5">
        <v>296</v>
      </c>
    </row>
    <row r="913" spans="1:13" x14ac:dyDescent="0.3">
      <c r="A913" s="2">
        <v>45918</v>
      </c>
      <c r="B913" s="3">
        <f t="shared" si="42"/>
        <v>2026</v>
      </c>
      <c r="C913" t="str">
        <f t="shared" si="43"/>
        <v>2025-2026</v>
      </c>
      <c r="D913" t="s">
        <v>119</v>
      </c>
      <c r="E913" t="s">
        <v>63</v>
      </c>
      <c r="F913" t="str">
        <f t="shared" si="44"/>
        <v>Queensland</v>
      </c>
      <c r="G913" t="s">
        <v>19</v>
      </c>
      <c r="H913">
        <v>4068</v>
      </c>
      <c r="I913" t="s">
        <v>11</v>
      </c>
      <c r="J913" t="s">
        <v>131</v>
      </c>
      <c r="K913" t="s">
        <v>142</v>
      </c>
      <c r="L913" t="s">
        <v>153</v>
      </c>
      <c r="M913" s="5">
        <v>238</v>
      </c>
    </row>
    <row r="914" spans="1:13" x14ac:dyDescent="0.3">
      <c r="A914" s="2">
        <v>45549</v>
      </c>
      <c r="B914" s="3">
        <f t="shared" si="42"/>
        <v>2025</v>
      </c>
      <c r="C914" t="str">
        <f t="shared" si="43"/>
        <v>2024-2025</v>
      </c>
      <c r="D914" t="s">
        <v>119</v>
      </c>
      <c r="E914" t="s">
        <v>20</v>
      </c>
      <c r="F914" t="str">
        <f t="shared" si="44"/>
        <v>South Australia</v>
      </c>
      <c r="G914" t="s">
        <v>17</v>
      </c>
      <c r="H914">
        <v>5607</v>
      </c>
      <c r="I914" t="s">
        <v>11</v>
      </c>
      <c r="J914" t="s">
        <v>139</v>
      </c>
      <c r="K914" t="s">
        <v>142</v>
      </c>
      <c r="L914" t="s">
        <v>153</v>
      </c>
      <c r="M914" s="5">
        <v>218</v>
      </c>
    </row>
    <row r="915" spans="1:13" x14ac:dyDescent="0.3">
      <c r="A915" s="2">
        <v>45834</v>
      </c>
      <c r="B915" s="3">
        <f t="shared" si="42"/>
        <v>2025</v>
      </c>
      <c r="C915" t="str">
        <f t="shared" si="43"/>
        <v>2024-2025</v>
      </c>
      <c r="D915" t="s">
        <v>120</v>
      </c>
      <c r="E915" t="s">
        <v>40</v>
      </c>
      <c r="F915" t="str">
        <f t="shared" si="44"/>
        <v>South Australia</v>
      </c>
      <c r="G915" t="s">
        <v>17</v>
      </c>
      <c r="H915">
        <v>5169</v>
      </c>
      <c r="I915" t="s">
        <v>11</v>
      </c>
      <c r="J915" t="s">
        <v>134</v>
      </c>
      <c r="K915" t="s">
        <v>144</v>
      </c>
      <c r="L915" t="s">
        <v>155</v>
      </c>
      <c r="M915" s="5">
        <v>686</v>
      </c>
    </row>
    <row r="916" spans="1:13" x14ac:dyDescent="0.3">
      <c r="A916" s="2">
        <v>45756</v>
      </c>
      <c r="B916" s="3">
        <f t="shared" si="42"/>
        <v>2025</v>
      </c>
      <c r="C916" t="str">
        <f t="shared" si="43"/>
        <v>2024-2025</v>
      </c>
      <c r="D916" t="s">
        <v>120</v>
      </c>
      <c r="E916" t="s">
        <v>66</v>
      </c>
      <c r="F916" t="str">
        <f t="shared" si="44"/>
        <v>Western Australia</v>
      </c>
      <c r="G916" t="s">
        <v>28</v>
      </c>
      <c r="H916">
        <v>6330</v>
      </c>
      <c r="I916" t="s">
        <v>11</v>
      </c>
      <c r="J916" t="s">
        <v>135</v>
      </c>
      <c r="K916" t="s">
        <v>151</v>
      </c>
      <c r="L916" t="s">
        <v>152</v>
      </c>
      <c r="M916" s="5">
        <v>554</v>
      </c>
    </row>
    <row r="917" spans="1:13" x14ac:dyDescent="0.3">
      <c r="A917" s="2">
        <v>45752</v>
      </c>
      <c r="B917" s="3">
        <f t="shared" si="42"/>
        <v>2025</v>
      </c>
      <c r="C917" t="str">
        <f t="shared" si="43"/>
        <v>2024-2025</v>
      </c>
      <c r="D917" t="s">
        <v>119</v>
      </c>
      <c r="E917" t="s">
        <v>9</v>
      </c>
      <c r="F917" t="str">
        <f t="shared" si="44"/>
        <v>New South Wales</v>
      </c>
      <c r="G917" t="s">
        <v>10</v>
      </c>
      <c r="H917">
        <v>2067</v>
      </c>
      <c r="I917" t="s">
        <v>11</v>
      </c>
      <c r="J917" t="s">
        <v>126</v>
      </c>
      <c r="K917" t="s">
        <v>144</v>
      </c>
      <c r="L917" t="s">
        <v>155</v>
      </c>
      <c r="M917" s="5">
        <v>503</v>
      </c>
    </row>
    <row r="918" spans="1:13" x14ac:dyDescent="0.3">
      <c r="A918" s="2">
        <v>45340</v>
      </c>
      <c r="B918" s="3">
        <f t="shared" si="42"/>
        <v>2024</v>
      </c>
      <c r="C918" t="str">
        <f t="shared" si="43"/>
        <v>2023-2024</v>
      </c>
      <c r="D918" t="s">
        <v>120</v>
      </c>
      <c r="E918" t="s">
        <v>64</v>
      </c>
      <c r="F918" t="str">
        <f t="shared" si="44"/>
        <v>Western Australia</v>
      </c>
      <c r="G918" t="s">
        <v>28</v>
      </c>
      <c r="H918">
        <v>6112</v>
      </c>
      <c r="I918" t="s">
        <v>11</v>
      </c>
      <c r="J918" t="s">
        <v>135</v>
      </c>
      <c r="K918" t="s">
        <v>144</v>
      </c>
      <c r="L918" t="s">
        <v>155</v>
      </c>
      <c r="M918" s="5">
        <v>402</v>
      </c>
    </row>
    <row r="919" spans="1:13" x14ac:dyDescent="0.3">
      <c r="A919" s="2">
        <v>45711</v>
      </c>
      <c r="B919" s="3">
        <f t="shared" si="42"/>
        <v>2025</v>
      </c>
      <c r="C919" t="str">
        <f t="shared" si="43"/>
        <v>2024-2025</v>
      </c>
      <c r="D919" t="s">
        <v>120</v>
      </c>
      <c r="E919" t="s">
        <v>46</v>
      </c>
      <c r="F919" t="str">
        <f t="shared" si="44"/>
        <v>South Australia</v>
      </c>
      <c r="G919" t="s">
        <v>17</v>
      </c>
      <c r="H919">
        <v>5043</v>
      </c>
      <c r="I919" t="s">
        <v>11</v>
      </c>
      <c r="J919" t="s">
        <v>134</v>
      </c>
      <c r="K919" t="s">
        <v>144</v>
      </c>
      <c r="L919" t="s">
        <v>155</v>
      </c>
      <c r="M919" s="5">
        <v>744</v>
      </c>
    </row>
    <row r="920" spans="1:13" x14ac:dyDescent="0.3">
      <c r="A920" s="2">
        <v>45646</v>
      </c>
      <c r="B920" s="3">
        <f t="shared" si="42"/>
        <v>2025</v>
      </c>
      <c r="C920" t="str">
        <f t="shared" si="43"/>
        <v>2024-2025</v>
      </c>
      <c r="D920" t="s">
        <v>119</v>
      </c>
      <c r="E920" t="s">
        <v>73</v>
      </c>
      <c r="F920" t="str">
        <f t="shared" si="44"/>
        <v>Queensland</v>
      </c>
      <c r="G920" t="s">
        <v>19</v>
      </c>
      <c r="H920">
        <v>4509</v>
      </c>
      <c r="I920" t="s">
        <v>11</v>
      </c>
      <c r="J920" t="s">
        <v>124</v>
      </c>
      <c r="K920" t="s">
        <v>144</v>
      </c>
      <c r="L920" t="s">
        <v>155</v>
      </c>
      <c r="M920" s="5">
        <v>108</v>
      </c>
    </row>
    <row r="921" spans="1:13" x14ac:dyDescent="0.3">
      <c r="A921" s="2">
        <v>45629</v>
      </c>
      <c r="B921" s="3">
        <f t="shared" si="42"/>
        <v>2025</v>
      </c>
      <c r="C921" t="str">
        <f t="shared" si="43"/>
        <v>2024-2025</v>
      </c>
      <c r="D921" t="s">
        <v>119</v>
      </c>
      <c r="E921" t="s">
        <v>32</v>
      </c>
      <c r="F921" t="str">
        <f t="shared" si="44"/>
        <v>Victoria</v>
      </c>
      <c r="G921" t="s">
        <v>26</v>
      </c>
      <c r="H921">
        <v>3977</v>
      </c>
      <c r="I921" t="s">
        <v>11</v>
      </c>
      <c r="J921" t="s">
        <v>137</v>
      </c>
      <c r="K921" t="s">
        <v>144</v>
      </c>
      <c r="L921" t="s">
        <v>155</v>
      </c>
      <c r="M921" s="5">
        <v>466</v>
      </c>
    </row>
    <row r="922" spans="1:13" x14ac:dyDescent="0.3">
      <c r="A922" s="2">
        <v>45902</v>
      </c>
      <c r="B922" s="3">
        <f t="shared" si="42"/>
        <v>2026</v>
      </c>
      <c r="C922" t="str">
        <f t="shared" si="43"/>
        <v>2025-2026</v>
      </c>
      <c r="D922" t="s">
        <v>120</v>
      </c>
      <c r="E922" t="s">
        <v>76</v>
      </c>
      <c r="F922" t="str">
        <f t="shared" si="44"/>
        <v>Queensland</v>
      </c>
      <c r="G922" t="s">
        <v>19</v>
      </c>
      <c r="H922">
        <v>4220</v>
      </c>
      <c r="I922" t="s">
        <v>11</v>
      </c>
      <c r="J922" t="s">
        <v>124</v>
      </c>
      <c r="K922" t="s">
        <v>147</v>
      </c>
      <c r="L922" t="s">
        <v>158</v>
      </c>
      <c r="M922" s="5">
        <v>210</v>
      </c>
    </row>
    <row r="923" spans="1:13" x14ac:dyDescent="0.3">
      <c r="A923" s="2">
        <v>45390</v>
      </c>
      <c r="B923" s="3">
        <f t="shared" si="42"/>
        <v>2024</v>
      </c>
      <c r="C923" t="str">
        <f t="shared" si="43"/>
        <v>2023-2024</v>
      </c>
      <c r="D923" t="s">
        <v>120</v>
      </c>
      <c r="E923" t="s">
        <v>111</v>
      </c>
      <c r="F923" t="str">
        <f t="shared" si="44"/>
        <v>New South Wales</v>
      </c>
      <c r="G923" t="s">
        <v>10</v>
      </c>
      <c r="H923">
        <v>2154</v>
      </c>
      <c r="I923" t="s">
        <v>11</v>
      </c>
      <c r="J923" t="s">
        <v>125</v>
      </c>
      <c r="K923" t="s">
        <v>149</v>
      </c>
      <c r="L923" t="s">
        <v>160</v>
      </c>
      <c r="M923" s="5">
        <v>59</v>
      </c>
    </row>
    <row r="924" spans="1:13" x14ac:dyDescent="0.3">
      <c r="A924" s="2">
        <v>45807</v>
      </c>
      <c r="B924" s="3">
        <f t="shared" si="42"/>
        <v>2025</v>
      </c>
      <c r="C924" t="str">
        <f t="shared" si="43"/>
        <v>2024-2025</v>
      </c>
      <c r="D924" t="s">
        <v>119</v>
      </c>
      <c r="E924" t="s">
        <v>71</v>
      </c>
      <c r="F924" t="str">
        <f t="shared" si="44"/>
        <v>Victoria</v>
      </c>
      <c r="G924" t="s">
        <v>26</v>
      </c>
      <c r="H924">
        <v>3131</v>
      </c>
      <c r="I924" t="s">
        <v>11</v>
      </c>
      <c r="J924" t="s">
        <v>127</v>
      </c>
      <c r="K924" t="s">
        <v>147</v>
      </c>
      <c r="L924" t="s">
        <v>158</v>
      </c>
      <c r="M924" s="5">
        <v>767</v>
      </c>
    </row>
    <row r="925" spans="1:13" x14ac:dyDescent="0.3">
      <c r="A925" s="2">
        <v>45780</v>
      </c>
      <c r="B925" s="3">
        <f t="shared" si="42"/>
        <v>2025</v>
      </c>
      <c r="C925" t="str">
        <f t="shared" si="43"/>
        <v>2024-2025</v>
      </c>
      <c r="D925" t="s">
        <v>119</v>
      </c>
      <c r="E925" t="s">
        <v>113</v>
      </c>
      <c r="F925" t="str">
        <f t="shared" si="44"/>
        <v>New South Wales</v>
      </c>
      <c r="G925" t="s">
        <v>10</v>
      </c>
      <c r="H925">
        <v>2101</v>
      </c>
      <c r="I925" t="s">
        <v>11</v>
      </c>
      <c r="J925" t="s">
        <v>125</v>
      </c>
      <c r="K925" t="s">
        <v>146</v>
      </c>
      <c r="L925" t="s">
        <v>157</v>
      </c>
      <c r="M925" s="5">
        <v>174</v>
      </c>
    </row>
    <row r="926" spans="1:13" x14ac:dyDescent="0.3">
      <c r="A926" s="2">
        <v>45490</v>
      </c>
      <c r="B926" s="3">
        <f t="shared" si="42"/>
        <v>2025</v>
      </c>
      <c r="C926" t="str">
        <f t="shared" si="43"/>
        <v>2024-2025</v>
      </c>
      <c r="D926" t="s">
        <v>120</v>
      </c>
      <c r="E926" t="s">
        <v>93</v>
      </c>
      <c r="F926" t="str">
        <f t="shared" si="44"/>
        <v>Victoria</v>
      </c>
      <c r="G926" t="s">
        <v>26</v>
      </c>
      <c r="H926">
        <v>3400</v>
      </c>
      <c r="I926" t="s">
        <v>11</v>
      </c>
      <c r="J926" t="s">
        <v>129</v>
      </c>
      <c r="K926" t="s">
        <v>147</v>
      </c>
      <c r="L926" t="s">
        <v>158</v>
      </c>
      <c r="M926" s="5">
        <v>624</v>
      </c>
    </row>
    <row r="927" spans="1:13" x14ac:dyDescent="0.3">
      <c r="A927" s="2">
        <v>45991</v>
      </c>
      <c r="B927" s="3">
        <f t="shared" si="42"/>
        <v>2026</v>
      </c>
      <c r="C927" t="str">
        <f t="shared" si="43"/>
        <v>2025-2026</v>
      </c>
      <c r="D927" t="s">
        <v>120</v>
      </c>
      <c r="E927" t="s">
        <v>75</v>
      </c>
      <c r="F927" t="str">
        <f t="shared" si="44"/>
        <v>Victoria</v>
      </c>
      <c r="G927" t="s">
        <v>26</v>
      </c>
      <c r="H927">
        <v>3915</v>
      </c>
      <c r="I927" t="s">
        <v>11</v>
      </c>
      <c r="J927" t="s">
        <v>137</v>
      </c>
      <c r="K927" t="s">
        <v>146</v>
      </c>
      <c r="L927" t="s">
        <v>157</v>
      </c>
      <c r="M927" s="5">
        <v>414</v>
      </c>
    </row>
    <row r="928" spans="1:13" x14ac:dyDescent="0.3">
      <c r="A928" s="2">
        <v>45904</v>
      </c>
      <c r="B928" s="3">
        <f t="shared" si="42"/>
        <v>2026</v>
      </c>
      <c r="C928" t="str">
        <f t="shared" si="43"/>
        <v>2025-2026</v>
      </c>
      <c r="D928" t="s">
        <v>120</v>
      </c>
      <c r="E928" t="s">
        <v>56</v>
      </c>
      <c r="F928" t="str">
        <f t="shared" si="44"/>
        <v>Queensland</v>
      </c>
      <c r="G928" t="s">
        <v>19</v>
      </c>
      <c r="H928">
        <v>4883</v>
      </c>
      <c r="I928" t="s">
        <v>11</v>
      </c>
      <c r="J928" t="s">
        <v>133</v>
      </c>
      <c r="K928" t="s">
        <v>146</v>
      </c>
      <c r="L928" t="s">
        <v>157</v>
      </c>
      <c r="M928" s="5">
        <v>667</v>
      </c>
    </row>
    <row r="929" spans="1:13" x14ac:dyDescent="0.3">
      <c r="A929" s="2">
        <v>45729</v>
      </c>
      <c r="B929" s="3">
        <f t="shared" si="42"/>
        <v>2025</v>
      </c>
      <c r="C929" t="str">
        <f t="shared" si="43"/>
        <v>2024-2025</v>
      </c>
      <c r="D929" t="s">
        <v>120</v>
      </c>
      <c r="E929" t="s">
        <v>114</v>
      </c>
      <c r="F929" t="str">
        <f t="shared" si="44"/>
        <v>Victoria</v>
      </c>
      <c r="G929" t="s">
        <v>26</v>
      </c>
      <c r="H929">
        <v>3353</v>
      </c>
      <c r="I929" t="s">
        <v>11</v>
      </c>
      <c r="J929" t="s">
        <v>129</v>
      </c>
      <c r="K929" t="s">
        <v>151</v>
      </c>
      <c r="L929" t="s">
        <v>152</v>
      </c>
      <c r="M929" s="5">
        <v>723</v>
      </c>
    </row>
    <row r="930" spans="1:13" x14ac:dyDescent="0.3">
      <c r="A930" s="2">
        <v>45906</v>
      </c>
      <c r="B930" s="3">
        <f t="shared" si="42"/>
        <v>2026</v>
      </c>
      <c r="C930" t="str">
        <f t="shared" si="43"/>
        <v>2025-2026</v>
      </c>
      <c r="D930" t="s">
        <v>120</v>
      </c>
      <c r="E930" t="s">
        <v>23</v>
      </c>
      <c r="F930" t="str">
        <f t="shared" si="44"/>
        <v>New South Wales</v>
      </c>
      <c r="G930" t="s">
        <v>10</v>
      </c>
      <c r="H930">
        <v>2830</v>
      </c>
      <c r="I930" t="s">
        <v>11</v>
      </c>
      <c r="J930" t="s">
        <v>132</v>
      </c>
      <c r="K930" t="s">
        <v>143</v>
      </c>
      <c r="L930" t="s">
        <v>154</v>
      </c>
      <c r="M930" s="5">
        <v>167</v>
      </c>
    </row>
    <row r="931" spans="1:13" x14ac:dyDescent="0.3">
      <c r="A931" s="2">
        <v>45359</v>
      </c>
      <c r="B931" s="3">
        <f t="shared" si="42"/>
        <v>2024</v>
      </c>
      <c r="C931" t="str">
        <f t="shared" si="43"/>
        <v>2023-2024</v>
      </c>
      <c r="D931" t="s">
        <v>119</v>
      </c>
      <c r="E931" t="s">
        <v>81</v>
      </c>
      <c r="F931" t="str">
        <f t="shared" si="44"/>
        <v>Victoria</v>
      </c>
      <c r="G931" t="s">
        <v>26</v>
      </c>
      <c r="H931">
        <v>3076</v>
      </c>
      <c r="I931" t="s">
        <v>11</v>
      </c>
      <c r="J931" t="s">
        <v>128</v>
      </c>
      <c r="K931" t="s">
        <v>151</v>
      </c>
      <c r="L931" t="s">
        <v>152</v>
      </c>
      <c r="M931" s="5">
        <v>82</v>
      </c>
    </row>
    <row r="932" spans="1:13" x14ac:dyDescent="0.3">
      <c r="A932" s="2">
        <v>45347</v>
      </c>
      <c r="B932" s="3">
        <f t="shared" si="42"/>
        <v>2024</v>
      </c>
      <c r="C932" t="str">
        <f t="shared" si="43"/>
        <v>2023-2024</v>
      </c>
      <c r="D932" t="s">
        <v>120</v>
      </c>
      <c r="E932" t="s">
        <v>97</v>
      </c>
      <c r="F932" t="str">
        <f t="shared" si="44"/>
        <v>Tasmania</v>
      </c>
      <c r="G932" t="s">
        <v>43</v>
      </c>
      <c r="H932">
        <v>7010</v>
      </c>
      <c r="I932" t="s">
        <v>11</v>
      </c>
      <c r="J932" t="s">
        <v>130</v>
      </c>
      <c r="K932" t="s">
        <v>143</v>
      </c>
      <c r="L932" t="s">
        <v>154</v>
      </c>
      <c r="M932" s="5">
        <v>479</v>
      </c>
    </row>
    <row r="933" spans="1:13" x14ac:dyDescent="0.3">
      <c r="A933" s="2">
        <v>45947</v>
      </c>
      <c r="B933" s="3">
        <f t="shared" si="42"/>
        <v>2026</v>
      </c>
      <c r="C933" t="str">
        <f t="shared" si="43"/>
        <v>2025-2026</v>
      </c>
      <c r="D933" t="s">
        <v>119</v>
      </c>
      <c r="E933" t="s">
        <v>91</v>
      </c>
      <c r="F933" t="str">
        <f t="shared" si="44"/>
        <v>Western Australia</v>
      </c>
      <c r="G933" t="s">
        <v>28</v>
      </c>
      <c r="H933">
        <v>6109</v>
      </c>
      <c r="I933" t="s">
        <v>11</v>
      </c>
      <c r="J933" t="s">
        <v>135</v>
      </c>
      <c r="K933" t="s">
        <v>143</v>
      </c>
      <c r="L933" t="s">
        <v>154</v>
      </c>
      <c r="M933" s="5">
        <v>110</v>
      </c>
    </row>
    <row r="934" spans="1:13" x14ac:dyDescent="0.3">
      <c r="A934" s="2">
        <v>45722</v>
      </c>
      <c r="B934" s="3">
        <f t="shared" si="42"/>
        <v>2025</v>
      </c>
      <c r="C934" t="str">
        <f t="shared" si="43"/>
        <v>2024-2025</v>
      </c>
      <c r="D934" t="s">
        <v>120</v>
      </c>
      <c r="E934" t="s">
        <v>54</v>
      </c>
      <c r="F934" t="str">
        <f t="shared" si="44"/>
        <v>New South Wales</v>
      </c>
      <c r="G934" t="s">
        <v>10</v>
      </c>
      <c r="H934">
        <v>2750</v>
      </c>
      <c r="I934" t="s">
        <v>11</v>
      </c>
      <c r="J934" t="s">
        <v>132</v>
      </c>
      <c r="K934" t="s">
        <v>151</v>
      </c>
      <c r="L934" t="s">
        <v>152</v>
      </c>
      <c r="M934" s="5">
        <v>663</v>
      </c>
    </row>
    <row r="935" spans="1:13" x14ac:dyDescent="0.3">
      <c r="A935" s="2">
        <v>45827</v>
      </c>
      <c r="B935" s="3">
        <f t="shared" si="42"/>
        <v>2025</v>
      </c>
      <c r="C935" t="str">
        <f t="shared" si="43"/>
        <v>2024-2025</v>
      </c>
      <c r="D935" t="s">
        <v>120</v>
      </c>
      <c r="E935" t="s">
        <v>37</v>
      </c>
      <c r="F935" t="str">
        <f t="shared" si="44"/>
        <v>Victoria</v>
      </c>
      <c r="G935" t="s">
        <v>26</v>
      </c>
      <c r="H935">
        <v>3134</v>
      </c>
      <c r="I935" t="s">
        <v>11</v>
      </c>
      <c r="J935" t="s">
        <v>127</v>
      </c>
      <c r="K935" t="s">
        <v>151</v>
      </c>
      <c r="L935" t="s">
        <v>152</v>
      </c>
      <c r="M935" s="5">
        <v>187</v>
      </c>
    </row>
    <row r="936" spans="1:13" x14ac:dyDescent="0.3">
      <c r="A936" s="2">
        <v>45872</v>
      </c>
      <c r="B936" s="3">
        <f t="shared" si="42"/>
        <v>2026</v>
      </c>
      <c r="C936" t="str">
        <f t="shared" si="43"/>
        <v>2025-2026</v>
      </c>
      <c r="D936" t="s">
        <v>120</v>
      </c>
      <c r="E936" t="s">
        <v>53</v>
      </c>
      <c r="F936" t="str">
        <f t="shared" si="44"/>
        <v>Queensland</v>
      </c>
      <c r="G936" t="s">
        <v>19</v>
      </c>
      <c r="H936">
        <v>4012</v>
      </c>
      <c r="I936" t="s">
        <v>11</v>
      </c>
      <c r="J936" t="s">
        <v>131</v>
      </c>
      <c r="K936" t="s">
        <v>142</v>
      </c>
      <c r="L936" t="s">
        <v>153</v>
      </c>
      <c r="M936" s="5">
        <v>551</v>
      </c>
    </row>
    <row r="937" spans="1:13" x14ac:dyDescent="0.3">
      <c r="A937" s="2">
        <v>45456</v>
      </c>
      <c r="B937" s="3">
        <f t="shared" si="42"/>
        <v>2024</v>
      </c>
      <c r="C937" t="str">
        <f t="shared" si="43"/>
        <v>2023-2024</v>
      </c>
      <c r="D937" t="s">
        <v>119</v>
      </c>
      <c r="E937" t="s">
        <v>71</v>
      </c>
      <c r="F937" t="str">
        <f t="shared" si="44"/>
        <v>Victoria</v>
      </c>
      <c r="G937" t="s">
        <v>26</v>
      </c>
      <c r="H937">
        <v>3131</v>
      </c>
      <c r="I937" t="s">
        <v>11</v>
      </c>
      <c r="J937" t="s">
        <v>127</v>
      </c>
      <c r="K937" t="s">
        <v>147</v>
      </c>
      <c r="L937" t="s">
        <v>158</v>
      </c>
      <c r="M937" s="5">
        <v>206</v>
      </c>
    </row>
    <row r="938" spans="1:13" x14ac:dyDescent="0.3">
      <c r="A938" s="2">
        <v>45353</v>
      </c>
      <c r="B938" s="3">
        <f t="shared" si="42"/>
        <v>2024</v>
      </c>
      <c r="C938" t="str">
        <f t="shared" si="43"/>
        <v>2023-2024</v>
      </c>
      <c r="D938" t="s">
        <v>120</v>
      </c>
      <c r="E938" t="s">
        <v>33</v>
      </c>
      <c r="F938" t="str">
        <f t="shared" si="44"/>
        <v>Northern Territory</v>
      </c>
      <c r="G938" t="s">
        <v>15</v>
      </c>
      <c r="H938">
        <v>870</v>
      </c>
      <c r="I938" t="s">
        <v>11</v>
      </c>
      <c r="J938" t="s">
        <v>140</v>
      </c>
      <c r="K938" t="s">
        <v>145</v>
      </c>
      <c r="L938" t="s">
        <v>156</v>
      </c>
      <c r="M938" s="5">
        <v>490</v>
      </c>
    </row>
    <row r="939" spans="1:13" x14ac:dyDescent="0.3">
      <c r="A939" s="2">
        <v>45977</v>
      </c>
      <c r="B939" s="3">
        <f t="shared" si="42"/>
        <v>2026</v>
      </c>
      <c r="C939" t="str">
        <f t="shared" si="43"/>
        <v>2025-2026</v>
      </c>
      <c r="D939" t="s">
        <v>119</v>
      </c>
      <c r="E939" t="s">
        <v>41</v>
      </c>
      <c r="F939" t="str">
        <f t="shared" si="44"/>
        <v>New South Wales</v>
      </c>
      <c r="G939" t="s">
        <v>10</v>
      </c>
      <c r="H939">
        <v>2478</v>
      </c>
      <c r="I939" t="s">
        <v>11</v>
      </c>
      <c r="J939" t="s">
        <v>122</v>
      </c>
      <c r="K939" t="s">
        <v>146</v>
      </c>
      <c r="L939" t="s">
        <v>157</v>
      </c>
      <c r="M939" s="5">
        <v>362</v>
      </c>
    </row>
    <row r="940" spans="1:13" x14ac:dyDescent="0.3">
      <c r="A940" s="2">
        <v>45612</v>
      </c>
      <c r="B940" s="3">
        <f t="shared" si="42"/>
        <v>2025</v>
      </c>
      <c r="C940" t="str">
        <f t="shared" si="43"/>
        <v>2024-2025</v>
      </c>
      <c r="D940" t="s">
        <v>119</v>
      </c>
      <c r="E940" t="s">
        <v>81</v>
      </c>
      <c r="F940" t="str">
        <f t="shared" si="44"/>
        <v>Victoria</v>
      </c>
      <c r="G940" t="s">
        <v>26</v>
      </c>
      <c r="H940">
        <v>3076</v>
      </c>
      <c r="I940" t="s">
        <v>11</v>
      </c>
      <c r="J940" t="s">
        <v>128</v>
      </c>
      <c r="K940" t="s">
        <v>145</v>
      </c>
      <c r="L940" t="s">
        <v>156</v>
      </c>
      <c r="M940" s="5">
        <v>726</v>
      </c>
    </row>
    <row r="941" spans="1:13" x14ac:dyDescent="0.3">
      <c r="A941" s="2">
        <v>45375</v>
      </c>
      <c r="B941" s="3">
        <f t="shared" si="42"/>
        <v>2024</v>
      </c>
      <c r="C941" t="str">
        <f t="shared" si="43"/>
        <v>2023-2024</v>
      </c>
      <c r="D941" t="s">
        <v>120</v>
      </c>
      <c r="E941" t="s">
        <v>60</v>
      </c>
      <c r="F941" t="str">
        <f t="shared" si="44"/>
        <v>Queensland</v>
      </c>
      <c r="G941" t="s">
        <v>19</v>
      </c>
      <c r="H941">
        <v>4655</v>
      </c>
      <c r="I941" t="s">
        <v>11</v>
      </c>
      <c r="J941" t="s">
        <v>138</v>
      </c>
      <c r="K941" t="s">
        <v>148</v>
      </c>
      <c r="L941" t="s">
        <v>159</v>
      </c>
      <c r="M941" s="5">
        <v>625</v>
      </c>
    </row>
    <row r="942" spans="1:13" x14ac:dyDescent="0.3">
      <c r="A942" s="2">
        <v>45415</v>
      </c>
      <c r="B942" s="3">
        <f t="shared" si="42"/>
        <v>2024</v>
      </c>
      <c r="C942" t="str">
        <f t="shared" si="43"/>
        <v>2023-2024</v>
      </c>
      <c r="D942" t="s">
        <v>120</v>
      </c>
      <c r="E942" t="s">
        <v>101</v>
      </c>
      <c r="F942" t="str">
        <f t="shared" si="44"/>
        <v>Queensland</v>
      </c>
      <c r="G942" t="s">
        <v>19</v>
      </c>
      <c r="H942">
        <v>4305</v>
      </c>
      <c r="I942" t="s">
        <v>11</v>
      </c>
      <c r="J942" t="s">
        <v>124</v>
      </c>
      <c r="K942" t="s">
        <v>144</v>
      </c>
      <c r="L942" t="s">
        <v>155</v>
      </c>
      <c r="M942" s="5">
        <v>507</v>
      </c>
    </row>
    <row r="943" spans="1:13" x14ac:dyDescent="0.3">
      <c r="A943" s="2">
        <v>45320</v>
      </c>
      <c r="B943" s="3">
        <f t="shared" si="42"/>
        <v>2024</v>
      </c>
      <c r="C943" t="str">
        <f t="shared" si="43"/>
        <v>2023-2024</v>
      </c>
      <c r="D943" t="s">
        <v>119</v>
      </c>
      <c r="E943" t="s">
        <v>27</v>
      </c>
      <c r="F943" t="str">
        <f t="shared" si="44"/>
        <v>Western Australia</v>
      </c>
      <c r="G943" t="s">
        <v>28</v>
      </c>
      <c r="H943">
        <v>6030</v>
      </c>
      <c r="I943" t="s">
        <v>11</v>
      </c>
      <c r="J943" t="s">
        <v>121</v>
      </c>
      <c r="K943" t="s">
        <v>148</v>
      </c>
      <c r="L943" t="s">
        <v>159</v>
      </c>
      <c r="M943" s="5">
        <v>255</v>
      </c>
    </row>
    <row r="944" spans="1:13" x14ac:dyDescent="0.3">
      <c r="A944" s="2">
        <v>45503</v>
      </c>
      <c r="B944" s="3">
        <f t="shared" si="42"/>
        <v>2025</v>
      </c>
      <c r="C944" t="str">
        <f t="shared" si="43"/>
        <v>2024-2025</v>
      </c>
      <c r="D944" t="s">
        <v>120</v>
      </c>
      <c r="E944" t="s">
        <v>101</v>
      </c>
      <c r="F944" t="str">
        <f t="shared" si="44"/>
        <v>Queensland</v>
      </c>
      <c r="G944" t="s">
        <v>19</v>
      </c>
      <c r="H944">
        <v>4305</v>
      </c>
      <c r="I944" t="s">
        <v>11</v>
      </c>
      <c r="J944" t="s">
        <v>124</v>
      </c>
      <c r="K944" t="s">
        <v>144</v>
      </c>
      <c r="L944" t="s">
        <v>155</v>
      </c>
      <c r="M944" s="5">
        <v>123</v>
      </c>
    </row>
    <row r="945" spans="1:13" x14ac:dyDescent="0.3">
      <c r="A945" s="2">
        <v>45861</v>
      </c>
      <c r="B945" s="3">
        <f t="shared" si="42"/>
        <v>2026</v>
      </c>
      <c r="C945" t="str">
        <f t="shared" si="43"/>
        <v>2025-2026</v>
      </c>
      <c r="D945" t="s">
        <v>119</v>
      </c>
      <c r="E945" t="s">
        <v>67</v>
      </c>
      <c r="F945" t="str">
        <f t="shared" si="44"/>
        <v>Tasmania</v>
      </c>
      <c r="G945" t="s">
        <v>43</v>
      </c>
      <c r="H945">
        <v>7250</v>
      </c>
      <c r="I945" t="s">
        <v>11</v>
      </c>
      <c r="J945" t="s">
        <v>130</v>
      </c>
      <c r="K945" t="s">
        <v>144</v>
      </c>
      <c r="L945" t="s">
        <v>155</v>
      </c>
      <c r="M945" s="5">
        <v>194</v>
      </c>
    </row>
    <row r="946" spans="1:13" x14ac:dyDescent="0.3">
      <c r="A946" s="2">
        <v>45711</v>
      </c>
      <c r="B946" s="3">
        <f t="shared" si="42"/>
        <v>2025</v>
      </c>
      <c r="C946" t="str">
        <f t="shared" si="43"/>
        <v>2024-2025</v>
      </c>
      <c r="D946" t="s">
        <v>119</v>
      </c>
      <c r="E946" t="s">
        <v>98</v>
      </c>
      <c r="F946" t="str">
        <f t="shared" si="44"/>
        <v>South Australia</v>
      </c>
      <c r="G946" t="s">
        <v>17</v>
      </c>
      <c r="H946">
        <v>5290</v>
      </c>
      <c r="I946" t="s">
        <v>11</v>
      </c>
      <c r="J946" t="s">
        <v>139</v>
      </c>
      <c r="K946" t="s">
        <v>144</v>
      </c>
      <c r="L946" t="s">
        <v>155</v>
      </c>
      <c r="M946" s="5">
        <v>783</v>
      </c>
    </row>
    <row r="947" spans="1:13" x14ac:dyDescent="0.3">
      <c r="A947" s="2">
        <v>45950</v>
      </c>
      <c r="B947" s="3">
        <f t="shared" si="42"/>
        <v>2026</v>
      </c>
      <c r="C947" t="str">
        <f t="shared" si="43"/>
        <v>2025-2026</v>
      </c>
      <c r="D947" t="s">
        <v>120</v>
      </c>
      <c r="E947" t="s">
        <v>42</v>
      </c>
      <c r="F947" t="str">
        <f t="shared" si="44"/>
        <v>Tasmania</v>
      </c>
      <c r="G947" t="s">
        <v>43</v>
      </c>
      <c r="H947">
        <v>7018</v>
      </c>
      <c r="I947" t="s">
        <v>11</v>
      </c>
      <c r="J947" t="s">
        <v>130</v>
      </c>
      <c r="K947" t="s">
        <v>148</v>
      </c>
      <c r="L947" t="s">
        <v>159</v>
      </c>
      <c r="M947" s="5">
        <v>20</v>
      </c>
    </row>
    <row r="948" spans="1:13" x14ac:dyDescent="0.3">
      <c r="A948" s="2">
        <v>45630</v>
      </c>
      <c r="B948" s="3">
        <f t="shared" si="42"/>
        <v>2025</v>
      </c>
      <c r="C948" t="str">
        <f t="shared" si="43"/>
        <v>2024-2025</v>
      </c>
      <c r="D948" t="s">
        <v>119</v>
      </c>
      <c r="E948" t="s">
        <v>61</v>
      </c>
      <c r="F948" t="str">
        <f t="shared" si="44"/>
        <v>Victoria</v>
      </c>
      <c r="G948" t="s">
        <v>26</v>
      </c>
      <c r="H948">
        <v>3179</v>
      </c>
      <c r="I948" t="s">
        <v>11</v>
      </c>
      <c r="J948" t="s">
        <v>127</v>
      </c>
      <c r="K948" t="s">
        <v>148</v>
      </c>
      <c r="L948" t="s">
        <v>159</v>
      </c>
      <c r="M948" s="5">
        <v>305</v>
      </c>
    </row>
    <row r="949" spans="1:13" x14ac:dyDescent="0.3">
      <c r="A949" s="2">
        <v>45406</v>
      </c>
      <c r="B949" s="3">
        <f t="shared" si="42"/>
        <v>2024</v>
      </c>
      <c r="C949" t="str">
        <f t="shared" si="43"/>
        <v>2023-2024</v>
      </c>
      <c r="D949" t="s">
        <v>120</v>
      </c>
      <c r="E949" t="s">
        <v>68</v>
      </c>
      <c r="F949" t="str">
        <f t="shared" si="44"/>
        <v>Victoria</v>
      </c>
      <c r="G949" t="s">
        <v>26</v>
      </c>
      <c r="H949">
        <v>3429</v>
      </c>
      <c r="I949" t="s">
        <v>11</v>
      </c>
      <c r="J949" t="s">
        <v>129</v>
      </c>
      <c r="K949" t="s">
        <v>151</v>
      </c>
      <c r="L949" t="s">
        <v>152</v>
      </c>
      <c r="M949" s="5">
        <v>766</v>
      </c>
    </row>
    <row r="950" spans="1:13" x14ac:dyDescent="0.3">
      <c r="A950" s="2">
        <v>45533</v>
      </c>
      <c r="B950" s="3">
        <f t="shared" si="42"/>
        <v>2025</v>
      </c>
      <c r="C950" t="str">
        <f t="shared" si="43"/>
        <v>2024-2025</v>
      </c>
      <c r="D950" t="s">
        <v>119</v>
      </c>
      <c r="E950" t="s">
        <v>72</v>
      </c>
      <c r="F950" t="str">
        <f t="shared" si="44"/>
        <v>Queensland</v>
      </c>
      <c r="G950" t="s">
        <v>19</v>
      </c>
      <c r="H950">
        <v>4870</v>
      </c>
      <c r="I950" t="s">
        <v>11</v>
      </c>
      <c r="J950" t="s">
        <v>133</v>
      </c>
      <c r="K950" t="s">
        <v>144</v>
      </c>
      <c r="L950" t="s">
        <v>155</v>
      </c>
      <c r="M950" s="5">
        <v>211</v>
      </c>
    </row>
    <row r="951" spans="1:13" x14ac:dyDescent="0.3">
      <c r="A951" s="2">
        <v>45819</v>
      </c>
      <c r="B951" s="3">
        <f t="shared" si="42"/>
        <v>2025</v>
      </c>
      <c r="C951" t="str">
        <f t="shared" si="43"/>
        <v>2024-2025</v>
      </c>
      <c r="D951" t="s">
        <v>120</v>
      </c>
      <c r="E951" t="s">
        <v>44</v>
      </c>
      <c r="F951" t="str">
        <f t="shared" si="44"/>
        <v>Western Australia</v>
      </c>
      <c r="G951" t="s">
        <v>28</v>
      </c>
      <c r="H951">
        <v>6010</v>
      </c>
      <c r="I951" t="s">
        <v>11</v>
      </c>
      <c r="J951" t="s">
        <v>121</v>
      </c>
      <c r="K951" t="s">
        <v>150</v>
      </c>
      <c r="L951" t="s">
        <v>161</v>
      </c>
      <c r="M951" s="5">
        <v>416</v>
      </c>
    </row>
    <row r="952" spans="1:13" x14ac:dyDescent="0.3">
      <c r="A952" s="2">
        <v>45931</v>
      </c>
      <c r="B952" s="3">
        <f t="shared" si="42"/>
        <v>2026</v>
      </c>
      <c r="C952" t="str">
        <f t="shared" si="43"/>
        <v>2025-2026</v>
      </c>
      <c r="D952" t="s">
        <v>120</v>
      </c>
      <c r="E952" t="s">
        <v>24</v>
      </c>
      <c r="F952" t="str">
        <f t="shared" si="44"/>
        <v>Queensland</v>
      </c>
      <c r="G952" t="s">
        <v>19</v>
      </c>
      <c r="H952">
        <v>4053</v>
      </c>
      <c r="I952" t="s">
        <v>11</v>
      </c>
      <c r="J952" t="s">
        <v>131</v>
      </c>
      <c r="K952" t="s">
        <v>151</v>
      </c>
      <c r="L952" t="s">
        <v>152</v>
      </c>
      <c r="M952" s="5">
        <v>377</v>
      </c>
    </row>
    <row r="953" spans="1:13" x14ac:dyDescent="0.3">
      <c r="A953" s="2">
        <v>45389</v>
      </c>
      <c r="B953" s="3">
        <f t="shared" si="42"/>
        <v>2024</v>
      </c>
      <c r="C953" t="str">
        <f t="shared" si="43"/>
        <v>2023-2024</v>
      </c>
      <c r="D953" t="s">
        <v>120</v>
      </c>
      <c r="E953" t="s">
        <v>91</v>
      </c>
      <c r="F953" t="str">
        <f t="shared" si="44"/>
        <v>Western Australia</v>
      </c>
      <c r="G953" t="s">
        <v>28</v>
      </c>
      <c r="H953">
        <v>6109</v>
      </c>
      <c r="I953" t="s">
        <v>11</v>
      </c>
      <c r="J953" t="s">
        <v>135</v>
      </c>
      <c r="K953" t="s">
        <v>148</v>
      </c>
      <c r="L953" t="s">
        <v>159</v>
      </c>
      <c r="M953" s="5">
        <v>525</v>
      </c>
    </row>
    <row r="954" spans="1:13" x14ac:dyDescent="0.3">
      <c r="A954" s="2">
        <v>45919</v>
      </c>
      <c r="B954" s="3">
        <f t="shared" si="42"/>
        <v>2026</v>
      </c>
      <c r="C954" t="str">
        <f t="shared" si="43"/>
        <v>2025-2026</v>
      </c>
      <c r="D954" t="s">
        <v>120</v>
      </c>
      <c r="E954" t="s">
        <v>92</v>
      </c>
      <c r="F954" t="str">
        <f t="shared" si="44"/>
        <v>New South Wales</v>
      </c>
      <c r="G954" t="s">
        <v>10</v>
      </c>
      <c r="H954">
        <v>2015</v>
      </c>
      <c r="I954" t="s">
        <v>11</v>
      </c>
      <c r="J954" t="s">
        <v>126</v>
      </c>
      <c r="K954" t="s">
        <v>146</v>
      </c>
      <c r="L954" t="s">
        <v>157</v>
      </c>
      <c r="M954" s="5">
        <v>521</v>
      </c>
    </row>
    <row r="955" spans="1:13" x14ac:dyDescent="0.3">
      <c r="A955" s="2">
        <v>45724</v>
      </c>
      <c r="B955" s="3">
        <f t="shared" si="42"/>
        <v>2025</v>
      </c>
      <c r="C955" t="str">
        <f t="shared" si="43"/>
        <v>2024-2025</v>
      </c>
      <c r="D955" t="s">
        <v>120</v>
      </c>
      <c r="E955" t="s">
        <v>41</v>
      </c>
      <c r="F955" t="str">
        <f t="shared" si="44"/>
        <v>New South Wales</v>
      </c>
      <c r="G955" t="s">
        <v>10</v>
      </c>
      <c r="H955">
        <v>2478</v>
      </c>
      <c r="I955" t="s">
        <v>11</v>
      </c>
      <c r="J955" t="s">
        <v>122</v>
      </c>
      <c r="K955" t="s">
        <v>144</v>
      </c>
      <c r="L955" t="s">
        <v>155</v>
      </c>
      <c r="M955" s="5">
        <v>487</v>
      </c>
    </row>
    <row r="956" spans="1:13" x14ac:dyDescent="0.3">
      <c r="A956" s="2">
        <v>45660</v>
      </c>
      <c r="B956" s="3">
        <f t="shared" si="42"/>
        <v>2025</v>
      </c>
      <c r="C956" t="str">
        <f t="shared" si="43"/>
        <v>2024-2025</v>
      </c>
      <c r="D956" t="s">
        <v>119</v>
      </c>
      <c r="E956" t="s">
        <v>63</v>
      </c>
      <c r="F956" t="str">
        <f t="shared" si="44"/>
        <v>Queensland</v>
      </c>
      <c r="G956" t="s">
        <v>19</v>
      </c>
      <c r="H956">
        <v>4068</v>
      </c>
      <c r="I956" t="s">
        <v>11</v>
      </c>
      <c r="J956" t="s">
        <v>131</v>
      </c>
      <c r="K956" t="s">
        <v>143</v>
      </c>
      <c r="L956" t="s">
        <v>154</v>
      </c>
      <c r="M956" s="5">
        <v>733</v>
      </c>
    </row>
    <row r="957" spans="1:13" x14ac:dyDescent="0.3">
      <c r="A957" s="2">
        <v>45452</v>
      </c>
      <c r="B957" s="3">
        <f t="shared" si="42"/>
        <v>2024</v>
      </c>
      <c r="C957" t="str">
        <f t="shared" si="43"/>
        <v>2023-2024</v>
      </c>
      <c r="D957" t="s">
        <v>120</v>
      </c>
      <c r="E957" t="s">
        <v>29</v>
      </c>
      <c r="F957" t="str">
        <f t="shared" si="44"/>
        <v>Queensland</v>
      </c>
      <c r="G957" t="s">
        <v>19</v>
      </c>
      <c r="H957">
        <v>4703</v>
      </c>
      <c r="I957" t="s">
        <v>11</v>
      </c>
      <c r="J957" t="s">
        <v>138</v>
      </c>
      <c r="K957" t="s">
        <v>143</v>
      </c>
      <c r="L957" t="s">
        <v>154</v>
      </c>
      <c r="M957" s="5">
        <v>199</v>
      </c>
    </row>
    <row r="958" spans="1:13" x14ac:dyDescent="0.3">
      <c r="A958" s="2">
        <v>45554</v>
      </c>
      <c r="B958" s="3">
        <f t="shared" si="42"/>
        <v>2025</v>
      </c>
      <c r="C958" t="str">
        <f t="shared" si="43"/>
        <v>2024-2025</v>
      </c>
      <c r="D958" t="s">
        <v>120</v>
      </c>
      <c r="E958" t="s">
        <v>84</v>
      </c>
      <c r="F958" t="str">
        <f t="shared" si="44"/>
        <v>Western Australia</v>
      </c>
      <c r="G958" t="s">
        <v>28</v>
      </c>
      <c r="H958">
        <v>6280</v>
      </c>
      <c r="I958" t="s">
        <v>11</v>
      </c>
      <c r="J958" t="s">
        <v>135</v>
      </c>
      <c r="K958" t="s">
        <v>149</v>
      </c>
      <c r="L958" t="s">
        <v>160</v>
      </c>
      <c r="M958" s="5">
        <v>617</v>
      </c>
    </row>
    <row r="959" spans="1:13" x14ac:dyDescent="0.3">
      <c r="A959" s="2">
        <v>45329</v>
      </c>
      <c r="B959" s="3">
        <f t="shared" si="42"/>
        <v>2024</v>
      </c>
      <c r="C959" t="str">
        <f t="shared" si="43"/>
        <v>2023-2024</v>
      </c>
      <c r="D959" t="s">
        <v>120</v>
      </c>
      <c r="E959" t="s">
        <v>110</v>
      </c>
      <c r="F959" t="str">
        <f t="shared" si="44"/>
        <v>Australian Capital Territory</v>
      </c>
      <c r="G959" t="s">
        <v>51</v>
      </c>
      <c r="H959">
        <v>2609</v>
      </c>
      <c r="I959" t="s">
        <v>11</v>
      </c>
      <c r="J959" t="s">
        <v>123</v>
      </c>
      <c r="K959" t="s">
        <v>147</v>
      </c>
      <c r="L959" t="s">
        <v>158</v>
      </c>
      <c r="M959" s="5">
        <v>559</v>
      </c>
    </row>
    <row r="960" spans="1:13" x14ac:dyDescent="0.3">
      <c r="A960" s="2">
        <v>45833</v>
      </c>
      <c r="B960" s="3">
        <f t="shared" si="42"/>
        <v>2025</v>
      </c>
      <c r="C960" t="str">
        <f t="shared" si="43"/>
        <v>2024-2025</v>
      </c>
      <c r="D960" t="s">
        <v>120</v>
      </c>
      <c r="E960" t="s">
        <v>58</v>
      </c>
      <c r="F960" t="str">
        <f t="shared" si="44"/>
        <v>New South Wales</v>
      </c>
      <c r="G960" t="s">
        <v>10</v>
      </c>
      <c r="H960">
        <v>2790</v>
      </c>
      <c r="I960" t="s">
        <v>11</v>
      </c>
      <c r="J960" t="s">
        <v>132</v>
      </c>
      <c r="K960" t="s">
        <v>144</v>
      </c>
      <c r="L960" t="s">
        <v>155</v>
      </c>
      <c r="M960" s="5">
        <v>345</v>
      </c>
    </row>
    <row r="961" spans="1:13" x14ac:dyDescent="0.3">
      <c r="A961" s="2">
        <v>45333</v>
      </c>
      <c r="B961" s="3">
        <f t="shared" si="42"/>
        <v>2024</v>
      </c>
      <c r="C961" t="str">
        <f t="shared" si="43"/>
        <v>2023-2024</v>
      </c>
      <c r="D961" t="s">
        <v>120</v>
      </c>
      <c r="E961" t="s">
        <v>76</v>
      </c>
      <c r="F961" t="str">
        <f t="shared" si="44"/>
        <v>Queensland</v>
      </c>
      <c r="G961" t="s">
        <v>19</v>
      </c>
      <c r="H961">
        <v>4220</v>
      </c>
      <c r="I961" t="s">
        <v>11</v>
      </c>
      <c r="J961" t="s">
        <v>124</v>
      </c>
      <c r="K961" t="s">
        <v>146</v>
      </c>
      <c r="L961" t="s">
        <v>157</v>
      </c>
      <c r="M961" s="5">
        <v>663</v>
      </c>
    </row>
    <row r="962" spans="1:13" x14ac:dyDescent="0.3">
      <c r="A962" s="2">
        <v>45480</v>
      </c>
      <c r="B962" s="3">
        <f t="shared" ref="B962:B1025" si="45">IF(MONTH(A962)&gt;=7,YEAR(A962)+1,YEAR(A962))</f>
        <v>2025</v>
      </c>
      <c r="C962" t="str">
        <f t="shared" ref="C962:C1025" si="46">IF(MONTH(A962) &gt;= 7, YEAR(A962) &amp; "-" &amp; YEAR(A962) + 1, YEAR(A962) - 1 &amp; "-" &amp; YEAR(A962))</f>
        <v>2024-2025</v>
      </c>
      <c r="D962" t="s">
        <v>120</v>
      </c>
      <c r="E962" t="s">
        <v>82</v>
      </c>
      <c r="F962" t="str">
        <f t="shared" ref="F962:F1025" si="47">IF(G962="WA","Western Australia",
IF(G962="NSW","New South Wales",
IF(G962="QLD","Queensland",
IF(G962="VIC","Victoria",
IF(G962="TAS","Tasmania",
IF(G962="SA","South Australia",
IF(G962="NT","Northern Territory",
IF(G962="ACT","Australian Capital Territory",G962))))))))</f>
        <v>Queensland</v>
      </c>
      <c r="G962" t="s">
        <v>19</v>
      </c>
      <c r="H962">
        <v>4215</v>
      </c>
      <c r="I962" t="s">
        <v>11</v>
      </c>
      <c r="J962" t="s">
        <v>124</v>
      </c>
      <c r="K962" t="s">
        <v>151</v>
      </c>
      <c r="L962" t="s">
        <v>152</v>
      </c>
      <c r="M962" s="5">
        <v>149</v>
      </c>
    </row>
    <row r="963" spans="1:13" x14ac:dyDescent="0.3">
      <c r="A963" s="2">
        <v>45730</v>
      </c>
      <c r="B963" s="3">
        <f t="shared" si="45"/>
        <v>2025</v>
      </c>
      <c r="C963" t="str">
        <f t="shared" si="46"/>
        <v>2024-2025</v>
      </c>
      <c r="D963" t="s">
        <v>120</v>
      </c>
      <c r="E963" t="s">
        <v>62</v>
      </c>
      <c r="F963" t="str">
        <f t="shared" si="47"/>
        <v>Victoria</v>
      </c>
      <c r="G963" t="s">
        <v>26</v>
      </c>
      <c r="H963">
        <v>3690</v>
      </c>
      <c r="I963" t="s">
        <v>11</v>
      </c>
      <c r="J963" t="s">
        <v>137</v>
      </c>
      <c r="K963" t="s">
        <v>144</v>
      </c>
      <c r="L963" t="s">
        <v>155</v>
      </c>
      <c r="M963" s="5">
        <v>320</v>
      </c>
    </row>
    <row r="964" spans="1:13" x14ac:dyDescent="0.3">
      <c r="A964" s="2">
        <v>45830</v>
      </c>
      <c r="B964" s="3">
        <f t="shared" si="45"/>
        <v>2025</v>
      </c>
      <c r="C964" t="str">
        <f t="shared" si="46"/>
        <v>2024-2025</v>
      </c>
      <c r="D964" t="s">
        <v>120</v>
      </c>
      <c r="E964" t="s">
        <v>63</v>
      </c>
      <c r="F964" t="str">
        <f t="shared" si="47"/>
        <v>Queensland</v>
      </c>
      <c r="G964" t="s">
        <v>19</v>
      </c>
      <c r="H964">
        <v>4068</v>
      </c>
      <c r="I964" t="s">
        <v>11</v>
      </c>
      <c r="J964" t="s">
        <v>131</v>
      </c>
      <c r="K964" t="s">
        <v>144</v>
      </c>
      <c r="L964" t="s">
        <v>155</v>
      </c>
      <c r="M964" s="5">
        <v>550</v>
      </c>
    </row>
    <row r="965" spans="1:13" x14ac:dyDescent="0.3">
      <c r="A965" s="2">
        <v>45640</v>
      </c>
      <c r="B965" s="3">
        <f t="shared" si="45"/>
        <v>2025</v>
      </c>
      <c r="C965" t="str">
        <f t="shared" si="46"/>
        <v>2024-2025</v>
      </c>
      <c r="D965" t="s">
        <v>120</v>
      </c>
      <c r="E965" t="s">
        <v>112</v>
      </c>
      <c r="F965" t="str">
        <f t="shared" si="47"/>
        <v>Queensland</v>
      </c>
      <c r="G965" t="s">
        <v>19</v>
      </c>
      <c r="H965">
        <v>4566</v>
      </c>
      <c r="I965" t="s">
        <v>11</v>
      </c>
      <c r="J965" t="s">
        <v>136</v>
      </c>
      <c r="K965" t="s">
        <v>144</v>
      </c>
      <c r="L965" t="s">
        <v>155</v>
      </c>
      <c r="M965" s="5">
        <v>741</v>
      </c>
    </row>
    <row r="966" spans="1:13" x14ac:dyDescent="0.3">
      <c r="A966" s="2">
        <v>45585</v>
      </c>
      <c r="B966" s="3">
        <f t="shared" si="45"/>
        <v>2025</v>
      </c>
      <c r="C966" t="str">
        <f t="shared" si="46"/>
        <v>2024-2025</v>
      </c>
      <c r="D966" t="s">
        <v>120</v>
      </c>
      <c r="E966" t="s">
        <v>53</v>
      </c>
      <c r="F966" t="str">
        <f t="shared" si="47"/>
        <v>Queensland</v>
      </c>
      <c r="G966" t="s">
        <v>19</v>
      </c>
      <c r="H966">
        <v>4012</v>
      </c>
      <c r="I966" t="s">
        <v>11</v>
      </c>
      <c r="J966" t="s">
        <v>131</v>
      </c>
      <c r="K966" t="s">
        <v>144</v>
      </c>
      <c r="L966" t="s">
        <v>155</v>
      </c>
      <c r="M966" s="5">
        <v>66</v>
      </c>
    </row>
    <row r="967" spans="1:13" x14ac:dyDescent="0.3">
      <c r="A967" s="2">
        <v>45307</v>
      </c>
      <c r="B967" s="3">
        <f t="shared" si="45"/>
        <v>2024</v>
      </c>
      <c r="C967" t="str">
        <f t="shared" si="46"/>
        <v>2023-2024</v>
      </c>
      <c r="D967" t="s">
        <v>119</v>
      </c>
      <c r="E967" t="s">
        <v>69</v>
      </c>
      <c r="F967" t="str">
        <f t="shared" si="47"/>
        <v>Victoria</v>
      </c>
      <c r="G967" t="s">
        <v>26</v>
      </c>
      <c r="H967">
        <v>3148</v>
      </c>
      <c r="I967" t="s">
        <v>11</v>
      </c>
      <c r="J967" t="s">
        <v>127</v>
      </c>
      <c r="K967" t="s">
        <v>146</v>
      </c>
      <c r="L967" t="s">
        <v>157</v>
      </c>
      <c r="M967" s="5">
        <v>27</v>
      </c>
    </row>
    <row r="968" spans="1:13" x14ac:dyDescent="0.3">
      <c r="A968" s="2">
        <v>45865</v>
      </c>
      <c r="B968" s="3">
        <f t="shared" si="45"/>
        <v>2026</v>
      </c>
      <c r="C968" t="str">
        <f t="shared" si="46"/>
        <v>2025-2026</v>
      </c>
      <c r="D968" t="s">
        <v>120</v>
      </c>
      <c r="E968" t="s">
        <v>22</v>
      </c>
      <c r="F968" t="str">
        <f t="shared" si="47"/>
        <v>New South Wales</v>
      </c>
      <c r="G968" t="s">
        <v>10</v>
      </c>
      <c r="H968">
        <v>2116</v>
      </c>
      <c r="I968" t="s">
        <v>11</v>
      </c>
      <c r="J968" t="s">
        <v>125</v>
      </c>
      <c r="K968" t="s">
        <v>147</v>
      </c>
      <c r="L968" t="s">
        <v>158</v>
      </c>
      <c r="M968" s="5">
        <v>207</v>
      </c>
    </row>
    <row r="969" spans="1:13" x14ac:dyDescent="0.3">
      <c r="A969" s="2">
        <v>45670</v>
      </c>
      <c r="B969" s="3">
        <f t="shared" si="45"/>
        <v>2025</v>
      </c>
      <c r="C969" t="str">
        <f t="shared" si="46"/>
        <v>2024-2025</v>
      </c>
      <c r="D969" t="s">
        <v>119</v>
      </c>
      <c r="E969" t="s">
        <v>113</v>
      </c>
      <c r="F969" t="str">
        <f t="shared" si="47"/>
        <v>New South Wales</v>
      </c>
      <c r="G969" t="s">
        <v>10</v>
      </c>
      <c r="H969">
        <v>2101</v>
      </c>
      <c r="I969" t="s">
        <v>11</v>
      </c>
      <c r="J969" t="s">
        <v>125</v>
      </c>
      <c r="K969" t="s">
        <v>149</v>
      </c>
      <c r="L969" t="s">
        <v>160</v>
      </c>
      <c r="M969" s="5">
        <v>214</v>
      </c>
    </row>
    <row r="970" spans="1:13" x14ac:dyDescent="0.3">
      <c r="A970" s="2">
        <v>45375</v>
      </c>
      <c r="B970" s="3">
        <f t="shared" si="45"/>
        <v>2024</v>
      </c>
      <c r="C970" t="str">
        <f t="shared" si="46"/>
        <v>2023-2024</v>
      </c>
      <c r="D970" t="s">
        <v>120</v>
      </c>
      <c r="E970" t="s">
        <v>86</v>
      </c>
      <c r="F970" t="str">
        <f t="shared" si="47"/>
        <v>Queensland</v>
      </c>
      <c r="G970" t="s">
        <v>19</v>
      </c>
      <c r="H970">
        <v>4119</v>
      </c>
      <c r="I970" t="s">
        <v>11</v>
      </c>
      <c r="J970" t="s">
        <v>131</v>
      </c>
      <c r="K970" t="s">
        <v>144</v>
      </c>
      <c r="L970" t="s">
        <v>155</v>
      </c>
      <c r="M970" s="5">
        <v>604</v>
      </c>
    </row>
    <row r="971" spans="1:13" x14ac:dyDescent="0.3">
      <c r="A971" s="2">
        <v>45928</v>
      </c>
      <c r="B971" s="3">
        <f t="shared" si="45"/>
        <v>2026</v>
      </c>
      <c r="C971" t="str">
        <f t="shared" si="46"/>
        <v>2025-2026</v>
      </c>
      <c r="D971" t="s">
        <v>119</v>
      </c>
      <c r="E971" t="s">
        <v>89</v>
      </c>
      <c r="F971" t="str">
        <f t="shared" si="47"/>
        <v>Queensland</v>
      </c>
      <c r="G971" t="s">
        <v>19</v>
      </c>
      <c r="H971">
        <v>4700</v>
      </c>
      <c r="I971" t="s">
        <v>11</v>
      </c>
      <c r="J971" t="s">
        <v>138</v>
      </c>
      <c r="K971" t="s">
        <v>146</v>
      </c>
      <c r="L971" t="s">
        <v>157</v>
      </c>
      <c r="M971" s="5">
        <v>698</v>
      </c>
    </row>
    <row r="972" spans="1:13" x14ac:dyDescent="0.3">
      <c r="A972" s="2">
        <v>45704</v>
      </c>
      <c r="B972" s="3">
        <f t="shared" si="45"/>
        <v>2025</v>
      </c>
      <c r="C972" t="str">
        <f t="shared" si="46"/>
        <v>2024-2025</v>
      </c>
      <c r="D972" t="s">
        <v>120</v>
      </c>
      <c r="E972" t="s">
        <v>38</v>
      </c>
      <c r="F972" t="str">
        <f t="shared" si="47"/>
        <v>Victoria</v>
      </c>
      <c r="G972" t="s">
        <v>26</v>
      </c>
      <c r="H972">
        <v>3199</v>
      </c>
      <c r="I972" t="s">
        <v>11</v>
      </c>
      <c r="J972" t="s">
        <v>127</v>
      </c>
      <c r="K972" t="s">
        <v>146</v>
      </c>
      <c r="L972" t="s">
        <v>157</v>
      </c>
      <c r="M972" s="5">
        <v>30</v>
      </c>
    </row>
    <row r="973" spans="1:13" x14ac:dyDescent="0.3">
      <c r="A973" s="2">
        <v>45493</v>
      </c>
      <c r="B973" s="3">
        <f t="shared" si="45"/>
        <v>2025</v>
      </c>
      <c r="C973" t="str">
        <f t="shared" si="46"/>
        <v>2024-2025</v>
      </c>
      <c r="D973" t="s">
        <v>119</v>
      </c>
      <c r="E973" t="s">
        <v>86</v>
      </c>
      <c r="F973" t="str">
        <f t="shared" si="47"/>
        <v>Queensland</v>
      </c>
      <c r="G973" t="s">
        <v>19</v>
      </c>
      <c r="H973">
        <v>4119</v>
      </c>
      <c r="I973" t="s">
        <v>11</v>
      </c>
      <c r="J973" t="s">
        <v>131</v>
      </c>
      <c r="K973" t="s">
        <v>142</v>
      </c>
      <c r="L973" t="s">
        <v>153</v>
      </c>
      <c r="M973" s="5">
        <v>365</v>
      </c>
    </row>
    <row r="974" spans="1:13" x14ac:dyDescent="0.3">
      <c r="A974" s="2">
        <v>45727</v>
      </c>
      <c r="B974" s="3">
        <f t="shared" si="45"/>
        <v>2025</v>
      </c>
      <c r="C974" t="str">
        <f t="shared" si="46"/>
        <v>2024-2025</v>
      </c>
      <c r="D974" t="s">
        <v>119</v>
      </c>
      <c r="E974" t="s">
        <v>90</v>
      </c>
      <c r="F974" t="str">
        <f t="shared" si="47"/>
        <v>New South Wales</v>
      </c>
      <c r="G974" t="s">
        <v>10</v>
      </c>
      <c r="H974">
        <v>2650</v>
      </c>
      <c r="I974" t="s">
        <v>11</v>
      </c>
      <c r="J974" t="s">
        <v>132</v>
      </c>
      <c r="K974" t="s">
        <v>148</v>
      </c>
      <c r="L974" t="s">
        <v>159</v>
      </c>
      <c r="M974" s="5">
        <v>781</v>
      </c>
    </row>
    <row r="975" spans="1:13" x14ac:dyDescent="0.3">
      <c r="A975" s="2">
        <v>45685</v>
      </c>
      <c r="B975" s="3">
        <f t="shared" si="45"/>
        <v>2025</v>
      </c>
      <c r="C975" t="str">
        <f t="shared" si="46"/>
        <v>2024-2025</v>
      </c>
      <c r="D975" t="s">
        <v>120</v>
      </c>
      <c r="E975" t="s">
        <v>25</v>
      </c>
      <c r="F975" t="str">
        <f t="shared" si="47"/>
        <v>Victoria</v>
      </c>
      <c r="G975" t="s">
        <v>26</v>
      </c>
      <c r="H975">
        <v>3066</v>
      </c>
      <c r="I975" t="s">
        <v>11</v>
      </c>
      <c r="J975" t="s">
        <v>128</v>
      </c>
      <c r="K975" t="s">
        <v>146</v>
      </c>
      <c r="L975" t="s">
        <v>157</v>
      </c>
      <c r="M975" s="5">
        <v>428</v>
      </c>
    </row>
    <row r="976" spans="1:13" x14ac:dyDescent="0.3">
      <c r="A976" s="2">
        <v>45893</v>
      </c>
      <c r="B976" s="3">
        <f t="shared" si="45"/>
        <v>2026</v>
      </c>
      <c r="C976" t="str">
        <f t="shared" si="46"/>
        <v>2025-2026</v>
      </c>
      <c r="D976" t="s">
        <v>120</v>
      </c>
      <c r="E976" t="s">
        <v>81</v>
      </c>
      <c r="F976" t="str">
        <f t="shared" si="47"/>
        <v>Victoria</v>
      </c>
      <c r="G976" t="s">
        <v>26</v>
      </c>
      <c r="H976">
        <v>3076</v>
      </c>
      <c r="I976" t="s">
        <v>11</v>
      </c>
      <c r="J976" t="s">
        <v>128</v>
      </c>
      <c r="K976" t="s">
        <v>146</v>
      </c>
      <c r="L976" t="s">
        <v>157</v>
      </c>
      <c r="M976" s="5">
        <v>646</v>
      </c>
    </row>
    <row r="977" spans="1:13" x14ac:dyDescent="0.3">
      <c r="A977" s="2">
        <v>45874</v>
      </c>
      <c r="B977" s="3">
        <f t="shared" si="45"/>
        <v>2026</v>
      </c>
      <c r="C977" t="str">
        <f t="shared" si="46"/>
        <v>2025-2026</v>
      </c>
      <c r="D977" t="s">
        <v>120</v>
      </c>
      <c r="E977" t="s">
        <v>77</v>
      </c>
      <c r="F977" t="str">
        <f t="shared" si="47"/>
        <v>Victoria</v>
      </c>
      <c r="G977" t="s">
        <v>26</v>
      </c>
      <c r="H977">
        <v>3018</v>
      </c>
      <c r="I977" t="s">
        <v>11</v>
      </c>
      <c r="J977" t="s">
        <v>128</v>
      </c>
      <c r="K977" t="s">
        <v>151</v>
      </c>
      <c r="L977" t="s">
        <v>152</v>
      </c>
      <c r="M977" s="5">
        <v>497</v>
      </c>
    </row>
    <row r="978" spans="1:13" x14ac:dyDescent="0.3">
      <c r="A978" s="2">
        <v>45341</v>
      </c>
      <c r="B978" s="3">
        <f t="shared" si="45"/>
        <v>2024</v>
      </c>
      <c r="C978" t="str">
        <f t="shared" si="46"/>
        <v>2023-2024</v>
      </c>
      <c r="D978" t="s">
        <v>119</v>
      </c>
      <c r="E978" t="s">
        <v>81</v>
      </c>
      <c r="F978" t="str">
        <f t="shared" si="47"/>
        <v>Victoria</v>
      </c>
      <c r="G978" t="s">
        <v>26</v>
      </c>
      <c r="H978">
        <v>3076</v>
      </c>
      <c r="I978" t="s">
        <v>11</v>
      </c>
      <c r="J978" t="s">
        <v>128</v>
      </c>
      <c r="K978" t="s">
        <v>142</v>
      </c>
      <c r="L978" t="s">
        <v>153</v>
      </c>
      <c r="M978" s="5">
        <v>74</v>
      </c>
    </row>
    <row r="979" spans="1:13" x14ac:dyDescent="0.3">
      <c r="A979" s="2">
        <v>45980</v>
      </c>
      <c r="B979" s="3">
        <f t="shared" si="45"/>
        <v>2026</v>
      </c>
      <c r="C979" t="str">
        <f t="shared" si="46"/>
        <v>2025-2026</v>
      </c>
      <c r="D979" t="s">
        <v>120</v>
      </c>
      <c r="E979" t="s">
        <v>79</v>
      </c>
      <c r="F979" t="str">
        <f t="shared" si="47"/>
        <v>Queensland</v>
      </c>
      <c r="G979" t="s">
        <v>19</v>
      </c>
      <c r="H979">
        <v>4680</v>
      </c>
      <c r="I979" t="s">
        <v>11</v>
      </c>
      <c r="J979" t="s">
        <v>138</v>
      </c>
      <c r="K979" t="s">
        <v>146</v>
      </c>
      <c r="L979" t="s">
        <v>157</v>
      </c>
      <c r="M979" s="5">
        <v>682</v>
      </c>
    </row>
    <row r="980" spans="1:13" x14ac:dyDescent="0.3">
      <c r="A980" s="2">
        <v>45511</v>
      </c>
      <c r="B980" s="3">
        <f t="shared" si="45"/>
        <v>2025</v>
      </c>
      <c r="C980" t="str">
        <f t="shared" si="46"/>
        <v>2024-2025</v>
      </c>
      <c r="D980" t="s">
        <v>120</v>
      </c>
      <c r="E980" t="s">
        <v>88</v>
      </c>
      <c r="F980" t="str">
        <f t="shared" si="47"/>
        <v>Queensland</v>
      </c>
      <c r="G980" t="s">
        <v>19</v>
      </c>
      <c r="H980">
        <v>4570</v>
      </c>
      <c r="I980" t="s">
        <v>11</v>
      </c>
      <c r="J980" t="s">
        <v>136</v>
      </c>
      <c r="K980" t="s">
        <v>147</v>
      </c>
      <c r="L980" t="s">
        <v>158</v>
      </c>
      <c r="M980" s="5">
        <v>177</v>
      </c>
    </row>
    <row r="981" spans="1:13" x14ac:dyDescent="0.3">
      <c r="A981" s="2">
        <v>45473</v>
      </c>
      <c r="B981" s="3">
        <f t="shared" si="45"/>
        <v>2024</v>
      </c>
      <c r="C981" t="str">
        <f t="shared" si="46"/>
        <v>2023-2024</v>
      </c>
      <c r="D981" t="s">
        <v>120</v>
      </c>
      <c r="E981" t="s">
        <v>106</v>
      </c>
      <c r="F981" t="str">
        <f t="shared" si="47"/>
        <v>Queensland</v>
      </c>
      <c r="G981" t="s">
        <v>19</v>
      </c>
      <c r="H981">
        <v>4558</v>
      </c>
      <c r="I981" t="s">
        <v>11</v>
      </c>
      <c r="J981" t="s">
        <v>136</v>
      </c>
      <c r="K981" t="s">
        <v>144</v>
      </c>
      <c r="L981" t="s">
        <v>155</v>
      </c>
      <c r="M981" s="5">
        <v>527</v>
      </c>
    </row>
    <row r="982" spans="1:13" x14ac:dyDescent="0.3">
      <c r="A982" s="2">
        <v>45653</v>
      </c>
      <c r="B982" s="3">
        <f t="shared" si="45"/>
        <v>2025</v>
      </c>
      <c r="C982" t="str">
        <f t="shared" si="46"/>
        <v>2024-2025</v>
      </c>
      <c r="D982" t="s">
        <v>119</v>
      </c>
      <c r="E982" t="s">
        <v>100</v>
      </c>
      <c r="F982" t="str">
        <f t="shared" si="47"/>
        <v>New South Wales</v>
      </c>
      <c r="G982" t="s">
        <v>10</v>
      </c>
      <c r="H982">
        <v>2800</v>
      </c>
      <c r="I982" t="s">
        <v>11</v>
      </c>
      <c r="J982" t="s">
        <v>132</v>
      </c>
      <c r="K982" t="s">
        <v>151</v>
      </c>
      <c r="L982" t="s">
        <v>152</v>
      </c>
      <c r="M982" s="5">
        <v>690</v>
      </c>
    </row>
    <row r="983" spans="1:13" x14ac:dyDescent="0.3">
      <c r="A983" s="2">
        <v>45984</v>
      </c>
      <c r="B983" s="3">
        <f t="shared" si="45"/>
        <v>2026</v>
      </c>
      <c r="C983" t="str">
        <f t="shared" si="46"/>
        <v>2025-2026</v>
      </c>
      <c r="D983" t="s">
        <v>120</v>
      </c>
      <c r="E983" t="s">
        <v>89</v>
      </c>
      <c r="F983" t="str">
        <f t="shared" si="47"/>
        <v>Queensland</v>
      </c>
      <c r="G983" t="s">
        <v>19</v>
      </c>
      <c r="H983">
        <v>4700</v>
      </c>
      <c r="I983" t="s">
        <v>11</v>
      </c>
      <c r="J983" t="s">
        <v>138</v>
      </c>
      <c r="K983" t="s">
        <v>151</v>
      </c>
      <c r="L983" t="s">
        <v>152</v>
      </c>
      <c r="M983" s="5">
        <v>460</v>
      </c>
    </row>
    <row r="984" spans="1:13" x14ac:dyDescent="0.3">
      <c r="A984" s="2">
        <v>45608</v>
      </c>
      <c r="B984" s="3">
        <f t="shared" si="45"/>
        <v>2025</v>
      </c>
      <c r="C984" t="str">
        <f t="shared" si="46"/>
        <v>2024-2025</v>
      </c>
      <c r="D984" t="s">
        <v>120</v>
      </c>
      <c r="E984" t="s">
        <v>110</v>
      </c>
      <c r="F984" t="str">
        <f t="shared" si="47"/>
        <v>Australian Capital Territory</v>
      </c>
      <c r="G984" t="s">
        <v>51</v>
      </c>
      <c r="H984">
        <v>2609</v>
      </c>
      <c r="I984" t="s">
        <v>11</v>
      </c>
      <c r="J984" t="s">
        <v>123</v>
      </c>
      <c r="K984" t="s">
        <v>151</v>
      </c>
      <c r="L984" t="s">
        <v>152</v>
      </c>
      <c r="M984" s="5">
        <v>649</v>
      </c>
    </row>
    <row r="985" spans="1:13" x14ac:dyDescent="0.3">
      <c r="A985" s="2">
        <v>45978</v>
      </c>
      <c r="B985" s="3">
        <f t="shared" si="45"/>
        <v>2026</v>
      </c>
      <c r="C985" t="str">
        <f t="shared" si="46"/>
        <v>2025-2026</v>
      </c>
      <c r="D985" t="s">
        <v>119</v>
      </c>
      <c r="E985" t="s">
        <v>112</v>
      </c>
      <c r="F985" t="str">
        <f t="shared" si="47"/>
        <v>Queensland</v>
      </c>
      <c r="G985" t="s">
        <v>19</v>
      </c>
      <c r="H985">
        <v>4566</v>
      </c>
      <c r="I985" t="s">
        <v>11</v>
      </c>
      <c r="J985" t="s">
        <v>136</v>
      </c>
      <c r="K985" t="s">
        <v>147</v>
      </c>
      <c r="L985" t="s">
        <v>158</v>
      </c>
      <c r="M985" s="5">
        <v>272</v>
      </c>
    </row>
    <row r="986" spans="1:13" x14ac:dyDescent="0.3">
      <c r="A986" s="2">
        <v>45642</v>
      </c>
      <c r="B986" s="3">
        <f t="shared" si="45"/>
        <v>2025</v>
      </c>
      <c r="C986" t="str">
        <f t="shared" si="46"/>
        <v>2024-2025</v>
      </c>
      <c r="D986" t="s">
        <v>119</v>
      </c>
      <c r="E986" t="s">
        <v>27</v>
      </c>
      <c r="F986" t="str">
        <f t="shared" si="47"/>
        <v>Western Australia</v>
      </c>
      <c r="G986" t="s">
        <v>28</v>
      </c>
      <c r="H986">
        <v>6030</v>
      </c>
      <c r="I986" t="s">
        <v>11</v>
      </c>
      <c r="J986" t="s">
        <v>121</v>
      </c>
      <c r="K986" t="s">
        <v>145</v>
      </c>
      <c r="L986" t="s">
        <v>156</v>
      </c>
      <c r="M986" s="5">
        <v>741</v>
      </c>
    </row>
    <row r="987" spans="1:13" x14ac:dyDescent="0.3">
      <c r="A987" s="2">
        <v>45413</v>
      </c>
      <c r="B987" s="3">
        <f t="shared" si="45"/>
        <v>2024</v>
      </c>
      <c r="C987" t="str">
        <f t="shared" si="46"/>
        <v>2023-2024</v>
      </c>
      <c r="D987" t="s">
        <v>120</v>
      </c>
      <c r="E987" t="s">
        <v>99</v>
      </c>
      <c r="F987" t="str">
        <f t="shared" si="47"/>
        <v>Western Australia</v>
      </c>
      <c r="G987" t="s">
        <v>28</v>
      </c>
      <c r="H987">
        <v>6530</v>
      </c>
      <c r="I987" t="s">
        <v>11</v>
      </c>
      <c r="J987" t="s">
        <v>141</v>
      </c>
      <c r="K987" t="s">
        <v>143</v>
      </c>
      <c r="L987" t="s">
        <v>154</v>
      </c>
      <c r="M987" s="5">
        <v>428</v>
      </c>
    </row>
    <row r="988" spans="1:13" x14ac:dyDescent="0.3">
      <c r="A988" s="2">
        <v>45710</v>
      </c>
      <c r="B988" s="3">
        <f t="shared" si="45"/>
        <v>2025</v>
      </c>
      <c r="C988" t="str">
        <f t="shared" si="46"/>
        <v>2024-2025</v>
      </c>
      <c r="D988" t="s">
        <v>119</v>
      </c>
      <c r="E988" t="s">
        <v>105</v>
      </c>
      <c r="F988" t="str">
        <f t="shared" si="47"/>
        <v>New South Wales</v>
      </c>
      <c r="G988" t="s">
        <v>10</v>
      </c>
      <c r="H988">
        <v>2031</v>
      </c>
      <c r="I988" t="s">
        <v>11</v>
      </c>
      <c r="J988" t="s">
        <v>126</v>
      </c>
      <c r="K988" t="s">
        <v>146</v>
      </c>
      <c r="L988" t="s">
        <v>157</v>
      </c>
      <c r="M988" s="5">
        <v>334</v>
      </c>
    </row>
    <row r="989" spans="1:13" x14ac:dyDescent="0.3">
      <c r="A989" s="2">
        <v>45879</v>
      </c>
      <c r="B989" s="3">
        <f t="shared" si="45"/>
        <v>2026</v>
      </c>
      <c r="C989" t="str">
        <f t="shared" si="46"/>
        <v>2025-2026</v>
      </c>
      <c r="D989" t="s">
        <v>120</v>
      </c>
      <c r="E989" t="s">
        <v>100</v>
      </c>
      <c r="F989" t="str">
        <f t="shared" si="47"/>
        <v>New South Wales</v>
      </c>
      <c r="G989" t="s">
        <v>10</v>
      </c>
      <c r="H989">
        <v>2800</v>
      </c>
      <c r="I989" t="s">
        <v>11</v>
      </c>
      <c r="J989" t="s">
        <v>132</v>
      </c>
      <c r="K989" t="s">
        <v>148</v>
      </c>
      <c r="L989" t="s">
        <v>159</v>
      </c>
      <c r="M989" s="5">
        <v>568</v>
      </c>
    </row>
    <row r="990" spans="1:13" x14ac:dyDescent="0.3">
      <c r="A990" s="2">
        <v>45529</v>
      </c>
      <c r="B990" s="3">
        <f t="shared" si="45"/>
        <v>2025</v>
      </c>
      <c r="C990" t="str">
        <f t="shared" si="46"/>
        <v>2024-2025</v>
      </c>
      <c r="D990" t="s">
        <v>120</v>
      </c>
      <c r="E990" t="s">
        <v>29</v>
      </c>
      <c r="F990" t="str">
        <f t="shared" si="47"/>
        <v>Queensland</v>
      </c>
      <c r="G990" t="s">
        <v>19</v>
      </c>
      <c r="H990">
        <v>4703</v>
      </c>
      <c r="I990" t="s">
        <v>11</v>
      </c>
      <c r="J990" t="s">
        <v>138</v>
      </c>
      <c r="K990" t="s">
        <v>144</v>
      </c>
      <c r="L990" t="s">
        <v>155</v>
      </c>
      <c r="M990" s="5">
        <v>518</v>
      </c>
    </row>
    <row r="991" spans="1:13" x14ac:dyDescent="0.3">
      <c r="A991" s="2">
        <v>45338</v>
      </c>
      <c r="B991" s="3">
        <f t="shared" si="45"/>
        <v>2024</v>
      </c>
      <c r="C991" t="str">
        <f t="shared" si="46"/>
        <v>2023-2024</v>
      </c>
      <c r="D991" t="s">
        <v>120</v>
      </c>
      <c r="E991" t="s">
        <v>103</v>
      </c>
      <c r="F991" t="str">
        <f t="shared" si="47"/>
        <v>Victoria</v>
      </c>
      <c r="G991" t="s">
        <v>26</v>
      </c>
      <c r="H991">
        <v>3550</v>
      </c>
      <c r="I991" t="s">
        <v>11</v>
      </c>
      <c r="J991" t="s">
        <v>129</v>
      </c>
      <c r="K991" t="s">
        <v>150</v>
      </c>
      <c r="L991" t="s">
        <v>161</v>
      </c>
      <c r="M991" s="5">
        <v>537</v>
      </c>
    </row>
    <row r="992" spans="1:13" x14ac:dyDescent="0.3">
      <c r="A992" s="2">
        <v>45604</v>
      </c>
      <c r="B992" s="3">
        <f t="shared" si="45"/>
        <v>2025</v>
      </c>
      <c r="C992" t="str">
        <f t="shared" si="46"/>
        <v>2024-2025</v>
      </c>
      <c r="D992" t="s">
        <v>120</v>
      </c>
      <c r="E992" t="s">
        <v>49</v>
      </c>
      <c r="F992" t="str">
        <f t="shared" si="47"/>
        <v>New South Wales</v>
      </c>
      <c r="G992" t="s">
        <v>10</v>
      </c>
      <c r="H992">
        <v>2350</v>
      </c>
      <c r="I992" t="s">
        <v>11</v>
      </c>
      <c r="J992" t="s">
        <v>122</v>
      </c>
      <c r="K992" t="s">
        <v>143</v>
      </c>
      <c r="L992" t="s">
        <v>154</v>
      </c>
      <c r="M992" s="5">
        <v>137</v>
      </c>
    </row>
    <row r="993" spans="1:13" x14ac:dyDescent="0.3">
      <c r="A993" s="2">
        <v>45922</v>
      </c>
      <c r="B993" s="3">
        <f t="shared" si="45"/>
        <v>2026</v>
      </c>
      <c r="C993" t="str">
        <f t="shared" si="46"/>
        <v>2025-2026</v>
      </c>
      <c r="D993" t="s">
        <v>120</v>
      </c>
      <c r="E993" t="s">
        <v>93</v>
      </c>
      <c r="F993" t="str">
        <f t="shared" si="47"/>
        <v>Victoria</v>
      </c>
      <c r="G993" t="s">
        <v>26</v>
      </c>
      <c r="H993">
        <v>3400</v>
      </c>
      <c r="I993" t="s">
        <v>11</v>
      </c>
      <c r="J993" t="s">
        <v>129</v>
      </c>
      <c r="K993" t="s">
        <v>146</v>
      </c>
      <c r="L993" t="s">
        <v>157</v>
      </c>
      <c r="M993" s="5">
        <v>44</v>
      </c>
    </row>
    <row r="994" spans="1:13" x14ac:dyDescent="0.3">
      <c r="A994" s="2">
        <v>45844</v>
      </c>
      <c r="B994" s="3">
        <f t="shared" si="45"/>
        <v>2026</v>
      </c>
      <c r="C994" t="str">
        <f t="shared" si="46"/>
        <v>2025-2026</v>
      </c>
      <c r="D994" t="s">
        <v>119</v>
      </c>
      <c r="E994" t="s">
        <v>37</v>
      </c>
      <c r="F994" t="str">
        <f t="shared" si="47"/>
        <v>Victoria</v>
      </c>
      <c r="G994" t="s">
        <v>26</v>
      </c>
      <c r="H994">
        <v>3134</v>
      </c>
      <c r="I994" t="s">
        <v>11</v>
      </c>
      <c r="J994" t="s">
        <v>127</v>
      </c>
      <c r="K994" t="s">
        <v>148</v>
      </c>
      <c r="L994" t="s">
        <v>159</v>
      </c>
      <c r="M994" s="5">
        <v>396</v>
      </c>
    </row>
    <row r="995" spans="1:13" x14ac:dyDescent="0.3">
      <c r="A995" s="2">
        <v>45383</v>
      </c>
      <c r="B995" s="3">
        <f t="shared" si="45"/>
        <v>2024</v>
      </c>
      <c r="C995" t="str">
        <f t="shared" si="46"/>
        <v>2023-2024</v>
      </c>
      <c r="D995" t="s">
        <v>120</v>
      </c>
      <c r="E995" t="s">
        <v>75</v>
      </c>
      <c r="F995" t="str">
        <f t="shared" si="47"/>
        <v>Victoria</v>
      </c>
      <c r="G995" t="s">
        <v>26</v>
      </c>
      <c r="H995">
        <v>3915</v>
      </c>
      <c r="I995" t="s">
        <v>11</v>
      </c>
      <c r="J995" t="s">
        <v>137</v>
      </c>
      <c r="K995" t="s">
        <v>148</v>
      </c>
      <c r="L995" t="s">
        <v>159</v>
      </c>
      <c r="M995" s="5">
        <v>364</v>
      </c>
    </row>
    <row r="996" spans="1:13" x14ac:dyDescent="0.3">
      <c r="A996" s="2">
        <v>45909</v>
      </c>
      <c r="B996" s="3">
        <f t="shared" si="45"/>
        <v>2026</v>
      </c>
      <c r="C996" t="str">
        <f t="shared" si="46"/>
        <v>2025-2026</v>
      </c>
      <c r="D996" t="s">
        <v>120</v>
      </c>
      <c r="E996" t="s">
        <v>30</v>
      </c>
      <c r="F996" t="str">
        <f t="shared" si="47"/>
        <v>Victoria</v>
      </c>
      <c r="G996" t="s">
        <v>26</v>
      </c>
      <c r="H996">
        <v>3030</v>
      </c>
      <c r="I996" t="s">
        <v>11</v>
      </c>
      <c r="J996" t="s">
        <v>128</v>
      </c>
      <c r="K996" t="s">
        <v>150</v>
      </c>
      <c r="L996" t="s">
        <v>161</v>
      </c>
      <c r="M996" s="5">
        <v>355</v>
      </c>
    </row>
    <row r="997" spans="1:13" x14ac:dyDescent="0.3">
      <c r="A997" s="2">
        <v>45760</v>
      </c>
      <c r="B997" s="3">
        <f t="shared" si="45"/>
        <v>2025</v>
      </c>
      <c r="C997" t="str">
        <f t="shared" si="46"/>
        <v>2024-2025</v>
      </c>
      <c r="D997" t="s">
        <v>120</v>
      </c>
      <c r="E997" t="s">
        <v>82</v>
      </c>
      <c r="F997" t="str">
        <f t="shared" si="47"/>
        <v>Queensland</v>
      </c>
      <c r="G997" t="s">
        <v>19</v>
      </c>
      <c r="H997">
        <v>4215</v>
      </c>
      <c r="I997" t="s">
        <v>11</v>
      </c>
      <c r="J997" t="s">
        <v>124</v>
      </c>
      <c r="K997" t="s">
        <v>151</v>
      </c>
      <c r="L997" t="s">
        <v>152</v>
      </c>
      <c r="M997" s="5">
        <v>462</v>
      </c>
    </row>
    <row r="998" spans="1:13" x14ac:dyDescent="0.3">
      <c r="A998" s="2">
        <v>45410</v>
      </c>
      <c r="B998" s="3">
        <f t="shared" si="45"/>
        <v>2024</v>
      </c>
      <c r="C998" t="str">
        <f t="shared" si="46"/>
        <v>2023-2024</v>
      </c>
      <c r="D998" t="s">
        <v>120</v>
      </c>
      <c r="E998" t="s">
        <v>77</v>
      </c>
      <c r="F998" t="str">
        <f t="shared" si="47"/>
        <v>Victoria</v>
      </c>
      <c r="G998" t="s">
        <v>26</v>
      </c>
      <c r="H998">
        <v>3018</v>
      </c>
      <c r="I998" t="s">
        <v>11</v>
      </c>
      <c r="J998" t="s">
        <v>128</v>
      </c>
      <c r="K998" t="s">
        <v>142</v>
      </c>
      <c r="L998" t="s">
        <v>153</v>
      </c>
      <c r="M998" s="5">
        <v>179</v>
      </c>
    </row>
    <row r="999" spans="1:13" x14ac:dyDescent="0.3">
      <c r="A999" s="2">
        <v>45830</v>
      </c>
      <c r="B999" s="3">
        <f t="shared" si="45"/>
        <v>2025</v>
      </c>
      <c r="C999" t="str">
        <f t="shared" si="46"/>
        <v>2024-2025</v>
      </c>
      <c r="D999" t="s">
        <v>120</v>
      </c>
      <c r="E999" t="s">
        <v>98</v>
      </c>
      <c r="F999" t="str">
        <f t="shared" si="47"/>
        <v>South Australia</v>
      </c>
      <c r="G999" t="s">
        <v>17</v>
      </c>
      <c r="H999">
        <v>5290</v>
      </c>
      <c r="I999" t="s">
        <v>11</v>
      </c>
      <c r="J999" t="s">
        <v>139</v>
      </c>
      <c r="K999" t="s">
        <v>144</v>
      </c>
      <c r="L999" t="s">
        <v>155</v>
      </c>
      <c r="M999" s="5">
        <v>111</v>
      </c>
    </row>
    <row r="1000" spans="1:13" x14ac:dyDescent="0.3">
      <c r="A1000" s="2">
        <v>45671</v>
      </c>
      <c r="B1000" s="3">
        <f t="shared" si="45"/>
        <v>2025</v>
      </c>
      <c r="C1000" t="str">
        <f t="shared" si="46"/>
        <v>2024-2025</v>
      </c>
      <c r="D1000" t="s">
        <v>120</v>
      </c>
      <c r="E1000" t="s">
        <v>30</v>
      </c>
      <c r="F1000" t="str">
        <f t="shared" si="47"/>
        <v>Victoria</v>
      </c>
      <c r="G1000" t="s">
        <v>26</v>
      </c>
      <c r="H1000">
        <v>3030</v>
      </c>
      <c r="I1000" t="s">
        <v>11</v>
      </c>
      <c r="J1000" t="s">
        <v>128</v>
      </c>
      <c r="K1000" t="s">
        <v>148</v>
      </c>
      <c r="L1000" t="s">
        <v>159</v>
      </c>
      <c r="M1000" s="5">
        <v>368</v>
      </c>
    </row>
    <row r="1001" spans="1:13" x14ac:dyDescent="0.3">
      <c r="A1001" s="2">
        <v>45632</v>
      </c>
      <c r="B1001" s="3">
        <f t="shared" si="45"/>
        <v>2025</v>
      </c>
      <c r="C1001" t="str">
        <f t="shared" si="46"/>
        <v>2024-2025</v>
      </c>
      <c r="D1001" t="s">
        <v>120</v>
      </c>
      <c r="E1001" t="s">
        <v>73</v>
      </c>
      <c r="F1001" t="str">
        <f t="shared" si="47"/>
        <v>Queensland</v>
      </c>
      <c r="G1001" t="s">
        <v>19</v>
      </c>
      <c r="H1001">
        <v>4509</v>
      </c>
      <c r="I1001" t="s">
        <v>11</v>
      </c>
      <c r="J1001" t="s">
        <v>124</v>
      </c>
      <c r="K1001" t="s">
        <v>148</v>
      </c>
      <c r="L1001" t="s">
        <v>159</v>
      </c>
      <c r="M1001" s="5">
        <v>464</v>
      </c>
    </row>
    <row r="1002" spans="1:13" x14ac:dyDescent="0.3">
      <c r="A1002" s="2">
        <v>45324</v>
      </c>
      <c r="B1002" s="3">
        <f t="shared" si="45"/>
        <v>2024</v>
      </c>
      <c r="C1002" t="str">
        <f t="shared" si="46"/>
        <v>2023-2024</v>
      </c>
      <c r="D1002" t="s">
        <v>120</v>
      </c>
      <c r="E1002" t="s">
        <v>14</v>
      </c>
      <c r="F1002" t="str">
        <f t="shared" si="47"/>
        <v>Northern Territory</v>
      </c>
      <c r="G1002" t="s">
        <v>15</v>
      </c>
      <c r="H1002">
        <v>800</v>
      </c>
      <c r="I1002" t="s">
        <v>11</v>
      </c>
      <c r="J1002" t="s">
        <v>140</v>
      </c>
      <c r="K1002" t="s">
        <v>147</v>
      </c>
      <c r="L1002" t="s">
        <v>158</v>
      </c>
      <c r="M1002" s="5">
        <v>513</v>
      </c>
    </row>
    <row r="1003" spans="1:13" x14ac:dyDescent="0.3">
      <c r="A1003" s="2">
        <v>46001</v>
      </c>
      <c r="B1003" s="3">
        <f t="shared" si="45"/>
        <v>2026</v>
      </c>
      <c r="C1003" t="str">
        <f t="shared" si="46"/>
        <v>2025-2026</v>
      </c>
      <c r="D1003" t="s">
        <v>120</v>
      </c>
      <c r="E1003" t="s">
        <v>97</v>
      </c>
      <c r="F1003" t="str">
        <f t="shared" si="47"/>
        <v>Tasmania</v>
      </c>
      <c r="G1003" t="s">
        <v>43</v>
      </c>
      <c r="H1003">
        <v>7010</v>
      </c>
      <c r="I1003" t="s">
        <v>11</v>
      </c>
      <c r="J1003" t="s">
        <v>130</v>
      </c>
      <c r="K1003" t="s">
        <v>148</v>
      </c>
      <c r="L1003" t="s">
        <v>159</v>
      </c>
      <c r="M1003" s="5">
        <v>543</v>
      </c>
    </row>
    <row r="1004" spans="1:13" x14ac:dyDescent="0.3">
      <c r="A1004" s="2">
        <v>45412</v>
      </c>
      <c r="B1004" s="3">
        <f t="shared" si="45"/>
        <v>2024</v>
      </c>
      <c r="C1004" t="str">
        <f t="shared" si="46"/>
        <v>2023-2024</v>
      </c>
      <c r="D1004" t="s">
        <v>119</v>
      </c>
      <c r="E1004" t="s">
        <v>38</v>
      </c>
      <c r="F1004" t="str">
        <f t="shared" si="47"/>
        <v>Victoria</v>
      </c>
      <c r="G1004" t="s">
        <v>26</v>
      </c>
      <c r="H1004">
        <v>3199</v>
      </c>
      <c r="I1004" t="s">
        <v>11</v>
      </c>
      <c r="J1004" t="s">
        <v>127</v>
      </c>
      <c r="K1004" t="s">
        <v>144</v>
      </c>
      <c r="L1004" t="s">
        <v>155</v>
      </c>
      <c r="M1004" s="5">
        <v>654</v>
      </c>
    </row>
    <row r="1005" spans="1:13" x14ac:dyDescent="0.3">
      <c r="A1005" s="2">
        <v>45541</v>
      </c>
      <c r="B1005" s="3">
        <f t="shared" si="45"/>
        <v>2025</v>
      </c>
      <c r="C1005" t="str">
        <f t="shared" si="46"/>
        <v>2024-2025</v>
      </c>
      <c r="D1005" t="s">
        <v>120</v>
      </c>
      <c r="E1005" t="s">
        <v>99</v>
      </c>
      <c r="F1005" t="str">
        <f t="shared" si="47"/>
        <v>Western Australia</v>
      </c>
      <c r="G1005" t="s">
        <v>28</v>
      </c>
      <c r="H1005">
        <v>6530</v>
      </c>
      <c r="I1005" t="s">
        <v>11</v>
      </c>
      <c r="J1005" t="s">
        <v>141</v>
      </c>
      <c r="K1005" t="s">
        <v>146</v>
      </c>
      <c r="L1005" t="s">
        <v>157</v>
      </c>
      <c r="M1005" s="5">
        <v>438</v>
      </c>
    </row>
    <row r="1006" spans="1:13" x14ac:dyDescent="0.3">
      <c r="A1006" s="2">
        <v>45374</v>
      </c>
      <c r="B1006" s="3">
        <f t="shared" si="45"/>
        <v>2024</v>
      </c>
      <c r="C1006" t="str">
        <f t="shared" si="46"/>
        <v>2023-2024</v>
      </c>
      <c r="D1006" t="s">
        <v>120</v>
      </c>
      <c r="E1006" t="s">
        <v>36</v>
      </c>
      <c r="F1006" t="str">
        <f t="shared" si="47"/>
        <v>New South Wales</v>
      </c>
      <c r="G1006" t="s">
        <v>10</v>
      </c>
      <c r="H1006">
        <v>2539</v>
      </c>
      <c r="I1006" t="s">
        <v>11</v>
      </c>
      <c r="J1006" t="s">
        <v>123</v>
      </c>
      <c r="K1006" t="s">
        <v>142</v>
      </c>
      <c r="L1006" t="s">
        <v>153</v>
      </c>
      <c r="M1006" s="5">
        <v>648</v>
      </c>
    </row>
    <row r="1007" spans="1:13" x14ac:dyDescent="0.3">
      <c r="A1007" s="2">
        <v>45738</v>
      </c>
      <c r="B1007" s="3">
        <f t="shared" si="45"/>
        <v>2025</v>
      </c>
      <c r="C1007" t="str">
        <f t="shared" si="46"/>
        <v>2024-2025</v>
      </c>
      <c r="D1007" t="s">
        <v>120</v>
      </c>
      <c r="E1007" t="s">
        <v>104</v>
      </c>
      <c r="F1007" t="str">
        <f t="shared" si="47"/>
        <v>Victoria</v>
      </c>
      <c r="G1007" t="s">
        <v>26</v>
      </c>
      <c r="H1007">
        <v>3175</v>
      </c>
      <c r="I1007" t="s">
        <v>11</v>
      </c>
      <c r="J1007" t="s">
        <v>127</v>
      </c>
      <c r="K1007" t="s">
        <v>146</v>
      </c>
      <c r="L1007" t="s">
        <v>157</v>
      </c>
      <c r="M1007" s="5">
        <v>672</v>
      </c>
    </row>
    <row r="1008" spans="1:13" x14ac:dyDescent="0.3">
      <c r="A1008" s="2">
        <v>45562</v>
      </c>
      <c r="B1008" s="3">
        <f t="shared" si="45"/>
        <v>2025</v>
      </c>
      <c r="C1008" t="str">
        <f t="shared" si="46"/>
        <v>2024-2025</v>
      </c>
      <c r="D1008" t="s">
        <v>120</v>
      </c>
      <c r="E1008" t="s">
        <v>34</v>
      </c>
      <c r="F1008" t="str">
        <f t="shared" si="47"/>
        <v>New South Wales</v>
      </c>
      <c r="G1008" t="s">
        <v>10</v>
      </c>
      <c r="H1008">
        <v>2560</v>
      </c>
      <c r="I1008" t="s">
        <v>11</v>
      </c>
      <c r="J1008" t="s">
        <v>123</v>
      </c>
      <c r="K1008" t="s">
        <v>144</v>
      </c>
      <c r="L1008" t="s">
        <v>155</v>
      </c>
      <c r="M1008" s="5">
        <v>483</v>
      </c>
    </row>
    <row r="1009" spans="1:13" x14ac:dyDescent="0.3">
      <c r="A1009" s="2">
        <v>45436</v>
      </c>
      <c r="B1009" s="3">
        <f t="shared" si="45"/>
        <v>2024</v>
      </c>
      <c r="C1009" t="str">
        <f t="shared" si="46"/>
        <v>2023-2024</v>
      </c>
      <c r="D1009" t="s">
        <v>120</v>
      </c>
      <c r="E1009" t="s">
        <v>34</v>
      </c>
      <c r="F1009" t="str">
        <f t="shared" si="47"/>
        <v>New South Wales</v>
      </c>
      <c r="G1009" t="s">
        <v>10</v>
      </c>
      <c r="H1009">
        <v>2560</v>
      </c>
      <c r="I1009" t="s">
        <v>11</v>
      </c>
      <c r="J1009" t="s">
        <v>123</v>
      </c>
      <c r="K1009" t="s">
        <v>151</v>
      </c>
      <c r="L1009" t="s">
        <v>152</v>
      </c>
      <c r="M1009" s="5">
        <v>517</v>
      </c>
    </row>
    <row r="1010" spans="1:13" x14ac:dyDescent="0.3">
      <c r="A1010" s="2">
        <v>45331</v>
      </c>
      <c r="B1010" s="3">
        <f t="shared" si="45"/>
        <v>2024</v>
      </c>
      <c r="C1010" t="str">
        <f t="shared" si="46"/>
        <v>2023-2024</v>
      </c>
      <c r="D1010" t="s">
        <v>120</v>
      </c>
      <c r="E1010" t="s">
        <v>32</v>
      </c>
      <c r="F1010" t="str">
        <f t="shared" si="47"/>
        <v>Victoria</v>
      </c>
      <c r="G1010" t="s">
        <v>26</v>
      </c>
      <c r="H1010">
        <v>3977</v>
      </c>
      <c r="I1010" t="s">
        <v>11</v>
      </c>
      <c r="J1010" t="s">
        <v>137</v>
      </c>
      <c r="K1010" t="s">
        <v>145</v>
      </c>
      <c r="L1010" t="s">
        <v>156</v>
      </c>
      <c r="M1010" s="5">
        <v>64</v>
      </c>
    </row>
    <row r="1011" spans="1:13" x14ac:dyDescent="0.3">
      <c r="A1011" s="2">
        <v>45441</v>
      </c>
      <c r="B1011" s="3">
        <f t="shared" si="45"/>
        <v>2024</v>
      </c>
      <c r="C1011" t="str">
        <f t="shared" si="46"/>
        <v>2023-2024</v>
      </c>
      <c r="D1011" t="s">
        <v>120</v>
      </c>
      <c r="E1011" t="s">
        <v>78</v>
      </c>
      <c r="F1011" t="str">
        <f t="shared" si="47"/>
        <v>New South Wales</v>
      </c>
      <c r="G1011" t="s">
        <v>10</v>
      </c>
      <c r="H1011">
        <v>2480</v>
      </c>
      <c r="I1011" t="s">
        <v>11</v>
      </c>
      <c r="J1011" t="s">
        <v>122</v>
      </c>
      <c r="K1011" t="s">
        <v>144</v>
      </c>
      <c r="L1011" t="s">
        <v>155</v>
      </c>
      <c r="M1011" s="5">
        <v>743</v>
      </c>
    </row>
    <row r="1012" spans="1:13" x14ac:dyDescent="0.3">
      <c r="A1012" s="2">
        <v>45882</v>
      </c>
      <c r="B1012" s="3">
        <f t="shared" si="45"/>
        <v>2026</v>
      </c>
      <c r="C1012" t="str">
        <f t="shared" si="46"/>
        <v>2025-2026</v>
      </c>
      <c r="D1012" t="s">
        <v>120</v>
      </c>
      <c r="E1012" t="s">
        <v>45</v>
      </c>
      <c r="F1012" t="str">
        <f t="shared" si="47"/>
        <v>Victoria</v>
      </c>
      <c r="G1012" t="s">
        <v>26</v>
      </c>
      <c r="H1012">
        <v>3136</v>
      </c>
      <c r="I1012" t="s">
        <v>11</v>
      </c>
      <c r="J1012" t="s">
        <v>127</v>
      </c>
      <c r="K1012" t="s">
        <v>143</v>
      </c>
      <c r="L1012" t="s">
        <v>154</v>
      </c>
      <c r="M1012" s="5">
        <v>372</v>
      </c>
    </row>
    <row r="1013" spans="1:13" x14ac:dyDescent="0.3">
      <c r="A1013" s="2">
        <v>45576</v>
      </c>
      <c r="B1013" s="3">
        <f t="shared" si="45"/>
        <v>2025</v>
      </c>
      <c r="C1013" t="str">
        <f t="shared" si="46"/>
        <v>2024-2025</v>
      </c>
      <c r="D1013" t="s">
        <v>120</v>
      </c>
      <c r="E1013" t="s">
        <v>45</v>
      </c>
      <c r="F1013" t="str">
        <f t="shared" si="47"/>
        <v>Victoria</v>
      </c>
      <c r="G1013" t="s">
        <v>26</v>
      </c>
      <c r="H1013">
        <v>3136</v>
      </c>
      <c r="I1013" t="s">
        <v>11</v>
      </c>
      <c r="J1013" t="s">
        <v>127</v>
      </c>
      <c r="K1013" t="s">
        <v>144</v>
      </c>
      <c r="L1013" t="s">
        <v>155</v>
      </c>
      <c r="M1013" s="5">
        <v>404</v>
      </c>
    </row>
    <row r="1014" spans="1:13" x14ac:dyDescent="0.3">
      <c r="A1014" s="2">
        <v>45887</v>
      </c>
      <c r="B1014" s="3">
        <f t="shared" si="45"/>
        <v>2026</v>
      </c>
      <c r="C1014" t="str">
        <f t="shared" si="46"/>
        <v>2025-2026</v>
      </c>
      <c r="D1014" t="s">
        <v>120</v>
      </c>
      <c r="E1014" t="s">
        <v>49</v>
      </c>
      <c r="F1014" t="str">
        <f t="shared" si="47"/>
        <v>New South Wales</v>
      </c>
      <c r="G1014" t="s">
        <v>10</v>
      </c>
      <c r="H1014">
        <v>2350</v>
      </c>
      <c r="I1014" t="s">
        <v>11</v>
      </c>
      <c r="J1014" t="s">
        <v>122</v>
      </c>
      <c r="K1014" t="s">
        <v>147</v>
      </c>
      <c r="L1014" t="s">
        <v>158</v>
      </c>
      <c r="M1014" s="5">
        <v>312</v>
      </c>
    </row>
    <row r="1015" spans="1:13" x14ac:dyDescent="0.3">
      <c r="A1015" s="2">
        <v>45573</v>
      </c>
      <c r="B1015" s="3">
        <f t="shared" si="45"/>
        <v>2025</v>
      </c>
      <c r="C1015" t="str">
        <f t="shared" si="46"/>
        <v>2024-2025</v>
      </c>
      <c r="D1015" t="s">
        <v>119</v>
      </c>
      <c r="E1015" t="s">
        <v>109</v>
      </c>
      <c r="F1015" t="str">
        <f t="shared" si="47"/>
        <v>Western Australia</v>
      </c>
      <c r="G1015" t="s">
        <v>28</v>
      </c>
      <c r="H1015">
        <v>6052</v>
      </c>
      <c r="I1015" t="s">
        <v>11</v>
      </c>
      <c r="J1015" t="s">
        <v>121</v>
      </c>
      <c r="K1015" t="s">
        <v>151</v>
      </c>
      <c r="L1015" t="s">
        <v>152</v>
      </c>
      <c r="M1015" s="5">
        <v>84</v>
      </c>
    </row>
    <row r="1016" spans="1:13" x14ac:dyDescent="0.3">
      <c r="A1016" s="2">
        <v>45782</v>
      </c>
      <c r="B1016" s="3">
        <f t="shared" si="45"/>
        <v>2025</v>
      </c>
      <c r="C1016" t="str">
        <f t="shared" si="46"/>
        <v>2024-2025</v>
      </c>
      <c r="D1016" t="s">
        <v>119</v>
      </c>
      <c r="E1016" t="s">
        <v>94</v>
      </c>
      <c r="F1016" t="str">
        <f t="shared" si="47"/>
        <v>Queensland</v>
      </c>
      <c r="G1016" t="s">
        <v>19</v>
      </c>
      <c r="H1016">
        <v>4551</v>
      </c>
      <c r="I1016" t="s">
        <v>11</v>
      </c>
      <c r="J1016" t="s">
        <v>136</v>
      </c>
      <c r="K1016" t="s">
        <v>149</v>
      </c>
      <c r="L1016" t="s">
        <v>160</v>
      </c>
      <c r="M1016" s="5">
        <v>740</v>
      </c>
    </row>
    <row r="1017" spans="1:13" x14ac:dyDescent="0.3">
      <c r="A1017" s="2">
        <v>45302</v>
      </c>
      <c r="B1017" s="3">
        <f t="shared" si="45"/>
        <v>2024</v>
      </c>
      <c r="C1017" t="str">
        <f t="shared" si="46"/>
        <v>2023-2024</v>
      </c>
      <c r="D1017" t="s">
        <v>120</v>
      </c>
      <c r="E1017" t="s">
        <v>48</v>
      </c>
      <c r="F1017" t="str">
        <f t="shared" si="47"/>
        <v>Western Australia</v>
      </c>
      <c r="G1017" t="s">
        <v>28</v>
      </c>
      <c r="H1017">
        <v>6450</v>
      </c>
      <c r="I1017" t="s">
        <v>11</v>
      </c>
      <c r="J1017" t="s">
        <v>141</v>
      </c>
      <c r="K1017" t="s">
        <v>146</v>
      </c>
      <c r="L1017" t="s">
        <v>157</v>
      </c>
      <c r="M1017" s="5">
        <v>429</v>
      </c>
    </row>
    <row r="1018" spans="1:13" x14ac:dyDescent="0.3">
      <c r="A1018" s="2">
        <v>45597</v>
      </c>
      <c r="B1018" s="3">
        <f t="shared" si="45"/>
        <v>2025</v>
      </c>
      <c r="C1018" t="str">
        <f t="shared" si="46"/>
        <v>2024-2025</v>
      </c>
      <c r="D1018" t="s">
        <v>120</v>
      </c>
      <c r="E1018" t="s">
        <v>62</v>
      </c>
      <c r="F1018" t="str">
        <f t="shared" si="47"/>
        <v>Victoria</v>
      </c>
      <c r="G1018" t="s">
        <v>26</v>
      </c>
      <c r="H1018">
        <v>3690</v>
      </c>
      <c r="I1018" t="s">
        <v>11</v>
      </c>
      <c r="J1018" t="s">
        <v>137</v>
      </c>
      <c r="K1018" t="s">
        <v>146</v>
      </c>
      <c r="L1018" t="s">
        <v>157</v>
      </c>
      <c r="M1018" s="5">
        <v>626</v>
      </c>
    </row>
    <row r="1019" spans="1:13" x14ac:dyDescent="0.3">
      <c r="A1019" s="2">
        <v>45347</v>
      </c>
      <c r="B1019" s="3">
        <f t="shared" si="45"/>
        <v>2024</v>
      </c>
      <c r="C1019" t="str">
        <f t="shared" si="46"/>
        <v>2023-2024</v>
      </c>
      <c r="D1019" t="s">
        <v>120</v>
      </c>
      <c r="E1019" t="s">
        <v>66</v>
      </c>
      <c r="F1019" t="str">
        <f t="shared" si="47"/>
        <v>Western Australia</v>
      </c>
      <c r="G1019" t="s">
        <v>28</v>
      </c>
      <c r="H1019">
        <v>6330</v>
      </c>
      <c r="I1019" t="s">
        <v>11</v>
      </c>
      <c r="J1019" t="s">
        <v>135</v>
      </c>
      <c r="K1019" t="s">
        <v>148</v>
      </c>
      <c r="L1019" t="s">
        <v>159</v>
      </c>
      <c r="M1019" s="5">
        <v>82</v>
      </c>
    </row>
    <row r="1020" spans="1:13" x14ac:dyDescent="0.3">
      <c r="A1020" s="2">
        <v>45473</v>
      </c>
      <c r="B1020" s="3">
        <f t="shared" si="45"/>
        <v>2024</v>
      </c>
      <c r="C1020" t="str">
        <f t="shared" si="46"/>
        <v>2023-2024</v>
      </c>
      <c r="D1020" t="s">
        <v>120</v>
      </c>
      <c r="E1020" t="s">
        <v>66</v>
      </c>
      <c r="F1020" t="str">
        <f t="shared" si="47"/>
        <v>Western Australia</v>
      </c>
      <c r="G1020" t="s">
        <v>28</v>
      </c>
      <c r="H1020">
        <v>6330</v>
      </c>
      <c r="I1020" t="s">
        <v>11</v>
      </c>
      <c r="J1020" t="s">
        <v>135</v>
      </c>
      <c r="K1020" t="s">
        <v>142</v>
      </c>
      <c r="L1020" t="s">
        <v>153</v>
      </c>
      <c r="M1020" s="5">
        <v>350</v>
      </c>
    </row>
    <row r="1021" spans="1:13" x14ac:dyDescent="0.3">
      <c r="A1021" s="2">
        <v>45860</v>
      </c>
      <c r="B1021" s="3">
        <f t="shared" si="45"/>
        <v>2026</v>
      </c>
      <c r="C1021" t="str">
        <f t="shared" si="46"/>
        <v>2025-2026</v>
      </c>
      <c r="D1021" t="s">
        <v>120</v>
      </c>
      <c r="E1021" t="s">
        <v>56</v>
      </c>
      <c r="F1021" t="str">
        <f t="shared" si="47"/>
        <v>Queensland</v>
      </c>
      <c r="G1021" t="s">
        <v>19</v>
      </c>
      <c r="H1021">
        <v>4883</v>
      </c>
      <c r="I1021" t="s">
        <v>11</v>
      </c>
      <c r="J1021" t="s">
        <v>133</v>
      </c>
      <c r="K1021" t="s">
        <v>142</v>
      </c>
      <c r="L1021" t="s">
        <v>153</v>
      </c>
      <c r="M1021" s="5">
        <v>732</v>
      </c>
    </row>
    <row r="1022" spans="1:13" x14ac:dyDescent="0.3">
      <c r="A1022" s="2">
        <v>45389</v>
      </c>
      <c r="B1022" s="3">
        <f t="shared" si="45"/>
        <v>2024</v>
      </c>
      <c r="C1022" t="str">
        <f t="shared" si="46"/>
        <v>2023-2024</v>
      </c>
      <c r="D1022" t="s">
        <v>119</v>
      </c>
      <c r="E1022" t="s">
        <v>41</v>
      </c>
      <c r="F1022" t="str">
        <f t="shared" si="47"/>
        <v>New South Wales</v>
      </c>
      <c r="G1022" t="s">
        <v>10</v>
      </c>
      <c r="H1022">
        <v>2478</v>
      </c>
      <c r="I1022" t="s">
        <v>11</v>
      </c>
      <c r="J1022" t="s">
        <v>122</v>
      </c>
      <c r="K1022" t="s">
        <v>145</v>
      </c>
      <c r="L1022" t="s">
        <v>156</v>
      </c>
      <c r="M1022" s="5">
        <v>596</v>
      </c>
    </row>
    <row r="1023" spans="1:13" x14ac:dyDescent="0.3">
      <c r="A1023" s="2">
        <v>45462</v>
      </c>
      <c r="B1023" s="3">
        <f t="shared" si="45"/>
        <v>2024</v>
      </c>
      <c r="C1023" t="str">
        <f t="shared" si="46"/>
        <v>2023-2024</v>
      </c>
      <c r="D1023" t="s">
        <v>120</v>
      </c>
      <c r="E1023" t="s">
        <v>30</v>
      </c>
      <c r="F1023" t="str">
        <f t="shared" si="47"/>
        <v>Victoria</v>
      </c>
      <c r="G1023" t="s">
        <v>26</v>
      </c>
      <c r="H1023">
        <v>3030</v>
      </c>
      <c r="I1023" t="s">
        <v>11</v>
      </c>
      <c r="J1023" t="s">
        <v>128</v>
      </c>
      <c r="K1023" t="s">
        <v>144</v>
      </c>
      <c r="L1023" t="s">
        <v>155</v>
      </c>
      <c r="M1023" s="5">
        <v>325</v>
      </c>
    </row>
    <row r="1024" spans="1:13" x14ac:dyDescent="0.3">
      <c r="A1024" s="2">
        <v>45452</v>
      </c>
      <c r="B1024" s="3">
        <f t="shared" si="45"/>
        <v>2024</v>
      </c>
      <c r="C1024" t="str">
        <f t="shared" si="46"/>
        <v>2023-2024</v>
      </c>
      <c r="D1024" t="s">
        <v>120</v>
      </c>
      <c r="E1024" t="s">
        <v>79</v>
      </c>
      <c r="F1024" t="str">
        <f t="shared" si="47"/>
        <v>Queensland</v>
      </c>
      <c r="G1024" t="s">
        <v>19</v>
      </c>
      <c r="H1024">
        <v>4680</v>
      </c>
      <c r="I1024" t="s">
        <v>11</v>
      </c>
      <c r="J1024" t="s">
        <v>138</v>
      </c>
      <c r="K1024" t="s">
        <v>144</v>
      </c>
      <c r="L1024" t="s">
        <v>155</v>
      </c>
      <c r="M1024" s="5">
        <v>461</v>
      </c>
    </row>
    <row r="1025" spans="1:13" x14ac:dyDescent="0.3">
      <c r="A1025" s="2">
        <v>45658</v>
      </c>
      <c r="B1025" s="3">
        <f t="shared" si="45"/>
        <v>2025</v>
      </c>
      <c r="C1025" t="str">
        <f t="shared" si="46"/>
        <v>2024-2025</v>
      </c>
      <c r="D1025" t="s">
        <v>119</v>
      </c>
      <c r="E1025" t="s">
        <v>109</v>
      </c>
      <c r="F1025" t="str">
        <f t="shared" si="47"/>
        <v>Western Australia</v>
      </c>
      <c r="G1025" t="s">
        <v>28</v>
      </c>
      <c r="H1025">
        <v>6052</v>
      </c>
      <c r="I1025" t="s">
        <v>11</v>
      </c>
      <c r="J1025" t="s">
        <v>121</v>
      </c>
      <c r="K1025" t="s">
        <v>148</v>
      </c>
      <c r="L1025" t="s">
        <v>159</v>
      </c>
      <c r="M1025" s="5">
        <v>547</v>
      </c>
    </row>
    <row r="1026" spans="1:13" x14ac:dyDescent="0.3">
      <c r="A1026" s="2">
        <v>45549</v>
      </c>
      <c r="B1026" s="3">
        <f t="shared" ref="B1026:B1089" si="48">IF(MONTH(A1026)&gt;=7,YEAR(A1026)+1,YEAR(A1026))</f>
        <v>2025</v>
      </c>
      <c r="C1026" t="str">
        <f t="shared" ref="C1026:C1089" si="49">IF(MONTH(A1026) &gt;= 7, YEAR(A1026) &amp; "-" &amp; YEAR(A1026) + 1, YEAR(A1026) - 1 &amp; "-" &amp; YEAR(A1026))</f>
        <v>2024-2025</v>
      </c>
      <c r="D1026" t="s">
        <v>120</v>
      </c>
      <c r="E1026" t="s">
        <v>94</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19</v>
      </c>
      <c r="H1026">
        <v>4551</v>
      </c>
      <c r="I1026" t="s">
        <v>11</v>
      </c>
      <c r="J1026" t="s">
        <v>136</v>
      </c>
      <c r="K1026" t="s">
        <v>142</v>
      </c>
      <c r="L1026" t="s">
        <v>153</v>
      </c>
      <c r="M1026" s="5">
        <v>787</v>
      </c>
    </row>
    <row r="1027" spans="1:13" x14ac:dyDescent="0.3">
      <c r="A1027" s="2">
        <v>45670</v>
      </c>
      <c r="B1027" s="3">
        <f t="shared" si="48"/>
        <v>2025</v>
      </c>
      <c r="C1027" t="str">
        <f t="shared" si="49"/>
        <v>2024-2025</v>
      </c>
      <c r="D1027" t="s">
        <v>120</v>
      </c>
      <c r="E1027" t="s">
        <v>33</v>
      </c>
      <c r="F1027" t="str">
        <f t="shared" si="50"/>
        <v>Northern Territory</v>
      </c>
      <c r="G1027" t="s">
        <v>15</v>
      </c>
      <c r="H1027">
        <v>870</v>
      </c>
      <c r="I1027" t="s">
        <v>11</v>
      </c>
      <c r="J1027" t="s">
        <v>140</v>
      </c>
      <c r="K1027" t="s">
        <v>148</v>
      </c>
      <c r="L1027" t="s">
        <v>159</v>
      </c>
      <c r="M1027" s="5">
        <v>513</v>
      </c>
    </row>
    <row r="1028" spans="1:13" x14ac:dyDescent="0.3">
      <c r="A1028" s="2">
        <v>45762</v>
      </c>
      <c r="B1028" s="3">
        <f t="shared" si="48"/>
        <v>2025</v>
      </c>
      <c r="C1028" t="str">
        <f t="shared" si="49"/>
        <v>2024-2025</v>
      </c>
      <c r="D1028" t="s">
        <v>120</v>
      </c>
      <c r="E1028" t="s">
        <v>38</v>
      </c>
      <c r="F1028" t="str">
        <f t="shared" si="50"/>
        <v>Victoria</v>
      </c>
      <c r="G1028" t="s">
        <v>26</v>
      </c>
      <c r="H1028">
        <v>3199</v>
      </c>
      <c r="I1028" t="s">
        <v>11</v>
      </c>
      <c r="J1028" t="s">
        <v>127</v>
      </c>
      <c r="K1028" t="s">
        <v>143</v>
      </c>
      <c r="L1028" t="s">
        <v>154</v>
      </c>
      <c r="M1028" s="5">
        <v>536</v>
      </c>
    </row>
    <row r="1029" spans="1:13" x14ac:dyDescent="0.3">
      <c r="A1029" s="2">
        <v>45988</v>
      </c>
      <c r="B1029" s="3">
        <f t="shared" si="48"/>
        <v>2026</v>
      </c>
      <c r="C1029" t="str">
        <f t="shared" si="49"/>
        <v>2025-2026</v>
      </c>
      <c r="D1029" t="s">
        <v>120</v>
      </c>
      <c r="E1029" t="s">
        <v>44</v>
      </c>
      <c r="F1029" t="str">
        <f t="shared" si="50"/>
        <v>Western Australia</v>
      </c>
      <c r="G1029" t="s">
        <v>28</v>
      </c>
      <c r="H1029">
        <v>6010</v>
      </c>
      <c r="I1029" t="s">
        <v>11</v>
      </c>
      <c r="J1029" t="s">
        <v>121</v>
      </c>
      <c r="K1029" t="s">
        <v>145</v>
      </c>
      <c r="L1029" t="s">
        <v>156</v>
      </c>
      <c r="M1029" s="5">
        <v>766</v>
      </c>
    </row>
    <row r="1030" spans="1:13" x14ac:dyDescent="0.3">
      <c r="A1030" s="2">
        <v>45293</v>
      </c>
      <c r="B1030" s="3">
        <f t="shared" si="48"/>
        <v>2024</v>
      </c>
      <c r="C1030" t="str">
        <f t="shared" si="49"/>
        <v>2023-2024</v>
      </c>
      <c r="D1030" t="s">
        <v>120</v>
      </c>
      <c r="E1030" t="s">
        <v>59</v>
      </c>
      <c r="F1030" t="str">
        <f t="shared" si="50"/>
        <v>South Australia</v>
      </c>
      <c r="G1030" t="s">
        <v>17</v>
      </c>
      <c r="H1030">
        <v>5011</v>
      </c>
      <c r="I1030" t="s">
        <v>11</v>
      </c>
      <c r="J1030" t="s">
        <v>134</v>
      </c>
      <c r="K1030" t="s">
        <v>144</v>
      </c>
      <c r="L1030" t="s">
        <v>155</v>
      </c>
      <c r="M1030" s="5">
        <v>639</v>
      </c>
    </row>
    <row r="1031" spans="1:13" x14ac:dyDescent="0.3">
      <c r="A1031" s="2">
        <v>45414</v>
      </c>
      <c r="B1031" s="3">
        <f t="shared" si="48"/>
        <v>2024</v>
      </c>
      <c r="C1031" t="str">
        <f t="shared" si="49"/>
        <v>2023-2024</v>
      </c>
      <c r="D1031" t="s">
        <v>120</v>
      </c>
      <c r="E1031" t="s">
        <v>76</v>
      </c>
      <c r="F1031" t="str">
        <f t="shared" si="50"/>
        <v>Queensland</v>
      </c>
      <c r="G1031" t="s">
        <v>19</v>
      </c>
      <c r="H1031">
        <v>4220</v>
      </c>
      <c r="I1031" t="s">
        <v>11</v>
      </c>
      <c r="J1031" t="s">
        <v>124</v>
      </c>
      <c r="K1031" t="s">
        <v>147</v>
      </c>
      <c r="L1031" t="s">
        <v>158</v>
      </c>
      <c r="M1031" s="5">
        <v>534</v>
      </c>
    </row>
    <row r="1032" spans="1:13" x14ac:dyDescent="0.3">
      <c r="A1032" s="2">
        <v>45546</v>
      </c>
      <c r="B1032" s="3">
        <f t="shared" si="48"/>
        <v>2025</v>
      </c>
      <c r="C1032" t="str">
        <f t="shared" si="49"/>
        <v>2024-2025</v>
      </c>
      <c r="D1032" t="s">
        <v>120</v>
      </c>
      <c r="E1032" t="s">
        <v>23</v>
      </c>
      <c r="F1032" t="str">
        <f t="shared" si="50"/>
        <v>New South Wales</v>
      </c>
      <c r="G1032" t="s">
        <v>10</v>
      </c>
      <c r="H1032">
        <v>2830</v>
      </c>
      <c r="I1032" t="s">
        <v>11</v>
      </c>
      <c r="J1032" t="s">
        <v>132</v>
      </c>
      <c r="K1032" t="s">
        <v>150</v>
      </c>
      <c r="L1032" t="s">
        <v>161</v>
      </c>
      <c r="M1032" s="5">
        <v>555</v>
      </c>
    </row>
    <row r="1033" spans="1:13" x14ac:dyDescent="0.3">
      <c r="A1033" s="2">
        <v>45495</v>
      </c>
      <c r="B1033" s="3">
        <f t="shared" si="48"/>
        <v>2025</v>
      </c>
      <c r="C1033" t="str">
        <f t="shared" si="49"/>
        <v>2024-2025</v>
      </c>
      <c r="D1033" t="s">
        <v>120</v>
      </c>
      <c r="E1033" t="s">
        <v>9</v>
      </c>
      <c r="F1033" t="str">
        <f t="shared" si="50"/>
        <v>New South Wales</v>
      </c>
      <c r="G1033" t="s">
        <v>10</v>
      </c>
      <c r="H1033">
        <v>2067</v>
      </c>
      <c r="I1033" t="s">
        <v>11</v>
      </c>
      <c r="J1033" t="s">
        <v>126</v>
      </c>
      <c r="K1033" t="s">
        <v>149</v>
      </c>
      <c r="L1033" t="s">
        <v>160</v>
      </c>
      <c r="M1033" s="5">
        <v>463</v>
      </c>
    </row>
    <row r="1034" spans="1:13" x14ac:dyDescent="0.3">
      <c r="A1034" s="2">
        <v>45816</v>
      </c>
      <c r="B1034" s="3">
        <f t="shared" si="48"/>
        <v>2025</v>
      </c>
      <c r="C1034" t="str">
        <f t="shared" si="49"/>
        <v>2024-2025</v>
      </c>
      <c r="D1034" t="s">
        <v>120</v>
      </c>
      <c r="E1034" t="s">
        <v>62</v>
      </c>
      <c r="F1034" t="str">
        <f t="shared" si="50"/>
        <v>Victoria</v>
      </c>
      <c r="G1034" t="s">
        <v>26</v>
      </c>
      <c r="H1034">
        <v>3690</v>
      </c>
      <c r="I1034" t="s">
        <v>11</v>
      </c>
      <c r="J1034" t="s">
        <v>137</v>
      </c>
      <c r="K1034" t="s">
        <v>151</v>
      </c>
      <c r="L1034" t="s">
        <v>152</v>
      </c>
      <c r="M1034" s="5">
        <v>716</v>
      </c>
    </row>
    <row r="1035" spans="1:13" x14ac:dyDescent="0.3">
      <c r="A1035" s="2">
        <v>45624</v>
      </c>
      <c r="B1035" s="3">
        <f t="shared" si="48"/>
        <v>2025</v>
      </c>
      <c r="C1035" t="str">
        <f t="shared" si="49"/>
        <v>2024-2025</v>
      </c>
      <c r="D1035" t="s">
        <v>119</v>
      </c>
      <c r="E1035" t="s">
        <v>64</v>
      </c>
      <c r="F1035" t="str">
        <f t="shared" si="50"/>
        <v>Western Australia</v>
      </c>
      <c r="G1035" t="s">
        <v>28</v>
      </c>
      <c r="H1035">
        <v>6112</v>
      </c>
      <c r="I1035" t="s">
        <v>11</v>
      </c>
      <c r="J1035" t="s">
        <v>135</v>
      </c>
      <c r="K1035" t="s">
        <v>147</v>
      </c>
      <c r="L1035" t="s">
        <v>158</v>
      </c>
      <c r="M1035" s="5">
        <v>159</v>
      </c>
    </row>
    <row r="1036" spans="1:13" x14ac:dyDescent="0.3">
      <c r="A1036" s="2">
        <v>45317</v>
      </c>
      <c r="B1036" s="3">
        <f t="shared" si="48"/>
        <v>2024</v>
      </c>
      <c r="C1036" t="str">
        <f t="shared" si="49"/>
        <v>2023-2024</v>
      </c>
      <c r="D1036" t="s">
        <v>120</v>
      </c>
      <c r="E1036" t="s">
        <v>74</v>
      </c>
      <c r="F1036" t="str">
        <f t="shared" si="50"/>
        <v>Victoria</v>
      </c>
      <c r="G1036" t="s">
        <v>26</v>
      </c>
      <c r="H1036">
        <v>3500</v>
      </c>
      <c r="I1036" t="s">
        <v>11</v>
      </c>
      <c r="J1036" t="s">
        <v>129</v>
      </c>
      <c r="K1036" t="s">
        <v>143</v>
      </c>
      <c r="L1036" t="s">
        <v>154</v>
      </c>
      <c r="M1036" s="5">
        <v>629</v>
      </c>
    </row>
    <row r="1037" spans="1:13" x14ac:dyDescent="0.3">
      <c r="A1037" s="2">
        <v>45750</v>
      </c>
      <c r="B1037" s="3">
        <f t="shared" si="48"/>
        <v>2025</v>
      </c>
      <c r="C1037" t="str">
        <f t="shared" si="49"/>
        <v>2024-2025</v>
      </c>
      <c r="D1037" t="s">
        <v>119</v>
      </c>
      <c r="E1037" t="s">
        <v>112</v>
      </c>
      <c r="F1037" t="str">
        <f t="shared" si="50"/>
        <v>Queensland</v>
      </c>
      <c r="G1037" t="s">
        <v>19</v>
      </c>
      <c r="H1037">
        <v>4566</v>
      </c>
      <c r="I1037" t="s">
        <v>11</v>
      </c>
      <c r="J1037" t="s">
        <v>136</v>
      </c>
      <c r="K1037" t="s">
        <v>147</v>
      </c>
      <c r="L1037" t="s">
        <v>158</v>
      </c>
      <c r="M1037" s="5">
        <v>113</v>
      </c>
    </row>
    <row r="1038" spans="1:13" x14ac:dyDescent="0.3">
      <c r="A1038" s="2">
        <v>45963</v>
      </c>
      <c r="B1038" s="3">
        <f t="shared" si="48"/>
        <v>2026</v>
      </c>
      <c r="C1038" t="str">
        <f t="shared" si="49"/>
        <v>2025-2026</v>
      </c>
      <c r="D1038" t="s">
        <v>119</v>
      </c>
      <c r="E1038" t="s">
        <v>105</v>
      </c>
      <c r="F1038" t="str">
        <f t="shared" si="50"/>
        <v>New South Wales</v>
      </c>
      <c r="G1038" t="s">
        <v>10</v>
      </c>
      <c r="H1038">
        <v>2031</v>
      </c>
      <c r="I1038" t="s">
        <v>11</v>
      </c>
      <c r="J1038" t="s">
        <v>126</v>
      </c>
      <c r="K1038" t="s">
        <v>147</v>
      </c>
      <c r="L1038" t="s">
        <v>158</v>
      </c>
      <c r="M1038" s="5">
        <v>771</v>
      </c>
    </row>
    <row r="1039" spans="1:13" x14ac:dyDescent="0.3">
      <c r="A1039" s="2">
        <v>45622</v>
      </c>
      <c r="B1039" s="3">
        <f t="shared" si="48"/>
        <v>2025</v>
      </c>
      <c r="C1039" t="str">
        <f t="shared" si="49"/>
        <v>2024-2025</v>
      </c>
      <c r="D1039" t="s">
        <v>120</v>
      </c>
      <c r="E1039" t="s">
        <v>92</v>
      </c>
      <c r="F1039" t="str">
        <f t="shared" si="50"/>
        <v>New South Wales</v>
      </c>
      <c r="G1039" t="s">
        <v>10</v>
      </c>
      <c r="H1039">
        <v>2015</v>
      </c>
      <c r="I1039" t="s">
        <v>11</v>
      </c>
      <c r="J1039" t="s">
        <v>126</v>
      </c>
      <c r="K1039" t="s">
        <v>146</v>
      </c>
      <c r="L1039" t="s">
        <v>157</v>
      </c>
      <c r="M1039" s="5">
        <v>457</v>
      </c>
    </row>
    <row r="1040" spans="1:13" x14ac:dyDescent="0.3">
      <c r="A1040" s="2">
        <v>45567</v>
      </c>
      <c r="B1040" s="3">
        <f t="shared" si="48"/>
        <v>2025</v>
      </c>
      <c r="C1040" t="str">
        <f t="shared" si="49"/>
        <v>2024-2025</v>
      </c>
      <c r="D1040" t="s">
        <v>120</v>
      </c>
      <c r="E1040" t="s">
        <v>25</v>
      </c>
      <c r="F1040" t="str">
        <f t="shared" si="50"/>
        <v>Victoria</v>
      </c>
      <c r="G1040" t="s">
        <v>26</v>
      </c>
      <c r="H1040">
        <v>3066</v>
      </c>
      <c r="I1040" t="s">
        <v>11</v>
      </c>
      <c r="J1040" t="s">
        <v>128</v>
      </c>
      <c r="K1040" t="s">
        <v>148</v>
      </c>
      <c r="L1040" t="s">
        <v>159</v>
      </c>
      <c r="M1040" s="5">
        <v>336</v>
      </c>
    </row>
    <row r="1041" spans="1:13" x14ac:dyDescent="0.3">
      <c r="A1041" s="2">
        <v>45478</v>
      </c>
      <c r="B1041" s="3">
        <f t="shared" si="48"/>
        <v>2025</v>
      </c>
      <c r="C1041" t="str">
        <f t="shared" si="49"/>
        <v>2024-2025</v>
      </c>
      <c r="D1041" t="s">
        <v>120</v>
      </c>
      <c r="E1041" t="s">
        <v>88</v>
      </c>
      <c r="F1041" t="str">
        <f t="shared" si="50"/>
        <v>Queensland</v>
      </c>
      <c r="G1041" t="s">
        <v>19</v>
      </c>
      <c r="H1041">
        <v>4570</v>
      </c>
      <c r="I1041" t="s">
        <v>11</v>
      </c>
      <c r="J1041" t="s">
        <v>136</v>
      </c>
      <c r="K1041" t="s">
        <v>146</v>
      </c>
      <c r="L1041" t="s">
        <v>157</v>
      </c>
      <c r="M1041" s="5">
        <v>225</v>
      </c>
    </row>
    <row r="1042" spans="1:13" x14ac:dyDescent="0.3">
      <c r="A1042" s="2">
        <v>45720</v>
      </c>
      <c r="B1042" s="3">
        <f t="shared" si="48"/>
        <v>2025</v>
      </c>
      <c r="C1042" t="str">
        <f t="shared" si="49"/>
        <v>2024-2025</v>
      </c>
      <c r="D1042" t="s">
        <v>120</v>
      </c>
      <c r="E1042" t="s">
        <v>75</v>
      </c>
      <c r="F1042" t="str">
        <f t="shared" si="50"/>
        <v>Victoria</v>
      </c>
      <c r="G1042" t="s">
        <v>26</v>
      </c>
      <c r="H1042">
        <v>3915</v>
      </c>
      <c r="I1042" t="s">
        <v>11</v>
      </c>
      <c r="J1042" t="s">
        <v>137</v>
      </c>
      <c r="K1042" t="s">
        <v>145</v>
      </c>
      <c r="L1042" t="s">
        <v>156</v>
      </c>
      <c r="M1042" s="5">
        <v>263</v>
      </c>
    </row>
    <row r="1043" spans="1:13" x14ac:dyDescent="0.3">
      <c r="A1043" s="2">
        <v>45475</v>
      </c>
      <c r="B1043" s="3">
        <f t="shared" si="48"/>
        <v>2025</v>
      </c>
      <c r="C1043" t="str">
        <f t="shared" si="49"/>
        <v>2024-2025</v>
      </c>
      <c r="D1043" t="s">
        <v>120</v>
      </c>
      <c r="E1043" t="s">
        <v>13</v>
      </c>
      <c r="F1043" t="str">
        <f t="shared" si="50"/>
        <v>New South Wales</v>
      </c>
      <c r="G1043" t="s">
        <v>10</v>
      </c>
      <c r="H1043">
        <v>2141</v>
      </c>
      <c r="I1043" t="s">
        <v>11</v>
      </c>
      <c r="J1043" t="s">
        <v>125</v>
      </c>
      <c r="K1043" t="s">
        <v>147</v>
      </c>
      <c r="L1043" t="s">
        <v>158</v>
      </c>
      <c r="M1043" s="5">
        <v>147</v>
      </c>
    </row>
    <row r="1044" spans="1:13" x14ac:dyDescent="0.3">
      <c r="A1044" s="2">
        <v>45766</v>
      </c>
      <c r="B1044" s="3">
        <f t="shared" si="48"/>
        <v>2025</v>
      </c>
      <c r="C1044" t="str">
        <f t="shared" si="49"/>
        <v>2024-2025</v>
      </c>
      <c r="D1044" t="s">
        <v>120</v>
      </c>
      <c r="E1044" t="s">
        <v>110</v>
      </c>
      <c r="F1044" t="str">
        <f t="shared" si="50"/>
        <v>Australian Capital Territory</v>
      </c>
      <c r="G1044" t="s">
        <v>51</v>
      </c>
      <c r="H1044">
        <v>2609</v>
      </c>
      <c r="I1044" t="s">
        <v>11</v>
      </c>
      <c r="J1044" t="s">
        <v>123</v>
      </c>
      <c r="K1044" t="s">
        <v>146</v>
      </c>
      <c r="L1044" t="s">
        <v>157</v>
      </c>
      <c r="M1044" s="5">
        <v>33</v>
      </c>
    </row>
    <row r="1045" spans="1:13" x14ac:dyDescent="0.3">
      <c r="A1045" s="2">
        <v>45328</v>
      </c>
      <c r="B1045" s="3">
        <f t="shared" si="48"/>
        <v>2024</v>
      </c>
      <c r="C1045" t="str">
        <f t="shared" si="49"/>
        <v>2023-2024</v>
      </c>
      <c r="D1045" t="s">
        <v>120</v>
      </c>
      <c r="E1045" t="s">
        <v>20</v>
      </c>
      <c r="F1045" t="str">
        <f t="shared" si="50"/>
        <v>South Australia</v>
      </c>
      <c r="G1045" t="s">
        <v>17</v>
      </c>
      <c r="H1045">
        <v>5607</v>
      </c>
      <c r="I1045" t="s">
        <v>11</v>
      </c>
      <c r="J1045" t="s">
        <v>139</v>
      </c>
      <c r="K1045" t="s">
        <v>145</v>
      </c>
      <c r="L1045" t="s">
        <v>156</v>
      </c>
      <c r="M1045" s="5">
        <v>299</v>
      </c>
    </row>
    <row r="1046" spans="1:13" x14ac:dyDescent="0.3">
      <c r="A1046" s="2">
        <v>45594</v>
      </c>
      <c r="B1046" s="3">
        <f t="shared" si="48"/>
        <v>2025</v>
      </c>
      <c r="C1046" t="str">
        <f t="shared" si="49"/>
        <v>2024-2025</v>
      </c>
      <c r="D1046" t="s">
        <v>120</v>
      </c>
      <c r="E1046" t="s">
        <v>76</v>
      </c>
      <c r="F1046" t="str">
        <f t="shared" si="50"/>
        <v>Queensland</v>
      </c>
      <c r="G1046" t="s">
        <v>19</v>
      </c>
      <c r="H1046">
        <v>4220</v>
      </c>
      <c r="I1046" t="s">
        <v>11</v>
      </c>
      <c r="J1046" t="s">
        <v>124</v>
      </c>
      <c r="K1046" t="s">
        <v>143</v>
      </c>
      <c r="L1046" t="s">
        <v>154</v>
      </c>
      <c r="M1046" s="5">
        <v>694</v>
      </c>
    </row>
    <row r="1047" spans="1:13" x14ac:dyDescent="0.3">
      <c r="A1047" s="2">
        <v>45583</v>
      </c>
      <c r="B1047" s="3">
        <f t="shared" si="48"/>
        <v>2025</v>
      </c>
      <c r="C1047" t="str">
        <f t="shared" si="49"/>
        <v>2024-2025</v>
      </c>
      <c r="D1047" t="s">
        <v>119</v>
      </c>
      <c r="E1047" t="s">
        <v>79</v>
      </c>
      <c r="F1047" t="str">
        <f t="shared" si="50"/>
        <v>Queensland</v>
      </c>
      <c r="G1047" t="s">
        <v>19</v>
      </c>
      <c r="H1047">
        <v>4680</v>
      </c>
      <c r="I1047" t="s">
        <v>11</v>
      </c>
      <c r="J1047" t="s">
        <v>138</v>
      </c>
      <c r="K1047" t="s">
        <v>151</v>
      </c>
      <c r="L1047" t="s">
        <v>152</v>
      </c>
      <c r="M1047" s="5">
        <v>398</v>
      </c>
    </row>
    <row r="1048" spans="1:13" x14ac:dyDescent="0.3">
      <c r="A1048" s="2">
        <v>45721</v>
      </c>
      <c r="B1048" s="3">
        <f t="shared" si="48"/>
        <v>2025</v>
      </c>
      <c r="C1048" t="str">
        <f t="shared" si="49"/>
        <v>2024-2025</v>
      </c>
      <c r="D1048" t="s">
        <v>119</v>
      </c>
      <c r="E1048" t="s">
        <v>102</v>
      </c>
      <c r="F1048" t="str">
        <f t="shared" si="50"/>
        <v>Queensland</v>
      </c>
      <c r="G1048" t="s">
        <v>19</v>
      </c>
      <c r="H1048">
        <v>4825</v>
      </c>
      <c r="I1048" t="s">
        <v>11</v>
      </c>
      <c r="J1048" t="s">
        <v>133</v>
      </c>
      <c r="K1048" t="s">
        <v>151</v>
      </c>
      <c r="L1048" t="s">
        <v>152</v>
      </c>
      <c r="M1048" s="5">
        <v>334</v>
      </c>
    </row>
    <row r="1049" spans="1:13" x14ac:dyDescent="0.3">
      <c r="A1049" s="2">
        <v>45580</v>
      </c>
      <c r="B1049" s="3">
        <f t="shared" si="48"/>
        <v>2025</v>
      </c>
      <c r="C1049" t="str">
        <f t="shared" si="49"/>
        <v>2024-2025</v>
      </c>
      <c r="D1049" t="s">
        <v>120</v>
      </c>
      <c r="E1049" t="s">
        <v>80</v>
      </c>
      <c r="F1049" t="str">
        <f t="shared" si="50"/>
        <v>New South Wales</v>
      </c>
      <c r="G1049" t="s">
        <v>10</v>
      </c>
      <c r="H1049">
        <v>2120</v>
      </c>
      <c r="I1049" t="s">
        <v>11</v>
      </c>
      <c r="J1049" t="s">
        <v>125</v>
      </c>
      <c r="K1049" t="s">
        <v>151</v>
      </c>
      <c r="L1049" t="s">
        <v>152</v>
      </c>
      <c r="M1049" s="5">
        <v>260</v>
      </c>
    </row>
    <row r="1050" spans="1:13" x14ac:dyDescent="0.3">
      <c r="A1050" s="2">
        <v>45368</v>
      </c>
      <c r="B1050" s="3">
        <f t="shared" si="48"/>
        <v>2024</v>
      </c>
      <c r="C1050" t="str">
        <f t="shared" si="49"/>
        <v>2023-2024</v>
      </c>
      <c r="D1050" t="s">
        <v>120</v>
      </c>
      <c r="E1050" t="s">
        <v>50</v>
      </c>
      <c r="F1050" t="str">
        <f t="shared" si="50"/>
        <v>Australian Capital Territory</v>
      </c>
      <c r="G1050" t="s">
        <v>51</v>
      </c>
      <c r="H1050">
        <v>2617</v>
      </c>
      <c r="I1050" t="s">
        <v>11</v>
      </c>
      <c r="J1050" t="s">
        <v>123</v>
      </c>
      <c r="K1050" t="s">
        <v>145</v>
      </c>
      <c r="L1050" t="s">
        <v>156</v>
      </c>
      <c r="M1050" s="5">
        <v>774</v>
      </c>
    </row>
    <row r="1051" spans="1:13" x14ac:dyDescent="0.3">
      <c r="A1051" s="2">
        <v>45309</v>
      </c>
      <c r="B1051" s="3">
        <f t="shared" si="48"/>
        <v>2024</v>
      </c>
      <c r="C1051" t="str">
        <f t="shared" si="49"/>
        <v>2023-2024</v>
      </c>
      <c r="D1051" t="s">
        <v>119</v>
      </c>
      <c r="E1051" t="s">
        <v>70</v>
      </c>
      <c r="F1051" t="str">
        <f t="shared" si="50"/>
        <v>Western Australia</v>
      </c>
      <c r="G1051" t="s">
        <v>28</v>
      </c>
      <c r="H1051">
        <v>6021</v>
      </c>
      <c r="I1051" t="s">
        <v>11</v>
      </c>
      <c r="J1051" t="s">
        <v>121</v>
      </c>
      <c r="K1051" t="s">
        <v>144</v>
      </c>
      <c r="L1051" t="s">
        <v>155</v>
      </c>
      <c r="M1051" s="5">
        <v>586</v>
      </c>
    </row>
    <row r="1052" spans="1:13" x14ac:dyDescent="0.3">
      <c r="A1052" s="2">
        <v>45367</v>
      </c>
      <c r="B1052" s="3">
        <f t="shared" si="48"/>
        <v>2024</v>
      </c>
      <c r="C1052" t="str">
        <f t="shared" si="49"/>
        <v>2023-2024</v>
      </c>
      <c r="D1052" t="s">
        <v>120</v>
      </c>
      <c r="E1052" t="s">
        <v>31</v>
      </c>
      <c r="F1052" t="str">
        <f t="shared" si="50"/>
        <v>South Australia</v>
      </c>
      <c r="G1052" t="s">
        <v>17</v>
      </c>
      <c r="H1052">
        <v>5082</v>
      </c>
      <c r="I1052" t="s">
        <v>11</v>
      </c>
      <c r="J1052" t="s">
        <v>134</v>
      </c>
      <c r="K1052" t="s">
        <v>146</v>
      </c>
      <c r="L1052" t="s">
        <v>157</v>
      </c>
      <c r="M1052" s="5">
        <v>733</v>
      </c>
    </row>
    <row r="1053" spans="1:13" x14ac:dyDescent="0.3">
      <c r="A1053" s="2">
        <v>45323</v>
      </c>
      <c r="B1053" s="3">
        <f t="shared" si="48"/>
        <v>2024</v>
      </c>
      <c r="C1053" t="str">
        <f t="shared" si="49"/>
        <v>2023-2024</v>
      </c>
      <c r="D1053" t="s">
        <v>120</v>
      </c>
      <c r="E1053" t="s">
        <v>95</v>
      </c>
      <c r="F1053" t="str">
        <f t="shared" si="50"/>
        <v>New South Wales</v>
      </c>
      <c r="G1053" t="s">
        <v>10</v>
      </c>
      <c r="H1053">
        <v>2131</v>
      </c>
      <c r="I1053" t="s">
        <v>11</v>
      </c>
      <c r="J1053" t="s">
        <v>125</v>
      </c>
      <c r="K1053" t="s">
        <v>144</v>
      </c>
      <c r="L1053" t="s">
        <v>155</v>
      </c>
      <c r="M1053" s="5">
        <v>371</v>
      </c>
    </row>
    <row r="1054" spans="1:13" x14ac:dyDescent="0.3">
      <c r="A1054" s="2">
        <v>45569</v>
      </c>
      <c r="B1054" s="3">
        <f t="shared" si="48"/>
        <v>2025</v>
      </c>
      <c r="C1054" t="str">
        <f t="shared" si="49"/>
        <v>2024-2025</v>
      </c>
      <c r="D1054" t="s">
        <v>120</v>
      </c>
      <c r="E1054" t="s">
        <v>102</v>
      </c>
      <c r="F1054" t="str">
        <f t="shared" si="50"/>
        <v>Queensland</v>
      </c>
      <c r="G1054" t="s">
        <v>19</v>
      </c>
      <c r="H1054">
        <v>4825</v>
      </c>
      <c r="I1054" t="s">
        <v>11</v>
      </c>
      <c r="J1054" t="s">
        <v>133</v>
      </c>
      <c r="K1054" t="s">
        <v>144</v>
      </c>
      <c r="L1054" t="s">
        <v>155</v>
      </c>
      <c r="M1054" s="5">
        <v>263</v>
      </c>
    </row>
    <row r="1055" spans="1:13" x14ac:dyDescent="0.3">
      <c r="A1055" s="2">
        <v>45922</v>
      </c>
      <c r="B1055" s="3">
        <f t="shared" si="48"/>
        <v>2026</v>
      </c>
      <c r="C1055" t="str">
        <f t="shared" si="49"/>
        <v>2025-2026</v>
      </c>
      <c r="D1055" t="s">
        <v>120</v>
      </c>
      <c r="E1055" t="s">
        <v>47</v>
      </c>
      <c r="F1055" t="str">
        <f t="shared" si="50"/>
        <v>Victoria</v>
      </c>
      <c r="G1055" t="s">
        <v>26</v>
      </c>
      <c r="H1055">
        <v>3630</v>
      </c>
      <c r="I1055" t="s">
        <v>11</v>
      </c>
      <c r="J1055" t="s">
        <v>137</v>
      </c>
      <c r="K1055" t="s">
        <v>150</v>
      </c>
      <c r="L1055" t="s">
        <v>161</v>
      </c>
      <c r="M1055" s="5">
        <v>230</v>
      </c>
    </row>
    <row r="1056" spans="1:13" x14ac:dyDescent="0.3">
      <c r="A1056" s="2">
        <v>45427</v>
      </c>
      <c r="B1056" s="3">
        <f t="shared" si="48"/>
        <v>2024</v>
      </c>
      <c r="C1056" t="str">
        <f t="shared" si="49"/>
        <v>2023-2024</v>
      </c>
      <c r="D1056" t="s">
        <v>120</v>
      </c>
      <c r="E1056" t="s">
        <v>59</v>
      </c>
      <c r="F1056" t="str">
        <f t="shared" si="50"/>
        <v>South Australia</v>
      </c>
      <c r="G1056" t="s">
        <v>17</v>
      </c>
      <c r="H1056">
        <v>5011</v>
      </c>
      <c r="I1056" t="s">
        <v>11</v>
      </c>
      <c r="J1056" t="s">
        <v>134</v>
      </c>
      <c r="K1056" t="s">
        <v>144</v>
      </c>
      <c r="L1056" t="s">
        <v>155</v>
      </c>
      <c r="M1056" s="5">
        <v>621</v>
      </c>
    </row>
    <row r="1057" spans="1:13" x14ac:dyDescent="0.3">
      <c r="A1057" s="2">
        <v>45716</v>
      </c>
      <c r="B1057" s="3">
        <f t="shared" si="48"/>
        <v>2025</v>
      </c>
      <c r="C1057" t="str">
        <f t="shared" si="49"/>
        <v>2024-2025</v>
      </c>
      <c r="D1057" t="s">
        <v>120</v>
      </c>
      <c r="E1057" t="s">
        <v>14</v>
      </c>
      <c r="F1057" t="str">
        <f t="shared" si="50"/>
        <v>Northern Territory</v>
      </c>
      <c r="G1057" t="s">
        <v>15</v>
      </c>
      <c r="H1057">
        <v>800</v>
      </c>
      <c r="I1057" t="s">
        <v>11</v>
      </c>
      <c r="J1057" t="s">
        <v>140</v>
      </c>
      <c r="K1057" t="s">
        <v>142</v>
      </c>
      <c r="L1057" t="s">
        <v>153</v>
      </c>
      <c r="M1057" s="5">
        <v>620</v>
      </c>
    </row>
    <row r="1058" spans="1:13" x14ac:dyDescent="0.3">
      <c r="A1058" s="2">
        <v>45420</v>
      </c>
      <c r="B1058" s="3">
        <f t="shared" si="48"/>
        <v>2024</v>
      </c>
      <c r="C1058" t="str">
        <f t="shared" si="49"/>
        <v>2023-2024</v>
      </c>
      <c r="D1058" t="s">
        <v>120</v>
      </c>
      <c r="E1058" t="s">
        <v>31</v>
      </c>
      <c r="F1058" t="str">
        <f t="shared" si="50"/>
        <v>South Australia</v>
      </c>
      <c r="G1058" t="s">
        <v>17</v>
      </c>
      <c r="H1058">
        <v>5082</v>
      </c>
      <c r="I1058" t="s">
        <v>11</v>
      </c>
      <c r="J1058" t="s">
        <v>134</v>
      </c>
      <c r="K1058" t="s">
        <v>148</v>
      </c>
      <c r="L1058" t="s">
        <v>159</v>
      </c>
      <c r="M1058" s="5">
        <v>516</v>
      </c>
    </row>
    <row r="1059" spans="1:13" x14ac:dyDescent="0.3">
      <c r="A1059" s="2">
        <v>45645</v>
      </c>
      <c r="B1059" s="3">
        <f t="shared" si="48"/>
        <v>2025</v>
      </c>
      <c r="C1059" t="str">
        <f t="shared" si="49"/>
        <v>2024-2025</v>
      </c>
      <c r="D1059" t="s">
        <v>120</v>
      </c>
      <c r="E1059" t="s">
        <v>60</v>
      </c>
      <c r="F1059" t="str">
        <f t="shared" si="50"/>
        <v>Queensland</v>
      </c>
      <c r="G1059" t="s">
        <v>19</v>
      </c>
      <c r="H1059">
        <v>4655</v>
      </c>
      <c r="I1059" t="s">
        <v>11</v>
      </c>
      <c r="J1059" t="s">
        <v>138</v>
      </c>
      <c r="K1059" t="s">
        <v>144</v>
      </c>
      <c r="L1059" t="s">
        <v>155</v>
      </c>
      <c r="M1059" s="5">
        <v>117</v>
      </c>
    </row>
    <row r="1060" spans="1:13" x14ac:dyDescent="0.3">
      <c r="A1060" s="2">
        <v>45709</v>
      </c>
      <c r="B1060" s="3">
        <f t="shared" si="48"/>
        <v>2025</v>
      </c>
      <c r="C1060" t="str">
        <f t="shared" si="49"/>
        <v>2024-2025</v>
      </c>
      <c r="D1060" t="s">
        <v>120</v>
      </c>
      <c r="E1060" t="s">
        <v>67</v>
      </c>
      <c r="F1060" t="str">
        <f t="shared" si="50"/>
        <v>Tasmania</v>
      </c>
      <c r="G1060" t="s">
        <v>43</v>
      </c>
      <c r="H1060">
        <v>7250</v>
      </c>
      <c r="I1060" t="s">
        <v>11</v>
      </c>
      <c r="J1060" t="s">
        <v>130</v>
      </c>
      <c r="K1060" t="s">
        <v>144</v>
      </c>
      <c r="L1060" t="s">
        <v>155</v>
      </c>
      <c r="M1060" s="5">
        <v>737</v>
      </c>
    </row>
    <row r="1061" spans="1:13" x14ac:dyDescent="0.3">
      <c r="A1061" s="2">
        <v>45922</v>
      </c>
      <c r="B1061" s="3">
        <f t="shared" si="48"/>
        <v>2026</v>
      </c>
      <c r="C1061" t="str">
        <f t="shared" si="49"/>
        <v>2025-2026</v>
      </c>
      <c r="D1061" t="s">
        <v>119</v>
      </c>
      <c r="E1061" t="s">
        <v>81</v>
      </c>
      <c r="F1061" t="str">
        <f t="shared" si="50"/>
        <v>Victoria</v>
      </c>
      <c r="G1061" t="s">
        <v>26</v>
      </c>
      <c r="H1061">
        <v>3076</v>
      </c>
      <c r="I1061" t="s">
        <v>11</v>
      </c>
      <c r="J1061" t="s">
        <v>128</v>
      </c>
      <c r="K1061" t="s">
        <v>145</v>
      </c>
      <c r="L1061" t="s">
        <v>156</v>
      </c>
      <c r="M1061" s="5">
        <v>691</v>
      </c>
    </row>
    <row r="1062" spans="1:13" x14ac:dyDescent="0.3">
      <c r="A1062" s="2">
        <v>45786</v>
      </c>
      <c r="B1062" s="3">
        <f t="shared" si="48"/>
        <v>2025</v>
      </c>
      <c r="C1062" t="str">
        <f t="shared" si="49"/>
        <v>2024-2025</v>
      </c>
      <c r="D1062" t="s">
        <v>120</v>
      </c>
      <c r="E1062" t="s">
        <v>92</v>
      </c>
      <c r="F1062" t="str">
        <f t="shared" si="50"/>
        <v>New South Wales</v>
      </c>
      <c r="G1062" t="s">
        <v>10</v>
      </c>
      <c r="H1062">
        <v>2015</v>
      </c>
      <c r="I1062" t="s">
        <v>11</v>
      </c>
      <c r="J1062" t="s">
        <v>126</v>
      </c>
      <c r="K1062" t="s">
        <v>145</v>
      </c>
      <c r="L1062" t="s">
        <v>156</v>
      </c>
      <c r="M1062" s="5">
        <v>681</v>
      </c>
    </row>
    <row r="1063" spans="1:13" x14ac:dyDescent="0.3">
      <c r="A1063" s="2">
        <v>45808</v>
      </c>
      <c r="B1063" s="3">
        <f t="shared" si="48"/>
        <v>2025</v>
      </c>
      <c r="C1063" t="str">
        <f t="shared" si="49"/>
        <v>2024-2025</v>
      </c>
      <c r="D1063" t="s">
        <v>119</v>
      </c>
      <c r="E1063" t="s">
        <v>29</v>
      </c>
      <c r="F1063" t="str">
        <f t="shared" si="50"/>
        <v>Queensland</v>
      </c>
      <c r="G1063" t="s">
        <v>19</v>
      </c>
      <c r="H1063">
        <v>4703</v>
      </c>
      <c r="I1063" t="s">
        <v>11</v>
      </c>
      <c r="J1063" t="s">
        <v>138</v>
      </c>
      <c r="K1063" t="s">
        <v>143</v>
      </c>
      <c r="L1063" t="s">
        <v>154</v>
      </c>
      <c r="M1063" s="5">
        <v>67</v>
      </c>
    </row>
    <row r="1064" spans="1:13" x14ac:dyDescent="0.3">
      <c r="A1064" s="2">
        <v>45375</v>
      </c>
      <c r="B1064" s="3">
        <f t="shared" si="48"/>
        <v>2024</v>
      </c>
      <c r="C1064" t="str">
        <f t="shared" si="49"/>
        <v>2023-2024</v>
      </c>
      <c r="D1064" t="s">
        <v>119</v>
      </c>
      <c r="E1064" t="s">
        <v>41</v>
      </c>
      <c r="F1064" t="str">
        <f t="shared" si="50"/>
        <v>New South Wales</v>
      </c>
      <c r="G1064" t="s">
        <v>10</v>
      </c>
      <c r="H1064">
        <v>2478</v>
      </c>
      <c r="I1064" t="s">
        <v>11</v>
      </c>
      <c r="J1064" t="s">
        <v>122</v>
      </c>
      <c r="K1064" t="s">
        <v>151</v>
      </c>
      <c r="L1064" t="s">
        <v>152</v>
      </c>
      <c r="M1064" s="5">
        <v>494</v>
      </c>
    </row>
    <row r="1065" spans="1:13" x14ac:dyDescent="0.3">
      <c r="A1065" s="2">
        <v>45647</v>
      </c>
      <c r="B1065" s="3">
        <f t="shared" si="48"/>
        <v>2025</v>
      </c>
      <c r="C1065" t="str">
        <f t="shared" si="49"/>
        <v>2024-2025</v>
      </c>
      <c r="D1065" t="s">
        <v>120</v>
      </c>
      <c r="E1065" t="s">
        <v>101</v>
      </c>
      <c r="F1065" t="str">
        <f t="shared" si="50"/>
        <v>Queensland</v>
      </c>
      <c r="G1065" t="s">
        <v>19</v>
      </c>
      <c r="H1065">
        <v>4305</v>
      </c>
      <c r="I1065" t="s">
        <v>11</v>
      </c>
      <c r="J1065" t="s">
        <v>124</v>
      </c>
      <c r="K1065" t="s">
        <v>146</v>
      </c>
      <c r="L1065" t="s">
        <v>157</v>
      </c>
      <c r="M1065" s="5">
        <v>531</v>
      </c>
    </row>
    <row r="1066" spans="1:13" x14ac:dyDescent="0.3">
      <c r="A1066" s="2">
        <v>45450</v>
      </c>
      <c r="B1066" s="3">
        <f t="shared" si="48"/>
        <v>2024</v>
      </c>
      <c r="C1066" t="str">
        <f t="shared" si="49"/>
        <v>2023-2024</v>
      </c>
      <c r="D1066" t="s">
        <v>120</v>
      </c>
      <c r="E1066" t="s">
        <v>56</v>
      </c>
      <c r="F1066" t="str">
        <f t="shared" si="50"/>
        <v>Queensland</v>
      </c>
      <c r="G1066" t="s">
        <v>19</v>
      </c>
      <c r="H1066">
        <v>4883</v>
      </c>
      <c r="I1066" t="s">
        <v>11</v>
      </c>
      <c r="J1066" t="s">
        <v>133</v>
      </c>
      <c r="K1066" t="s">
        <v>145</v>
      </c>
      <c r="L1066" t="s">
        <v>156</v>
      </c>
      <c r="M1066" s="5">
        <v>139</v>
      </c>
    </row>
    <row r="1067" spans="1:13" x14ac:dyDescent="0.3">
      <c r="A1067" s="2">
        <v>45867</v>
      </c>
      <c r="B1067" s="3">
        <f t="shared" si="48"/>
        <v>2026</v>
      </c>
      <c r="C1067" t="str">
        <f t="shared" si="49"/>
        <v>2025-2026</v>
      </c>
      <c r="D1067" t="s">
        <v>119</v>
      </c>
      <c r="E1067" t="s">
        <v>78</v>
      </c>
      <c r="F1067" t="str">
        <f t="shared" si="50"/>
        <v>New South Wales</v>
      </c>
      <c r="G1067" t="s">
        <v>10</v>
      </c>
      <c r="H1067">
        <v>2480</v>
      </c>
      <c r="I1067" t="s">
        <v>11</v>
      </c>
      <c r="J1067" t="s">
        <v>122</v>
      </c>
      <c r="K1067" t="s">
        <v>149</v>
      </c>
      <c r="L1067" t="s">
        <v>160</v>
      </c>
      <c r="M1067" s="5">
        <v>587</v>
      </c>
    </row>
    <row r="1068" spans="1:13" x14ac:dyDescent="0.3">
      <c r="A1068" s="2">
        <v>45836</v>
      </c>
      <c r="B1068" s="3">
        <f t="shared" si="48"/>
        <v>2025</v>
      </c>
      <c r="C1068" t="str">
        <f t="shared" si="49"/>
        <v>2024-2025</v>
      </c>
      <c r="D1068" t="s">
        <v>120</v>
      </c>
      <c r="E1068" t="s">
        <v>83</v>
      </c>
      <c r="F1068" t="str">
        <f t="shared" si="50"/>
        <v>Victoria</v>
      </c>
      <c r="G1068" t="s">
        <v>26</v>
      </c>
      <c r="H1068">
        <v>3551</v>
      </c>
      <c r="I1068" t="s">
        <v>11</v>
      </c>
      <c r="J1068" t="s">
        <v>129</v>
      </c>
      <c r="K1068" t="s">
        <v>142</v>
      </c>
      <c r="L1068" t="s">
        <v>153</v>
      </c>
      <c r="M1068" s="5">
        <v>659</v>
      </c>
    </row>
    <row r="1069" spans="1:13" x14ac:dyDescent="0.3">
      <c r="A1069" s="2">
        <v>45374</v>
      </c>
      <c r="B1069" s="3">
        <f t="shared" si="48"/>
        <v>2024</v>
      </c>
      <c r="C1069" t="str">
        <f t="shared" si="49"/>
        <v>2023-2024</v>
      </c>
      <c r="D1069" t="s">
        <v>119</v>
      </c>
      <c r="E1069" t="s">
        <v>55</v>
      </c>
      <c r="F1069" t="str">
        <f t="shared" si="50"/>
        <v>Queensland</v>
      </c>
      <c r="G1069" t="s">
        <v>19</v>
      </c>
      <c r="H1069">
        <v>4740</v>
      </c>
      <c r="I1069" t="s">
        <v>11</v>
      </c>
      <c r="J1069" t="s">
        <v>138</v>
      </c>
      <c r="K1069" t="s">
        <v>148</v>
      </c>
      <c r="L1069" t="s">
        <v>159</v>
      </c>
      <c r="M1069" s="5">
        <v>100</v>
      </c>
    </row>
    <row r="1070" spans="1:13" x14ac:dyDescent="0.3">
      <c r="A1070" s="2">
        <v>46001</v>
      </c>
      <c r="B1070" s="3">
        <f t="shared" si="48"/>
        <v>2026</v>
      </c>
      <c r="C1070" t="str">
        <f t="shared" si="49"/>
        <v>2025-2026</v>
      </c>
      <c r="D1070" t="s">
        <v>120</v>
      </c>
      <c r="E1070" t="s">
        <v>100</v>
      </c>
      <c r="F1070" t="str">
        <f t="shared" si="50"/>
        <v>New South Wales</v>
      </c>
      <c r="G1070" t="s">
        <v>10</v>
      </c>
      <c r="H1070">
        <v>2800</v>
      </c>
      <c r="I1070" t="s">
        <v>11</v>
      </c>
      <c r="J1070" t="s">
        <v>132</v>
      </c>
      <c r="K1070" t="s">
        <v>144</v>
      </c>
      <c r="L1070" t="s">
        <v>155</v>
      </c>
      <c r="M1070" s="5">
        <v>44</v>
      </c>
    </row>
    <row r="1071" spans="1:13" x14ac:dyDescent="0.3">
      <c r="A1071" s="2">
        <v>45785</v>
      </c>
      <c r="B1071" s="3">
        <f t="shared" si="48"/>
        <v>2025</v>
      </c>
      <c r="C1071" t="str">
        <f t="shared" si="49"/>
        <v>2024-2025</v>
      </c>
      <c r="D1071" t="s">
        <v>120</v>
      </c>
      <c r="E1071" t="s">
        <v>20</v>
      </c>
      <c r="F1071" t="str">
        <f t="shared" si="50"/>
        <v>South Australia</v>
      </c>
      <c r="G1071" t="s">
        <v>17</v>
      </c>
      <c r="H1071">
        <v>5607</v>
      </c>
      <c r="I1071" t="s">
        <v>11</v>
      </c>
      <c r="J1071" t="s">
        <v>139</v>
      </c>
      <c r="K1071" t="s">
        <v>144</v>
      </c>
      <c r="L1071" t="s">
        <v>155</v>
      </c>
      <c r="M1071" s="5">
        <v>406</v>
      </c>
    </row>
    <row r="1072" spans="1:13" x14ac:dyDescent="0.3">
      <c r="A1072" s="2">
        <v>45875</v>
      </c>
      <c r="B1072" s="3">
        <f t="shared" si="48"/>
        <v>2026</v>
      </c>
      <c r="C1072" t="str">
        <f t="shared" si="49"/>
        <v>2025-2026</v>
      </c>
      <c r="D1072" t="s">
        <v>120</v>
      </c>
      <c r="E1072" t="s">
        <v>110</v>
      </c>
      <c r="F1072" t="str">
        <f t="shared" si="50"/>
        <v>Australian Capital Territory</v>
      </c>
      <c r="G1072" t="s">
        <v>51</v>
      </c>
      <c r="H1072">
        <v>2609</v>
      </c>
      <c r="I1072" t="s">
        <v>11</v>
      </c>
      <c r="J1072" t="s">
        <v>123</v>
      </c>
      <c r="K1072" t="s">
        <v>148</v>
      </c>
      <c r="L1072" t="s">
        <v>159</v>
      </c>
      <c r="M1072" s="5">
        <v>696</v>
      </c>
    </row>
    <row r="1073" spans="1:13" x14ac:dyDescent="0.3">
      <c r="A1073" s="2">
        <v>45979</v>
      </c>
      <c r="B1073" s="3">
        <f t="shared" si="48"/>
        <v>2026</v>
      </c>
      <c r="C1073" t="str">
        <f t="shared" si="49"/>
        <v>2025-2026</v>
      </c>
      <c r="D1073" t="s">
        <v>119</v>
      </c>
      <c r="E1073" t="s">
        <v>72</v>
      </c>
      <c r="F1073" t="str">
        <f t="shared" si="50"/>
        <v>Queensland</v>
      </c>
      <c r="G1073" t="s">
        <v>19</v>
      </c>
      <c r="H1073">
        <v>4870</v>
      </c>
      <c r="I1073" t="s">
        <v>11</v>
      </c>
      <c r="J1073" t="s">
        <v>133</v>
      </c>
      <c r="K1073" t="s">
        <v>144</v>
      </c>
      <c r="L1073" t="s">
        <v>155</v>
      </c>
      <c r="M1073" s="5">
        <v>42</v>
      </c>
    </row>
    <row r="1074" spans="1:13" x14ac:dyDescent="0.3">
      <c r="A1074" s="2">
        <v>45545</v>
      </c>
      <c r="B1074" s="3">
        <f t="shared" si="48"/>
        <v>2025</v>
      </c>
      <c r="C1074" t="str">
        <f t="shared" si="49"/>
        <v>2024-2025</v>
      </c>
      <c r="D1074" t="s">
        <v>119</v>
      </c>
      <c r="E1074" t="s">
        <v>69</v>
      </c>
      <c r="F1074" t="str">
        <f t="shared" si="50"/>
        <v>Victoria</v>
      </c>
      <c r="G1074" t="s">
        <v>26</v>
      </c>
      <c r="H1074">
        <v>3148</v>
      </c>
      <c r="I1074" t="s">
        <v>11</v>
      </c>
      <c r="J1074" t="s">
        <v>127</v>
      </c>
      <c r="K1074" t="s">
        <v>151</v>
      </c>
      <c r="L1074" t="s">
        <v>152</v>
      </c>
      <c r="M1074" s="5">
        <v>781</v>
      </c>
    </row>
    <row r="1075" spans="1:13" x14ac:dyDescent="0.3">
      <c r="A1075" s="2">
        <v>45356</v>
      </c>
      <c r="B1075" s="3">
        <f t="shared" si="48"/>
        <v>2024</v>
      </c>
      <c r="C1075" t="str">
        <f t="shared" si="49"/>
        <v>2023-2024</v>
      </c>
      <c r="D1075" t="s">
        <v>120</v>
      </c>
      <c r="E1075" t="s">
        <v>92</v>
      </c>
      <c r="F1075" t="str">
        <f t="shared" si="50"/>
        <v>New South Wales</v>
      </c>
      <c r="G1075" t="s">
        <v>10</v>
      </c>
      <c r="H1075">
        <v>2015</v>
      </c>
      <c r="I1075" t="s">
        <v>11</v>
      </c>
      <c r="J1075" t="s">
        <v>126</v>
      </c>
      <c r="K1075" t="s">
        <v>150</v>
      </c>
      <c r="L1075" t="s">
        <v>161</v>
      </c>
      <c r="M1075" s="5">
        <v>306</v>
      </c>
    </row>
    <row r="1076" spans="1:13" x14ac:dyDescent="0.3">
      <c r="A1076" s="2">
        <v>45399</v>
      </c>
      <c r="B1076" s="3">
        <f t="shared" si="48"/>
        <v>2024</v>
      </c>
      <c r="C1076" t="str">
        <f t="shared" si="49"/>
        <v>2023-2024</v>
      </c>
      <c r="D1076" t="s">
        <v>119</v>
      </c>
      <c r="E1076" t="s">
        <v>107</v>
      </c>
      <c r="F1076" t="str">
        <f t="shared" si="50"/>
        <v>New South Wales</v>
      </c>
      <c r="G1076" t="s">
        <v>10</v>
      </c>
      <c r="H1076">
        <v>2020</v>
      </c>
      <c r="I1076" t="s">
        <v>11</v>
      </c>
      <c r="J1076" t="s">
        <v>126</v>
      </c>
      <c r="K1076" t="s">
        <v>146</v>
      </c>
      <c r="L1076" t="s">
        <v>157</v>
      </c>
      <c r="M1076" s="5">
        <v>41</v>
      </c>
    </row>
    <row r="1077" spans="1:13" x14ac:dyDescent="0.3">
      <c r="A1077" s="2">
        <v>45888</v>
      </c>
      <c r="B1077" s="3">
        <f t="shared" si="48"/>
        <v>2026</v>
      </c>
      <c r="C1077" t="str">
        <f t="shared" si="49"/>
        <v>2025-2026</v>
      </c>
      <c r="D1077" t="s">
        <v>119</v>
      </c>
      <c r="E1077" t="s">
        <v>65</v>
      </c>
      <c r="F1077" t="str">
        <f t="shared" si="50"/>
        <v>Victoria</v>
      </c>
      <c r="G1077" t="s">
        <v>26</v>
      </c>
      <c r="H1077">
        <v>3931</v>
      </c>
      <c r="I1077" t="s">
        <v>11</v>
      </c>
      <c r="J1077" t="s">
        <v>137</v>
      </c>
      <c r="K1077" t="s">
        <v>145</v>
      </c>
      <c r="L1077" t="s">
        <v>156</v>
      </c>
      <c r="M1077" s="5">
        <v>466</v>
      </c>
    </row>
    <row r="1078" spans="1:13" x14ac:dyDescent="0.3">
      <c r="A1078" s="2">
        <v>45987</v>
      </c>
      <c r="B1078" s="3">
        <f t="shared" si="48"/>
        <v>2026</v>
      </c>
      <c r="C1078" t="str">
        <f t="shared" si="49"/>
        <v>2025-2026</v>
      </c>
      <c r="D1078" t="s">
        <v>120</v>
      </c>
      <c r="E1078" t="s">
        <v>73</v>
      </c>
      <c r="F1078" t="str">
        <f t="shared" si="50"/>
        <v>Queensland</v>
      </c>
      <c r="G1078" t="s">
        <v>19</v>
      </c>
      <c r="H1078">
        <v>4509</v>
      </c>
      <c r="I1078" t="s">
        <v>11</v>
      </c>
      <c r="J1078" t="s">
        <v>124</v>
      </c>
      <c r="K1078" t="s">
        <v>146</v>
      </c>
      <c r="L1078" t="s">
        <v>157</v>
      </c>
      <c r="M1078" s="5">
        <v>439</v>
      </c>
    </row>
    <row r="1079" spans="1:13" x14ac:dyDescent="0.3">
      <c r="A1079" s="2">
        <v>45327</v>
      </c>
      <c r="B1079" s="3">
        <f t="shared" si="48"/>
        <v>2024</v>
      </c>
      <c r="C1079" t="str">
        <f t="shared" si="49"/>
        <v>2023-2024</v>
      </c>
      <c r="D1079" t="s">
        <v>120</v>
      </c>
      <c r="E1079" t="s">
        <v>101</v>
      </c>
      <c r="F1079" t="str">
        <f t="shared" si="50"/>
        <v>Queensland</v>
      </c>
      <c r="G1079" t="s">
        <v>19</v>
      </c>
      <c r="H1079">
        <v>4305</v>
      </c>
      <c r="I1079" t="s">
        <v>11</v>
      </c>
      <c r="J1079" t="s">
        <v>124</v>
      </c>
      <c r="K1079" t="s">
        <v>147</v>
      </c>
      <c r="L1079" t="s">
        <v>158</v>
      </c>
      <c r="M1079" s="5">
        <v>481</v>
      </c>
    </row>
    <row r="1080" spans="1:13" x14ac:dyDescent="0.3">
      <c r="A1080" s="2">
        <v>46008</v>
      </c>
      <c r="B1080" s="3">
        <f t="shared" si="48"/>
        <v>2026</v>
      </c>
      <c r="C1080" t="str">
        <f t="shared" si="49"/>
        <v>2025-2026</v>
      </c>
      <c r="D1080" t="s">
        <v>120</v>
      </c>
      <c r="E1080" t="s">
        <v>62</v>
      </c>
      <c r="F1080" t="str">
        <f t="shared" si="50"/>
        <v>Victoria</v>
      </c>
      <c r="G1080" t="s">
        <v>26</v>
      </c>
      <c r="H1080">
        <v>3690</v>
      </c>
      <c r="I1080" t="s">
        <v>11</v>
      </c>
      <c r="J1080" t="s">
        <v>137</v>
      </c>
      <c r="K1080" t="s">
        <v>146</v>
      </c>
      <c r="L1080" t="s">
        <v>157</v>
      </c>
      <c r="M1080" s="5">
        <v>628</v>
      </c>
    </row>
    <row r="1081" spans="1:13" x14ac:dyDescent="0.3">
      <c r="A1081" s="2">
        <v>45489</v>
      </c>
      <c r="B1081" s="3">
        <f t="shared" si="48"/>
        <v>2025</v>
      </c>
      <c r="C1081" t="str">
        <f t="shared" si="49"/>
        <v>2024-2025</v>
      </c>
      <c r="D1081" t="s">
        <v>119</v>
      </c>
      <c r="E1081" t="s">
        <v>98</v>
      </c>
      <c r="F1081" t="str">
        <f t="shared" si="50"/>
        <v>South Australia</v>
      </c>
      <c r="G1081" t="s">
        <v>17</v>
      </c>
      <c r="H1081">
        <v>5290</v>
      </c>
      <c r="I1081" t="s">
        <v>11</v>
      </c>
      <c r="J1081" t="s">
        <v>139</v>
      </c>
      <c r="K1081" t="s">
        <v>148</v>
      </c>
      <c r="L1081" t="s">
        <v>159</v>
      </c>
      <c r="M1081" s="5">
        <v>325</v>
      </c>
    </row>
    <row r="1082" spans="1:13" x14ac:dyDescent="0.3">
      <c r="A1082" s="2">
        <v>45919</v>
      </c>
      <c r="B1082" s="3">
        <f t="shared" si="48"/>
        <v>2026</v>
      </c>
      <c r="C1082" t="str">
        <f t="shared" si="49"/>
        <v>2025-2026</v>
      </c>
      <c r="D1082" t="s">
        <v>120</v>
      </c>
      <c r="E1082" t="s">
        <v>75</v>
      </c>
      <c r="F1082" t="str">
        <f t="shared" si="50"/>
        <v>Victoria</v>
      </c>
      <c r="G1082" t="s">
        <v>26</v>
      </c>
      <c r="H1082">
        <v>3915</v>
      </c>
      <c r="I1082" t="s">
        <v>11</v>
      </c>
      <c r="J1082" t="s">
        <v>137</v>
      </c>
      <c r="K1082" t="s">
        <v>145</v>
      </c>
      <c r="L1082" t="s">
        <v>156</v>
      </c>
      <c r="M1082" s="5">
        <v>51</v>
      </c>
    </row>
    <row r="1083" spans="1:13" x14ac:dyDescent="0.3">
      <c r="A1083" s="2">
        <v>45948</v>
      </c>
      <c r="B1083" s="3">
        <f t="shared" si="48"/>
        <v>2026</v>
      </c>
      <c r="C1083" t="str">
        <f t="shared" si="49"/>
        <v>2025-2026</v>
      </c>
      <c r="D1083" t="s">
        <v>120</v>
      </c>
      <c r="E1083" t="s">
        <v>111</v>
      </c>
      <c r="F1083" t="str">
        <f t="shared" si="50"/>
        <v>New South Wales</v>
      </c>
      <c r="G1083" t="s">
        <v>10</v>
      </c>
      <c r="H1083">
        <v>2154</v>
      </c>
      <c r="I1083" t="s">
        <v>11</v>
      </c>
      <c r="J1083" t="s">
        <v>125</v>
      </c>
      <c r="K1083" t="s">
        <v>146</v>
      </c>
      <c r="L1083" t="s">
        <v>157</v>
      </c>
      <c r="M1083" s="5">
        <v>737</v>
      </c>
    </row>
    <row r="1084" spans="1:13" x14ac:dyDescent="0.3">
      <c r="A1084" s="2">
        <v>45499</v>
      </c>
      <c r="B1084" s="3">
        <f t="shared" si="48"/>
        <v>2025</v>
      </c>
      <c r="C1084" t="str">
        <f t="shared" si="49"/>
        <v>2024-2025</v>
      </c>
      <c r="D1084" t="s">
        <v>120</v>
      </c>
      <c r="E1084" t="s">
        <v>100</v>
      </c>
      <c r="F1084" t="str">
        <f t="shared" si="50"/>
        <v>New South Wales</v>
      </c>
      <c r="G1084" t="s">
        <v>10</v>
      </c>
      <c r="H1084">
        <v>2800</v>
      </c>
      <c r="I1084" t="s">
        <v>11</v>
      </c>
      <c r="J1084" t="s">
        <v>132</v>
      </c>
      <c r="K1084" t="s">
        <v>144</v>
      </c>
      <c r="L1084" t="s">
        <v>155</v>
      </c>
      <c r="M1084" s="5">
        <v>382</v>
      </c>
    </row>
    <row r="1085" spans="1:13" x14ac:dyDescent="0.3">
      <c r="A1085" s="2">
        <v>45316</v>
      </c>
      <c r="B1085" s="3">
        <f t="shared" si="48"/>
        <v>2024</v>
      </c>
      <c r="C1085" t="str">
        <f t="shared" si="49"/>
        <v>2023-2024</v>
      </c>
      <c r="D1085" t="s">
        <v>120</v>
      </c>
      <c r="E1085" t="s">
        <v>114</v>
      </c>
      <c r="F1085" t="str">
        <f t="shared" si="50"/>
        <v>Victoria</v>
      </c>
      <c r="G1085" t="s">
        <v>26</v>
      </c>
      <c r="H1085">
        <v>3353</v>
      </c>
      <c r="I1085" t="s">
        <v>11</v>
      </c>
      <c r="J1085" t="s">
        <v>129</v>
      </c>
      <c r="K1085" t="s">
        <v>148</v>
      </c>
      <c r="L1085" t="s">
        <v>159</v>
      </c>
      <c r="M1085" s="5">
        <v>246</v>
      </c>
    </row>
    <row r="1086" spans="1:13" x14ac:dyDescent="0.3">
      <c r="A1086" s="2">
        <v>45949</v>
      </c>
      <c r="B1086" s="3">
        <f t="shared" si="48"/>
        <v>2026</v>
      </c>
      <c r="C1086" t="str">
        <f t="shared" si="49"/>
        <v>2025-2026</v>
      </c>
      <c r="D1086" t="s">
        <v>120</v>
      </c>
      <c r="E1086" t="s">
        <v>77</v>
      </c>
      <c r="F1086" t="str">
        <f t="shared" si="50"/>
        <v>Victoria</v>
      </c>
      <c r="G1086" t="s">
        <v>26</v>
      </c>
      <c r="H1086">
        <v>3018</v>
      </c>
      <c r="I1086" t="s">
        <v>11</v>
      </c>
      <c r="J1086" t="s">
        <v>128</v>
      </c>
      <c r="K1086" t="s">
        <v>148</v>
      </c>
      <c r="L1086" t="s">
        <v>159</v>
      </c>
      <c r="M1086" s="5">
        <v>607</v>
      </c>
    </row>
    <row r="1087" spans="1:13" x14ac:dyDescent="0.3">
      <c r="A1087" s="2">
        <v>45919</v>
      </c>
      <c r="B1087" s="3">
        <f t="shared" si="48"/>
        <v>2026</v>
      </c>
      <c r="C1087" t="str">
        <f t="shared" si="49"/>
        <v>2025-2026</v>
      </c>
      <c r="D1087" t="s">
        <v>119</v>
      </c>
      <c r="E1087" t="s">
        <v>106</v>
      </c>
      <c r="F1087" t="str">
        <f t="shared" si="50"/>
        <v>Queensland</v>
      </c>
      <c r="G1087" t="s">
        <v>19</v>
      </c>
      <c r="H1087">
        <v>4558</v>
      </c>
      <c r="I1087" t="s">
        <v>11</v>
      </c>
      <c r="J1087" t="s">
        <v>136</v>
      </c>
      <c r="K1087" t="s">
        <v>146</v>
      </c>
      <c r="L1087" t="s">
        <v>157</v>
      </c>
      <c r="M1087" s="5">
        <v>796</v>
      </c>
    </row>
    <row r="1088" spans="1:13" x14ac:dyDescent="0.3">
      <c r="A1088" s="2">
        <v>45313</v>
      </c>
      <c r="B1088" s="3">
        <f t="shared" si="48"/>
        <v>2024</v>
      </c>
      <c r="C1088" t="str">
        <f t="shared" si="49"/>
        <v>2023-2024</v>
      </c>
      <c r="D1088" t="s">
        <v>120</v>
      </c>
      <c r="E1088" t="s">
        <v>62</v>
      </c>
      <c r="F1088" t="str">
        <f t="shared" si="50"/>
        <v>Victoria</v>
      </c>
      <c r="G1088" t="s">
        <v>26</v>
      </c>
      <c r="H1088">
        <v>3690</v>
      </c>
      <c r="I1088" t="s">
        <v>11</v>
      </c>
      <c r="J1088" t="s">
        <v>137</v>
      </c>
      <c r="K1088" t="s">
        <v>143</v>
      </c>
      <c r="L1088" t="s">
        <v>154</v>
      </c>
      <c r="M1088" s="5">
        <v>312</v>
      </c>
    </row>
    <row r="1089" spans="1:13" x14ac:dyDescent="0.3">
      <c r="A1089" s="2">
        <v>45452</v>
      </c>
      <c r="B1089" s="3">
        <f t="shared" si="48"/>
        <v>2024</v>
      </c>
      <c r="C1089" t="str">
        <f t="shared" si="49"/>
        <v>2023-2024</v>
      </c>
      <c r="D1089" t="s">
        <v>119</v>
      </c>
      <c r="E1089" t="s">
        <v>21</v>
      </c>
      <c r="F1089" t="str">
        <f t="shared" si="50"/>
        <v>South Australia</v>
      </c>
      <c r="G1089" t="s">
        <v>17</v>
      </c>
      <c r="H1089">
        <v>5343</v>
      </c>
      <c r="I1089" t="s">
        <v>11</v>
      </c>
      <c r="J1089" t="s">
        <v>139</v>
      </c>
      <c r="K1089" t="s">
        <v>143</v>
      </c>
      <c r="L1089" t="s">
        <v>154</v>
      </c>
      <c r="M1089" s="5">
        <v>608</v>
      </c>
    </row>
    <row r="1090" spans="1:13" x14ac:dyDescent="0.3">
      <c r="A1090" s="2">
        <v>45407</v>
      </c>
      <c r="B1090" s="3">
        <f t="shared" ref="B1090:B1153" si="51">IF(MONTH(A1090)&gt;=7,YEAR(A1090)+1,YEAR(A1090))</f>
        <v>2024</v>
      </c>
      <c r="C1090" t="str">
        <f t="shared" ref="C1090:C1153" si="52">IF(MONTH(A1090) &gt;= 7, YEAR(A1090) &amp; "-" &amp; YEAR(A1090) + 1, YEAR(A1090) - 1 &amp; "-" &amp; YEAR(A1090))</f>
        <v>2023-2024</v>
      </c>
      <c r="D1090" t="s">
        <v>120</v>
      </c>
      <c r="E1090" t="s">
        <v>18</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19</v>
      </c>
      <c r="H1090">
        <v>4802</v>
      </c>
      <c r="I1090" t="s">
        <v>11</v>
      </c>
      <c r="J1090" t="s">
        <v>133</v>
      </c>
      <c r="K1090" t="s">
        <v>148</v>
      </c>
      <c r="L1090" t="s">
        <v>159</v>
      </c>
      <c r="M1090" s="5">
        <v>723</v>
      </c>
    </row>
    <row r="1091" spans="1:13" x14ac:dyDescent="0.3">
      <c r="A1091" s="2">
        <v>45779</v>
      </c>
      <c r="B1091" s="3">
        <f t="shared" si="51"/>
        <v>2025</v>
      </c>
      <c r="C1091" t="str">
        <f t="shared" si="52"/>
        <v>2024-2025</v>
      </c>
      <c r="D1091" t="s">
        <v>120</v>
      </c>
      <c r="E1091" t="s">
        <v>50</v>
      </c>
      <c r="F1091" t="str">
        <f t="shared" si="53"/>
        <v>Australian Capital Territory</v>
      </c>
      <c r="G1091" t="s">
        <v>51</v>
      </c>
      <c r="H1091">
        <v>2617</v>
      </c>
      <c r="I1091" t="s">
        <v>11</v>
      </c>
      <c r="J1091" t="s">
        <v>123</v>
      </c>
      <c r="K1091" t="s">
        <v>147</v>
      </c>
      <c r="L1091" t="s">
        <v>158</v>
      </c>
      <c r="M1091" s="5">
        <v>192</v>
      </c>
    </row>
    <row r="1092" spans="1:13" x14ac:dyDescent="0.3">
      <c r="A1092" s="2">
        <v>45482</v>
      </c>
      <c r="B1092" s="3">
        <f t="shared" si="51"/>
        <v>2025</v>
      </c>
      <c r="C1092" t="str">
        <f t="shared" si="52"/>
        <v>2024-2025</v>
      </c>
      <c r="D1092" t="s">
        <v>120</v>
      </c>
      <c r="E1092" t="s">
        <v>38</v>
      </c>
      <c r="F1092" t="str">
        <f t="shared" si="53"/>
        <v>Victoria</v>
      </c>
      <c r="G1092" t="s">
        <v>26</v>
      </c>
      <c r="H1092">
        <v>3199</v>
      </c>
      <c r="I1092" t="s">
        <v>11</v>
      </c>
      <c r="J1092" t="s">
        <v>127</v>
      </c>
      <c r="K1092" t="s">
        <v>143</v>
      </c>
      <c r="L1092" t="s">
        <v>154</v>
      </c>
      <c r="M1092" s="5">
        <v>251</v>
      </c>
    </row>
    <row r="1093" spans="1:13" x14ac:dyDescent="0.3">
      <c r="A1093" s="2">
        <v>45341</v>
      </c>
      <c r="B1093" s="3">
        <f t="shared" si="51"/>
        <v>2024</v>
      </c>
      <c r="C1093" t="str">
        <f t="shared" si="52"/>
        <v>2023-2024</v>
      </c>
      <c r="D1093" t="s">
        <v>120</v>
      </c>
      <c r="E1093" t="s">
        <v>31</v>
      </c>
      <c r="F1093" t="str">
        <f t="shared" si="53"/>
        <v>South Australia</v>
      </c>
      <c r="G1093" t="s">
        <v>17</v>
      </c>
      <c r="H1093">
        <v>5082</v>
      </c>
      <c r="I1093" t="s">
        <v>11</v>
      </c>
      <c r="J1093" t="s">
        <v>134</v>
      </c>
      <c r="K1093" t="s">
        <v>143</v>
      </c>
      <c r="L1093" t="s">
        <v>154</v>
      </c>
      <c r="M1093" s="5">
        <v>132</v>
      </c>
    </row>
    <row r="1094" spans="1:13" x14ac:dyDescent="0.3">
      <c r="A1094" s="2">
        <v>45772</v>
      </c>
      <c r="B1094" s="3">
        <f t="shared" si="51"/>
        <v>2025</v>
      </c>
      <c r="C1094" t="str">
        <f t="shared" si="52"/>
        <v>2024-2025</v>
      </c>
      <c r="D1094" t="s">
        <v>120</v>
      </c>
      <c r="E1094" t="s">
        <v>33</v>
      </c>
      <c r="F1094" t="str">
        <f t="shared" si="53"/>
        <v>Northern Territory</v>
      </c>
      <c r="G1094" t="s">
        <v>15</v>
      </c>
      <c r="H1094">
        <v>870</v>
      </c>
      <c r="I1094" t="s">
        <v>11</v>
      </c>
      <c r="J1094" t="s">
        <v>140</v>
      </c>
      <c r="K1094" t="s">
        <v>151</v>
      </c>
      <c r="L1094" t="s">
        <v>152</v>
      </c>
      <c r="M1094" s="5">
        <v>224</v>
      </c>
    </row>
    <row r="1095" spans="1:13" x14ac:dyDescent="0.3">
      <c r="A1095" s="2">
        <v>45398</v>
      </c>
      <c r="B1095" s="3">
        <f t="shared" si="51"/>
        <v>2024</v>
      </c>
      <c r="C1095" t="str">
        <f t="shared" si="52"/>
        <v>2023-2024</v>
      </c>
      <c r="D1095" t="s">
        <v>120</v>
      </c>
      <c r="E1095" t="s">
        <v>13</v>
      </c>
      <c r="F1095" t="str">
        <f t="shared" si="53"/>
        <v>New South Wales</v>
      </c>
      <c r="G1095" t="s">
        <v>10</v>
      </c>
      <c r="H1095">
        <v>2141</v>
      </c>
      <c r="I1095" t="s">
        <v>11</v>
      </c>
      <c r="J1095" t="s">
        <v>125</v>
      </c>
      <c r="K1095" t="s">
        <v>151</v>
      </c>
      <c r="L1095" t="s">
        <v>152</v>
      </c>
      <c r="M1095" s="5">
        <v>317</v>
      </c>
    </row>
    <row r="1096" spans="1:13" x14ac:dyDescent="0.3">
      <c r="A1096" s="2">
        <v>45977</v>
      </c>
      <c r="B1096" s="3">
        <f t="shared" si="51"/>
        <v>2026</v>
      </c>
      <c r="C1096" t="str">
        <f t="shared" si="52"/>
        <v>2025-2026</v>
      </c>
      <c r="D1096" t="s">
        <v>119</v>
      </c>
      <c r="E1096" t="s">
        <v>13</v>
      </c>
      <c r="F1096" t="str">
        <f t="shared" si="53"/>
        <v>New South Wales</v>
      </c>
      <c r="G1096" t="s">
        <v>10</v>
      </c>
      <c r="H1096">
        <v>2141</v>
      </c>
      <c r="I1096" t="s">
        <v>11</v>
      </c>
      <c r="J1096" t="s">
        <v>125</v>
      </c>
      <c r="K1096" t="s">
        <v>145</v>
      </c>
      <c r="L1096" t="s">
        <v>156</v>
      </c>
      <c r="M1096" s="5">
        <v>446</v>
      </c>
    </row>
    <row r="1097" spans="1:13" x14ac:dyDescent="0.3">
      <c r="A1097" s="2">
        <v>45365</v>
      </c>
      <c r="B1097" s="3">
        <f t="shared" si="51"/>
        <v>2024</v>
      </c>
      <c r="C1097" t="str">
        <f t="shared" si="52"/>
        <v>2023-2024</v>
      </c>
      <c r="D1097" t="s">
        <v>119</v>
      </c>
      <c r="E1097" t="s">
        <v>37</v>
      </c>
      <c r="F1097" t="str">
        <f t="shared" si="53"/>
        <v>Victoria</v>
      </c>
      <c r="G1097" t="s">
        <v>26</v>
      </c>
      <c r="H1097">
        <v>3134</v>
      </c>
      <c r="I1097" t="s">
        <v>11</v>
      </c>
      <c r="J1097" t="s">
        <v>127</v>
      </c>
      <c r="K1097" t="s">
        <v>151</v>
      </c>
      <c r="L1097" t="s">
        <v>152</v>
      </c>
      <c r="M1097" s="5">
        <v>726</v>
      </c>
    </row>
    <row r="1098" spans="1:13" x14ac:dyDescent="0.3">
      <c r="A1098" s="2">
        <v>45872</v>
      </c>
      <c r="B1098" s="3">
        <f t="shared" si="51"/>
        <v>2026</v>
      </c>
      <c r="C1098" t="str">
        <f t="shared" si="52"/>
        <v>2025-2026</v>
      </c>
      <c r="D1098" t="s">
        <v>120</v>
      </c>
      <c r="E1098" t="s">
        <v>89</v>
      </c>
      <c r="F1098" t="str">
        <f t="shared" si="53"/>
        <v>Queensland</v>
      </c>
      <c r="G1098" t="s">
        <v>19</v>
      </c>
      <c r="H1098">
        <v>4700</v>
      </c>
      <c r="I1098" t="s">
        <v>11</v>
      </c>
      <c r="J1098" t="s">
        <v>138</v>
      </c>
      <c r="K1098" t="s">
        <v>151</v>
      </c>
      <c r="L1098" t="s">
        <v>152</v>
      </c>
      <c r="M1098" s="5">
        <v>315</v>
      </c>
    </row>
    <row r="1099" spans="1:13" x14ac:dyDescent="0.3">
      <c r="A1099" s="2">
        <v>45500</v>
      </c>
      <c r="B1099" s="3">
        <f t="shared" si="51"/>
        <v>2025</v>
      </c>
      <c r="C1099" t="str">
        <f t="shared" si="52"/>
        <v>2024-2025</v>
      </c>
      <c r="D1099" t="s">
        <v>120</v>
      </c>
      <c r="E1099" t="s">
        <v>42</v>
      </c>
      <c r="F1099" t="str">
        <f t="shared" si="53"/>
        <v>Tasmania</v>
      </c>
      <c r="G1099" t="s">
        <v>43</v>
      </c>
      <c r="H1099">
        <v>7018</v>
      </c>
      <c r="I1099" t="s">
        <v>11</v>
      </c>
      <c r="J1099" t="s">
        <v>130</v>
      </c>
      <c r="K1099" t="s">
        <v>151</v>
      </c>
      <c r="L1099" t="s">
        <v>152</v>
      </c>
      <c r="M1099" s="5">
        <v>753</v>
      </c>
    </row>
    <row r="1100" spans="1:13" x14ac:dyDescent="0.3">
      <c r="A1100" s="2">
        <v>45791</v>
      </c>
      <c r="B1100" s="3">
        <f t="shared" si="51"/>
        <v>2025</v>
      </c>
      <c r="C1100" t="str">
        <f t="shared" si="52"/>
        <v>2024-2025</v>
      </c>
      <c r="D1100" t="s">
        <v>120</v>
      </c>
      <c r="E1100" t="s">
        <v>22</v>
      </c>
      <c r="F1100" t="str">
        <f t="shared" si="53"/>
        <v>New South Wales</v>
      </c>
      <c r="G1100" t="s">
        <v>10</v>
      </c>
      <c r="H1100">
        <v>2116</v>
      </c>
      <c r="I1100" t="s">
        <v>11</v>
      </c>
      <c r="J1100" t="s">
        <v>125</v>
      </c>
      <c r="K1100" t="s">
        <v>151</v>
      </c>
      <c r="L1100" t="s">
        <v>152</v>
      </c>
      <c r="M1100" s="5">
        <v>196</v>
      </c>
    </row>
    <row r="1101" spans="1:13" x14ac:dyDescent="0.3">
      <c r="A1101" s="2">
        <v>45999</v>
      </c>
      <c r="B1101" s="3">
        <f t="shared" si="51"/>
        <v>2026</v>
      </c>
      <c r="C1101" t="str">
        <f t="shared" si="52"/>
        <v>2025-2026</v>
      </c>
      <c r="D1101" t="s">
        <v>120</v>
      </c>
      <c r="E1101" t="s">
        <v>100</v>
      </c>
      <c r="F1101" t="str">
        <f t="shared" si="53"/>
        <v>New South Wales</v>
      </c>
      <c r="G1101" t="s">
        <v>10</v>
      </c>
      <c r="H1101">
        <v>2800</v>
      </c>
      <c r="I1101" t="s">
        <v>11</v>
      </c>
      <c r="J1101" t="s">
        <v>132</v>
      </c>
      <c r="K1101" t="s">
        <v>151</v>
      </c>
      <c r="L1101" t="s">
        <v>152</v>
      </c>
      <c r="M1101" s="5">
        <v>136</v>
      </c>
    </row>
    <row r="1102" spans="1:13" x14ac:dyDescent="0.3">
      <c r="A1102" s="2">
        <v>45679</v>
      </c>
      <c r="B1102" s="3">
        <f t="shared" si="51"/>
        <v>2025</v>
      </c>
      <c r="C1102" t="str">
        <f t="shared" si="52"/>
        <v>2024-2025</v>
      </c>
      <c r="D1102" t="s">
        <v>120</v>
      </c>
      <c r="E1102" t="s">
        <v>22</v>
      </c>
      <c r="F1102" t="str">
        <f t="shared" si="53"/>
        <v>New South Wales</v>
      </c>
      <c r="G1102" t="s">
        <v>10</v>
      </c>
      <c r="H1102">
        <v>2116</v>
      </c>
      <c r="I1102" t="s">
        <v>11</v>
      </c>
      <c r="J1102" t="s">
        <v>125</v>
      </c>
      <c r="K1102" t="s">
        <v>143</v>
      </c>
      <c r="L1102" t="s">
        <v>154</v>
      </c>
      <c r="M1102" s="5">
        <v>295</v>
      </c>
    </row>
    <row r="1103" spans="1:13" x14ac:dyDescent="0.3">
      <c r="A1103" s="2">
        <v>45509</v>
      </c>
      <c r="B1103" s="3">
        <f t="shared" si="51"/>
        <v>2025</v>
      </c>
      <c r="C1103" t="str">
        <f t="shared" si="52"/>
        <v>2024-2025</v>
      </c>
      <c r="D1103" t="s">
        <v>119</v>
      </c>
      <c r="E1103" t="s">
        <v>27</v>
      </c>
      <c r="F1103" t="str">
        <f t="shared" si="53"/>
        <v>Western Australia</v>
      </c>
      <c r="G1103" t="s">
        <v>28</v>
      </c>
      <c r="H1103">
        <v>6030</v>
      </c>
      <c r="I1103" t="s">
        <v>11</v>
      </c>
      <c r="J1103" t="s">
        <v>121</v>
      </c>
      <c r="K1103" t="s">
        <v>148</v>
      </c>
      <c r="L1103" t="s">
        <v>159</v>
      </c>
      <c r="M1103" s="5">
        <v>430</v>
      </c>
    </row>
    <row r="1104" spans="1:13" x14ac:dyDescent="0.3">
      <c r="A1104" s="2">
        <v>45415</v>
      </c>
      <c r="B1104" s="3">
        <f t="shared" si="51"/>
        <v>2024</v>
      </c>
      <c r="C1104" t="str">
        <f t="shared" si="52"/>
        <v>2023-2024</v>
      </c>
      <c r="D1104" t="s">
        <v>119</v>
      </c>
      <c r="E1104" t="s">
        <v>111</v>
      </c>
      <c r="F1104" t="str">
        <f t="shared" si="53"/>
        <v>New South Wales</v>
      </c>
      <c r="G1104" t="s">
        <v>10</v>
      </c>
      <c r="H1104">
        <v>2154</v>
      </c>
      <c r="I1104" t="s">
        <v>11</v>
      </c>
      <c r="J1104" t="s">
        <v>125</v>
      </c>
      <c r="K1104" t="s">
        <v>151</v>
      </c>
      <c r="L1104" t="s">
        <v>152</v>
      </c>
      <c r="M1104" s="5">
        <v>385</v>
      </c>
    </row>
    <row r="1105" spans="1:13" x14ac:dyDescent="0.3">
      <c r="A1105" s="2">
        <v>45378</v>
      </c>
      <c r="B1105" s="3">
        <f t="shared" si="51"/>
        <v>2024</v>
      </c>
      <c r="C1105" t="str">
        <f t="shared" si="52"/>
        <v>2023-2024</v>
      </c>
      <c r="D1105" t="s">
        <v>119</v>
      </c>
      <c r="E1105" t="s">
        <v>39</v>
      </c>
      <c r="F1105" t="str">
        <f t="shared" si="53"/>
        <v>New South Wales</v>
      </c>
      <c r="G1105" t="s">
        <v>10</v>
      </c>
      <c r="H1105">
        <v>2541</v>
      </c>
      <c r="I1105" t="s">
        <v>11</v>
      </c>
      <c r="J1105" t="s">
        <v>123</v>
      </c>
      <c r="K1105" t="s">
        <v>142</v>
      </c>
      <c r="L1105" t="s">
        <v>153</v>
      </c>
      <c r="M1105" s="5">
        <v>55</v>
      </c>
    </row>
    <row r="1106" spans="1:13" x14ac:dyDescent="0.3">
      <c r="A1106" s="2">
        <v>45582</v>
      </c>
      <c r="B1106" s="3">
        <f t="shared" si="51"/>
        <v>2025</v>
      </c>
      <c r="C1106" t="str">
        <f t="shared" si="52"/>
        <v>2024-2025</v>
      </c>
      <c r="D1106" t="s">
        <v>120</v>
      </c>
      <c r="E1106" t="s">
        <v>36</v>
      </c>
      <c r="F1106" t="str">
        <f t="shared" si="53"/>
        <v>New South Wales</v>
      </c>
      <c r="G1106" t="s">
        <v>10</v>
      </c>
      <c r="H1106">
        <v>2539</v>
      </c>
      <c r="I1106" t="s">
        <v>11</v>
      </c>
      <c r="J1106" t="s">
        <v>123</v>
      </c>
      <c r="K1106" t="s">
        <v>148</v>
      </c>
      <c r="L1106" t="s">
        <v>159</v>
      </c>
      <c r="M1106" s="5">
        <v>257</v>
      </c>
    </row>
    <row r="1107" spans="1:13" x14ac:dyDescent="0.3">
      <c r="A1107" s="2">
        <v>45978</v>
      </c>
      <c r="B1107" s="3">
        <f t="shared" si="51"/>
        <v>2026</v>
      </c>
      <c r="C1107" t="str">
        <f t="shared" si="52"/>
        <v>2025-2026</v>
      </c>
      <c r="D1107" t="s">
        <v>120</v>
      </c>
      <c r="E1107" t="s">
        <v>86</v>
      </c>
      <c r="F1107" t="str">
        <f t="shared" si="53"/>
        <v>Queensland</v>
      </c>
      <c r="G1107" t="s">
        <v>19</v>
      </c>
      <c r="H1107">
        <v>4119</v>
      </c>
      <c r="I1107" t="s">
        <v>11</v>
      </c>
      <c r="J1107" t="s">
        <v>131</v>
      </c>
      <c r="K1107" t="s">
        <v>142</v>
      </c>
      <c r="L1107" t="s">
        <v>153</v>
      </c>
      <c r="M1107" s="5">
        <v>641</v>
      </c>
    </row>
    <row r="1108" spans="1:13" x14ac:dyDescent="0.3">
      <c r="A1108" s="2">
        <v>45613</v>
      </c>
      <c r="B1108" s="3">
        <f t="shared" si="51"/>
        <v>2025</v>
      </c>
      <c r="C1108" t="str">
        <f t="shared" si="52"/>
        <v>2024-2025</v>
      </c>
      <c r="D1108" t="s">
        <v>119</v>
      </c>
      <c r="E1108" t="s">
        <v>69</v>
      </c>
      <c r="F1108" t="str">
        <f t="shared" si="53"/>
        <v>Victoria</v>
      </c>
      <c r="G1108" t="s">
        <v>26</v>
      </c>
      <c r="H1108">
        <v>3148</v>
      </c>
      <c r="I1108" t="s">
        <v>11</v>
      </c>
      <c r="J1108" t="s">
        <v>127</v>
      </c>
      <c r="K1108" t="s">
        <v>148</v>
      </c>
      <c r="L1108" t="s">
        <v>159</v>
      </c>
      <c r="M1108" s="5">
        <v>672</v>
      </c>
    </row>
    <row r="1109" spans="1:13" x14ac:dyDescent="0.3">
      <c r="A1109" s="2">
        <v>46000</v>
      </c>
      <c r="B1109" s="3">
        <f t="shared" si="51"/>
        <v>2026</v>
      </c>
      <c r="C1109" t="str">
        <f t="shared" si="52"/>
        <v>2025-2026</v>
      </c>
      <c r="D1109" t="s">
        <v>119</v>
      </c>
      <c r="E1109" t="s">
        <v>112</v>
      </c>
      <c r="F1109" t="str">
        <f t="shared" si="53"/>
        <v>Queensland</v>
      </c>
      <c r="G1109" t="s">
        <v>19</v>
      </c>
      <c r="H1109">
        <v>4566</v>
      </c>
      <c r="I1109" t="s">
        <v>11</v>
      </c>
      <c r="J1109" t="s">
        <v>136</v>
      </c>
      <c r="K1109" t="s">
        <v>145</v>
      </c>
      <c r="L1109" t="s">
        <v>156</v>
      </c>
      <c r="M1109" s="5">
        <v>324</v>
      </c>
    </row>
    <row r="1110" spans="1:13" x14ac:dyDescent="0.3">
      <c r="A1110" s="2">
        <v>45415</v>
      </c>
      <c r="B1110" s="3">
        <f t="shared" si="51"/>
        <v>2024</v>
      </c>
      <c r="C1110" t="str">
        <f t="shared" si="52"/>
        <v>2023-2024</v>
      </c>
      <c r="D1110" t="s">
        <v>119</v>
      </c>
      <c r="E1110" t="s">
        <v>85</v>
      </c>
      <c r="F1110" t="str">
        <f t="shared" si="53"/>
        <v>Western Australia</v>
      </c>
      <c r="G1110" t="s">
        <v>28</v>
      </c>
      <c r="H1110">
        <v>6725</v>
      </c>
      <c r="I1110" t="s">
        <v>11</v>
      </c>
      <c r="J1110" t="s">
        <v>141</v>
      </c>
      <c r="K1110" t="s">
        <v>147</v>
      </c>
      <c r="L1110" t="s">
        <v>158</v>
      </c>
      <c r="M1110" s="5">
        <v>23</v>
      </c>
    </row>
    <row r="1111" spans="1:13" x14ac:dyDescent="0.3">
      <c r="A1111" s="2">
        <v>45908</v>
      </c>
      <c r="B1111" s="3">
        <f t="shared" si="51"/>
        <v>2026</v>
      </c>
      <c r="C1111" t="str">
        <f t="shared" si="52"/>
        <v>2025-2026</v>
      </c>
      <c r="D1111" t="s">
        <v>120</v>
      </c>
      <c r="E1111" t="s">
        <v>87</v>
      </c>
      <c r="F1111" t="str">
        <f t="shared" si="53"/>
        <v>New South Wales</v>
      </c>
      <c r="G1111" t="s">
        <v>10</v>
      </c>
      <c r="H1111">
        <v>2158</v>
      </c>
      <c r="I1111" t="s">
        <v>11</v>
      </c>
      <c r="J1111" t="s">
        <v>125</v>
      </c>
      <c r="K1111" t="s">
        <v>148</v>
      </c>
      <c r="L1111" t="s">
        <v>159</v>
      </c>
      <c r="M1111" s="5">
        <v>577</v>
      </c>
    </row>
    <row r="1112" spans="1:13" x14ac:dyDescent="0.3">
      <c r="A1112" s="2">
        <v>45610</v>
      </c>
      <c r="B1112" s="3">
        <f t="shared" si="51"/>
        <v>2025</v>
      </c>
      <c r="C1112" t="str">
        <f t="shared" si="52"/>
        <v>2024-2025</v>
      </c>
      <c r="D1112" t="s">
        <v>120</v>
      </c>
      <c r="E1112" t="s">
        <v>77</v>
      </c>
      <c r="F1112" t="str">
        <f t="shared" si="53"/>
        <v>Victoria</v>
      </c>
      <c r="G1112" t="s">
        <v>26</v>
      </c>
      <c r="H1112">
        <v>3018</v>
      </c>
      <c r="I1112" t="s">
        <v>11</v>
      </c>
      <c r="J1112" t="s">
        <v>128</v>
      </c>
      <c r="K1112" t="s">
        <v>143</v>
      </c>
      <c r="L1112" t="s">
        <v>154</v>
      </c>
      <c r="M1112" s="5">
        <v>649</v>
      </c>
    </row>
    <row r="1113" spans="1:13" x14ac:dyDescent="0.3">
      <c r="A1113" s="2">
        <v>45780</v>
      </c>
      <c r="B1113" s="3">
        <f t="shared" si="51"/>
        <v>2025</v>
      </c>
      <c r="C1113" t="str">
        <f t="shared" si="52"/>
        <v>2024-2025</v>
      </c>
      <c r="D1113" t="s">
        <v>120</v>
      </c>
      <c r="E1113" t="s">
        <v>77</v>
      </c>
      <c r="F1113" t="str">
        <f t="shared" si="53"/>
        <v>Victoria</v>
      </c>
      <c r="G1113" t="s">
        <v>26</v>
      </c>
      <c r="H1113">
        <v>3018</v>
      </c>
      <c r="I1113" t="s">
        <v>11</v>
      </c>
      <c r="J1113" t="s">
        <v>128</v>
      </c>
      <c r="K1113" t="s">
        <v>142</v>
      </c>
      <c r="L1113" t="s">
        <v>153</v>
      </c>
      <c r="M1113" s="5">
        <v>214</v>
      </c>
    </row>
    <row r="1114" spans="1:13" x14ac:dyDescent="0.3">
      <c r="A1114" s="2">
        <v>45734</v>
      </c>
      <c r="B1114" s="3">
        <f t="shared" si="51"/>
        <v>2025</v>
      </c>
      <c r="C1114" t="str">
        <f t="shared" si="52"/>
        <v>2024-2025</v>
      </c>
      <c r="D1114" t="s">
        <v>119</v>
      </c>
      <c r="E1114" t="s">
        <v>41</v>
      </c>
      <c r="F1114" t="str">
        <f t="shared" si="53"/>
        <v>New South Wales</v>
      </c>
      <c r="G1114" t="s">
        <v>10</v>
      </c>
      <c r="H1114">
        <v>2478</v>
      </c>
      <c r="I1114" t="s">
        <v>11</v>
      </c>
      <c r="J1114" t="s">
        <v>122</v>
      </c>
      <c r="K1114" t="s">
        <v>147</v>
      </c>
      <c r="L1114" t="s">
        <v>158</v>
      </c>
      <c r="M1114" s="5">
        <v>465</v>
      </c>
    </row>
    <row r="1115" spans="1:13" x14ac:dyDescent="0.3">
      <c r="A1115" s="2">
        <v>45999</v>
      </c>
      <c r="B1115" s="3">
        <f t="shared" si="51"/>
        <v>2026</v>
      </c>
      <c r="C1115" t="str">
        <f t="shared" si="52"/>
        <v>2025-2026</v>
      </c>
      <c r="D1115" t="s">
        <v>119</v>
      </c>
      <c r="E1115" t="s">
        <v>69</v>
      </c>
      <c r="F1115" t="str">
        <f t="shared" si="53"/>
        <v>Victoria</v>
      </c>
      <c r="G1115" t="s">
        <v>26</v>
      </c>
      <c r="H1115">
        <v>3148</v>
      </c>
      <c r="I1115" t="s">
        <v>11</v>
      </c>
      <c r="J1115" t="s">
        <v>127</v>
      </c>
      <c r="K1115" t="s">
        <v>142</v>
      </c>
      <c r="L1115" t="s">
        <v>153</v>
      </c>
      <c r="M1115" s="5">
        <v>507</v>
      </c>
    </row>
    <row r="1116" spans="1:13" x14ac:dyDescent="0.3">
      <c r="A1116" s="2">
        <v>45628</v>
      </c>
      <c r="B1116" s="3">
        <f t="shared" si="51"/>
        <v>2025</v>
      </c>
      <c r="C1116" t="str">
        <f t="shared" si="52"/>
        <v>2024-2025</v>
      </c>
      <c r="D1116" t="s">
        <v>120</v>
      </c>
      <c r="E1116" t="s">
        <v>9</v>
      </c>
      <c r="F1116" t="str">
        <f t="shared" si="53"/>
        <v>New South Wales</v>
      </c>
      <c r="G1116" t="s">
        <v>10</v>
      </c>
      <c r="H1116">
        <v>2067</v>
      </c>
      <c r="I1116" t="s">
        <v>11</v>
      </c>
      <c r="J1116" t="s">
        <v>126</v>
      </c>
      <c r="K1116" t="s">
        <v>143</v>
      </c>
      <c r="L1116" t="s">
        <v>154</v>
      </c>
      <c r="M1116" s="5">
        <v>354</v>
      </c>
    </row>
    <row r="1117" spans="1:13" x14ac:dyDescent="0.3">
      <c r="A1117" s="2">
        <v>45361</v>
      </c>
      <c r="B1117" s="3">
        <f t="shared" si="51"/>
        <v>2024</v>
      </c>
      <c r="C1117" t="str">
        <f t="shared" si="52"/>
        <v>2023-2024</v>
      </c>
      <c r="D1117" t="s">
        <v>120</v>
      </c>
      <c r="E1117" t="s">
        <v>25</v>
      </c>
      <c r="F1117" t="str">
        <f t="shared" si="53"/>
        <v>Victoria</v>
      </c>
      <c r="G1117" t="s">
        <v>26</v>
      </c>
      <c r="H1117">
        <v>3066</v>
      </c>
      <c r="I1117" t="s">
        <v>11</v>
      </c>
      <c r="J1117" t="s">
        <v>128</v>
      </c>
      <c r="K1117" t="s">
        <v>146</v>
      </c>
      <c r="L1117" t="s">
        <v>157</v>
      </c>
      <c r="M1117" s="5">
        <v>732</v>
      </c>
    </row>
    <row r="1118" spans="1:13" x14ac:dyDescent="0.3">
      <c r="A1118" s="2">
        <v>45664</v>
      </c>
      <c r="B1118" s="3">
        <f t="shared" si="51"/>
        <v>2025</v>
      </c>
      <c r="C1118" t="str">
        <f t="shared" si="52"/>
        <v>2024-2025</v>
      </c>
      <c r="D1118" t="s">
        <v>120</v>
      </c>
      <c r="E1118" t="s">
        <v>57</v>
      </c>
      <c r="F1118" t="str">
        <f t="shared" si="53"/>
        <v>New South Wales</v>
      </c>
      <c r="G1118" t="s">
        <v>10</v>
      </c>
      <c r="H1118">
        <v>2064</v>
      </c>
      <c r="I1118" t="s">
        <v>11</v>
      </c>
      <c r="J1118" t="s">
        <v>126</v>
      </c>
      <c r="K1118" t="s">
        <v>150</v>
      </c>
      <c r="L1118" t="s">
        <v>161</v>
      </c>
      <c r="M1118" s="5">
        <v>477</v>
      </c>
    </row>
    <row r="1119" spans="1:13" x14ac:dyDescent="0.3">
      <c r="A1119" s="2">
        <v>46003</v>
      </c>
      <c r="B1119" s="3">
        <f t="shared" si="51"/>
        <v>2026</v>
      </c>
      <c r="C1119" t="str">
        <f t="shared" si="52"/>
        <v>2025-2026</v>
      </c>
      <c r="D1119" t="s">
        <v>119</v>
      </c>
      <c r="E1119" t="s">
        <v>21</v>
      </c>
      <c r="F1119" t="str">
        <f t="shared" si="53"/>
        <v>South Australia</v>
      </c>
      <c r="G1119" t="s">
        <v>17</v>
      </c>
      <c r="H1119">
        <v>5343</v>
      </c>
      <c r="I1119" t="s">
        <v>11</v>
      </c>
      <c r="J1119" t="s">
        <v>139</v>
      </c>
      <c r="K1119" t="s">
        <v>144</v>
      </c>
      <c r="L1119" t="s">
        <v>155</v>
      </c>
      <c r="M1119" s="5">
        <v>392</v>
      </c>
    </row>
    <row r="1120" spans="1:13" x14ac:dyDescent="0.3">
      <c r="A1120" s="2">
        <v>45874</v>
      </c>
      <c r="B1120" s="3">
        <f t="shared" si="51"/>
        <v>2026</v>
      </c>
      <c r="C1120" t="str">
        <f t="shared" si="52"/>
        <v>2025-2026</v>
      </c>
      <c r="D1120" t="s">
        <v>120</v>
      </c>
      <c r="E1120" t="s">
        <v>9</v>
      </c>
      <c r="F1120" t="str">
        <f t="shared" si="53"/>
        <v>New South Wales</v>
      </c>
      <c r="G1120" t="s">
        <v>10</v>
      </c>
      <c r="H1120">
        <v>2067</v>
      </c>
      <c r="I1120" t="s">
        <v>11</v>
      </c>
      <c r="J1120" t="s">
        <v>126</v>
      </c>
      <c r="K1120" t="s">
        <v>145</v>
      </c>
      <c r="L1120" t="s">
        <v>156</v>
      </c>
      <c r="M1120" s="5">
        <v>182</v>
      </c>
    </row>
    <row r="1121" spans="1:13" x14ac:dyDescent="0.3">
      <c r="A1121" s="2">
        <v>45303</v>
      </c>
      <c r="B1121" s="3">
        <f t="shared" si="51"/>
        <v>2024</v>
      </c>
      <c r="C1121" t="str">
        <f t="shared" si="52"/>
        <v>2023-2024</v>
      </c>
      <c r="D1121" t="s">
        <v>120</v>
      </c>
      <c r="E1121" t="s">
        <v>88</v>
      </c>
      <c r="F1121" t="str">
        <f t="shared" si="53"/>
        <v>Queensland</v>
      </c>
      <c r="G1121" t="s">
        <v>19</v>
      </c>
      <c r="H1121">
        <v>4570</v>
      </c>
      <c r="I1121" t="s">
        <v>11</v>
      </c>
      <c r="J1121" t="s">
        <v>136</v>
      </c>
      <c r="K1121" t="s">
        <v>146</v>
      </c>
      <c r="L1121" t="s">
        <v>157</v>
      </c>
      <c r="M1121" s="5">
        <v>211</v>
      </c>
    </row>
    <row r="1122" spans="1:13" x14ac:dyDescent="0.3">
      <c r="A1122" s="2">
        <v>45354</v>
      </c>
      <c r="B1122" s="3">
        <f t="shared" si="51"/>
        <v>2024</v>
      </c>
      <c r="C1122" t="str">
        <f t="shared" si="52"/>
        <v>2023-2024</v>
      </c>
      <c r="D1122" t="s">
        <v>120</v>
      </c>
      <c r="E1122" t="s">
        <v>89</v>
      </c>
      <c r="F1122" t="str">
        <f t="shared" si="53"/>
        <v>Queensland</v>
      </c>
      <c r="G1122" t="s">
        <v>19</v>
      </c>
      <c r="H1122">
        <v>4700</v>
      </c>
      <c r="I1122" t="s">
        <v>11</v>
      </c>
      <c r="J1122" t="s">
        <v>138</v>
      </c>
      <c r="K1122" t="s">
        <v>143</v>
      </c>
      <c r="L1122" t="s">
        <v>154</v>
      </c>
      <c r="M1122" s="5">
        <v>415</v>
      </c>
    </row>
    <row r="1123" spans="1:13" x14ac:dyDescent="0.3">
      <c r="A1123" s="2">
        <v>45699</v>
      </c>
      <c r="B1123" s="3">
        <f t="shared" si="51"/>
        <v>2025</v>
      </c>
      <c r="C1123" t="str">
        <f t="shared" si="52"/>
        <v>2024-2025</v>
      </c>
      <c r="D1123" t="s">
        <v>120</v>
      </c>
      <c r="E1123" t="s">
        <v>85</v>
      </c>
      <c r="F1123" t="str">
        <f t="shared" si="53"/>
        <v>Western Australia</v>
      </c>
      <c r="G1123" t="s">
        <v>28</v>
      </c>
      <c r="H1123">
        <v>6725</v>
      </c>
      <c r="I1123" t="s">
        <v>11</v>
      </c>
      <c r="J1123" t="s">
        <v>141</v>
      </c>
      <c r="K1123" t="s">
        <v>144</v>
      </c>
      <c r="L1123" t="s">
        <v>155</v>
      </c>
      <c r="M1123" s="5">
        <v>444</v>
      </c>
    </row>
    <row r="1124" spans="1:13" x14ac:dyDescent="0.3">
      <c r="A1124" s="2">
        <v>45685</v>
      </c>
      <c r="B1124" s="3">
        <f t="shared" si="51"/>
        <v>2025</v>
      </c>
      <c r="C1124" t="str">
        <f t="shared" si="52"/>
        <v>2024-2025</v>
      </c>
      <c r="D1124" t="s">
        <v>119</v>
      </c>
      <c r="E1124" t="s">
        <v>46</v>
      </c>
      <c r="F1124" t="str">
        <f t="shared" si="53"/>
        <v>South Australia</v>
      </c>
      <c r="G1124" t="s">
        <v>17</v>
      </c>
      <c r="H1124">
        <v>5043</v>
      </c>
      <c r="I1124" t="s">
        <v>11</v>
      </c>
      <c r="J1124" t="s">
        <v>134</v>
      </c>
      <c r="K1124" t="s">
        <v>151</v>
      </c>
      <c r="L1124" t="s">
        <v>152</v>
      </c>
      <c r="M1124" s="5">
        <v>279</v>
      </c>
    </row>
    <row r="1125" spans="1:13" x14ac:dyDescent="0.3">
      <c r="A1125" s="2">
        <v>45911</v>
      </c>
      <c r="B1125" s="3">
        <f t="shared" si="51"/>
        <v>2026</v>
      </c>
      <c r="C1125" t="str">
        <f t="shared" si="52"/>
        <v>2025-2026</v>
      </c>
      <c r="D1125" t="s">
        <v>120</v>
      </c>
      <c r="E1125" t="s">
        <v>36</v>
      </c>
      <c r="F1125" t="str">
        <f t="shared" si="53"/>
        <v>New South Wales</v>
      </c>
      <c r="G1125" t="s">
        <v>10</v>
      </c>
      <c r="H1125">
        <v>2539</v>
      </c>
      <c r="I1125" t="s">
        <v>11</v>
      </c>
      <c r="J1125" t="s">
        <v>123</v>
      </c>
      <c r="K1125" t="s">
        <v>145</v>
      </c>
      <c r="L1125" t="s">
        <v>156</v>
      </c>
      <c r="M1125" s="5">
        <v>184</v>
      </c>
    </row>
    <row r="1126" spans="1:13" x14ac:dyDescent="0.3">
      <c r="A1126" s="2">
        <v>45896</v>
      </c>
      <c r="B1126" s="3">
        <f t="shared" si="51"/>
        <v>2026</v>
      </c>
      <c r="C1126" t="str">
        <f t="shared" si="52"/>
        <v>2025-2026</v>
      </c>
      <c r="D1126" t="s">
        <v>119</v>
      </c>
      <c r="E1126" t="s">
        <v>12</v>
      </c>
      <c r="F1126" t="str">
        <f t="shared" si="53"/>
        <v>New South Wales</v>
      </c>
      <c r="G1126" t="s">
        <v>10</v>
      </c>
      <c r="H1126">
        <v>2795</v>
      </c>
      <c r="I1126" t="s">
        <v>11</v>
      </c>
      <c r="J1126" t="s">
        <v>132</v>
      </c>
      <c r="K1126" t="s">
        <v>150</v>
      </c>
      <c r="L1126" t="s">
        <v>161</v>
      </c>
      <c r="M1126" s="5">
        <v>535</v>
      </c>
    </row>
    <row r="1127" spans="1:13" x14ac:dyDescent="0.3">
      <c r="A1127" s="2">
        <v>45349</v>
      </c>
      <c r="B1127" s="3">
        <f t="shared" si="51"/>
        <v>2024</v>
      </c>
      <c r="C1127" t="str">
        <f t="shared" si="52"/>
        <v>2023-2024</v>
      </c>
      <c r="D1127" t="s">
        <v>119</v>
      </c>
      <c r="E1127" t="s">
        <v>111</v>
      </c>
      <c r="F1127" t="str">
        <f t="shared" si="53"/>
        <v>New South Wales</v>
      </c>
      <c r="G1127" t="s">
        <v>10</v>
      </c>
      <c r="H1127">
        <v>2154</v>
      </c>
      <c r="I1127" t="s">
        <v>11</v>
      </c>
      <c r="J1127" t="s">
        <v>125</v>
      </c>
      <c r="K1127" t="s">
        <v>148</v>
      </c>
      <c r="L1127" t="s">
        <v>159</v>
      </c>
      <c r="M1127" s="5">
        <v>201</v>
      </c>
    </row>
    <row r="1128" spans="1:13" x14ac:dyDescent="0.3">
      <c r="A1128" s="2">
        <v>45850</v>
      </c>
      <c r="B1128" s="3">
        <f t="shared" si="51"/>
        <v>2026</v>
      </c>
      <c r="C1128" t="str">
        <f t="shared" si="52"/>
        <v>2025-2026</v>
      </c>
      <c r="D1128" t="s">
        <v>120</v>
      </c>
      <c r="E1128" t="s">
        <v>42</v>
      </c>
      <c r="F1128" t="str">
        <f t="shared" si="53"/>
        <v>Tasmania</v>
      </c>
      <c r="G1128" t="s">
        <v>43</v>
      </c>
      <c r="H1128">
        <v>7018</v>
      </c>
      <c r="I1128" t="s">
        <v>11</v>
      </c>
      <c r="J1128" t="s">
        <v>130</v>
      </c>
      <c r="K1128" t="s">
        <v>147</v>
      </c>
      <c r="L1128" t="s">
        <v>158</v>
      </c>
      <c r="M1128" s="5">
        <v>253</v>
      </c>
    </row>
    <row r="1129" spans="1:13" x14ac:dyDescent="0.3">
      <c r="A1129" s="2">
        <v>45861</v>
      </c>
      <c r="B1129" s="3">
        <f t="shared" si="51"/>
        <v>2026</v>
      </c>
      <c r="C1129" t="str">
        <f t="shared" si="52"/>
        <v>2025-2026</v>
      </c>
      <c r="D1129" t="s">
        <v>120</v>
      </c>
      <c r="E1129" t="s">
        <v>25</v>
      </c>
      <c r="F1129" t="str">
        <f t="shared" si="53"/>
        <v>Victoria</v>
      </c>
      <c r="G1129" t="s">
        <v>26</v>
      </c>
      <c r="H1129">
        <v>3066</v>
      </c>
      <c r="I1129" t="s">
        <v>11</v>
      </c>
      <c r="J1129" t="s">
        <v>128</v>
      </c>
      <c r="K1129" t="s">
        <v>142</v>
      </c>
      <c r="L1129" t="s">
        <v>153</v>
      </c>
      <c r="M1129" s="5">
        <v>547</v>
      </c>
    </row>
    <row r="1130" spans="1:13" x14ac:dyDescent="0.3">
      <c r="A1130" s="2">
        <v>45549</v>
      </c>
      <c r="B1130" s="3">
        <f t="shared" si="51"/>
        <v>2025</v>
      </c>
      <c r="C1130" t="str">
        <f t="shared" si="52"/>
        <v>2024-2025</v>
      </c>
      <c r="D1130" t="s">
        <v>120</v>
      </c>
      <c r="E1130" t="s">
        <v>101</v>
      </c>
      <c r="F1130" t="str">
        <f t="shared" si="53"/>
        <v>Queensland</v>
      </c>
      <c r="G1130" t="s">
        <v>19</v>
      </c>
      <c r="H1130">
        <v>4305</v>
      </c>
      <c r="I1130" t="s">
        <v>11</v>
      </c>
      <c r="J1130" t="s">
        <v>124</v>
      </c>
      <c r="K1130" t="s">
        <v>147</v>
      </c>
      <c r="L1130" t="s">
        <v>158</v>
      </c>
      <c r="M1130" s="5">
        <v>456</v>
      </c>
    </row>
    <row r="1131" spans="1:13" x14ac:dyDescent="0.3">
      <c r="A1131" s="2">
        <v>45566</v>
      </c>
      <c r="B1131" s="3">
        <f t="shared" si="51"/>
        <v>2025</v>
      </c>
      <c r="C1131" t="str">
        <f t="shared" si="52"/>
        <v>2024-2025</v>
      </c>
      <c r="D1131" t="s">
        <v>120</v>
      </c>
      <c r="E1131" t="s">
        <v>25</v>
      </c>
      <c r="F1131" t="str">
        <f t="shared" si="53"/>
        <v>Victoria</v>
      </c>
      <c r="G1131" t="s">
        <v>26</v>
      </c>
      <c r="H1131">
        <v>3066</v>
      </c>
      <c r="I1131" t="s">
        <v>11</v>
      </c>
      <c r="J1131" t="s">
        <v>128</v>
      </c>
      <c r="K1131" t="s">
        <v>143</v>
      </c>
      <c r="L1131" t="s">
        <v>154</v>
      </c>
      <c r="M1131" s="5">
        <v>631</v>
      </c>
    </row>
    <row r="1132" spans="1:13" x14ac:dyDescent="0.3">
      <c r="A1132" s="2">
        <v>45846</v>
      </c>
      <c r="B1132" s="3">
        <f t="shared" si="51"/>
        <v>2026</v>
      </c>
      <c r="C1132" t="str">
        <f t="shared" si="52"/>
        <v>2025-2026</v>
      </c>
      <c r="D1132" t="s">
        <v>120</v>
      </c>
      <c r="E1132" t="s">
        <v>92</v>
      </c>
      <c r="F1132" t="str">
        <f t="shared" si="53"/>
        <v>New South Wales</v>
      </c>
      <c r="G1132" t="s">
        <v>10</v>
      </c>
      <c r="H1132">
        <v>2015</v>
      </c>
      <c r="I1132" t="s">
        <v>11</v>
      </c>
      <c r="J1132" t="s">
        <v>126</v>
      </c>
      <c r="K1132" t="s">
        <v>142</v>
      </c>
      <c r="L1132" t="s">
        <v>153</v>
      </c>
      <c r="M1132" s="5">
        <v>584</v>
      </c>
    </row>
    <row r="1133" spans="1:13" x14ac:dyDescent="0.3">
      <c r="A1133" s="2">
        <v>45927</v>
      </c>
      <c r="B1133" s="3">
        <f t="shared" si="51"/>
        <v>2026</v>
      </c>
      <c r="C1133" t="str">
        <f t="shared" si="52"/>
        <v>2025-2026</v>
      </c>
      <c r="D1133" t="s">
        <v>120</v>
      </c>
      <c r="E1133" t="s">
        <v>103</v>
      </c>
      <c r="F1133" t="str">
        <f t="shared" si="53"/>
        <v>Victoria</v>
      </c>
      <c r="G1133" t="s">
        <v>26</v>
      </c>
      <c r="H1133">
        <v>3550</v>
      </c>
      <c r="I1133" t="s">
        <v>11</v>
      </c>
      <c r="J1133" t="s">
        <v>129</v>
      </c>
      <c r="K1133" t="s">
        <v>142</v>
      </c>
      <c r="L1133" t="s">
        <v>153</v>
      </c>
      <c r="M1133" s="5">
        <v>94</v>
      </c>
    </row>
    <row r="1134" spans="1:13" x14ac:dyDescent="0.3">
      <c r="A1134" s="2">
        <v>45659</v>
      </c>
      <c r="B1134" s="3">
        <f t="shared" si="51"/>
        <v>2025</v>
      </c>
      <c r="C1134" t="str">
        <f t="shared" si="52"/>
        <v>2024-2025</v>
      </c>
      <c r="D1134" t="s">
        <v>120</v>
      </c>
      <c r="E1134" t="s">
        <v>60</v>
      </c>
      <c r="F1134" t="str">
        <f t="shared" si="53"/>
        <v>Queensland</v>
      </c>
      <c r="G1134" t="s">
        <v>19</v>
      </c>
      <c r="H1134">
        <v>4655</v>
      </c>
      <c r="I1134" t="s">
        <v>11</v>
      </c>
      <c r="J1134" t="s">
        <v>138</v>
      </c>
      <c r="K1134" t="s">
        <v>144</v>
      </c>
      <c r="L1134" t="s">
        <v>155</v>
      </c>
      <c r="M1134" s="5">
        <v>311</v>
      </c>
    </row>
    <row r="1135" spans="1:13" x14ac:dyDescent="0.3">
      <c r="A1135" s="2">
        <v>45985</v>
      </c>
      <c r="B1135" s="3">
        <f t="shared" si="51"/>
        <v>2026</v>
      </c>
      <c r="C1135" t="str">
        <f t="shared" si="52"/>
        <v>2025-2026</v>
      </c>
      <c r="D1135" t="s">
        <v>119</v>
      </c>
      <c r="E1135" t="s">
        <v>90</v>
      </c>
      <c r="F1135" t="str">
        <f t="shared" si="53"/>
        <v>New South Wales</v>
      </c>
      <c r="G1135" t="s">
        <v>10</v>
      </c>
      <c r="H1135">
        <v>2650</v>
      </c>
      <c r="I1135" t="s">
        <v>11</v>
      </c>
      <c r="J1135" t="s">
        <v>132</v>
      </c>
      <c r="K1135" t="s">
        <v>145</v>
      </c>
      <c r="L1135" t="s">
        <v>156</v>
      </c>
      <c r="M1135" s="5">
        <v>158</v>
      </c>
    </row>
    <row r="1136" spans="1:13" x14ac:dyDescent="0.3">
      <c r="A1136" s="2">
        <v>45794</v>
      </c>
      <c r="B1136" s="3">
        <f t="shared" si="51"/>
        <v>2025</v>
      </c>
      <c r="C1136" t="str">
        <f t="shared" si="52"/>
        <v>2024-2025</v>
      </c>
      <c r="D1136" t="s">
        <v>119</v>
      </c>
      <c r="E1136" t="s">
        <v>69</v>
      </c>
      <c r="F1136" t="str">
        <f t="shared" si="53"/>
        <v>Victoria</v>
      </c>
      <c r="G1136" t="s">
        <v>26</v>
      </c>
      <c r="H1136">
        <v>3148</v>
      </c>
      <c r="I1136" t="s">
        <v>11</v>
      </c>
      <c r="J1136" t="s">
        <v>127</v>
      </c>
      <c r="K1136" t="s">
        <v>145</v>
      </c>
      <c r="L1136" t="s">
        <v>156</v>
      </c>
      <c r="M1136" s="5">
        <v>509</v>
      </c>
    </row>
    <row r="1137" spans="1:13" x14ac:dyDescent="0.3">
      <c r="A1137" s="2">
        <v>45862</v>
      </c>
      <c r="B1137" s="3">
        <f t="shared" si="51"/>
        <v>2026</v>
      </c>
      <c r="C1137" t="str">
        <f t="shared" si="52"/>
        <v>2025-2026</v>
      </c>
      <c r="D1137" t="s">
        <v>119</v>
      </c>
      <c r="E1137" t="s">
        <v>113</v>
      </c>
      <c r="F1137" t="str">
        <f t="shared" si="53"/>
        <v>New South Wales</v>
      </c>
      <c r="G1137" t="s">
        <v>10</v>
      </c>
      <c r="H1137">
        <v>2101</v>
      </c>
      <c r="I1137" t="s">
        <v>11</v>
      </c>
      <c r="J1137" t="s">
        <v>125</v>
      </c>
      <c r="K1137" t="s">
        <v>142</v>
      </c>
      <c r="L1137" t="s">
        <v>153</v>
      </c>
      <c r="M1137" s="5">
        <v>638</v>
      </c>
    </row>
    <row r="1138" spans="1:13" x14ac:dyDescent="0.3">
      <c r="A1138" s="2">
        <v>45790</v>
      </c>
      <c r="B1138" s="3">
        <f t="shared" si="51"/>
        <v>2025</v>
      </c>
      <c r="C1138" t="str">
        <f t="shared" si="52"/>
        <v>2024-2025</v>
      </c>
      <c r="D1138" t="s">
        <v>119</v>
      </c>
      <c r="E1138" t="s">
        <v>98</v>
      </c>
      <c r="F1138" t="str">
        <f t="shared" si="53"/>
        <v>South Australia</v>
      </c>
      <c r="G1138" t="s">
        <v>17</v>
      </c>
      <c r="H1138">
        <v>5290</v>
      </c>
      <c r="I1138" t="s">
        <v>11</v>
      </c>
      <c r="J1138" t="s">
        <v>139</v>
      </c>
      <c r="K1138" t="s">
        <v>148</v>
      </c>
      <c r="L1138" t="s">
        <v>159</v>
      </c>
      <c r="M1138" s="5">
        <v>488</v>
      </c>
    </row>
    <row r="1139" spans="1:13" x14ac:dyDescent="0.3">
      <c r="A1139" s="2">
        <v>45858</v>
      </c>
      <c r="B1139" s="3">
        <f t="shared" si="51"/>
        <v>2026</v>
      </c>
      <c r="C1139" t="str">
        <f t="shared" si="52"/>
        <v>2025-2026</v>
      </c>
      <c r="D1139" t="s">
        <v>120</v>
      </c>
      <c r="E1139" t="s">
        <v>100</v>
      </c>
      <c r="F1139" t="str">
        <f t="shared" si="53"/>
        <v>New South Wales</v>
      </c>
      <c r="G1139" t="s">
        <v>10</v>
      </c>
      <c r="H1139">
        <v>2800</v>
      </c>
      <c r="I1139" t="s">
        <v>11</v>
      </c>
      <c r="J1139" t="s">
        <v>132</v>
      </c>
      <c r="K1139" t="s">
        <v>144</v>
      </c>
      <c r="L1139" t="s">
        <v>155</v>
      </c>
      <c r="M1139" s="5">
        <v>193</v>
      </c>
    </row>
    <row r="1140" spans="1:13" x14ac:dyDescent="0.3">
      <c r="A1140" s="2">
        <v>45391</v>
      </c>
      <c r="B1140" s="3">
        <f t="shared" si="51"/>
        <v>2024</v>
      </c>
      <c r="C1140" t="str">
        <f t="shared" si="52"/>
        <v>2023-2024</v>
      </c>
      <c r="D1140" t="s">
        <v>119</v>
      </c>
      <c r="E1140" t="s">
        <v>65</v>
      </c>
      <c r="F1140" t="str">
        <f t="shared" si="53"/>
        <v>Victoria</v>
      </c>
      <c r="G1140" t="s">
        <v>26</v>
      </c>
      <c r="H1140">
        <v>3931</v>
      </c>
      <c r="I1140" t="s">
        <v>11</v>
      </c>
      <c r="J1140" t="s">
        <v>137</v>
      </c>
      <c r="K1140" t="s">
        <v>146</v>
      </c>
      <c r="L1140" t="s">
        <v>157</v>
      </c>
      <c r="M1140" s="5">
        <v>58</v>
      </c>
    </row>
    <row r="1141" spans="1:13" x14ac:dyDescent="0.3">
      <c r="A1141" s="2">
        <v>45376</v>
      </c>
      <c r="B1141" s="3">
        <f t="shared" si="51"/>
        <v>2024</v>
      </c>
      <c r="C1141" t="str">
        <f t="shared" si="52"/>
        <v>2023-2024</v>
      </c>
      <c r="D1141" t="s">
        <v>120</v>
      </c>
      <c r="E1141" t="s">
        <v>42</v>
      </c>
      <c r="F1141" t="str">
        <f t="shared" si="53"/>
        <v>Tasmania</v>
      </c>
      <c r="G1141" t="s">
        <v>43</v>
      </c>
      <c r="H1141">
        <v>7018</v>
      </c>
      <c r="I1141" t="s">
        <v>11</v>
      </c>
      <c r="J1141" t="s">
        <v>130</v>
      </c>
      <c r="K1141" t="s">
        <v>145</v>
      </c>
      <c r="L1141" t="s">
        <v>156</v>
      </c>
      <c r="M1141" s="5">
        <v>716</v>
      </c>
    </row>
    <row r="1142" spans="1:13" x14ac:dyDescent="0.3">
      <c r="A1142" s="2">
        <v>45848</v>
      </c>
      <c r="B1142" s="3">
        <f t="shared" si="51"/>
        <v>2026</v>
      </c>
      <c r="C1142" t="str">
        <f t="shared" si="52"/>
        <v>2025-2026</v>
      </c>
      <c r="D1142" t="s">
        <v>120</v>
      </c>
      <c r="E1142" t="s">
        <v>57</v>
      </c>
      <c r="F1142" t="str">
        <f t="shared" si="53"/>
        <v>New South Wales</v>
      </c>
      <c r="G1142" t="s">
        <v>10</v>
      </c>
      <c r="H1142">
        <v>2064</v>
      </c>
      <c r="I1142" t="s">
        <v>11</v>
      </c>
      <c r="J1142" t="s">
        <v>126</v>
      </c>
      <c r="K1142" t="s">
        <v>151</v>
      </c>
      <c r="L1142" t="s">
        <v>152</v>
      </c>
      <c r="M1142" s="5">
        <v>441</v>
      </c>
    </row>
    <row r="1143" spans="1:13" x14ac:dyDescent="0.3">
      <c r="A1143" s="2">
        <v>45934</v>
      </c>
      <c r="B1143" s="3">
        <f t="shared" si="51"/>
        <v>2026</v>
      </c>
      <c r="C1143" t="str">
        <f t="shared" si="52"/>
        <v>2025-2026</v>
      </c>
      <c r="D1143" t="s">
        <v>119</v>
      </c>
      <c r="E1143" t="s">
        <v>70</v>
      </c>
      <c r="F1143" t="str">
        <f t="shared" si="53"/>
        <v>Western Australia</v>
      </c>
      <c r="G1143" t="s">
        <v>28</v>
      </c>
      <c r="H1143">
        <v>6021</v>
      </c>
      <c r="I1143" t="s">
        <v>11</v>
      </c>
      <c r="J1143" t="s">
        <v>121</v>
      </c>
      <c r="K1143" t="s">
        <v>151</v>
      </c>
      <c r="L1143" t="s">
        <v>152</v>
      </c>
      <c r="M1143" s="5">
        <v>501</v>
      </c>
    </row>
    <row r="1144" spans="1:13" x14ac:dyDescent="0.3">
      <c r="A1144" s="2">
        <v>45436</v>
      </c>
      <c r="B1144" s="3">
        <f t="shared" si="51"/>
        <v>2024</v>
      </c>
      <c r="C1144" t="str">
        <f t="shared" si="52"/>
        <v>2023-2024</v>
      </c>
      <c r="D1144" t="s">
        <v>120</v>
      </c>
      <c r="E1144" t="s">
        <v>114</v>
      </c>
      <c r="F1144" t="str">
        <f t="shared" si="53"/>
        <v>Victoria</v>
      </c>
      <c r="G1144" t="s">
        <v>26</v>
      </c>
      <c r="H1144">
        <v>3353</v>
      </c>
      <c r="I1144" t="s">
        <v>11</v>
      </c>
      <c r="J1144" t="s">
        <v>129</v>
      </c>
      <c r="K1144" t="s">
        <v>146</v>
      </c>
      <c r="L1144" t="s">
        <v>157</v>
      </c>
      <c r="M1144" s="5">
        <v>281</v>
      </c>
    </row>
    <row r="1145" spans="1:13" x14ac:dyDescent="0.3">
      <c r="A1145" s="2">
        <v>45769</v>
      </c>
      <c r="B1145" s="3">
        <f t="shared" si="51"/>
        <v>2025</v>
      </c>
      <c r="C1145" t="str">
        <f t="shared" si="52"/>
        <v>2024-2025</v>
      </c>
      <c r="D1145" t="s">
        <v>120</v>
      </c>
      <c r="E1145" t="s">
        <v>45</v>
      </c>
      <c r="F1145" t="str">
        <f t="shared" si="53"/>
        <v>Victoria</v>
      </c>
      <c r="G1145" t="s">
        <v>26</v>
      </c>
      <c r="H1145">
        <v>3136</v>
      </c>
      <c r="I1145" t="s">
        <v>11</v>
      </c>
      <c r="J1145" t="s">
        <v>127</v>
      </c>
      <c r="K1145" t="s">
        <v>142</v>
      </c>
      <c r="L1145" t="s">
        <v>153</v>
      </c>
      <c r="M1145" s="5">
        <v>137</v>
      </c>
    </row>
    <row r="1146" spans="1:13" x14ac:dyDescent="0.3">
      <c r="A1146" s="2">
        <v>45571</v>
      </c>
      <c r="B1146" s="3">
        <f t="shared" si="51"/>
        <v>2025</v>
      </c>
      <c r="C1146" t="str">
        <f t="shared" si="52"/>
        <v>2024-2025</v>
      </c>
      <c r="D1146" t="s">
        <v>120</v>
      </c>
      <c r="E1146" t="s">
        <v>14</v>
      </c>
      <c r="F1146" t="str">
        <f t="shared" si="53"/>
        <v>Northern Territory</v>
      </c>
      <c r="G1146" t="s">
        <v>15</v>
      </c>
      <c r="H1146">
        <v>800</v>
      </c>
      <c r="I1146" t="s">
        <v>11</v>
      </c>
      <c r="J1146" t="s">
        <v>140</v>
      </c>
      <c r="K1146" t="s">
        <v>143</v>
      </c>
      <c r="L1146" t="s">
        <v>154</v>
      </c>
      <c r="M1146" s="5">
        <v>188</v>
      </c>
    </row>
    <row r="1147" spans="1:13" x14ac:dyDescent="0.3">
      <c r="A1147" s="2">
        <v>45572</v>
      </c>
      <c r="B1147" s="3">
        <f t="shared" si="51"/>
        <v>2025</v>
      </c>
      <c r="C1147" t="str">
        <f t="shared" si="52"/>
        <v>2024-2025</v>
      </c>
      <c r="D1147" t="s">
        <v>120</v>
      </c>
      <c r="E1147" t="s">
        <v>38</v>
      </c>
      <c r="F1147" t="str">
        <f t="shared" si="53"/>
        <v>Victoria</v>
      </c>
      <c r="G1147" t="s">
        <v>26</v>
      </c>
      <c r="H1147">
        <v>3199</v>
      </c>
      <c r="I1147" t="s">
        <v>11</v>
      </c>
      <c r="J1147" t="s">
        <v>127</v>
      </c>
      <c r="K1147" t="s">
        <v>143</v>
      </c>
      <c r="L1147" t="s">
        <v>154</v>
      </c>
      <c r="M1147" s="5">
        <v>277</v>
      </c>
    </row>
    <row r="1148" spans="1:13" x14ac:dyDescent="0.3">
      <c r="A1148" s="2">
        <v>45396</v>
      </c>
      <c r="B1148" s="3">
        <f t="shared" si="51"/>
        <v>2024</v>
      </c>
      <c r="C1148" t="str">
        <f t="shared" si="52"/>
        <v>2023-2024</v>
      </c>
      <c r="D1148" t="s">
        <v>120</v>
      </c>
      <c r="E1148" t="s">
        <v>96</v>
      </c>
      <c r="F1148" t="str">
        <f t="shared" si="53"/>
        <v>Western Australia</v>
      </c>
      <c r="G1148" t="s">
        <v>28</v>
      </c>
      <c r="H1148">
        <v>6027</v>
      </c>
      <c r="I1148" t="s">
        <v>11</v>
      </c>
      <c r="J1148" t="s">
        <v>121</v>
      </c>
      <c r="K1148" t="s">
        <v>147</v>
      </c>
      <c r="L1148" t="s">
        <v>158</v>
      </c>
      <c r="M1148" s="5">
        <v>361</v>
      </c>
    </row>
    <row r="1149" spans="1:13" x14ac:dyDescent="0.3">
      <c r="A1149" s="2">
        <v>45304</v>
      </c>
      <c r="B1149" s="3">
        <f t="shared" si="51"/>
        <v>2024</v>
      </c>
      <c r="C1149" t="str">
        <f t="shared" si="52"/>
        <v>2023-2024</v>
      </c>
      <c r="D1149" t="s">
        <v>119</v>
      </c>
      <c r="E1149" t="s">
        <v>27</v>
      </c>
      <c r="F1149" t="str">
        <f t="shared" si="53"/>
        <v>Western Australia</v>
      </c>
      <c r="G1149" t="s">
        <v>28</v>
      </c>
      <c r="H1149">
        <v>6030</v>
      </c>
      <c r="I1149" t="s">
        <v>11</v>
      </c>
      <c r="J1149" t="s">
        <v>121</v>
      </c>
      <c r="K1149" t="s">
        <v>151</v>
      </c>
      <c r="L1149" t="s">
        <v>152</v>
      </c>
      <c r="M1149" s="5">
        <v>756</v>
      </c>
    </row>
    <row r="1150" spans="1:13" x14ac:dyDescent="0.3">
      <c r="A1150" s="2">
        <v>45669</v>
      </c>
      <c r="B1150" s="3">
        <f t="shared" si="51"/>
        <v>2025</v>
      </c>
      <c r="C1150" t="str">
        <f t="shared" si="52"/>
        <v>2024-2025</v>
      </c>
      <c r="D1150" t="s">
        <v>119</v>
      </c>
      <c r="E1150" t="s">
        <v>98</v>
      </c>
      <c r="F1150" t="str">
        <f t="shared" si="53"/>
        <v>South Australia</v>
      </c>
      <c r="G1150" t="s">
        <v>17</v>
      </c>
      <c r="H1150">
        <v>5290</v>
      </c>
      <c r="I1150" t="s">
        <v>11</v>
      </c>
      <c r="J1150" t="s">
        <v>139</v>
      </c>
      <c r="K1150" t="s">
        <v>147</v>
      </c>
      <c r="L1150" t="s">
        <v>158</v>
      </c>
      <c r="M1150" s="5">
        <v>703</v>
      </c>
    </row>
    <row r="1151" spans="1:13" x14ac:dyDescent="0.3">
      <c r="A1151" s="2">
        <v>45625</v>
      </c>
      <c r="B1151" s="3">
        <f t="shared" si="51"/>
        <v>2025</v>
      </c>
      <c r="C1151" t="str">
        <f t="shared" si="52"/>
        <v>2024-2025</v>
      </c>
      <c r="D1151" t="s">
        <v>120</v>
      </c>
      <c r="E1151" t="s">
        <v>104</v>
      </c>
      <c r="F1151" t="str">
        <f t="shared" si="53"/>
        <v>Victoria</v>
      </c>
      <c r="G1151" t="s">
        <v>26</v>
      </c>
      <c r="H1151">
        <v>3175</v>
      </c>
      <c r="I1151" t="s">
        <v>11</v>
      </c>
      <c r="J1151" t="s">
        <v>127</v>
      </c>
      <c r="K1151" t="s">
        <v>145</v>
      </c>
      <c r="L1151" t="s">
        <v>156</v>
      </c>
      <c r="M1151" s="5">
        <v>784</v>
      </c>
    </row>
    <row r="1152" spans="1:13" x14ac:dyDescent="0.3">
      <c r="A1152" s="2">
        <v>45503</v>
      </c>
      <c r="B1152" s="3">
        <f t="shared" si="51"/>
        <v>2025</v>
      </c>
      <c r="C1152" t="str">
        <f t="shared" si="52"/>
        <v>2024-2025</v>
      </c>
      <c r="D1152" t="s">
        <v>120</v>
      </c>
      <c r="E1152" t="s">
        <v>34</v>
      </c>
      <c r="F1152" t="str">
        <f t="shared" si="53"/>
        <v>New South Wales</v>
      </c>
      <c r="G1152" t="s">
        <v>10</v>
      </c>
      <c r="H1152">
        <v>2560</v>
      </c>
      <c r="I1152" t="s">
        <v>11</v>
      </c>
      <c r="J1152" t="s">
        <v>123</v>
      </c>
      <c r="K1152" t="s">
        <v>148</v>
      </c>
      <c r="L1152" t="s">
        <v>159</v>
      </c>
      <c r="M1152" s="5">
        <v>231</v>
      </c>
    </row>
    <row r="1153" spans="1:13" x14ac:dyDescent="0.3">
      <c r="A1153" s="2">
        <v>45723</v>
      </c>
      <c r="B1153" s="3">
        <f t="shared" si="51"/>
        <v>2025</v>
      </c>
      <c r="C1153" t="str">
        <f t="shared" si="52"/>
        <v>2024-2025</v>
      </c>
      <c r="D1153" t="s">
        <v>120</v>
      </c>
      <c r="E1153" t="s">
        <v>64</v>
      </c>
      <c r="F1153" t="str">
        <f t="shared" si="53"/>
        <v>Western Australia</v>
      </c>
      <c r="G1153" t="s">
        <v>28</v>
      </c>
      <c r="H1153">
        <v>6112</v>
      </c>
      <c r="I1153" t="s">
        <v>11</v>
      </c>
      <c r="J1153" t="s">
        <v>135</v>
      </c>
      <c r="K1153" t="s">
        <v>144</v>
      </c>
      <c r="L1153" t="s">
        <v>155</v>
      </c>
      <c r="M1153" s="5">
        <v>146</v>
      </c>
    </row>
    <row r="1154" spans="1:13" x14ac:dyDescent="0.3">
      <c r="A1154" s="2">
        <v>45781</v>
      </c>
      <c r="B1154" s="3">
        <f t="shared" ref="B1154:B1217" si="54">IF(MONTH(A1154)&gt;=7,YEAR(A1154)+1,YEAR(A1154))</f>
        <v>2025</v>
      </c>
      <c r="C1154" t="str">
        <f t="shared" ref="C1154:C1217" si="55">IF(MONTH(A1154) &gt;= 7, YEAR(A1154) &amp; "-" &amp; YEAR(A1154) + 1, YEAR(A1154) - 1 &amp; "-" &amp; YEAR(A1154))</f>
        <v>2024-2025</v>
      </c>
      <c r="D1154" t="s">
        <v>120</v>
      </c>
      <c r="E1154" t="s">
        <v>38</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26</v>
      </c>
      <c r="H1154">
        <v>3199</v>
      </c>
      <c r="I1154" t="s">
        <v>11</v>
      </c>
      <c r="J1154" t="s">
        <v>127</v>
      </c>
      <c r="K1154" t="s">
        <v>142</v>
      </c>
      <c r="L1154" t="s">
        <v>153</v>
      </c>
      <c r="M1154" s="5">
        <v>341</v>
      </c>
    </row>
    <row r="1155" spans="1:13" x14ac:dyDescent="0.3">
      <c r="A1155" s="2">
        <v>45990</v>
      </c>
      <c r="B1155" s="3">
        <f t="shared" si="54"/>
        <v>2026</v>
      </c>
      <c r="C1155" t="str">
        <f t="shared" si="55"/>
        <v>2025-2026</v>
      </c>
      <c r="D1155" t="s">
        <v>120</v>
      </c>
      <c r="E1155" t="s">
        <v>58</v>
      </c>
      <c r="F1155" t="str">
        <f t="shared" si="56"/>
        <v>New South Wales</v>
      </c>
      <c r="G1155" t="s">
        <v>10</v>
      </c>
      <c r="H1155">
        <v>2790</v>
      </c>
      <c r="I1155" t="s">
        <v>11</v>
      </c>
      <c r="J1155" t="s">
        <v>132</v>
      </c>
      <c r="K1155" t="s">
        <v>148</v>
      </c>
      <c r="L1155" t="s">
        <v>159</v>
      </c>
      <c r="M1155" s="5">
        <v>614</v>
      </c>
    </row>
    <row r="1156" spans="1:13" x14ac:dyDescent="0.3">
      <c r="A1156" s="2">
        <v>45748</v>
      </c>
      <c r="B1156" s="3">
        <f t="shared" si="54"/>
        <v>2025</v>
      </c>
      <c r="C1156" t="str">
        <f t="shared" si="55"/>
        <v>2024-2025</v>
      </c>
      <c r="D1156" t="s">
        <v>120</v>
      </c>
      <c r="E1156" t="s">
        <v>82</v>
      </c>
      <c r="F1156" t="str">
        <f t="shared" si="56"/>
        <v>Queensland</v>
      </c>
      <c r="G1156" t="s">
        <v>19</v>
      </c>
      <c r="H1156">
        <v>4215</v>
      </c>
      <c r="I1156" t="s">
        <v>11</v>
      </c>
      <c r="J1156" t="s">
        <v>124</v>
      </c>
      <c r="K1156" t="s">
        <v>149</v>
      </c>
      <c r="L1156" t="s">
        <v>160</v>
      </c>
      <c r="M1156" s="5">
        <v>284</v>
      </c>
    </row>
    <row r="1157" spans="1:13" x14ac:dyDescent="0.3">
      <c r="A1157" s="2">
        <v>45972</v>
      </c>
      <c r="B1157" s="3">
        <f t="shared" si="54"/>
        <v>2026</v>
      </c>
      <c r="C1157" t="str">
        <f t="shared" si="55"/>
        <v>2025-2026</v>
      </c>
      <c r="D1157" t="s">
        <v>120</v>
      </c>
      <c r="E1157" t="s">
        <v>45</v>
      </c>
      <c r="F1157" t="str">
        <f t="shared" si="56"/>
        <v>Victoria</v>
      </c>
      <c r="G1157" t="s">
        <v>26</v>
      </c>
      <c r="H1157">
        <v>3136</v>
      </c>
      <c r="I1157" t="s">
        <v>11</v>
      </c>
      <c r="J1157" t="s">
        <v>127</v>
      </c>
      <c r="K1157" t="s">
        <v>147</v>
      </c>
      <c r="L1157" t="s">
        <v>158</v>
      </c>
      <c r="M1157" s="5">
        <v>339</v>
      </c>
    </row>
    <row r="1158" spans="1:13" x14ac:dyDescent="0.3">
      <c r="A1158" s="2">
        <v>45373</v>
      </c>
      <c r="B1158" s="3">
        <f t="shared" si="54"/>
        <v>2024</v>
      </c>
      <c r="C1158" t="str">
        <f t="shared" si="55"/>
        <v>2023-2024</v>
      </c>
      <c r="D1158" t="s">
        <v>120</v>
      </c>
      <c r="E1158" t="s">
        <v>74</v>
      </c>
      <c r="F1158" t="str">
        <f t="shared" si="56"/>
        <v>Victoria</v>
      </c>
      <c r="G1158" t="s">
        <v>26</v>
      </c>
      <c r="H1158">
        <v>3500</v>
      </c>
      <c r="I1158" t="s">
        <v>11</v>
      </c>
      <c r="J1158" t="s">
        <v>129</v>
      </c>
      <c r="K1158" t="s">
        <v>146</v>
      </c>
      <c r="L1158" t="s">
        <v>157</v>
      </c>
      <c r="M1158" s="5">
        <v>293</v>
      </c>
    </row>
    <row r="1159" spans="1:13" x14ac:dyDescent="0.3">
      <c r="A1159" s="2">
        <v>45526</v>
      </c>
      <c r="B1159" s="3">
        <f t="shared" si="54"/>
        <v>2025</v>
      </c>
      <c r="C1159" t="str">
        <f t="shared" si="55"/>
        <v>2024-2025</v>
      </c>
      <c r="D1159" t="s">
        <v>120</v>
      </c>
      <c r="E1159" t="s">
        <v>48</v>
      </c>
      <c r="F1159" t="str">
        <f t="shared" si="56"/>
        <v>Western Australia</v>
      </c>
      <c r="G1159" t="s">
        <v>28</v>
      </c>
      <c r="H1159">
        <v>6450</v>
      </c>
      <c r="I1159" t="s">
        <v>11</v>
      </c>
      <c r="J1159" t="s">
        <v>141</v>
      </c>
      <c r="K1159" t="s">
        <v>143</v>
      </c>
      <c r="L1159" t="s">
        <v>154</v>
      </c>
      <c r="M1159" s="5">
        <v>358</v>
      </c>
    </row>
    <row r="1160" spans="1:13" x14ac:dyDescent="0.3">
      <c r="A1160" s="2">
        <v>45809</v>
      </c>
      <c r="B1160" s="3">
        <f t="shared" si="54"/>
        <v>2025</v>
      </c>
      <c r="C1160" t="str">
        <f t="shared" si="55"/>
        <v>2024-2025</v>
      </c>
      <c r="D1160" t="s">
        <v>119</v>
      </c>
      <c r="E1160" t="s">
        <v>72</v>
      </c>
      <c r="F1160" t="str">
        <f t="shared" si="56"/>
        <v>Queensland</v>
      </c>
      <c r="G1160" t="s">
        <v>19</v>
      </c>
      <c r="H1160">
        <v>4870</v>
      </c>
      <c r="I1160" t="s">
        <v>11</v>
      </c>
      <c r="J1160" t="s">
        <v>133</v>
      </c>
      <c r="K1160" t="s">
        <v>144</v>
      </c>
      <c r="L1160" t="s">
        <v>155</v>
      </c>
      <c r="M1160" s="5">
        <v>698</v>
      </c>
    </row>
    <row r="1161" spans="1:13" x14ac:dyDescent="0.3">
      <c r="A1161" s="2">
        <v>45511</v>
      </c>
      <c r="B1161" s="3">
        <f t="shared" si="54"/>
        <v>2025</v>
      </c>
      <c r="C1161" t="str">
        <f t="shared" si="55"/>
        <v>2024-2025</v>
      </c>
      <c r="D1161" t="s">
        <v>120</v>
      </c>
      <c r="E1161" t="s">
        <v>95</v>
      </c>
      <c r="F1161" t="str">
        <f t="shared" si="56"/>
        <v>New South Wales</v>
      </c>
      <c r="G1161" t="s">
        <v>10</v>
      </c>
      <c r="H1161">
        <v>2131</v>
      </c>
      <c r="I1161" t="s">
        <v>11</v>
      </c>
      <c r="J1161" t="s">
        <v>125</v>
      </c>
      <c r="K1161" t="s">
        <v>144</v>
      </c>
      <c r="L1161" t="s">
        <v>155</v>
      </c>
      <c r="M1161" s="5">
        <v>596</v>
      </c>
    </row>
    <row r="1162" spans="1:13" x14ac:dyDescent="0.3">
      <c r="A1162" s="2">
        <v>45381</v>
      </c>
      <c r="B1162" s="3">
        <f t="shared" si="54"/>
        <v>2024</v>
      </c>
      <c r="C1162" t="str">
        <f t="shared" si="55"/>
        <v>2023-2024</v>
      </c>
      <c r="D1162" t="s">
        <v>120</v>
      </c>
      <c r="E1162" t="s">
        <v>46</v>
      </c>
      <c r="F1162" t="str">
        <f t="shared" si="56"/>
        <v>South Australia</v>
      </c>
      <c r="G1162" t="s">
        <v>17</v>
      </c>
      <c r="H1162">
        <v>5043</v>
      </c>
      <c r="I1162" t="s">
        <v>11</v>
      </c>
      <c r="J1162" t="s">
        <v>134</v>
      </c>
      <c r="K1162" t="s">
        <v>144</v>
      </c>
      <c r="L1162" t="s">
        <v>155</v>
      </c>
      <c r="M1162" s="5">
        <v>189</v>
      </c>
    </row>
    <row r="1163" spans="1:13" x14ac:dyDescent="0.3">
      <c r="A1163" s="2">
        <v>45508</v>
      </c>
      <c r="B1163" s="3">
        <f t="shared" si="54"/>
        <v>2025</v>
      </c>
      <c r="C1163" t="str">
        <f t="shared" si="55"/>
        <v>2024-2025</v>
      </c>
      <c r="D1163" t="s">
        <v>120</v>
      </c>
      <c r="E1163" t="s">
        <v>78</v>
      </c>
      <c r="F1163" t="str">
        <f t="shared" si="56"/>
        <v>New South Wales</v>
      </c>
      <c r="G1163" t="s">
        <v>10</v>
      </c>
      <c r="H1163">
        <v>2480</v>
      </c>
      <c r="I1163" t="s">
        <v>11</v>
      </c>
      <c r="J1163" t="s">
        <v>122</v>
      </c>
      <c r="K1163" t="s">
        <v>150</v>
      </c>
      <c r="L1163" t="s">
        <v>161</v>
      </c>
      <c r="M1163" s="5">
        <v>572</v>
      </c>
    </row>
    <row r="1164" spans="1:13" x14ac:dyDescent="0.3">
      <c r="A1164" s="2">
        <v>45992</v>
      </c>
      <c r="B1164" s="3">
        <f t="shared" si="54"/>
        <v>2026</v>
      </c>
      <c r="C1164" t="str">
        <f t="shared" si="55"/>
        <v>2025-2026</v>
      </c>
      <c r="D1164" t="s">
        <v>120</v>
      </c>
      <c r="E1164" t="s">
        <v>9</v>
      </c>
      <c r="F1164" t="str">
        <f t="shared" si="56"/>
        <v>New South Wales</v>
      </c>
      <c r="G1164" t="s">
        <v>10</v>
      </c>
      <c r="H1164">
        <v>2067</v>
      </c>
      <c r="I1164" t="s">
        <v>11</v>
      </c>
      <c r="J1164" t="s">
        <v>126</v>
      </c>
      <c r="K1164" t="s">
        <v>149</v>
      </c>
      <c r="L1164" t="s">
        <v>160</v>
      </c>
      <c r="M1164" s="5">
        <v>791</v>
      </c>
    </row>
    <row r="1165" spans="1:13" x14ac:dyDescent="0.3">
      <c r="A1165" s="2">
        <v>45920</v>
      </c>
      <c r="B1165" s="3">
        <f t="shared" si="54"/>
        <v>2026</v>
      </c>
      <c r="C1165" t="str">
        <f t="shared" si="55"/>
        <v>2025-2026</v>
      </c>
      <c r="D1165" t="s">
        <v>120</v>
      </c>
      <c r="E1165" t="s">
        <v>93</v>
      </c>
      <c r="F1165" t="str">
        <f t="shared" si="56"/>
        <v>Victoria</v>
      </c>
      <c r="G1165" t="s">
        <v>26</v>
      </c>
      <c r="H1165">
        <v>3400</v>
      </c>
      <c r="I1165" t="s">
        <v>11</v>
      </c>
      <c r="J1165" t="s">
        <v>129</v>
      </c>
      <c r="K1165" t="s">
        <v>148</v>
      </c>
      <c r="L1165" t="s">
        <v>159</v>
      </c>
      <c r="M1165" s="5">
        <v>34</v>
      </c>
    </row>
    <row r="1166" spans="1:13" x14ac:dyDescent="0.3">
      <c r="A1166" s="2">
        <v>45389</v>
      </c>
      <c r="B1166" s="3">
        <f t="shared" si="54"/>
        <v>2024</v>
      </c>
      <c r="C1166" t="str">
        <f t="shared" si="55"/>
        <v>2023-2024</v>
      </c>
      <c r="D1166" t="s">
        <v>120</v>
      </c>
      <c r="E1166" t="s">
        <v>104</v>
      </c>
      <c r="F1166" t="str">
        <f t="shared" si="56"/>
        <v>Victoria</v>
      </c>
      <c r="G1166" t="s">
        <v>26</v>
      </c>
      <c r="H1166">
        <v>3175</v>
      </c>
      <c r="I1166" t="s">
        <v>11</v>
      </c>
      <c r="J1166" t="s">
        <v>127</v>
      </c>
      <c r="K1166" t="s">
        <v>149</v>
      </c>
      <c r="L1166" t="s">
        <v>160</v>
      </c>
      <c r="M1166" s="5">
        <v>255</v>
      </c>
    </row>
    <row r="1167" spans="1:13" x14ac:dyDescent="0.3">
      <c r="A1167" s="2">
        <v>45750</v>
      </c>
      <c r="B1167" s="3">
        <f t="shared" si="54"/>
        <v>2025</v>
      </c>
      <c r="C1167" t="str">
        <f t="shared" si="55"/>
        <v>2024-2025</v>
      </c>
      <c r="D1167" t="s">
        <v>120</v>
      </c>
      <c r="E1167" t="s">
        <v>45</v>
      </c>
      <c r="F1167" t="str">
        <f t="shared" si="56"/>
        <v>Victoria</v>
      </c>
      <c r="G1167" t="s">
        <v>26</v>
      </c>
      <c r="H1167">
        <v>3136</v>
      </c>
      <c r="I1167" t="s">
        <v>11</v>
      </c>
      <c r="J1167" t="s">
        <v>127</v>
      </c>
      <c r="K1167" t="s">
        <v>146</v>
      </c>
      <c r="L1167" t="s">
        <v>157</v>
      </c>
      <c r="M1167" s="5">
        <v>43</v>
      </c>
    </row>
    <row r="1168" spans="1:13" x14ac:dyDescent="0.3">
      <c r="A1168" s="2">
        <v>45637</v>
      </c>
      <c r="B1168" s="3">
        <f t="shared" si="54"/>
        <v>2025</v>
      </c>
      <c r="C1168" t="str">
        <f t="shared" si="55"/>
        <v>2024-2025</v>
      </c>
      <c r="D1168" t="s">
        <v>120</v>
      </c>
      <c r="E1168" t="s">
        <v>9</v>
      </c>
      <c r="F1168" t="str">
        <f t="shared" si="56"/>
        <v>New South Wales</v>
      </c>
      <c r="G1168" t="s">
        <v>10</v>
      </c>
      <c r="H1168">
        <v>2067</v>
      </c>
      <c r="I1168" t="s">
        <v>11</v>
      </c>
      <c r="J1168" t="s">
        <v>126</v>
      </c>
      <c r="K1168" t="s">
        <v>143</v>
      </c>
      <c r="L1168" t="s">
        <v>154</v>
      </c>
      <c r="M1168" s="5">
        <v>359</v>
      </c>
    </row>
    <row r="1169" spans="1:13" x14ac:dyDescent="0.3">
      <c r="A1169" s="2">
        <v>45360</v>
      </c>
      <c r="B1169" s="3">
        <f t="shared" si="54"/>
        <v>2024</v>
      </c>
      <c r="C1169" t="str">
        <f t="shared" si="55"/>
        <v>2023-2024</v>
      </c>
      <c r="D1169" t="s">
        <v>119</v>
      </c>
      <c r="E1169" t="s">
        <v>78</v>
      </c>
      <c r="F1169" t="str">
        <f t="shared" si="56"/>
        <v>New South Wales</v>
      </c>
      <c r="G1169" t="s">
        <v>10</v>
      </c>
      <c r="H1169">
        <v>2480</v>
      </c>
      <c r="I1169" t="s">
        <v>11</v>
      </c>
      <c r="J1169" t="s">
        <v>122</v>
      </c>
      <c r="K1169" t="s">
        <v>142</v>
      </c>
      <c r="L1169" t="s">
        <v>153</v>
      </c>
      <c r="M1169" s="5">
        <v>326</v>
      </c>
    </row>
    <row r="1170" spans="1:13" x14ac:dyDescent="0.3">
      <c r="A1170" s="2">
        <v>45956</v>
      </c>
      <c r="B1170" s="3">
        <f t="shared" si="54"/>
        <v>2026</v>
      </c>
      <c r="C1170" t="str">
        <f t="shared" si="55"/>
        <v>2025-2026</v>
      </c>
      <c r="D1170" t="s">
        <v>120</v>
      </c>
      <c r="E1170" t="s">
        <v>44</v>
      </c>
      <c r="F1170" t="str">
        <f t="shared" si="56"/>
        <v>Western Australia</v>
      </c>
      <c r="G1170" t="s">
        <v>28</v>
      </c>
      <c r="H1170">
        <v>6010</v>
      </c>
      <c r="I1170" t="s">
        <v>11</v>
      </c>
      <c r="J1170" t="s">
        <v>121</v>
      </c>
      <c r="K1170" t="s">
        <v>146</v>
      </c>
      <c r="L1170" t="s">
        <v>157</v>
      </c>
      <c r="M1170" s="5">
        <v>306</v>
      </c>
    </row>
    <row r="1171" spans="1:13" x14ac:dyDescent="0.3">
      <c r="A1171" s="2">
        <v>45395</v>
      </c>
      <c r="B1171" s="3">
        <f t="shared" si="54"/>
        <v>2024</v>
      </c>
      <c r="C1171" t="str">
        <f t="shared" si="55"/>
        <v>2023-2024</v>
      </c>
      <c r="D1171" t="s">
        <v>120</v>
      </c>
      <c r="E1171" t="s">
        <v>58</v>
      </c>
      <c r="F1171" t="str">
        <f t="shared" si="56"/>
        <v>New South Wales</v>
      </c>
      <c r="G1171" t="s">
        <v>10</v>
      </c>
      <c r="H1171">
        <v>2790</v>
      </c>
      <c r="I1171" t="s">
        <v>11</v>
      </c>
      <c r="J1171" t="s">
        <v>132</v>
      </c>
      <c r="K1171" t="s">
        <v>146</v>
      </c>
      <c r="L1171" t="s">
        <v>157</v>
      </c>
      <c r="M1171" s="5">
        <v>674</v>
      </c>
    </row>
    <row r="1172" spans="1:13" x14ac:dyDescent="0.3">
      <c r="A1172" s="2">
        <v>45434</v>
      </c>
      <c r="B1172" s="3">
        <f t="shared" si="54"/>
        <v>2024</v>
      </c>
      <c r="C1172" t="str">
        <f t="shared" si="55"/>
        <v>2023-2024</v>
      </c>
      <c r="D1172" t="s">
        <v>120</v>
      </c>
      <c r="E1172" t="s">
        <v>94</v>
      </c>
      <c r="F1172" t="str">
        <f t="shared" si="56"/>
        <v>Queensland</v>
      </c>
      <c r="G1172" t="s">
        <v>19</v>
      </c>
      <c r="H1172">
        <v>4551</v>
      </c>
      <c r="I1172" t="s">
        <v>11</v>
      </c>
      <c r="J1172" t="s">
        <v>136</v>
      </c>
      <c r="K1172" t="s">
        <v>147</v>
      </c>
      <c r="L1172" t="s">
        <v>158</v>
      </c>
      <c r="M1172" s="5">
        <v>63</v>
      </c>
    </row>
    <row r="1173" spans="1:13" x14ac:dyDescent="0.3">
      <c r="A1173" s="2">
        <v>45815</v>
      </c>
      <c r="B1173" s="3">
        <f t="shared" si="54"/>
        <v>2025</v>
      </c>
      <c r="C1173" t="str">
        <f t="shared" si="55"/>
        <v>2024-2025</v>
      </c>
      <c r="D1173" t="s">
        <v>119</v>
      </c>
      <c r="E1173" t="s">
        <v>81</v>
      </c>
      <c r="F1173" t="str">
        <f t="shared" si="56"/>
        <v>Victoria</v>
      </c>
      <c r="G1173" t="s">
        <v>26</v>
      </c>
      <c r="H1173">
        <v>3076</v>
      </c>
      <c r="I1173" t="s">
        <v>11</v>
      </c>
      <c r="J1173" t="s">
        <v>128</v>
      </c>
      <c r="K1173" t="s">
        <v>147</v>
      </c>
      <c r="L1173" t="s">
        <v>158</v>
      </c>
      <c r="M1173" s="5">
        <v>667</v>
      </c>
    </row>
    <row r="1174" spans="1:13" x14ac:dyDescent="0.3">
      <c r="A1174" s="2">
        <v>45480</v>
      </c>
      <c r="B1174" s="3">
        <f t="shared" si="54"/>
        <v>2025</v>
      </c>
      <c r="C1174" t="str">
        <f t="shared" si="55"/>
        <v>2024-2025</v>
      </c>
      <c r="D1174" t="s">
        <v>120</v>
      </c>
      <c r="E1174" t="s">
        <v>32</v>
      </c>
      <c r="F1174" t="str">
        <f t="shared" si="56"/>
        <v>Victoria</v>
      </c>
      <c r="G1174" t="s">
        <v>26</v>
      </c>
      <c r="H1174">
        <v>3977</v>
      </c>
      <c r="I1174" t="s">
        <v>11</v>
      </c>
      <c r="J1174" t="s">
        <v>137</v>
      </c>
      <c r="K1174" t="s">
        <v>147</v>
      </c>
      <c r="L1174" t="s">
        <v>158</v>
      </c>
      <c r="M1174" s="5">
        <v>378</v>
      </c>
    </row>
    <row r="1175" spans="1:13" x14ac:dyDescent="0.3">
      <c r="A1175" s="2">
        <v>46006</v>
      </c>
      <c r="B1175" s="3">
        <f t="shared" si="54"/>
        <v>2026</v>
      </c>
      <c r="C1175" t="str">
        <f t="shared" si="55"/>
        <v>2025-2026</v>
      </c>
      <c r="D1175" t="s">
        <v>120</v>
      </c>
      <c r="E1175" t="s">
        <v>103</v>
      </c>
      <c r="F1175" t="str">
        <f t="shared" si="56"/>
        <v>Victoria</v>
      </c>
      <c r="G1175" t="s">
        <v>26</v>
      </c>
      <c r="H1175">
        <v>3550</v>
      </c>
      <c r="I1175" t="s">
        <v>11</v>
      </c>
      <c r="J1175" t="s">
        <v>129</v>
      </c>
      <c r="K1175" t="s">
        <v>146</v>
      </c>
      <c r="L1175" t="s">
        <v>157</v>
      </c>
      <c r="M1175" s="5">
        <v>149</v>
      </c>
    </row>
    <row r="1176" spans="1:13" x14ac:dyDescent="0.3">
      <c r="A1176" s="2">
        <v>45716</v>
      </c>
      <c r="B1176" s="3">
        <f t="shared" si="54"/>
        <v>2025</v>
      </c>
      <c r="C1176" t="str">
        <f t="shared" si="55"/>
        <v>2024-2025</v>
      </c>
      <c r="D1176" t="s">
        <v>119</v>
      </c>
      <c r="E1176" t="s">
        <v>91</v>
      </c>
      <c r="F1176" t="str">
        <f t="shared" si="56"/>
        <v>Western Australia</v>
      </c>
      <c r="G1176" t="s">
        <v>28</v>
      </c>
      <c r="H1176">
        <v>6109</v>
      </c>
      <c r="I1176" t="s">
        <v>11</v>
      </c>
      <c r="J1176" t="s">
        <v>135</v>
      </c>
      <c r="K1176" t="s">
        <v>144</v>
      </c>
      <c r="L1176" t="s">
        <v>155</v>
      </c>
      <c r="M1176" s="5">
        <v>39</v>
      </c>
    </row>
    <row r="1177" spans="1:13" x14ac:dyDescent="0.3">
      <c r="A1177" s="2">
        <v>45851</v>
      </c>
      <c r="B1177" s="3">
        <f t="shared" si="54"/>
        <v>2026</v>
      </c>
      <c r="C1177" t="str">
        <f t="shared" si="55"/>
        <v>2025-2026</v>
      </c>
      <c r="D1177" t="s">
        <v>120</v>
      </c>
      <c r="E1177" t="s">
        <v>95</v>
      </c>
      <c r="F1177" t="str">
        <f t="shared" si="56"/>
        <v>New South Wales</v>
      </c>
      <c r="G1177" t="s">
        <v>10</v>
      </c>
      <c r="H1177">
        <v>2131</v>
      </c>
      <c r="I1177" t="s">
        <v>11</v>
      </c>
      <c r="J1177" t="s">
        <v>125</v>
      </c>
      <c r="K1177" t="s">
        <v>148</v>
      </c>
      <c r="L1177" t="s">
        <v>159</v>
      </c>
      <c r="M1177" s="5">
        <v>499</v>
      </c>
    </row>
    <row r="1178" spans="1:13" x14ac:dyDescent="0.3">
      <c r="A1178" s="2">
        <v>45673</v>
      </c>
      <c r="B1178" s="3">
        <f t="shared" si="54"/>
        <v>2025</v>
      </c>
      <c r="C1178" t="str">
        <f t="shared" si="55"/>
        <v>2024-2025</v>
      </c>
      <c r="D1178" t="s">
        <v>120</v>
      </c>
      <c r="E1178" t="s">
        <v>68</v>
      </c>
      <c r="F1178" t="str">
        <f t="shared" si="56"/>
        <v>Victoria</v>
      </c>
      <c r="G1178" t="s">
        <v>26</v>
      </c>
      <c r="H1178">
        <v>3429</v>
      </c>
      <c r="I1178" t="s">
        <v>11</v>
      </c>
      <c r="J1178" t="s">
        <v>129</v>
      </c>
      <c r="K1178" t="s">
        <v>148</v>
      </c>
      <c r="L1178" t="s">
        <v>159</v>
      </c>
      <c r="M1178" s="5">
        <v>71</v>
      </c>
    </row>
    <row r="1179" spans="1:13" x14ac:dyDescent="0.3">
      <c r="A1179" s="2">
        <v>45550</v>
      </c>
      <c r="B1179" s="3">
        <f t="shared" si="54"/>
        <v>2025</v>
      </c>
      <c r="C1179" t="str">
        <f t="shared" si="55"/>
        <v>2024-2025</v>
      </c>
      <c r="D1179" t="s">
        <v>120</v>
      </c>
      <c r="E1179" t="s">
        <v>98</v>
      </c>
      <c r="F1179" t="str">
        <f t="shared" si="56"/>
        <v>South Australia</v>
      </c>
      <c r="G1179" t="s">
        <v>17</v>
      </c>
      <c r="H1179">
        <v>5290</v>
      </c>
      <c r="I1179" t="s">
        <v>11</v>
      </c>
      <c r="J1179" t="s">
        <v>139</v>
      </c>
      <c r="K1179" t="s">
        <v>144</v>
      </c>
      <c r="L1179" t="s">
        <v>155</v>
      </c>
      <c r="M1179" s="5">
        <v>717</v>
      </c>
    </row>
    <row r="1180" spans="1:13" x14ac:dyDescent="0.3">
      <c r="A1180" s="2">
        <v>45571</v>
      </c>
      <c r="B1180" s="3">
        <f t="shared" si="54"/>
        <v>2025</v>
      </c>
      <c r="C1180" t="str">
        <f t="shared" si="55"/>
        <v>2024-2025</v>
      </c>
      <c r="D1180" t="s">
        <v>119</v>
      </c>
      <c r="E1180" t="s">
        <v>52</v>
      </c>
      <c r="F1180" t="str">
        <f t="shared" si="56"/>
        <v>New South Wales</v>
      </c>
      <c r="G1180" t="s">
        <v>10</v>
      </c>
      <c r="H1180">
        <v>2485</v>
      </c>
      <c r="I1180" t="s">
        <v>11</v>
      </c>
      <c r="J1180" t="s">
        <v>122</v>
      </c>
      <c r="K1180" t="s">
        <v>143</v>
      </c>
      <c r="L1180" t="s">
        <v>154</v>
      </c>
      <c r="M1180" s="5">
        <v>442</v>
      </c>
    </row>
    <row r="1181" spans="1:13" x14ac:dyDescent="0.3">
      <c r="A1181" s="2">
        <v>45336</v>
      </c>
      <c r="B1181" s="3">
        <f t="shared" si="54"/>
        <v>2024</v>
      </c>
      <c r="C1181" t="str">
        <f t="shared" si="55"/>
        <v>2023-2024</v>
      </c>
      <c r="D1181" t="s">
        <v>119</v>
      </c>
      <c r="E1181" t="s">
        <v>24</v>
      </c>
      <c r="F1181" t="str">
        <f t="shared" si="56"/>
        <v>Queensland</v>
      </c>
      <c r="G1181" t="s">
        <v>19</v>
      </c>
      <c r="H1181">
        <v>4053</v>
      </c>
      <c r="I1181" t="s">
        <v>11</v>
      </c>
      <c r="J1181" t="s">
        <v>131</v>
      </c>
      <c r="K1181" t="s">
        <v>149</v>
      </c>
      <c r="L1181" t="s">
        <v>160</v>
      </c>
      <c r="M1181" s="5">
        <v>726</v>
      </c>
    </row>
    <row r="1182" spans="1:13" x14ac:dyDescent="0.3">
      <c r="A1182" s="2">
        <v>45887</v>
      </c>
      <c r="B1182" s="3">
        <f t="shared" si="54"/>
        <v>2026</v>
      </c>
      <c r="C1182" t="str">
        <f t="shared" si="55"/>
        <v>2025-2026</v>
      </c>
      <c r="D1182" t="s">
        <v>119</v>
      </c>
      <c r="E1182" t="s">
        <v>29</v>
      </c>
      <c r="F1182" t="str">
        <f t="shared" si="56"/>
        <v>Queensland</v>
      </c>
      <c r="G1182" t="s">
        <v>19</v>
      </c>
      <c r="H1182">
        <v>4703</v>
      </c>
      <c r="I1182" t="s">
        <v>11</v>
      </c>
      <c r="J1182" t="s">
        <v>138</v>
      </c>
      <c r="K1182" t="s">
        <v>145</v>
      </c>
      <c r="L1182" t="s">
        <v>156</v>
      </c>
      <c r="M1182" s="5">
        <v>151</v>
      </c>
    </row>
    <row r="1183" spans="1:13" x14ac:dyDescent="0.3">
      <c r="A1183" s="2">
        <v>45517</v>
      </c>
      <c r="B1183" s="3">
        <f t="shared" si="54"/>
        <v>2025</v>
      </c>
      <c r="C1183" t="str">
        <f t="shared" si="55"/>
        <v>2024-2025</v>
      </c>
      <c r="D1183" t="s">
        <v>120</v>
      </c>
      <c r="E1183" t="s">
        <v>56</v>
      </c>
      <c r="F1183" t="str">
        <f t="shared" si="56"/>
        <v>Queensland</v>
      </c>
      <c r="G1183" t="s">
        <v>19</v>
      </c>
      <c r="H1183">
        <v>4883</v>
      </c>
      <c r="I1183" t="s">
        <v>11</v>
      </c>
      <c r="J1183" t="s">
        <v>133</v>
      </c>
      <c r="K1183" t="s">
        <v>148</v>
      </c>
      <c r="L1183" t="s">
        <v>159</v>
      </c>
      <c r="M1183" s="5">
        <v>73</v>
      </c>
    </row>
    <row r="1184" spans="1:13" x14ac:dyDescent="0.3">
      <c r="A1184" s="2">
        <v>45756</v>
      </c>
      <c r="B1184" s="3">
        <f t="shared" si="54"/>
        <v>2025</v>
      </c>
      <c r="C1184" t="str">
        <f t="shared" si="55"/>
        <v>2024-2025</v>
      </c>
      <c r="D1184" t="s">
        <v>119</v>
      </c>
      <c r="E1184" t="s">
        <v>37</v>
      </c>
      <c r="F1184" t="str">
        <f t="shared" si="56"/>
        <v>Victoria</v>
      </c>
      <c r="G1184" t="s">
        <v>26</v>
      </c>
      <c r="H1184">
        <v>3134</v>
      </c>
      <c r="I1184" t="s">
        <v>11</v>
      </c>
      <c r="J1184" t="s">
        <v>127</v>
      </c>
      <c r="K1184" t="s">
        <v>144</v>
      </c>
      <c r="L1184" t="s">
        <v>155</v>
      </c>
      <c r="M1184" s="5">
        <v>82</v>
      </c>
    </row>
    <row r="1185" spans="1:13" x14ac:dyDescent="0.3">
      <c r="A1185" s="2">
        <v>45767</v>
      </c>
      <c r="B1185" s="3">
        <f t="shared" si="54"/>
        <v>2025</v>
      </c>
      <c r="C1185" t="str">
        <f t="shared" si="55"/>
        <v>2024-2025</v>
      </c>
      <c r="D1185" t="s">
        <v>120</v>
      </c>
      <c r="E1185" t="s">
        <v>103</v>
      </c>
      <c r="F1185" t="str">
        <f t="shared" si="56"/>
        <v>Victoria</v>
      </c>
      <c r="G1185" t="s">
        <v>26</v>
      </c>
      <c r="H1185">
        <v>3550</v>
      </c>
      <c r="I1185" t="s">
        <v>11</v>
      </c>
      <c r="J1185" t="s">
        <v>129</v>
      </c>
      <c r="K1185" t="s">
        <v>151</v>
      </c>
      <c r="L1185" t="s">
        <v>152</v>
      </c>
      <c r="M1185" s="5">
        <v>49</v>
      </c>
    </row>
    <row r="1186" spans="1:13" x14ac:dyDescent="0.3">
      <c r="A1186" s="2">
        <v>45481</v>
      </c>
      <c r="B1186" s="3">
        <f t="shared" si="54"/>
        <v>2025</v>
      </c>
      <c r="C1186" t="str">
        <f t="shared" si="55"/>
        <v>2024-2025</v>
      </c>
      <c r="D1186" t="s">
        <v>120</v>
      </c>
      <c r="E1186" t="s">
        <v>31</v>
      </c>
      <c r="F1186" t="str">
        <f t="shared" si="56"/>
        <v>South Australia</v>
      </c>
      <c r="G1186" t="s">
        <v>17</v>
      </c>
      <c r="H1186">
        <v>5082</v>
      </c>
      <c r="I1186" t="s">
        <v>11</v>
      </c>
      <c r="J1186" t="s">
        <v>134</v>
      </c>
      <c r="K1186" t="s">
        <v>145</v>
      </c>
      <c r="L1186" t="s">
        <v>156</v>
      </c>
      <c r="M1186" s="5">
        <v>588</v>
      </c>
    </row>
    <row r="1187" spans="1:13" x14ac:dyDescent="0.3">
      <c r="A1187" s="2">
        <v>45747</v>
      </c>
      <c r="B1187" s="3">
        <f t="shared" si="54"/>
        <v>2025</v>
      </c>
      <c r="C1187" t="str">
        <f t="shared" si="55"/>
        <v>2024-2025</v>
      </c>
      <c r="D1187" t="s">
        <v>120</v>
      </c>
      <c r="E1187" t="s">
        <v>82</v>
      </c>
      <c r="F1187" t="str">
        <f t="shared" si="56"/>
        <v>Queensland</v>
      </c>
      <c r="G1187" t="s">
        <v>19</v>
      </c>
      <c r="H1187">
        <v>4215</v>
      </c>
      <c r="I1187" t="s">
        <v>11</v>
      </c>
      <c r="J1187" t="s">
        <v>124</v>
      </c>
      <c r="K1187" t="s">
        <v>144</v>
      </c>
      <c r="L1187" t="s">
        <v>155</v>
      </c>
      <c r="M1187" s="5">
        <v>777</v>
      </c>
    </row>
    <row r="1188" spans="1:13" x14ac:dyDescent="0.3">
      <c r="A1188" s="2">
        <v>45829</v>
      </c>
      <c r="B1188" s="3">
        <f t="shared" si="54"/>
        <v>2025</v>
      </c>
      <c r="C1188" t="str">
        <f t="shared" si="55"/>
        <v>2024-2025</v>
      </c>
      <c r="D1188" t="s">
        <v>120</v>
      </c>
      <c r="E1188" t="s">
        <v>22</v>
      </c>
      <c r="F1188" t="str">
        <f t="shared" si="56"/>
        <v>New South Wales</v>
      </c>
      <c r="G1188" t="s">
        <v>10</v>
      </c>
      <c r="H1188">
        <v>2116</v>
      </c>
      <c r="I1188" t="s">
        <v>11</v>
      </c>
      <c r="J1188" t="s">
        <v>125</v>
      </c>
      <c r="K1188" t="s">
        <v>149</v>
      </c>
      <c r="L1188" t="s">
        <v>160</v>
      </c>
      <c r="M1188" s="5">
        <v>740</v>
      </c>
    </row>
    <row r="1189" spans="1:13" x14ac:dyDescent="0.3">
      <c r="A1189" s="2">
        <v>45828</v>
      </c>
      <c r="B1189" s="3">
        <f t="shared" si="54"/>
        <v>2025</v>
      </c>
      <c r="C1189" t="str">
        <f t="shared" si="55"/>
        <v>2024-2025</v>
      </c>
      <c r="D1189" t="s">
        <v>120</v>
      </c>
      <c r="E1189" t="s">
        <v>48</v>
      </c>
      <c r="F1189" t="str">
        <f t="shared" si="56"/>
        <v>Western Australia</v>
      </c>
      <c r="G1189" t="s">
        <v>28</v>
      </c>
      <c r="H1189">
        <v>6450</v>
      </c>
      <c r="I1189" t="s">
        <v>11</v>
      </c>
      <c r="J1189" t="s">
        <v>141</v>
      </c>
      <c r="K1189" t="s">
        <v>151</v>
      </c>
      <c r="L1189" t="s">
        <v>152</v>
      </c>
      <c r="M1189" s="5">
        <v>367</v>
      </c>
    </row>
    <row r="1190" spans="1:13" x14ac:dyDescent="0.3">
      <c r="A1190" s="2">
        <v>45383</v>
      </c>
      <c r="B1190" s="3">
        <f t="shared" si="54"/>
        <v>2024</v>
      </c>
      <c r="C1190" t="str">
        <f t="shared" si="55"/>
        <v>2023-2024</v>
      </c>
      <c r="D1190" t="s">
        <v>120</v>
      </c>
      <c r="E1190" t="s">
        <v>14</v>
      </c>
      <c r="F1190" t="str">
        <f t="shared" si="56"/>
        <v>Northern Territory</v>
      </c>
      <c r="G1190" t="s">
        <v>15</v>
      </c>
      <c r="H1190">
        <v>800</v>
      </c>
      <c r="I1190" t="s">
        <v>11</v>
      </c>
      <c r="J1190" t="s">
        <v>140</v>
      </c>
      <c r="K1190" t="s">
        <v>149</v>
      </c>
      <c r="L1190" t="s">
        <v>160</v>
      </c>
      <c r="M1190" s="5">
        <v>49</v>
      </c>
    </row>
    <row r="1191" spans="1:13" x14ac:dyDescent="0.3">
      <c r="A1191" s="2">
        <v>45320</v>
      </c>
      <c r="B1191" s="3">
        <f t="shared" si="54"/>
        <v>2024</v>
      </c>
      <c r="C1191" t="str">
        <f t="shared" si="55"/>
        <v>2023-2024</v>
      </c>
      <c r="D1191" t="s">
        <v>119</v>
      </c>
      <c r="E1191" t="s">
        <v>24</v>
      </c>
      <c r="F1191" t="str">
        <f t="shared" si="56"/>
        <v>Queensland</v>
      </c>
      <c r="G1191" t="s">
        <v>19</v>
      </c>
      <c r="H1191">
        <v>4053</v>
      </c>
      <c r="I1191" t="s">
        <v>11</v>
      </c>
      <c r="J1191" t="s">
        <v>131</v>
      </c>
      <c r="K1191" t="s">
        <v>146</v>
      </c>
      <c r="L1191" t="s">
        <v>157</v>
      </c>
      <c r="M1191" s="5">
        <v>687</v>
      </c>
    </row>
    <row r="1192" spans="1:13" x14ac:dyDescent="0.3">
      <c r="A1192" s="2">
        <v>45810</v>
      </c>
      <c r="B1192" s="3">
        <f t="shared" si="54"/>
        <v>2025</v>
      </c>
      <c r="C1192" t="str">
        <f t="shared" si="55"/>
        <v>2024-2025</v>
      </c>
      <c r="D1192" t="s">
        <v>120</v>
      </c>
      <c r="E1192" t="s">
        <v>102</v>
      </c>
      <c r="F1192" t="str">
        <f t="shared" si="56"/>
        <v>Queensland</v>
      </c>
      <c r="G1192" t="s">
        <v>19</v>
      </c>
      <c r="H1192">
        <v>4825</v>
      </c>
      <c r="I1192" t="s">
        <v>11</v>
      </c>
      <c r="J1192" t="s">
        <v>133</v>
      </c>
      <c r="K1192" t="s">
        <v>147</v>
      </c>
      <c r="L1192" t="s">
        <v>158</v>
      </c>
      <c r="M1192" s="5">
        <v>710</v>
      </c>
    </row>
    <row r="1193" spans="1:13" x14ac:dyDescent="0.3">
      <c r="A1193" s="2">
        <v>45885</v>
      </c>
      <c r="B1193" s="3">
        <f t="shared" si="54"/>
        <v>2026</v>
      </c>
      <c r="C1193" t="str">
        <f t="shared" si="55"/>
        <v>2025-2026</v>
      </c>
      <c r="D1193" t="s">
        <v>120</v>
      </c>
      <c r="E1193" t="s">
        <v>105</v>
      </c>
      <c r="F1193" t="str">
        <f t="shared" si="56"/>
        <v>New South Wales</v>
      </c>
      <c r="G1193" t="s">
        <v>10</v>
      </c>
      <c r="H1193">
        <v>2031</v>
      </c>
      <c r="I1193" t="s">
        <v>11</v>
      </c>
      <c r="J1193" t="s">
        <v>126</v>
      </c>
      <c r="K1193" t="s">
        <v>144</v>
      </c>
      <c r="L1193" t="s">
        <v>155</v>
      </c>
      <c r="M1193" s="5">
        <v>444</v>
      </c>
    </row>
    <row r="1194" spans="1:13" x14ac:dyDescent="0.3">
      <c r="A1194" s="2">
        <v>45768</v>
      </c>
      <c r="B1194" s="3">
        <f t="shared" si="54"/>
        <v>2025</v>
      </c>
      <c r="C1194" t="str">
        <f t="shared" si="55"/>
        <v>2024-2025</v>
      </c>
      <c r="D1194" t="s">
        <v>120</v>
      </c>
      <c r="E1194" t="s">
        <v>18</v>
      </c>
      <c r="F1194" t="str">
        <f t="shared" si="56"/>
        <v>Queensland</v>
      </c>
      <c r="G1194" t="s">
        <v>19</v>
      </c>
      <c r="H1194">
        <v>4802</v>
      </c>
      <c r="I1194" t="s">
        <v>11</v>
      </c>
      <c r="J1194" t="s">
        <v>133</v>
      </c>
      <c r="K1194" t="s">
        <v>150</v>
      </c>
      <c r="L1194" t="s">
        <v>161</v>
      </c>
      <c r="M1194" s="5">
        <v>20</v>
      </c>
    </row>
    <row r="1195" spans="1:13" x14ac:dyDescent="0.3">
      <c r="A1195" s="2">
        <v>45307</v>
      </c>
      <c r="B1195" s="3">
        <f t="shared" si="54"/>
        <v>2024</v>
      </c>
      <c r="C1195" t="str">
        <f t="shared" si="55"/>
        <v>2023-2024</v>
      </c>
      <c r="D1195" t="s">
        <v>120</v>
      </c>
      <c r="E1195" t="s">
        <v>13</v>
      </c>
      <c r="F1195" t="str">
        <f t="shared" si="56"/>
        <v>New South Wales</v>
      </c>
      <c r="G1195" t="s">
        <v>10</v>
      </c>
      <c r="H1195">
        <v>2141</v>
      </c>
      <c r="I1195" t="s">
        <v>11</v>
      </c>
      <c r="J1195" t="s">
        <v>125</v>
      </c>
      <c r="K1195" t="s">
        <v>147</v>
      </c>
      <c r="L1195" t="s">
        <v>158</v>
      </c>
      <c r="M1195" s="5">
        <v>292</v>
      </c>
    </row>
    <row r="1196" spans="1:13" x14ac:dyDescent="0.3">
      <c r="A1196" s="2">
        <v>45848</v>
      </c>
      <c r="B1196" s="3">
        <f t="shared" si="54"/>
        <v>2026</v>
      </c>
      <c r="C1196" t="str">
        <f t="shared" si="55"/>
        <v>2025-2026</v>
      </c>
      <c r="D1196" t="s">
        <v>120</v>
      </c>
      <c r="E1196" t="s">
        <v>107</v>
      </c>
      <c r="F1196" t="str">
        <f t="shared" si="56"/>
        <v>New South Wales</v>
      </c>
      <c r="G1196" t="s">
        <v>10</v>
      </c>
      <c r="H1196">
        <v>2020</v>
      </c>
      <c r="I1196" t="s">
        <v>11</v>
      </c>
      <c r="J1196" t="s">
        <v>126</v>
      </c>
      <c r="K1196" t="s">
        <v>147</v>
      </c>
      <c r="L1196" t="s">
        <v>158</v>
      </c>
      <c r="M1196" s="5">
        <v>710</v>
      </c>
    </row>
    <row r="1197" spans="1:13" x14ac:dyDescent="0.3">
      <c r="A1197" s="2">
        <v>45622</v>
      </c>
      <c r="B1197" s="3">
        <f t="shared" si="54"/>
        <v>2025</v>
      </c>
      <c r="C1197" t="str">
        <f t="shared" si="55"/>
        <v>2024-2025</v>
      </c>
      <c r="D1197" t="s">
        <v>120</v>
      </c>
      <c r="E1197" t="s">
        <v>47</v>
      </c>
      <c r="F1197" t="str">
        <f t="shared" si="56"/>
        <v>Victoria</v>
      </c>
      <c r="G1197" t="s">
        <v>26</v>
      </c>
      <c r="H1197">
        <v>3630</v>
      </c>
      <c r="I1197" t="s">
        <v>11</v>
      </c>
      <c r="J1197" t="s">
        <v>137</v>
      </c>
      <c r="K1197" t="s">
        <v>143</v>
      </c>
      <c r="L1197" t="s">
        <v>154</v>
      </c>
      <c r="M1197" s="5">
        <v>98</v>
      </c>
    </row>
    <row r="1198" spans="1:13" x14ac:dyDescent="0.3">
      <c r="A1198" s="2">
        <v>45900</v>
      </c>
      <c r="B1198" s="3">
        <f t="shared" si="54"/>
        <v>2026</v>
      </c>
      <c r="C1198" t="str">
        <f t="shared" si="55"/>
        <v>2025-2026</v>
      </c>
      <c r="D1198" t="s">
        <v>119</v>
      </c>
      <c r="E1198" t="s">
        <v>21</v>
      </c>
      <c r="F1198" t="str">
        <f t="shared" si="56"/>
        <v>South Australia</v>
      </c>
      <c r="G1198" t="s">
        <v>17</v>
      </c>
      <c r="H1198">
        <v>5343</v>
      </c>
      <c r="I1198" t="s">
        <v>11</v>
      </c>
      <c r="J1198" t="s">
        <v>139</v>
      </c>
      <c r="K1198" t="s">
        <v>148</v>
      </c>
      <c r="L1198" t="s">
        <v>159</v>
      </c>
      <c r="M1198" s="5">
        <v>770</v>
      </c>
    </row>
    <row r="1199" spans="1:13" x14ac:dyDescent="0.3">
      <c r="A1199" s="2">
        <v>45413</v>
      </c>
      <c r="B1199" s="3">
        <f t="shared" si="54"/>
        <v>2024</v>
      </c>
      <c r="C1199" t="str">
        <f t="shared" si="55"/>
        <v>2023-2024</v>
      </c>
      <c r="D1199" t="s">
        <v>120</v>
      </c>
      <c r="E1199" t="s">
        <v>44</v>
      </c>
      <c r="F1199" t="str">
        <f t="shared" si="56"/>
        <v>Western Australia</v>
      </c>
      <c r="G1199" t="s">
        <v>28</v>
      </c>
      <c r="H1199">
        <v>6010</v>
      </c>
      <c r="I1199" t="s">
        <v>11</v>
      </c>
      <c r="J1199" t="s">
        <v>121</v>
      </c>
      <c r="K1199" t="s">
        <v>144</v>
      </c>
      <c r="L1199" t="s">
        <v>155</v>
      </c>
      <c r="M1199" s="5">
        <v>649</v>
      </c>
    </row>
    <row r="1200" spans="1:13" x14ac:dyDescent="0.3">
      <c r="A1200" s="2">
        <v>45378</v>
      </c>
      <c r="B1200" s="3">
        <f t="shared" si="54"/>
        <v>2024</v>
      </c>
      <c r="C1200" t="str">
        <f t="shared" si="55"/>
        <v>2023-2024</v>
      </c>
      <c r="D1200" t="s">
        <v>119</v>
      </c>
      <c r="E1200" t="s">
        <v>27</v>
      </c>
      <c r="F1200" t="str">
        <f t="shared" si="56"/>
        <v>Western Australia</v>
      </c>
      <c r="G1200" t="s">
        <v>28</v>
      </c>
      <c r="H1200">
        <v>6030</v>
      </c>
      <c r="I1200" t="s">
        <v>11</v>
      </c>
      <c r="J1200" t="s">
        <v>121</v>
      </c>
      <c r="K1200" t="s">
        <v>151</v>
      </c>
      <c r="L1200" t="s">
        <v>152</v>
      </c>
      <c r="M1200" s="5">
        <v>127</v>
      </c>
    </row>
    <row r="1201" spans="1:13" x14ac:dyDescent="0.3">
      <c r="A1201" s="2">
        <v>45313</v>
      </c>
      <c r="B1201" s="3">
        <f t="shared" si="54"/>
        <v>2024</v>
      </c>
      <c r="C1201" t="str">
        <f t="shared" si="55"/>
        <v>2023-2024</v>
      </c>
      <c r="D1201" t="s">
        <v>119</v>
      </c>
      <c r="E1201" t="s">
        <v>71</v>
      </c>
      <c r="F1201" t="str">
        <f t="shared" si="56"/>
        <v>Victoria</v>
      </c>
      <c r="G1201" t="s">
        <v>26</v>
      </c>
      <c r="H1201">
        <v>3131</v>
      </c>
      <c r="I1201" t="s">
        <v>11</v>
      </c>
      <c r="J1201" t="s">
        <v>127</v>
      </c>
      <c r="K1201" t="s">
        <v>148</v>
      </c>
      <c r="L1201" t="s">
        <v>159</v>
      </c>
      <c r="M1201" s="5">
        <v>795</v>
      </c>
    </row>
    <row r="1202" spans="1:13" x14ac:dyDescent="0.3">
      <c r="A1202" s="2">
        <v>45828</v>
      </c>
      <c r="B1202" s="3">
        <f t="shared" si="54"/>
        <v>2025</v>
      </c>
      <c r="C1202" t="str">
        <f t="shared" si="55"/>
        <v>2024-2025</v>
      </c>
      <c r="D1202" t="s">
        <v>120</v>
      </c>
      <c r="E1202" t="s">
        <v>35</v>
      </c>
      <c r="F1202" t="str">
        <f t="shared" si="56"/>
        <v>Victoria</v>
      </c>
      <c r="G1202" t="s">
        <v>26</v>
      </c>
      <c r="H1202">
        <v>3280</v>
      </c>
      <c r="I1202" t="s">
        <v>11</v>
      </c>
      <c r="J1202" t="s">
        <v>129</v>
      </c>
      <c r="K1202" t="s">
        <v>144</v>
      </c>
      <c r="L1202" t="s">
        <v>155</v>
      </c>
      <c r="M1202" s="5">
        <v>435</v>
      </c>
    </row>
    <row r="1203" spans="1:13" x14ac:dyDescent="0.3">
      <c r="A1203" s="2">
        <v>45545</v>
      </c>
      <c r="B1203" s="3">
        <f t="shared" si="54"/>
        <v>2025</v>
      </c>
      <c r="C1203" t="str">
        <f t="shared" si="55"/>
        <v>2024-2025</v>
      </c>
      <c r="D1203" t="s">
        <v>120</v>
      </c>
      <c r="E1203" t="s">
        <v>92</v>
      </c>
      <c r="F1203" t="str">
        <f t="shared" si="56"/>
        <v>New South Wales</v>
      </c>
      <c r="G1203" t="s">
        <v>10</v>
      </c>
      <c r="H1203">
        <v>2015</v>
      </c>
      <c r="I1203" t="s">
        <v>11</v>
      </c>
      <c r="J1203" t="s">
        <v>126</v>
      </c>
      <c r="K1203" t="s">
        <v>144</v>
      </c>
      <c r="L1203" t="s">
        <v>155</v>
      </c>
      <c r="M1203" s="5">
        <v>678</v>
      </c>
    </row>
    <row r="1204" spans="1:13" x14ac:dyDescent="0.3">
      <c r="A1204" s="2">
        <v>45965</v>
      </c>
      <c r="B1204" s="3">
        <f t="shared" si="54"/>
        <v>2026</v>
      </c>
      <c r="C1204" t="str">
        <f t="shared" si="55"/>
        <v>2025-2026</v>
      </c>
      <c r="D1204" t="s">
        <v>120</v>
      </c>
      <c r="E1204" t="s">
        <v>65</v>
      </c>
      <c r="F1204" t="str">
        <f t="shared" si="56"/>
        <v>Victoria</v>
      </c>
      <c r="G1204" t="s">
        <v>26</v>
      </c>
      <c r="H1204">
        <v>3931</v>
      </c>
      <c r="I1204" t="s">
        <v>11</v>
      </c>
      <c r="J1204" t="s">
        <v>137</v>
      </c>
      <c r="K1204" t="s">
        <v>144</v>
      </c>
      <c r="L1204" t="s">
        <v>155</v>
      </c>
      <c r="M1204" s="5">
        <v>221</v>
      </c>
    </row>
    <row r="1205" spans="1:13" x14ac:dyDescent="0.3">
      <c r="A1205" s="2">
        <v>45920</v>
      </c>
      <c r="B1205" s="3">
        <f t="shared" si="54"/>
        <v>2026</v>
      </c>
      <c r="C1205" t="str">
        <f t="shared" si="55"/>
        <v>2025-2026</v>
      </c>
      <c r="D1205" t="s">
        <v>120</v>
      </c>
      <c r="E1205" t="s">
        <v>112</v>
      </c>
      <c r="F1205" t="str">
        <f t="shared" si="56"/>
        <v>Queensland</v>
      </c>
      <c r="G1205" t="s">
        <v>19</v>
      </c>
      <c r="H1205">
        <v>4566</v>
      </c>
      <c r="I1205" t="s">
        <v>11</v>
      </c>
      <c r="J1205" t="s">
        <v>136</v>
      </c>
      <c r="K1205" t="s">
        <v>150</v>
      </c>
      <c r="L1205" t="s">
        <v>161</v>
      </c>
      <c r="M1205" s="5">
        <v>144</v>
      </c>
    </row>
    <row r="1206" spans="1:13" x14ac:dyDescent="0.3">
      <c r="A1206" s="2">
        <v>45897</v>
      </c>
      <c r="B1206" s="3">
        <f t="shared" si="54"/>
        <v>2026</v>
      </c>
      <c r="C1206" t="str">
        <f t="shared" si="55"/>
        <v>2025-2026</v>
      </c>
      <c r="D1206" t="s">
        <v>119</v>
      </c>
      <c r="E1206" t="s">
        <v>85</v>
      </c>
      <c r="F1206" t="str">
        <f t="shared" si="56"/>
        <v>Western Australia</v>
      </c>
      <c r="G1206" t="s">
        <v>28</v>
      </c>
      <c r="H1206">
        <v>6725</v>
      </c>
      <c r="I1206" t="s">
        <v>11</v>
      </c>
      <c r="J1206" t="s">
        <v>141</v>
      </c>
      <c r="K1206" t="s">
        <v>148</v>
      </c>
      <c r="L1206" t="s">
        <v>159</v>
      </c>
      <c r="M1206" s="5">
        <v>642</v>
      </c>
    </row>
    <row r="1207" spans="1:13" x14ac:dyDescent="0.3">
      <c r="A1207" s="2">
        <v>45582</v>
      </c>
      <c r="B1207" s="3">
        <f t="shared" si="54"/>
        <v>2025</v>
      </c>
      <c r="C1207" t="str">
        <f t="shared" si="55"/>
        <v>2024-2025</v>
      </c>
      <c r="D1207" t="s">
        <v>120</v>
      </c>
      <c r="E1207" t="s">
        <v>36</v>
      </c>
      <c r="F1207" t="str">
        <f t="shared" si="56"/>
        <v>New South Wales</v>
      </c>
      <c r="G1207" t="s">
        <v>10</v>
      </c>
      <c r="H1207">
        <v>2539</v>
      </c>
      <c r="I1207" t="s">
        <v>11</v>
      </c>
      <c r="J1207" t="s">
        <v>123</v>
      </c>
      <c r="K1207" t="s">
        <v>148</v>
      </c>
      <c r="L1207" t="s">
        <v>159</v>
      </c>
      <c r="M1207" s="5">
        <v>545</v>
      </c>
    </row>
    <row r="1208" spans="1:13" x14ac:dyDescent="0.3">
      <c r="A1208" s="2">
        <v>45443</v>
      </c>
      <c r="B1208" s="3">
        <f t="shared" si="54"/>
        <v>2024</v>
      </c>
      <c r="C1208" t="str">
        <f t="shared" si="55"/>
        <v>2023-2024</v>
      </c>
      <c r="D1208" t="s">
        <v>120</v>
      </c>
      <c r="E1208" t="s">
        <v>92</v>
      </c>
      <c r="F1208" t="str">
        <f t="shared" si="56"/>
        <v>New South Wales</v>
      </c>
      <c r="G1208" t="s">
        <v>10</v>
      </c>
      <c r="H1208">
        <v>2015</v>
      </c>
      <c r="I1208" t="s">
        <v>11</v>
      </c>
      <c r="J1208" t="s">
        <v>126</v>
      </c>
      <c r="K1208" t="s">
        <v>145</v>
      </c>
      <c r="L1208" t="s">
        <v>156</v>
      </c>
      <c r="M1208" s="5">
        <v>39</v>
      </c>
    </row>
    <row r="1209" spans="1:13" x14ac:dyDescent="0.3">
      <c r="A1209" s="2">
        <v>45529</v>
      </c>
      <c r="B1209" s="3">
        <f t="shared" si="54"/>
        <v>2025</v>
      </c>
      <c r="C1209" t="str">
        <f t="shared" si="55"/>
        <v>2024-2025</v>
      </c>
      <c r="D1209" t="s">
        <v>120</v>
      </c>
      <c r="E1209" t="s">
        <v>110</v>
      </c>
      <c r="F1209" t="str">
        <f t="shared" si="56"/>
        <v>Australian Capital Territory</v>
      </c>
      <c r="G1209" t="s">
        <v>51</v>
      </c>
      <c r="H1209">
        <v>2609</v>
      </c>
      <c r="I1209" t="s">
        <v>11</v>
      </c>
      <c r="J1209" t="s">
        <v>123</v>
      </c>
      <c r="K1209" t="s">
        <v>144</v>
      </c>
      <c r="L1209" t="s">
        <v>155</v>
      </c>
      <c r="M1209" s="5">
        <v>552</v>
      </c>
    </row>
    <row r="1210" spans="1:13" x14ac:dyDescent="0.3">
      <c r="A1210" s="2">
        <v>45563</v>
      </c>
      <c r="B1210" s="3">
        <f t="shared" si="54"/>
        <v>2025</v>
      </c>
      <c r="C1210" t="str">
        <f t="shared" si="55"/>
        <v>2024-2025</v>
      </c>
      <c r="D1210" t="s">
        <v>120</v>
      </c>
      <c r="E1210" t="s">
        <v>35</v>
      </c>
      <c r="F1210" t="str">
        <f t="shared" si="56"/>
        <v>Victoria</v>
      </c>
      <c r="G1210" t="s">
        <v>26</v>
      </c>
      <c r="H1210">
        <v>3280</v>
      </c>
      <c r="I1210" t="s">
        <v>11</v>
      </c>
      <c r="J1210" t="s">
        <v>129</v>
      </c>
      <c r="K1210" t="s">
        <v>144</v>
      </c>
      <c r="L1210" t="s">
        <v>155</v>
      </c>
      <c r="M1210" s="5">
        <v>605</v>
      </c>
    </row>
    <row r="1211" spans="1:13" x14ac:dyDescent="0.3">
      <c r="A1211" s="2">
        <v>45350</v>
      </c>
      <c r="B1211" s="3">
        <f t="shared" si="54"/>
        <v>2024</v>
      </c>
      <c r="C1211" t="str">
        <f t="shared" si="55"/>
        <v>2023-2024</v>
      </c>
      <c r="D1211" t="s">
        <v>120</v>
      </c>
      <c r="E1211" t="s">
        <v>66</v>
      </c>
      <c r="F1211" t="str">
        <f t="shared" si="56"/>
        <v>Western Australia</v>
      </c>
      <c r="G1211" t="s">
        <v>28</v>
      </c>
      <c r="H1211">
        <v>6330</v>
      </c>
      <c r="I1211" t="s">
        <v>11</v>
      </c>
      <c r="J1211" t="s">
        <v>135</v>
      </c>
      <c r="K1211" t="s">
        <v>147</v>
      </c>
      <c r="L1211" t="s">
        <v>158</v>
      </c>
      <c r="M1211" s="5">
        <v>794</v>
      </c>
    </row>
    <row r="1212" spans="1:13" x14ac:dyDescent="0.3">
      <c r="A1212" s="2">
        <v>45339</v>
      </c>
      <c r="B1212" s="3">
        <f t="shared" si="54"/>
        <v>2024</v>
      </c>
      <c r="C1212" t="str">
        <f t="shared" si="55"/>
        <v>2023-2024</v>
      </c>
      <c r="D1212" t="s">
        <v>119</v>
      </c>
      <c r="E1212" t="s">
        <v>98</v>
      </c>
      <c r="F1212" t="str">
        <f t="shared" si="56"/>
        <v>South Australia</v>
      </c>
      <c r="G1212" t="s">
        <v>17</v>
      </c>
      <c r="H1212">
        <v>5290</v>
      </c>
      <c r="I1212" t="s">
        <v>11</v>
      </c>
      <c r="J1212" t="s">
        <v>139</v>
      </c>
      <c r="K1212" t="s">
        <v>146</v>
      </c>
      <c r="L1212" t="s">
        <v>157</v>
      </c>
      <c r="M1212" s="5">
        <v>187</v>
      </c>
    </row>
    <row r="1213" spans="1:13" x14ac:dyDescent="0.3">
      <c r="A1213" s="2">
        <v>45732</v>
      </c>
      <c r="B1213" s="3">
        <f t="shared" si="54"/>
        <v>2025</v>
      </c>
      <c r="C1213" t="str">
        <f t="shared" si="55"/>
        <v>2024-2025</v>
      </c>
      <c r="D1213" t="s">
        <v>120</v>
      </c>
      <c r="E1213" t="s">
        <v>103</v>
      </c>
      <c r="F1213" t="str">
        <f t="shared" si="56"/>
        <v>Victoria</v>
      </c>
      <c r="G1213" t="s">
        <v>26</v>
      </c>
      <c r="H1213">
        <v>3550</v>
      </c>
      <c r="I1213" t="s">
        <v>11</v>
      </c>
      <c r="J1213" t="s">
        <v>129</v>
      </c>
      <c r="K1213" t="s">
        <v>144</v>
      </c>
      <c r="L1213" t="s">
        <v>155</v>
      </c>
      <c r="M1213" s="5">
        <v>437</v>
      </c>
    </row>
    <row r="1214" spans="1:13" x14ac:dyDescent="0.3">
      <c r="A1214" s="2">
        <v>45909</v>
      </c>
      <c r="B1214" s="3">
        <f t="shared" si="54"/>
        <v>2026</v>
      </c>
      <c r="C1214" t="str">
        <f t="shared" si="55"/>
        <v>2025-2026</v>
      </c>
      <c r="D1214" t="s">
        <v>119</v>
      </c>
      <c r="E1214" t="s">
        <v>16</v>
      </c>
      <c r="F1214" t="str">
        <f t="shared" si="56"/>
        <v>South Australia</v>
      </c>
      <c r="G1214" t="s">
        <v>17</v>
      </c>
      <c r="H1214">
        <v>5168</v>
      </c>
      <c r="I1214" t="s">
        <v>11</v>
      </c>
      <c r="J1214" t="s">
        <v>134</v>
      </c>
      <c r="K1214" t="s">
        <v>145</v>
      </c>
      <c r="L1214" t="s">
        <v>156</v>
      </c>
      <c r="M1214" s="5">
        <v>656</v>
      </c>
    </row>
    <row r="1215" spans="1:13" x14ac:dyDescent="0.3">
      <c r="A1215" s="2">
        <v>45647</v>
      </c>
      <c r="B1215" s="3">
        <f t="shared" si="54"/>
        <v>2025</v>
      </c>
      <c r="C1215" t="str">
        <f t="shared" si="55"/>
        <v>2024-2025</v>
      </c>
      <c r="D1215" t="s">
        <v>120</v>
      </c>
      <c r="E1215" t="s">
        <v>32</v>
      </c>
      <c r="F1215" t="str">
        <f t="shared" si="56"/>
        <v>Victoria</v>
      </c>
      <c r="G1215" t="s">
        <v>26</v>
      </c>
      <c r="H1215">
        <v>3977</v>
      </c>
      <c r="I1215" t="s">
        <v>11</v>
      </c>
      <c r="J1215" t="s">
        <v>137</v>
      </c>
      <c r="K1215" t="s">
        <v>146</v>
      </c>
      <c r="L1215" t="s">
        <v>157</v>
      </c>
      <c r="M1215" s="5">
        <v>463</v>
      </c>
    </row>
    <row r="1216" spans="1:13" x14ac:dyDescent="0.3">
      <c r="A1216" s="2">
        <v>45633</v>
      </c>
      <c r="B1216" s="3">
        <f t="shared" si="54"/>
        <v>2025</v>
      </c>
      <c r="C1216" t="str">
        <f t="shared" si="55"/>
        <v>2024-2025</v>
      </c>
      <c r="D1216" t="s">
        <v>119</v>
      </c>
      <c r="E1216" t="s">
        <v>109</v>
      </c>
      <c r="F1216" t="str">
        <f t="shared" si="56"/>
        <v>Western Australia</v>
      </c>
      <c r="G1216" t="s">
        <v>28</v>
      </c>
      <c r="H1216">
        <v>6052</v>
      </c>
      <c r="I1216" t="s">
        <v>11</v>
      </c>
      <c r="J1216" t="s">
        <v>121</v>
      </c>
      <c r="K1216" t="s">
        <v>148</v>
      </c>
      <c r="L1216" t="s">
        <v>159</v>
      </c>
      <c r="M1216" s="5">
        <v>645</v>
      </c>
    </row>
    <row r="1217" spans="1:13" x14ac:dyDescent="0.3">
      <c r="A1217" s="2">
        <v>45682</v>
      </c>
      <c r="B1217" s="3">
        <f t="shared" si="54"/>
        <v>2025</v>
      </c>
      <c r="C1217" t="str">
        <f t="shared" si="55"/>
        <v>2024-2025</v>
      </c>
      <c r="D1217" t="s">
        <v>120</v>
      </c>
      <c r="E1217" t="s">
        <v>40</v>
      </c>
      <c r="F1217" t="str">
        <f t="shared" si="56"/>
        <v>South Australia</v>
      </c>
      <c r="G1217" t="s">
        <v>17</v>
      </c>
      <c r="H1217">
        <v>5169</v>
      </c>
      <c r="I1217" t="s">
        <v>11</v>
      </c>
      <c r="J1217" t="s">
        <v>134</v>
      </c>
      <c r="K1217" t="s">
        <v>144</v>
      </c>
      <c r="L1217" t="s">
        <v>155</v>
      </c>
      <c r="M1217" s="5">
        <v>437</v>
      </c>
    </row>
    <row r="1218" spans="1:13" x14ac:dyDescent="0.3">
      <c r="A1218" s="2">
        <v>45991</v>
      </c>
      <c r="B1218" s="3">
        <f t="shared" ref="B1218:B1281" si="57">IF(MONTH(A1218)&gt;=7,YEAR(A1218)+1,YEAR(A1218))</f>
        <v>2026</v>
      </c>
      <c r="C1218" t="str">
        <f t="shared" ref="C1218:C1281" si="58">IF(MONTH(A1218) &gt;= 7, YEAR(A1218) &amp; "-" &amp; YEAR(A1218) + 1, YEAR(A1218) - 1 &amp; "-" &amp; YEAR(A1218))</f>
        <v>2025-2026</v>
      </c>
      <c r="D1218" t="s">
        <v>120</v>
      </c>
      <c r="E1218" t="s">
        <v>103</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26</v>
      </c>
      <c r="H1218">
        <v>3550</v>
      </c>
      <c r="I1218" t="s">
        <v>11</v>
      </c>
      <c r="J1218" t="s">
        <v>129</v>
      </c>
      <c r="K1218" t="s">
        <v>149</v>
      </c>
      <c r="L1218" t="s">
        <v>160</v>
      </c>
      <c r="M1218" s="5">
        <v>791</v>
      </c>
    </row>
    <row r="1219" spans="1:13" x14ac:dyDescent="0.3">
      <c r="A1219" s="2">
        <v>45629</v>
      </c>
      <c r="B1219" s="3">
        <f t="shared" si="57"/>
        <v>2025</v>
      </c>
      <c r="C1219" t="str">
        <f t="shared" si="58"/>
        <v>2024-2025</v>
      </c>
      <c r="D1219" t="s">
        <v>120</v>
      </c>
      <c r="E1219" t="s">
        <v>20</v>
      </c>
      <c r="F1219" t="str">
        <f t="shared" si="59"/>
        <v>South Australia</v>
      </c>
      <c r="G1219" t="s">
        <v>17</v>
      </c>
      <c r="H1219">
        <v>5607</v>
      </c>
      <c r="I1219" t="s">
        <v>11</v>
      </c>
      <c r="J1219" t="s">
        <v>139</v>
      </c>
      <c r="K1219" t="s">
        <v>144</v>
      </c>
      <c r="L1219" t="s">
        <v>155</v>
      </c>
      <c r="M1219" s="5">
        <v>480</v>
      </c>
    </row>
    <row r="1220" spans="1:13" x14ac:dyDescent="0.3">
      <c r="A1220" s="2">
        <v>45518</v>
      </c>
      <c r="B1220" s="3">
        <f t="shared" si="57"/>
        <v>2025</v>
      </c>
      <c r="C1220" t="str">
        <f t="shared" si="58"/>
        <v>2024-2025</v>
      </c>
      <c r="D1220" t="s">
        <v>119</v>
      </c>
      <c r="E1220" t="s">
        <v>21</v>
      </c>
      <c r="F1220" t="str">
        <f t="shared" si="59"/>
        <v>South Australia</v>
      </c>
      <c r="G1220" t="s">
        <v>17</v>
      </c>
      <c r="H1220">
        <v>5343</v>
      </c>
      <c r="I1220" t="s">
        <v>11</v>
      </c>
      <c r="J1220" t="s">
        <v>139</v>
      </c>
      <c r="K1220" t="s">
        <v>148</v>
      </c>
      <c r="L1220" t="s">
        <v>159</v>
      </c>
      <c r="M1220" s="5">
        <v>53</v>
      </c>
    </row>
    <row r="1221" spans="1:13" x14ac:dyDescent="0.3">
      <c r="A1221" s="2">
        <v>45692</v>
      </c>
      <c r="B1221" s="3">
        <f t="shared" si="57"/>
        <v>2025</v>
      </c>
      <c r="C1221" t="str">
        <f t="shared" si="58"/>
        <v>2024-2025</v>
      </c>
      <c r="D1221" t="s">
        <v>120</v>
      </c>
      <c r="E1221" t="s">
        <v>50</v>
      </c>
      <c r="F1221" t="str">
        <f t="shared" si="59"/>
        <v>Australian Capital Territory</v>
      </c>
      <c r="G1221" t="s">
        <v>51</v>
      </c>
      <c r="H1221">
        <v>2617</v>
      </c>
      <c r="I1221" t="s">
        <v>11</v>
      </c>
      <c r="J1221" t="s">
        <v>123</v>
      </c>
      <c r="K1221" t="s">
        <v>145</v>
      </c>
      <c r="L1221" t="s">
        <v>156</v>
      </c>
      <c r="M1221" s="5">
        <v>503</v>
      </c>
    </row>
    <row r="1222" spans="1:13" x14ac:dyDescent="0.3">
      <c r="A1222" s="2">
        <v>45689</v>
      </c>
      <c r="B1222" s="3">
        <f t="shared" si="57"/>
        <v>2025</v>
      </c>
      <c r="C1222" t="str">
        <f t="shared" si="58"/>
        <v>2024-2025</v>
      </c>
      <c r="D1222" t="s">
        <v>119</v>
      </c>
      <c r="E1222" t="s">
        <v>46</v>
      </c>
      <c r="F1222" t="str">
        <f t="shared" si="59"/>
        <v>South Australia</v>
      </c>
      <c r="G1222" t="s">
        <v>17</v>
      </c>
      <c r="H1222">
        <v>5043</v>
      </c>
      <c r="I1222" t="s">
        <v>11</v>
      </c>
      <c r="J1222" t="s">
        <v>134</v>
      </c>
      <c r="K1222" t="s">
        <v>145</v>
      </c>
      <c r="L1222" t="s">
        <v>156</v>
      </c>
      <c r="M1222" s="5">
        <v>433</v>
      </c>
    </row>
    <row r="1223" spans="1:13" x14ac:dyDescent="0.3">
      <c r="A1223" s="2">
        <v>45637</v>
      </c>
      <c r="B1223" s="3">
        <f t="shared" si="57"/>
        <v>2025</v>
      </c>
      <c r="C1223" t="str">
        <f t="shared" si="58"/>
        <v>2024-2025</v>
      </c>
      <c r="D1223" t="s">
        <v>120</v>
      </c>
      <c r="E1223" t="s">
        <v>18</v>
      </c>
      <c r="F1223" t="str">
        <f t="shared" si="59"/>
        <v>Queensland</v>
      </c>
      <c r="G1223" t="s">
        <v>19</v>
      </c>
      <c r="H1223">
        <v>4802</v>
      </c>
      <c r="I1223" t="s">
        <v>11</v>
      </c>
      <c r="J1223" t="s">
        <v>133</v>
      </c>
      <c r="K1223" t="s">
        <v>151</v>
      </c>
      <c r="L1223" t="s">
        <v>152</v>
      </c>
      <c r="M1223" s="5">
        <v>424</v>
      </c>
    </row>
    <row r="1224" spans="1:13" x14ac:dyDescent="0.3">
      <c r="A1224" s="2">
        <v>45656</v>
      </c>
      <c r="B1224" s="3">
        <f t="shared" si="57"/>
        <v>2025</v>
      </c>
      <c r="C1224" t="str">
        <f t="shared" si="58"/>
        <v>2024-2025</v>
      </c>
      <c r="D1224" t="s">
        <v>120</v>
      </c>
      <c r="E1224" t="s">
        <v>21</v>
      </c>
      <c r="F1224" t="str">
        <f t="shared" si="59"/>
        <v>South Australia</v>
      </c>
      <c r="G1224" t="s">
        <v>17</v>
      </c>
      <c r="H1224">
        <v>5343</v>
      </c>
      <c r="I1224" t="s">
        <v>11</v>
      </c>
      <c r="J1224" t="s">
        <v>139</v>
      </c>
      <c r="K1224" t="s">
        <v>144</v>
      </c>
      <c r="L1224" t="s">
        <v>155</v>
      </c>
      <c r="M1224" s="5">
        <v>170</v>
      </c>
    </row>
    <row r="1225" spans="1:13" x14ac:dyDescent="0.3">
      <c r="A1225" s="2">
        <v>45997</v>
      </c>
      <c r="B1225" s="3">
        <f t="shared" si="57"/>
        <v>2026</v>
      </c>
      <c r="C1225" t="str">
        <f t="shared" si="58"/>
        <v>2025-2026</v>
      </c>
      <c r="D1225" t="s">
        <v>119</v>
      </c>
      <c r="E1225" t="s">
        <v>64</v>
      </c>
      <c r="F1225" t="str">
        <f t="shared" si="59"/>
        <v>Western Australia</v>
      </c>
      <c r="G1225" t="s">
        <v>28</v>
      </c>
      <c r="H1225">
        <v>6112</v>
      </c>
      <c r="I1225" t="s">
        <v>11</v>
      </c>
      <c r="J1225" t="s">
        <v>135</v>
      </c>
      <c r="K1225" t="s">
        <v>143</v>
      </c>
      <c r="L1225" t="s">
        <v>154</v>
      </c>
      <c r="M1225" s="5">
        <v>383</v>
      </c>
    </row>
    <row r="1226" spans="1:13" x14ac:dyDescent="0.3">
      <c r="A1226" s="2">
        <v>45314</v>
      </c>
      <c r="B1226" s="3">
        <f t="shared" si="57"/>
        <v>2024</v>
      </c>
      <c r="C1226" t="str">
        <f t="shared" si="58"/>
        <v>2023-2024</v>
      </c>
      <c r="D1226" t="s">
        <v>120</v>
      </c>
      <c r="E1226" t="s">
        <v>99</v>
      </c>
      <c r="F1226" t="str">
        <f t="shared" si="59"/>
        <v>Western Australia</v>
      </c>
      <c r="G1226" t="s">
        <v>28</v>
      </c>
      <c r="H1226">
        <v>6530</v>
      </c>
      <c r="I1226" t="s">
        <v>11</v>
      </c>
      <c r="J1226" t="s">
        <v>141</v>
      </c>
      <c r="K1226" t="s">
        <v>149</v>
      </c>
      <c r="L1226" t="s">
        <v>160</v>
      </c>
      <c r="M1226" s="5">
        <v>536</v>
      </c>
    </row>
    <row r="1227" spans="1:13" x14ac:dyDescent="0.3">
      <c r="A1227" s="2">
        <v>45319</v>
      </c>
      <c r="B1227" s="3">
        <f t="shared" si="57"/>
        <v>2024</v>
      </c>
      <c r="C1227" t="str">
        <f t="shared" si="58"/>
        <v>2023-2024</v>
      </c>
      <c r="D1227" t="s">
        <v>119</v>
      </c>
      <c r="E1227" t="s">
        <v>69</v>
      </c>
      <c r="F1227" t="str">
        <f t="shared" si="59"/>
        <v>Victoria</v>
      </c>
      <c r="G1227" t="s">
        <v>26</v>
      </c>
      <c r="H1227">
        <v>3148</v>
      </c>
      <c r="I1227" t="s">
        <v>11</v>
      </c>
      <c r="J1227" t="s">
        <v>127</v>
      </c>
      <c r="K1227" t="s">
        <v>147</v>
      </c>
      <c r="L1227" t="s">
        <v>158</v>
      </c>
      <c r="M1227" s="5">
        <v>192</v>
      </c>
    </row>
    <row r="1228" spans="1:13" x14ac:dyDescent="0.3">
      <c r="A1228" s="2">
        <v>45814</v>
      </c>
      <c r="B1228" s="3">
        <f t="shared" si="57"/>
        <v>2025</v>
      </c>
      <c r="C1228" t="str">
        <f t="shared" si="58"/>
        <v>2024-2025</v>
      </c>
      <c r="D1228" t="s">
        <v>119</v>
      </c>
      <c r="E1228" t="s">
        <v>67</v>
      </c>
      <c r="F1228" t="str">
        <f t="shared" si="59"/>
        <v>Tasmania</v>
      </c>
      <c r="G1228" t="s">
        <v>43</v>
      </c>
      <c r="H1228">
        <v>7250</v>
      </c>
      <c r="I1228" t="s">
        <v>11</v>
      </c>
      <c r="J1228" t="s">
        <v>130</v>
      </c>
      <c r="K1228" t="s">
        <v>147</v>
      </c>
      <c r="L1228" t="s">
        <v>158</v>
      </c>
      <c r="M1228" s="5">
        <v>193</v>
      </c>
    </row>
    <row r="1229" spans="1:13" x14ac:dyDescent="0.3">
      <c r="A1229" s="2">
        <v>45904</v>
      </c>
      <c r="B1229" s="3">
        <f t="shared" si="57"/>
        <v>2026</v>
      </c>
      <c r="C1229" t="str">
        <f t="shared" si="58"/>
        <v>2025-2026</v>
      </c>
      <c r="D1229" t="s">
        <v>120</v>
      </c>
      <c r="E1229" t="s">
        <v>40</v>
      </c>
      <c r="F1229" t="str">
        <f t="shared" si="59"/>
        <v>South Australia</v>
      </c>
      <c r="G1229" t="s">
        <v>17</v>
      </c>
      <c r="H1229">
        <v>5169</v>
      </c>
      <c r="I1229" t="s">
        <v>11</v>
      </c>
      <c r="J1229" t="s">
        <v>134</v>
      </c>
      <c r="K1229" t="s">
        <v>147</v>
      </c>
      <c r="L1229" t="s">
        <v>158</v>
      </c>
      <c r="M1229" s="5">
        <v>687</v>
      </c>
    </row>
    <row r="1230" spans="1:13" x14ac:dyDescent="0.3">
      <c r="A1230" s="2">
        <v>45811</v>
      </c>
      <c r="B1230" s="3">
        <f t="shared" si="57"/>
        <v>2025</v>
      </c>
      <c r="C1230" t="str">
        <f t="shared" si="58"/>
        <v>2024-2025</v>
      </c>
      <c r="D1230" t="s">
        <v>120</v>
      </c>
      <c r="E1230" t="s">
        <v>95</v>
      </c>
      <c r="F1230" t="str">
        <f t="shared" si="59"/>
        <v>New South Wales</v>
      </c>
      <c r="G1230" t="s">
        <v>10</v>
      </c>
      <c r="H1230">
        <v>2131</v>
      </c>
      <c r="I1230" t="s">
        <v>11</v>
      </c>
      <c r="J1230" t="s">
        <v>125</v>
      </c>
      <c r="K1230" t="s">
        <v>146</v>
      </c>
      <c r="L1230" t="s">
        <v>157</v>
      </c>
      <c r="M1230" s="5">
        <v>193</v>
      </c>
    </row>
    <row r="1231" spans="1:13" x14ac:dyDescent="0.3">
      <c r="A1231" s="2">
        <v>45996</v>
      </c>
      <c r="B1231" s="3">
        <f t="shared" si="57"/>
        <v>2026</v>
      </c>
      <c r="C1231" t="str">
        <f t="shared" si="58"/>
        <v>2025-2026</v>
      </c>
      <c r="D1231" t="s">
        <v>119</v>
      </c>
      <c r="E1231" t="s">
        <v>41</v>
      </c>
      <c r="F1231" t="str">
        <f t="shared" si="59"/>
        <v>New South Wales</v>
      </c>
      <c r="G1231" t="s">
        <v>10</v>
      </c>
      <c r="H1231">
        <v>2478</v>
      </c>
      <c r="I1231" t="s">
        <v>11</v>
      </c>
      <c r="J1231" t="s">
        <v>122</v>
      </c>
      <c r="K1231" t="s">
        <v>148</v>
      </c>
      <c r="L1231" t="s">
        <v>159</v>
      </c>
      <c r="M1231" s="5">
        <v>529</v>
      </c>
    </row>
    <row r="1232" spans="1:13" x14ac:dyDescent="0.3">
      <c r="A1232" s="2">
        <v>45855</v>
      </c>
      <c r="B1232" s="3">
        <f t="shared" si="57"/>
        <v>2026</v>
      </c>
      <c r="C1232" t="str">
        <f t="shared" si="58"/>
        <v>2025-2026</v>
      </c>
      <c r="D1232" t="s">
        <v>120</v>
      </c>
      <c r="E1232" t="s">
        <v>49</v>
      </c>
      <c r="F1232" t="str">
        <f t="shared" si="59"/>
        <v>New South Wales</v>
      </c>
      <c r="G1232" t="s">
        <v>10</v>
      </c>
      <c r="H1232">
        <v>2350</v>
      </c>
      <c r="I1232" t="s">
        <v>11</v>
      </c>
      <c r="J1232" t="s">
        <v>122</v>
      </c>
      <c r="K1232" t="s">
        <v>142</v>
      </c>
      <c r="L1232" t="s">
        <v>153</v>
      </c>
      <c r="M1232" s="5">
        <v>67</v>
      </c>
    </row>
    <row r="1233" spans="1:13" x14ac:dyDescent="0.3">
      <c r="A1233" s="2">
        <v>45894</v>
      </c>
      <c r="B1233" s="3">
        <f t="shared" si="57"/>
        <v>2026</v>
      </c>
      <c r="C1233" t="str">
        <f t="shared" si="58"/>
        <v>2025-2026</v>
      </c>
      <c r="D1233" t="s">
        <v>120</v>
      </c>
      <c r="E1233" t="s">
        <v>82</v>
      </c>
      <c r="F1233" t="str">
        <f t="shared" si="59"/>
        <v>Queensland</v>
      </c>
      <c r="G1233" t="s">
        <v>19</v>
      </c>
      <c r="H1233">
        <v>4215</v>
      </c>
      <c r="I1233" t="s">
        <v>11</v>
      </c>
      <c r="J1233" t="s">
        <v>124</v>
      </c>
      <c r="K1233" t="s">
        <v>147</v>
      </c>
      <c r="L1233" t="s">
        <v>158</v>
      </c>
      <c r="M1233" s="5">
        <v>705</v>
      </c>
    </row>
    <row r="1234" spans="1:13" x14ac:dyDescent="0.3">
      <c r="A1234" s="2">
        <v>45494</v>
      </c>
      <c r="B1234" s="3">
        <f t="shared" si="57"/>
        <v>2025</v>
      </c>
      <c r="C1234" t="str">
        <f t="shared" si="58"/>
        <v>2024-2025</v>
      </c>
      <c r="D1234" t="s">
        <v>120</v>
      </c>
      <c r="E1234" t="s">
        <v>53</v>
      </c>
      <c r="F1234" t="str">
        <f t="shared" si="59"/>
        <v>Queensland</v>
      </c>
      <c r="G1234" t="s">
        <v>19</v>
      </c>
      <c r="H1234">
        <v>4012</v>
      </c>
      <c r="I1234" t="s">
        <v>11</v>
      </c>
      <c r="J1234" t="s">
        <v>131</v>
      </c>
      <c r="K1234" t="s">
        <v>146</v>
      </c>
      <c r="L1234" t="s">
        <v>157</v>
      </c>
      <c r="M1234" s="5">
        <v>187</v>
      </c>
    </row>
    <row r="1235" spans="1:13" x14ac:dyDescent="0.3">
      <c r="A1235" s="2">
        <v>45569</v>
      </c>
      <c r="B1235" s="3">
        <f t="shared" si="57"/>
        <v>2025</v>
      </c>
      <c r="C1235" t="str">
        <f t="shared" si="58"/>
        <v>2024-2025</v>
      </c>
      <c r="D1235" t="s">
        <v>120</v>
      </c>
      <c r="E1235" t="s">
        <v>44</v>
      </c>
      <c r="F1235" t="str">
        <f t="shared" si="59"/>
        <v>Western Australia</v>
      </c>
      <c r="G1235" t="s">
        <v>28</v>
      </c>
      <c r="H1235">
        <v>6010</v>
      </c>
      <c r="I1235" t="s">
        <v>11</v>
      </c>
      <c r="J1235" t="s">
        <v>121</v>
      </c>
      <c r="K1235" t="s">
        <v>143</v>
      </c>
      <c r="L1235" t="s">
        <v>154</v>
      </c>
      <c r="M1235" s="5">
        <v>207</v>
      </c>
    </row>
    <row r="1236" spans="1:13" x14ac:dyDescent="0.3">
      <c r="A1236" s="2">
        <v>45768</v>
      </c>
      <c r="B1236" s="3">
        <f t="shared" si="57"/>
        <v>2025</v>
      </c>
      <c r="C1236" t="str">
        <f t="shared" si="58"/>
        <v>2024-2025</v>
      </c>
      <c r="D1236" t="s">
        <v>120</v>
      </c>
      <c r="E1236" t="s">
        <v>110</v>
      </c>
      <c r="F1236" t="str">
        <f t="shared" si="59"/>
        <v>Australian Capital Territory</v>
      </c>
      <c r="G1236" t="s">
        <v>51</v>
      </c>
      <c r="H1236">
        <v>2609</v>
      </c>
      <c r="I1236" t="s">
        <v>11</v>
      </c>
      <c r="J1236" t="s">
        <v>123</v>
      </c>
      <c r="K1236" t="s">
        <v>145</v>
      </c>
      <c r="L1236" t="s">
        <v>156</v>
      </c>
      <c r="M1236" s="5">
        <v>690</v>
      </c>
    </row>
    <row r="1237" spans="1:13" x14ac:dyDescent="0.3">
      <c r="A1237" s="2">
        <v>45346</v>
      </c>
      <c r="B1237" s="3">
        <f t="shared" si="57"/>
        <v>2024</v>
      </c>
      <c r="C1237" t="str">
        <f t="shared" si="58"/>
        <v>2023-2024</v>
      </c>
      <c r="D1237" t="s">
        <v>119</v>
      </c>
      <c r="E1237" t="s">
        <v>71</v>
      </c>
      <c r="F1237" t="str">
        <f t="shared" si="59"/>
        <v>Victoria</v>
      </c>
      <c r="G1237" t="s">
        <v>26</v>
      </c>
      <c r="H1237">
        <v>3131</v>
      </c>
      <c r="I1237" t="s">
        <v>11</v>
      </c>
      <c r="J1237" t="s">
        <v>127</v>
      </c>
      <c r="K1237" t="s">
        <v>150</v>
      </c>
      <c r="L1237" t="s">
        <v>161</v>
      </c>
      <c r="M1237" s="5">
        <v>550</v>
      </c>
    </row>
    <row r="1238" spans="1:13" x14ac:dyDescent="0.3">
      <c r="A1238" s="2">
        <v>45410</v>
      </c>
      <c r="B1238" s="3">
        <f t="shared" si="57"/>
        <v>2024</v>
      </c>
      <c r="C1238" t="str">
        <f t="shared" si="58"/>
        <v>2023-2024</v>
      </c>
      <c r="D1238" t="s">
        <v>120</v>
      </c>
      <c r="E1238" t="s">
        <v>53</v>
      </c>
      <c r="F1238" t="str">
        <f t="shared" si="59"/>
        <v>Queensland</v>
      </c>
      <c r="G1238" t="s">
        <v>19</v>
      </c>
      <c r="H1238">
        <v>4012</v>
      </c>
      <c r="I1238" t="s">
        <v>11</v>
      </c>
      <c r="J1238" t="s">
        <v>131</v>
      </c>
      <c r="K1238" t="s">
        <v>147</v>
      </c>
      <c r="L1238" t="s">
        <v>158</v>
      </c>
      <c r="M1238" s="5">
        <v>707</v>
      </c>
    </row>
    <row r="1239" spans="1:13" x14ac:dyDescent="0.3">
      <c r="A1239" s="2">
        <v>45772</v>
      </c>
      <c r="B1239" s="3">
        <f t="shared" si="57"/>
        <v>2025</v>
      </c>
      <c r="C1239" t="str">
        <f t="shared" si="58"/>
        <v>2024-2025</v>
      </c>
      <c r="D1239" t="s">
        <v>120</v>
      </c>
      <c r="E1239" t="s">
        <v>77</v>
      </c>
      <c r="F1239" t="str">
        <f t="shared" si="59"/>
        <v>Victoria</v>
      </c>
      <c r="G1239" t="s">
        <v>26</v>
      </c>
      <c r="H1239">
        <v>3018</v>
      </c>
      <c r="I1239" t="s">
        <v>11</v>
      </c>
      <c r="J1239" t="s">
        <v>128</v>
      </c>
      <c r="K1239" t="s">
        <v>142</v>
      </c>
      <c r="L1239" t="s">
        <v>153</v>
      </c>
      <c r="M1239" s="5">
        <v>499</v>
      </c>
    </row>
    <row r="1240" spans="1:13" x14ac:dyDescent="0.3">
      <c r="A1240" s="2">
        <v>45306</v>
      </c>
      <c r="B1240" s="3">
        <f t="shared" si="57"/>
        <v>2024</v>
      </c>
      <c r="C1240" t="str">
        <f t="shared" si="58"/>
        <v>2023-2024</v>
      </c>
      <c r="D1240" t="s">
        <v>120</v>
      </c>
      <c r="E1240" t="s">
        <v>50</v>
      </c>
      <c r="F1240" t="str">
        <f t="shared" si="59"/>
        <v>Australian Capital Territory</v>
      </c>
      <c r="G1240" t="s">
        <v>51</v>
      </c>
      <c r="H1240">
        <v>2617</v>
      </c>
      <c r="I1240" t="s">
        <v>11</v>
      </c>
      <c r="J1240" t="s">
        <v>123</v>
      </c>
      <c r="K1240" t="s">
        <v>144</v>
      </c>
      <c r="L1240" t="s">
        <v>155</v>
      </c>
      <c r="M1240" s="5">
        <v>133</v>
      </c>
    </row>
    <row r="1241" spans="1:13" x14ac:dyDescent="0.3">
      <c r="A1241" s="2">
        <v>45824</v>
      </c>
      <c r="B1241" s="3">
        <f t="shared" si="57"/>
        <v>2025</v>
      </c>
      <c r="C1241" t="str">
        <f t="shared" si="58"/>
        <v>2024-2025</v>
      </c>
      <c r="D1241" t="s">
        <v>119</v>
      </c>
      <c r="E1241" t="s">
        <v>64</v>
      </c>
      <c r="F1241" t="str">
        <f t="shared" si="59"/>
        <v>Western Australia</v>
      </c>
      <c r="G1241" t="s">
        <v>28</v>
      </c>
      <c r="H1241">
        <v>6112</v>
      </c>
      <c r="I1241" t="s">
        <v>11</v>
      </c>
      <c r="J1241" t="s">
        <v>135</v>
      </c>
      <c r="K1241" t="s">
        <v>143</v>
      </c>
      <c r="L1241" t="s">
        <v>154</v>
      </c>
      <c r="M1241" s="5">
        <v>680</v>
      </c>
    </row>
    <row r="1242" spans="1:13" x14ac:dyDescent="0.3">
      <c r="A1242" s="2">
        <v>45983</v>
      </c>
      <c r="B1242" s="3">
        <f t="shared" si="57"/>
        <v>2026</v>
      </c>
      <c r="C1242" t="str">
        <f t="shared" si="58"/>
        <v>2025-2026</v>
      </c>
      <c r="D1242" t="s">
        <v>119</v>
      </c>
      <c r="E1242" t="s">
        <v>67</v>
      </c>
      <c r="F1242" t="str">
        <f t="shared" si="59"/>
        <v>Tasmania</v>
      </c>
      <c r="G1242" t="s">
        <v>43</v>
      </c>
      <c r="H1242">
        <v>7250</v>
      </c>
      <c r="I1242" t="s">
        <v>11</v>
      </c>
      <c r="J1242" t="s">
        <v>130</v>
      </c>
      <c r="K1242" t="s">
        <v>148</v>
      </c>
      <c r="L1242" t="s">
        <v>159</v>
      </c>
      <c r="M1242" s="5">
        <v>353</v>
      </c>
    </row>
    <row r="1243" spans="1:13" x14ac:dyDescent="0.3">
      <c r="A1243" s="2">
        <v>45933</v>
      </c>
      <c r="B1243" s="3">
        <f t="shared" si="57"/>
        <v>2026</v>
      </c>
      <c r="C1243" t="str">
        <f t="shared" si="58"/>
        <v>2025-2026</v>
      </c>
      <c r="D1243" t="s">
        <v>120</v>
      </c>
      <c r="E1243" t="s">
        <v>107</v>
      </c>
      <c r="F1243" t="str">
        <f t="shared" si="59"/>
        <v>New South Wales</v>
      </c>
      <c r="G1243" t="s">
        <v>10</v>
      </c>
      <c r="H1243">
        <v>2020</v>
      </c>
      <c r="I1243" t="s">
        <v>11</v>
      </c>
      <c r="J1243" t="s">
        <v>126</v>
      </c>
      <c r="K1243" t="s">
        <v>142</v>
      </c>
      <c r="L1243" t="s">
        <v>153</v>
      </c>
      <c r="M1243" s="5">
        <v>209</v>
      </c>
    </row>
    <row r="1244" spans="1:13" x14ac:dyDescent="0.3">
      <c r="A1244" s="2">
        <v>45633</v>
      </c>
      <c r="B1244" s="3">
        <f t="shared" si="57"/>
        <v>2025</v>
      </c>
      <c r="C1244" t="str">
        <f t="shared" si="58"/>
        <v>2024-2025</v>
      </c>
      <c r="D1244" t="s">
        <v>119</v>
      </c>
      <c r="E1244" t="s">
        <v>24</v>
      </c>
      <c r="F1244" t="str">
        <f t="shared" si="59"/>
        <v>Queensland</v>
      </c>
      <c r="G1244" t="s">
        <v>19</v>
      </c>
      <c r="H1244">
        <v>4053</v>
      </c>
      <c r="I1244" t="s">
        <v>11</v>
      </c>
      <c r="J1244" t="s">
        <v>131</v>
      </c>
      <c r="K1244" t="s">
        <v>144</v>
      </c>
      <c r="L1244" t="s">
        <v>155</v>
      </c>
      <c r="M1244" s="5">
        <v>785</v>
      </c>
    </row>
    <row r="1245" spans="1:13" x14ac:dyDescent="0.3">
      <c r="A1245" s="2">
        <v>45511</v>
      </c>
      <c r="B1245" s="3">
        <f t="shared" si="57"/>
        <v>2025</v>
      </c>
      <c r="C1245" t="str">
        <f t="shared" si="58"/>
        <v>2024-2025</v>
      </c>
      <c r="D1245" t="s">
        <v>119</v>
      </c>
      <c r="E1245" t="s">
        <v>86</v>
      </c>
      <c r="F1245" t="str">
        <f t="shared" si="59"/>
        <v>Queensland</v>
      </c>
      <c r="G1245" t="s">
        <v>19</v>
      </c>
      <c r="H1245">
        <v>4119</v>
      </c>
      <c r="I1245" t="s">
        <v>11</v>
      </c>
      <c r="J1245" t="s">
        <v>131</v>
      </c>
      <c r="K1245" t="s">
        <v>151</v>
      </c>
      <c r="L1245" t="s">
        <v>152</v>
      </c>
      <c r="M1245" s="5">
        <v>707</v>
      </c>
    </row>
    <row r="1246" spans="1:13" x14ac:dyDescent="0.3">
      <c r="A1246" s="2">
        <v>45525</v>
      </c>
      <c r="B1246" s="3">
        <f t="shared" si="57"/>
        <v>2025</v>
      </c>
      <c r="C1246" t="str">
        <f t="shared" si="58"/>
        <v>2024-2025</v>
      </c>
      <c r="D1246" t="s">
        <v>120</v>
      </c>
      <c r="E1246" t="s">
        <v>57</v>
      </c>
      <c r="F1246" t="str">
        <f t="shared" si="59"/>
        <v>New South Wales</v>
      </c>
      <c r="G1246" t="s">
        <v>10</v>
      </c>
      <c r="H1246">
        <v>2064</v>
      </c>
      <c r="I1246" t="s">
        <v>11</v>
      </c>
      <c r="J1246" t="s">
        <v>126</v>
      </c>
      <c r="K1246" t="s">
        <v>143</v>
      </c>
      <c r="L1246" t="s">
        <v>154</v>
      </c>
      <c r="M1246" s="5">
        <v>675</v>
      </c>
    </row>
    <row r="1247" spans="1:13" x14ac:dyDescent="0.3">
      <c r="A1247" s="2">
        <v>45814</v>
      </c>
      <c r="B1247" s="3">
        <f t="shared" si="57"/>
        <v>2025</v>
      </c>
      <c r="C1247" t="str">
        <f t="shared" si="58"/>
        <v>2024-2025</v>
      </c>
      <c r="D1247" t="s">
        <v>120</v>
      </c>
      <c r="E1247" t="s">
        <v>79</v>
      </c>
      <c r="F1247" t="str">
        <f t="shared" si="59"/>
        <v>Queensland</v>
      </c>
      <c r="G1247" t="s">
        <v>19</v>
      </c>
      <c r="H1247">
        <v>4680</v>
      </c>
      <c r="I1247" t="s">
        <v>11</v>
      </c>
      <c r="J1247" t="s">
        <v>138</v>
      </c>
      <c r="K1247" t="s">
        <v>144</v>
      </c>
      <c r="L1247" t="s">
        <v>155</v>
      </c>
      <c r="M1247" s="5">
        <v>110</v>
      </c>
    </row>
    <row r="1248" spans="1:13" x14ac:dyDescent="0.3">
      <c r="A1248" s="2">
        <v>45714</v>
      </c>
      <c r="B1248" s="3">
        <f t="shared" si="57"/>
        <v>2025</v>
      </c>
      <c r="C1248" t="str">
        <f t="shared" si="58"/>
        <v>2024-2025</v>
      </c>
      <c r="D1248" t="s">
        <v>119</v>
      </c>
      <c r="E1248" t="s">
        <v>112</v>
      </c>
      <c r="F1248" t="str">
        <f t="shared" si="59"/>
        <v>Queensland</v>
      </c>
      <c r="G1248" t="s">
        <v>19</v>
      </c>
      <c r="H1248">
        <v>4566</v>
      </c>
      <c r="I1248" t="s">
        <v>11</v>
      </c>
      <c r="J1248" t="s">
        <v>136</v>
      </c>
      <c r="K1248" t="s">
        <v>148</v>
      </c>
      <c r="L1248" t="s">
        <v>159</v>
      </c>
      <c r="M1248" s="5">
        <v>717</v>
      </c>
    </row>
    <row r="1249" spans="1:13" x14ac:dyDescent="0.3">
      <c r="A1249" s="2">
        <v>45497</v>
      </c>
      <c r="B1249" s="3">
        <f t="shared" si="57"/>
        <v>2025</v>
      </c>
      <c r="C1249" t="str">
        <f t="shared" si="58"/>
        <v>2024-2025</v>
      </c>
      <c r="D1249" t="s">
        <v>120</v>
      </c>
      <c r="E1249" t="s">
        <v>93</v>
      </c>
      <c r="F1249" t="str">
        <f t="shared" si="59"/>
        <v>Victoria</v>
      </c>
      <c r="G1249" t="s">
        <v>26</v>
      </c>
      <c r="H1249">
        <v>3400</v>
      </c>
      <c r="I1249" t="s">
        <v>11</v>
      </c>
      <c r="J1249" t="s">
        <v>129</v>
      </c>
      <c r="K1249" t="s">
        <v>144</v>
      </c>
      <c r="L1249" t="s">
        <v>155</v>
      </c>
      <c r="M1249" s="5">
        <v>770</v>
      </c>
    </row>
    <row r="1250" spans="1:13" x14ac:dyDescent="0.3">
      <c r="A1250" s="2">
        <v>45732</v>
      </c>
      <c r="B1250" s="3">
        <f t="shared" si="57"/>
        <v>2025</v>
      </c>
      <c r="C1250" t="str">
        <f t="shared" si="58"/>
        <v>2024-2025</v>
      </c>
      <c r="D1250" t="s">
        <v>120</v>
      </c>
      <c r="E1250" t="s">
        <v>64</v>
      </c>
      <c r="F1250" t="str">
        <f t="shared" si="59"/>
        <v>Western Australia</v>
      </c>
      <c r="G1250" t="s">
        <v>28</v>
      </c>
      <c r="H1250">
        <v>6112</v>
      </c>
      <c r="I1250" t="s">
        <v>11</v>
      </c>
      <c r="J1250" t="s">
        <v>135</v>
      </c>
      <c r="K1250" t="s">
        <v>144</v>
      </c>
      <c r="L1250" t="s">
        <v>155</v>
      </c>
      <c r="M1250" s="5">
        <v>725</v>
      </c>
    </row>
    <row r="1251" spans="1:13" x14ac:dyDescent="0.3">
      <c r="A1251" s="2">
        <v>45803</v>
      </c>
      <c r="B1251" s="3">
        <f t="shared" si="57"/>
        <v>2025</v>
      </c>
      <c r="C1251" t="str">
        <f t="shared" si="58"/>
        <v>2024-2025</v>
      </c>
      <c r="D1251" t="s">
        <v>119</v>
      </c>
      <c r="E1251" t="s">
        <v>68</v>
      </c>
      <c r="F1251" t="str">
        <f t="shared" si="59"/>
        <v>Victoria</v>
      </c>
      <c r="G1251" t="s">
        <v>26</v>
      </c>
      <c r="H1251">
        <v>3429</v>
      </c>
      <c r="I1251" t="s">
        <v>11</v>
      </c>
      <c r="J1251" t="s">
        <v>129</v>
      </c>
      <c r="K1251" t="s">
        <v>144</v>
      </c>
      <c r="L1251" t="s">
        <v>155</v>
      </c>
      <c r="M1251" s="5">
        <v>575</v>
      </c>
    </row>
    <row r="1252" spans="1:13" x14ac:dyDescent="0.3">
      <c r="A1252" s="2">
        <v>45507</v>
      </c>
      <c r="B1252" s="3">
        <f t="shared" si="57"/>
        <v>2025</v>
      </c>
      <c r="C1252" t="str">
        <f t="shared" si="58"/>
        <v>2024-2025</v>
      </c>
      <c r="D1252" t="s">
        <v>120</v>
      </c>
      <c r="E1252" t="s">
        <v>80</v>
      </c>
      <c r="F1252" t="str">
        <f t="shared" si="59"/>
        <v>New South Wales</v>
      </c>
      <c r="G1252" t="s">
        <v>10</v>
      </c>
      <c r="H1252">
        <v>2120</v>
      </c>
      <c r="I1252" t="s">
        <v>11</v>
      </c>
      <c r="J1252" t="s">
        <v>125</v>
      </c>
      <c r="K1252" t="s">
        <v>148</v>
      </c>
      <c r="L1252" t="s">
        <v>159</v>
      </c>
      <c r="M1252" s="5">
        <v>583</v>
      </c>
    </row>
    <row r="1253" spans="1:13" x14ac:dyDescent="0.3">
      <c r="A1253" s="2">
        <v>45736</v>
      </c>
      <c r="B1253" s="3">
        <f t="shared" si="57"/>
        <v>2025</v>
      </c>
      <c r="C1253" t="str">
        <f t="shared" si="58"/>
        <v>2024-2025</v>
      </c>
      <c r="D1253" t="s">
        <v>119</v>
      </c>
      <c r="E1253" t="s">
        <v>78</v>
      </c>
      <c r="F1253" t="str">
        <f t="shared" si="59"/>
        <v>New South Wales</v>
      </c>
      <c r="G1253" t="s">
        <v>10</v>
      </c>
      <c r="H1253">
        <v>2480</v>
      </c>
      <c r="I1253" t="s">
        <v>11</v>
      </c>
      <c r="J1253" t="s">
        <v>122</v>
      </c>
      <c r="K1253" t="s">
        <v>149</v>
      </c>
      <c r="L1253" t="s">
        <v>160</v>
      </c>
      <c r="M1253" s="5">
        <v>438</v>
      </c>
    </row>
    <row r="1254" spans="1:13" x14ac:dyDescent="0.3">
      <c r="A1254" s="2">
        <v>45980</v>
      </c>
      <c r="B1254" s="3">
        <f t="shared" si="57"/>
        <v>2026</v>
      </c>
      <c r="C1254" t="str">
        <f t="shared" si="58"/>
        <v>2025-2026</v>
      </c>
      <c r="D1254" t="s">
        <v>120</v>
      </c>
      <c r="E1254" t="s">
        <v>49</v>
      </c>
      <c r="F1254" t="str">
        <f t="shared" si="59"/>
        <v>New South Wales</v>
      </c>
      <c r="G1254" t="s">
        <v>10</v>
      </c>
      <c r="H1254">
        <v>2350</v>
      </c>
      <c r="I1254" t="s">
        <v>11</v>
      </c>
      <c r="J1254" t="s">
        <v>122</v>
      </c>
      <c r="K1254" t="s">
        <v>148</v>
      </c>
      <c r="L1254" t="s">
        <v>159</v>
      </c>
      <c r="M1254" s="5">
        <v>266</v>
      </c>
    </row>
    <row r="1255" spans="1:13" x14ac:dyDescent="0.3">
      <c r="A1255" s="2">
        <v>45966</v>
      </c>
      <c r="B1255" s="3">
        <f t="shared" si="57"/>
        <v>2026</v>
      </c>
      <c r="C1255" t="str">
        <f t="shared" si="58"/>
        <v>2025-2026</v>
      </c>
      <c r="D1255" t="s">
        <v>120</v>
      </c>
      <c r="E1255" t="s">
        <v>22</v>
      </c>
      <c r="F1255" t="str">
        <f t="shared" si="59"/>
        <v>New South Wales</v>
      </c>
      <c r="G1255" t="s">
        <v>10</v>
      </c>
      <c r="H1255">
        <v>2116</v>
      </c>
      <c r="I1255" t="s">
        <v>11</v>
      </c>
      <c r="J1255" t="s">
        <v>125</v>
      </c>
      <c r="K1255" t="s">
        <v>144</v>
      </c>
      <c r="L1255" t="s">
        <v>155</v>
      </c>
      <c r="M1255" s="5">
        <v>454</v>
      </c>
    </row>
    <row r="1256" spans="1:13" x14ac:dyDescent="0.3">
      <c r="A1256" s="2">
        <v>45782</v>
      </c>
      <c r="B1256" s="3">
        <f t="shared" si="57"/>
        <v>2025</v>
      </c>
      <c r="C1256" t="str">
        <f t="shared" si="58"/>
        <v>2024-2025</v>
      </c>
      <c r="D1256" t="s">
        <v>119</v>
      </c>
      <c r="E1256" t="s">
        <v>27</v>
      </c>
      <c r="F1256" t="str">
        <f t="shared" si="59"/>
        <v>Western Australia</v>
      </c>
      <c r="G1256" t="s">
        <v>28</v>
      </c>
      <c r="H1256">
        <v>6030</v>
      </c>
      <c r="I1256" t="s">
        <v>11</v>
      </c>
      <c r="J1256" t="s">
        <v>121</v>
      </c>
      <c r="K1256" t="s">
        <v>146</v>
      </c>
      <c r="L1256" t="s">
        <v>157</v>
      </c>
      <c r="M1256" s="5">
        <v>594</v>
      </c>
    </row>
    <row r="1257" spans="1:13" x14ac:dyDescent="0.3">
      <c r="A1257" s="2">
        <v>45909</v>
      </c>
      <c r="B1257" s="3">
        <f t="shared" si="57"/>
        <v>2026</v>
      </c>
      <c r="C1257" t="str">
        <f t="shared" si="58"/>
        <v>2025-2026</v>
      </c>
      <c r="D1257" t="s">
        <v>120</v>
      </c>
      <c r="E1257" t="s">
        <v>22</v>
      </c>
      <c r="F1257" t="str">
        <f t="shared" si="59"/>
        <v>New South Wales</v>
      </c>
      <c r="G1257" t="s">
        <v>10</v>
      </c>
      <c r="H1257">
        <v>2116</v>
      </c>
      <c r="I1257" t="s">
        <v>11</v>
      </c>
      <c r="J1257" t="s">
        <v>125</v>
      </c>
      <c r="K1257" t="s">
        <v>143</v>
      </c>
      <c r="L1257" t="s">
        <v>154</v>
      </c>
      <c r="M1257" s="5">
        <v>86</v>
      </c>
    </row>
    <row r="1258" spans="1:13" x14ac:dyDescent="0.3">
      <c r="A1258" s="2">
        <v>45927</v>
      </c>
      <c r="B1258" s="3">
        <f t="shared" si="57"/>
        <v>2026</v>
      </c>
      <c r="C1258" t="str">
        <f t="shared" si="58"/>
        <v>2025-2026</v>
      </c>
      <c r="D1258" t="s">
        <v>119</v>
      </c>
      <c r="E1258" t="s">
        <v>90</v>
      </c>
      <c r="F1258" t="str">
        <f t="shared" si="59"/>
        <v>New South Wales</v>
      </c>
      <c r="G1258" t="s">
        <v>10</v>
      </c>
      <c r="H1258">
        <v>2650</v>
      </c>
      <c r="I1258" t="s">
        <v>11</v>
      </c>
      <c r="J1258" t="s">
        <v>132</v>
      </c>
      <c r="K1258" t="s">
        <v>146</v>
      </c>
      <c r="L1258" t="s">
        <v>157</v>
      </c>
      <c r="M1258" s="5">
        <v>219</v>
      </c>
    </row>
    <row r="1259" spans="1:13" x14ac:dyDescent="0.3">
      <c r="A1259" s="2">
        <v>45415</v>
      </c>
      <c r="B1259" s="3">
        <f t="shared" si="57"/>
        <v>2024</v>
      </c>
      <c r="C1259" t="str">
        <f t="shared" si="58"/>
        <v>2023-2024</v>
      </c>
      <c r="D1259" t="s">
        <v>120</v>
      </c>
      <c r="E1259" t="s">
        <v>33</v>
      </c>
      <c r="F1259" t="str">
        <f t="shared" si="59"/>
        <v>Northern Territory</v>
      </c>
      <c r="G1259" t="s">
        <v>15</v>
      </c>
      <c r="H1259">
        <v>870</v>
      </c>
      <c r="I1259" t="s">
        <v>11</v>
      </c>
      <c r="J1259" t="s">
        <v>140</v>
      </c>
      <c r="K1259" t="s">
        <v>143</v>
      </c>
      <c r="L1259" t="s">
        <v>154</v>
      </c>
      <c r="M1259" s="5">
        <v>531</v>
      </c>
    </row>
    <row r="1260" spans="1:13" x14ac:dyDescent="0.3">
      <c r="A1260" s="2">
        <v>45300</v>
      </c>
      <c r="B1260" s="3">
        <f t="shared" si="57"/>
        <v>2024</v>
      </c>
      <c r="C1260" t="str">
        <f t="shared" si="58"/>
        <v>2023-2024</v>
      </c>
      <c r="D1260" t="s">
        <v>120</v>
      </c>
      <c r="E1260" t="s">
        <v>25</v>
      </c>
      <c r="F1260" t="str">
        <f t="shared" si="59"/>
        <v>Victoria</v>
      </c>
      <c r="G1260" t="s">
        <v>26</v>
      </c>
      <c r="H1260">
        <v>3066</v>
      </c>
      <c r="I1260" t="s">
        <v>11</v>
      </c>
      <c r="J1260" t="s">
        <v>128</v>
      </c>
      <c r="K1260" t="s">
        <v>142</v>
      </c>
      <c r="L1260" t="s">
        <v>153</v>
      </c>
      <c r="M1260" s="5">
        <v>625</v>
      </c>
    </row>
    <row r="1261" spans="1:13" x14ac:dyDescent="0.3">
      <c r="A1261" s="2">
        <v>45549</v>
      </c>
      <c r="B1261" s="3">
        <f t="shared" si="57"/>
        <v>2025</v>
      </c>
      <c r="C1261" t="str">
        <f t="shared" si="58"/>
        <v>2024-2025</v>
      </c>
      <c r="D1261" t="s">
        <v>119</v>
      </c>
      <c r="E1261" t="s">
        <v>72</v>
      </c>
      <c r="F1261" t="str">
        <f t="shared" si="59"/>
        <v>Queensland</v>
      </c>
      <c r="G1261" t="s">
        <v>19</v>
      </c>
      <c r="H1261">
        <v>4870</v>
      </c>
      <c r="I1261" t="s">
        <v>11</v>
      </c>
      <c r="J1261" t="s">
        <v>133</v>
      </c>
      <c r="K1261" t="s">
        <v>144</v>
      </c>
      <c r="L1261" t="s">
        <v>155</v>
      </c>
      <c r="M1261" s="5">
        <v>226</v>
      </c>
    </row>
    <row r="1262" spans="1:13" x14ac:dyDescent="0.3">
      <c r="A1262" s="2">
        <v>45884</v>
      </c>
      <c r="B1262" s="3">
        <f t="shared" si="57"/>
        <v>2026</v>
      </c>
      <c r="C1262" t="str">
        <f t="shared" si="58"/>
        <v>2025-2026</v>
      </c>
      <c r="D1262" t="s">
        <v>119</v>
      </c>
      <c r="E1262" t="s">
        <v>55</v>
      </c>
      <c r="F1262" t="str">
        <f t="shared" si="59"/>
        <v>Queensland</v>
      </c>
      <c r="G1262" t="s">
        <v>19</v>
      </c>
      <c r="H1262">
        <v>4740</v>
      </c>
      <c r="I1262" t="s">
        <v>11</v>
      </c>
      <c r="J1262" t="s">
        <v>138</v>
      </c>
      <c r="K1262" t="s">
        <v>144</v>
      </c>
      <c r="L1262" t="s">
        <v>155</v>
      </c>
      <c r="M1262" s="5">
        <v>196</v>
      </c>
    </row>
    <row r="1263" spans="1:13" x14ac:dyDescent="0.3">
      <c r="A1263" s="2">
        <v>45855</v>
      </c>
      <c r="B1263" s="3">
        <f t="shared" si="57"/>
        <v>2026</v>
      </c>
      <c r="C1263" t="str">
        <f t="shared" si="58"/>
        <v>2025-2026</v>
      </c>
      <c r="D1263" t="s">
        <v>119</v>
      </c>
      <c r="E1263" t="s">
        <v>47</v>
      </c>
      <c r="F1263" t="str">
        <f t="shared" si="59"/>
        <v>Victoria</v>
      </c>
      <c r="G1263" t="s">
        <v>26</v>
      </c>
      <c r="H1263">
        <v>3630</v>
      </c>
      <c r="I1263" t="s">
        <v>11</v>
      </c>
      <c r="J1263" t="s">
        <v>137</v>
      </c>
      <c r="K1263" t="s">
        <v>144</v>
      </c>
      <c r="L1263" t="s">
        <v>155</v>
      </c>
      <c r="M1263" s="5">
        <v>537</v>
      </c>
    </row>
    <row r="1264" spans="1:13" x14ac:dyDescent="0.3">
      <c r="A1264" s="2">
        <v>45952</v>
      </c>
      <c r="B1264" s="3">
        <f t="shared" si="57"/>
        <v>2026</v>
      </c>
      <c r="C1264" t="str">
        <f t="shared" si="58"/>
        <v>2025-2026</v>
      </c>
      <c r="D1264" t="s">
        <v>119</v>
      </c>
      <c r="E1264" t="s">
        <v>83</v>
      </c>
      <c r="F1264" t="str">
        <f t="shared" si="59"/>
        <v>Victoria</v>
      </c>
      <c r="G1264" t="s">
        <v>26</v>
      </c>
      <c r="H1264">
        <v>3551</v>
      </c>
      <c r="I1264" t="s">
        <v>11</v>
      </c>
      <c r="J1264" t="s">
        <v>129</v>
      </c>
      <c r="K1264" t="s">
        <v>148</v>
      </c>
      <c r="L1264" t="s">
        <v>159</v>
      </c>
      <c r="M1264" s="5">
        <v>257</v>
      </c>
    </row>
    <row r="1265" spans="1:13" x14ac:dyDescent="0.3">
      <c r="A1265" s="2">
        <v>45701</v>
      </c>
      <c r="B1265" s="3">
        <f t="shared" si="57"/>
        <v>2025</v>
      </c>
      <c r="C1265" t="str">
        <f t="shared" si="58"/>
        <v>2024-2025</v>
      </c>
      <c r="D1265" t="s">
        <v>120</v>
      </c>
      <c r="E1265" t="s">
        <v>95</v>
      </c>
      <c r="F1265" t="str">
        <f t="shared" si="59"/>
        <v>New South Wales</v>
      </c>
      <c r="G1265" t="s">
        <v>10</v>
      </c>
      <c r="H1265">
        <v>2131</v>
      </c>
      <c r="I1265" t="s">
        <v>11</v>
      </c>
      <c r="J1265" t="s">
        <v>125</v>
      </c>
      <c r="K1265" t="s">
        <v>142</v>
      </c>
      <c r="L1265" t="s">
        <v>153</v>
      </c>
      <c r="M1265" s="5">
        <v>579</v>
      </c>
    </row>
    <row r="1266" spans="1:13" x14ac:dyDescent="0.3">
      <c r="A1266" s="2">
        <v>45365</v>
      </c>
      <c r="B1266" s="3">
        <f t="shared" si="57"/>
        <v>2024</v>
      </c>
      <c r="C1266" t="str">
        <f t="shared" si="58"/>
        <v>2023-2024</v>
      </c>
      <c r="D1266" t="s">
        <v>119</v>
      </c>
      <c r="E1266" t="s">
        <v>12</v>
      </c>
      <c r="F1266" t="str">
        <f t="shared" si="59"/>
        <v>New South Wales</v>
      </c>
      <c r="G1266" t="s">
        <v>10</v>
      </c>
      <c r="H1266">
        <v>2795</v>
      </c>
      <c r="I1266" t="s">
        <v>11</v>
      </c>
      <c r="J1266" t="s">
        <v>132</v>
      </c>
      <c r="K1266" t="s">
        <v>142</v>
      </c>
      <c r="L1266" t="s">
        <v>153</v>
      </c>
      <c r="M1266" s="5">
        <v>594</v>
      </c>
    </row>
    <row r="1267" spans="1:13" x14ac:dyDescent="0.3">
      <c r="A1267" s="2">
        <v>45582</v>
      </c>
      <c r="B1267" s="3">
        <f t="shared" si="57"/>
        <v>2025</v>
      </c>
      <c r="C1267" t="str">
        <f t="shared" si="58"/>
        <v>2024-2025</v>
      </c>
      <c r="D1267" t="s">
        <v>120</v>
      </c>
      <c r="E1267" t="s">
        <v>44</v>
      </c>
      <c r="F1267" t="str">
        <f t="shared" si="59"/>
        <v>Western Australia</v>
      </c>
      <c r="G1267" t="s">
        <v>28</v>
      </c>
      <c r="H1267">
        <v>6010</v>
      </c>
      <c r="I1267" t="s">
        <v>11</v>
      </c>
      <c r="J1267" t="s">
        <v>121</v>
      </c>
      <c r="K1267" t="s">
        <v>143</v>
      </c>
      <c r="L1267" t="s">
        <v>154</v>
      </c>
      <c r="M1267" s="5">
        <v>743</v>
      </c>
    </row>
    <row r="1268" spans="1:13" x14ac:dyDescent="0.3">
      <c r="A1268" s="2">
        <v>45881</v>
      </c>
      <c r="B1268" s="3">
        <f t="shared" si="57"/>
        <v>2026</v>
      </c>
      <c r="C1268" t="str">
        <f t="shared" si="58"/>
        <v>2025-2026</v>
      </c>
      <c r="D1268" t="s">
        <v>119</v>
      </c>
      <c r="E1268" t="s">
        <v>100</v>
      </c>
      <c r="F1268" t="str">
        <f t="shared" si="59"/>
        <v>New South Wales</v>
      </c>
      <c r="G1268" t="s">
        <v>10</v>
      </c>
      <c r="H1268">
        <v>2800</v>
      </c>
      <c r="I1268" t="s">
        <v>11</v>
      </c>
      <c r="J1268" t="s">
        <v>132</v>
      </c>
      <c r="K1268" t="s">
        <v>150</v>
      </c>
      <c r="L1268" t="s">
        <v>161</v>
      </c>
      <c r="M1268" s="5">
        <v>326</v>
      </c>
    </row>
    <row r="1269" spans="1:13" x14ac:dyDescent="0.3">
      <c r="A1269" s="2">
        <v>45428</v>
      </c>
      <c r="B1269" s="3">
        <f t="shared" si="57"/>
        <v>2024</v>
      </c>
      <c r="C1269" t="str">
        <f t="shared" si="58"/>
        <v>2023-2024</v>
      </c>
      <c r="D1269" t="s">
        <v>119</v>
      </c>
      <c r="E1269" t="s">
        <v>83</v>
      </c>
      <c r="F1269" t="str">
        <f t="shared" si="59"/>
        <v>Victoria</v>
      </c>
      <c r="G1269" t="s">
        <v>26</v>
      </c>
      <c r="H1269">
        <v>3551</v>
      </c>
      <c r="I1269" t="s">
        <v>11</v>
      </c>
      <c r="J1269" t="s">
        <v>129</v>
      </c>
      <c r="K1269" t="s">
        <v>144</v>
      </c>
      <c r="L1269" t="s">
        <v>155</v>
      </c>
      <c r="M1269" s="5">
        <v>770</v>
      </c>
    </row>
    <row r="1270" spans="1:13" x14ac:dyDescent="0.3">
      <c r="A1270" s="2">
        <v>45338</v>
      </c>
      <c r="B1270" s="3">
        <f t="shared" si="57"/>
        <v>2024</v>
      </c>
      <c r="C1270" t="str">
        <f t="shared" si="58"/>
        <v>2023-2024</v>
      </c>
      <c r="D1270" t="s">
        <v>120</v>
      </c>
      <c r="E1270" t="s">
        <v>79</v>
      </c>
      <c r="F1270" t="str">
        <f t="shared" si="59"/>
        <v>Queensland</v>
      </c>
      <c r="G1270" t="s">
        <v>19</v>
      </c>
      <c r="H1270">
        <v>4680</v>
      </c>
      <c r="I1270" t="s">
        <v>11</v>
      </c>
      <c r="J1270" t="s">
        <v>138</v>
      </c>
      <c r="K1270" t="s">
        <v>151</v>
      </c>
      <c r="L1270" t="s">
        <v>152</v>
      </c>
      <c r="M1270" s="5">
        <v>90</v>
      </c>
    </row>
    <row r="1271" spans="1:13" x14ac:dyDescent="0.3">
      <c r="A1271" s="2">
        <v>45699</v>
      </c>
      <c r="B1271" s="3">
        <f t="shared" si="57"/>
        <v>2025</v>
      </c>
      <c r="C1271" t="str">
        <f t="shared" si="58"/>
        <v>2024-2025</v>
      </c>
      <c r="D1271" t="s">
        <v>120</v>
      </c>
      <c r="E1271" t="s">
        <v>60</v>
      </c>
      <c r="F1271" t="str">
        <f t="shared" si="59"/>
        <v>Queensland</v>
      </c>
      <c r="G1271" t="s">
        <v>19</v>
      </c>
      <c r="H1271">
        <v>4655</v>
      </c>
      <c r="I1271" t="s">
        <v>11</v>
      </c>
      <c r="J1271" t="s">
        <v>138</v>
      </c>
      <c r="K1271" t="s">
        <v>148</v>
      </c>
      <c r="L1271" t="s">
        <v>159</v>
      </c>
      <c r="M1271" s="5">
        <v>299</v>
      </c>
    </row>
    <row r="1272" spans="1:13" x14ac:dyDescent="0.3">
      <c r="A1272" s="2">
        <v>45565</v>
      </c>
      <c r="B1272" s="3">
        <f t="shared" si="57"/>
        <v>2025</v>
      </c>
      <c r="C1272" t="str">
        <f t="shared" si="58"/>
        <v>2024-2025</v>
      </c>
      <c r="D1272" t="s">
        <v>120</v>
      </c>
      <c r="E1272" t="s">
        <v>101</v>
      </c>
      <c r="F1272" t="str">
        <f t="shared" si="59"/>
        <v>Queensland</v>
      </c>
      <c r="G1272" t="s">
        <v>19</v>
      </c>
      <c r="H1272">
        <v>4305</v>
      </c>
      <c r="I1272" t="s">
        <v>11</v>
      </c>
      <c r="J1272" t="s">
        <v>124</v>
      </c>
      <c r="K1272" t="s">
        <v>144</v>
      </c>
      <c r="L1272" t="s">
        <v>155</v>
      </c>
      <c r="M1272" s="5">
        <v>169</v>
      </c>
    </row>
    <row r="1273" spans="1:13" x14ac:dyDescent="0.3">
      <c r="A1273" s="2">
        <v>45394</v>
      </c>
      <c r="B1273" s="3">
        <f t="shared" si="57"/>
        <v>2024</v>
      </c>
      <c r="C1273" t="str">
        <f t="shared" si="58"/>
        <v>2023-2024</v>
      </c>
      <c r="D1273" t="s">
        <v>120</v>
      </c>
      <c r="E1273" t="s">
        <v>31</v>
      </c>
      <c r="F1273" t="str">
        <f t="shared" si="59"/>
        <v>South Australia</v>
      </c>
      <c r="G1273" t="s">
        <v>17</v>
      </c>
      <c r="H1273">
        <v>5082</v>
      </c>
      <c r="I1273" t="s">
        <v>11</v>
      </c>
      <c r="J1273" t="s">
        <v>134</v>
      </c>
      <c r="K1273" t="s">
        <v>148</v>
      </c>
      <c r="L1273" t="s">
        <v>159</v>
      </c>
      <c r="M1273" s="5">
        <v>739</v>
      </c>
    </row>
    <row r="1274" spans="1:13" x14ac:dyDescent="0.3">
      <c r="A1274" s="2">
        <v>45922</v>
      </c>
      <c r="B1274" s="3">
        <f t="shared" si="57"/>
        <v>2026</v>
      </c>
      <c r="C1274" t="str">
        <f t="shared" si="58"/>
        <v>2025-2026</v>
      </c>
      <c r="D1274" t="s">
        <v>119</v>
      </c>
      <c r="E1274" t="s">
        <v>63</v>
      </c>
      <c r="F1274" t="str">
        <f t="shared" si="59"/>
        <v>Queensland</v>
      </c>
      <c r="G1274" t="s">
        <v>19</v>
      </c>
      <c r="H1274">
        <v>4068</v>
      </c>
      <c r="I1274" t="s">
        <v>11</v>
      </c>
      <c r="J1274" t="s">
        <v>131</v>
      </c>
      <c r="K1274" t="s">
        <v>144</v>
      </c>
      <c r="L1274" t="s">
        <v>155</v>
      </c>
      <c r="M1274" s="5">
        <v>584</v>
      </c>
    </row>
    <row r="1275" spans="1:13" x14ac:dyDescent="0.3">
      <c r="A1275" s="2">
        <v>45741</v>
      </c>
      <c r="B1275" s="3">
        <f t="shared" si="57"/>
        <v>2025</v>
      </c>
      <c r="C1275" t="str">
        <f t="shared" si="58"/>
        <v>2024-2025</v>
      </c>
      <c r="D1275" t="s">
        <v>119</v>
      </c>
      <c r="E1275" t="s">
        <v>61</v>
      </c>
      <c r="F1275" t="str">
        <f t="shared" si="59"/>
        <v>Victoria</v>
      </c>
      <c r="G1275" t="s">
        <v>26</v>
      </c>
      <c r="H1275">
        <v>3179</v>
      </c>
      <c r="I1275" t="s">
        <v>11</v>
      </c>
      <c r="J1275" t="s">
        <v>127</v>
      </c>
      <c r="K1275" t="s">
        <v>145</v>
      </c>
      <c r="L1275" t="s">
        <v>156</v>
      </c>
      <c r="M1275" s="5">
        <v>208</v>
      </c>
    </row>
    <row r="1276" spans="1:13" x14ac:dyDescent="0.3">
      <c r="A1276" s="2">
        <v>45327</v>
      </c>
      <c r="B1276" s="3">
        <f t="shared" si="57"/>
        <v>2024</v>
      </c>
      <c r="C1276" t="str">
        <f t="shared" si="58"/>
        <v>2023-2024</v>
      </c>
      <c r="D1276" t="s">
        <v>120</v>
      </c>
      <c r="E1276" t="s">
        <v>62</v>
      </c>
      <c r="F1276" t="str">
        <f t="shared" si="59"/>
        <v>Victoria</v>
      </c>
      <c r="G1276" t="s">
        <v>26</v>
      </c>
      <c r="H1276">
        <v>3690</v>
      </c>
      <c r="I1276" t="s">
        <v>11</v>
      </c>
      <c r="J1276" t="s">
        <v>137</v>
      </c>
      <c r="K1276" t="s">
        <v>148</v>
      </c>
      <c r="L1276" t="s">
        <v>159</v>
      </c>
      <c r="M1276" s="5">
        <v>399</v>
      </c>
    </row>
    <row r="1277" spans="1:13" x14ac:dyDescent="0.3">
      <c r="A1277" s="2">
        <v>45885</v>
      </c>
      <c r="B1277" s="3">
        <f t="shared" si="57"/>
        <v>2026</v>
      </c>
      <c r="C1277" t="str">
        <f t="shared" si="58"/>
        <v>2025-2026</v>
      </c>
      <c r="D1277" t="s">
        <v>120</v>
      </c>
      <c r="E1277" t="s">
        <v>87</v>
      </c>
      <c r="F1277" t="str">
        <f t="shared" si="59"/>
        <v>New South Wales</v>
      </c>
      <c r="G1277" t="s">
        <v>10</v>
      </c>
      <c r="H1277">
        <v>2158</v>
      </c>
      <c r="I1277" t="s">
        <v>11</v>
      </c>
      <c r="J1277" t="s">
        <v>125</v>
      </c>
      <c r="K1277" t="s">
        <v>151</v>
      </c>
      <c r="L1277" t="s">
        <v>152</v>
      </c>
      <c r="M1277" s="5">
        <v>633</v>
      </c>
    </row>
    <row r="1278" spans="1:13" x14ac:dyDescent="0.3">
      <c r="A1278" s="2">
        <v>45581</v>
      </c>
      <c r="B1278" s="3">
        <f t="shared" si="57"/>
        <v>2025</v>
      </c>
      <c r="C1278" t="str">
        <f t="shared" si="58"/>
        <v>2024-2025</v>
      </c>
      <c r="D1278" t="s">
        <v>120</v>
      </c>
      <c r="E1278" t="s">
        <v>108</v>
      </c>
      <c r="F1278" t="str">
        <f t="shared" si="59"/>
        <v>Tasmania</v>
      </c>
      <c r="G1278" t="s">
        <v>43</v>
      </c>
      <c r="H1278">
        <v>7320</v>
      </c>
      <c r="I1278" t="s">
        <v>11</v>
      </c>
      <c r="J1278" t="s">
        <v>130</v>
      </c>
      <c r="K1278" t="s">
        <v>144</v>
      </c>
      <c r="L1278" t="s">
        <v>155</v>
      </c>
      <c r="M1278" s="5">
        <v>394</v>
      </c>
    </row>
    <row r="1279" spans="1:13" x14ac:dyDescent="0.3">
      <c r="A1279" s="2">
        <v>45643</v>
      </c>
      <c r="B1279" s="3">
        <f t="shared" si="57"/>
        <v>2025</v>
      </c>
      <c r="C1279" t="str">
        <f t="shared" si="58"/>
        <v>2024-2025</v>
      </c>
      <c r="D1279" t="s">
        <v>120</v>
      </c>
      <c r="E1279" t="s">
        <v>36</v>
      </c>
      <c r="F1279" t="str">
        <f t="shared" si="59"/>
        <v>New South Wales</v>
      </c>
      <c r="G1279" t="s">
        <v>10</v>
      </c>
      <c r="H1279">
        <v>2539</v>
      </c>
      <c r="I1279" t="s">
        <v>11</v>
      </c>
      <c r="J1279" t="s">
        <v>123</v>
      </c>
      <c r="K1279" t="s">
        <v>144</v>
      </c>
      <c r="L1279" t="s">
        <v>155</v>
      </c>
      <c r="M1279" s="5">
        <v>727</v>
      </c>
    </row>
    <row r="1280" spans="1:13" x14ac:dyDescent="0.3">
      <c r="A1280" s="2">
        <v>45974</v>
      </c>
      <c r="B1280" s="3">
        <f t="shared" si="57"/>
        <v>2026</v>
      </c>
      <c r="C1280" t="str">
        <f t="shared" si="58"/>
        <v>2025-2026</v>
      </c>
      <c r="D1280" t="s">
        <v>120</v>
      </c>
      <c r="E1280" t="s">
        <v>94</v>
      </c>
      <c r="F1280" t="str">
        <f t="shared" si="59"/>
        <v>Queensland</v>
      </c>
      <c r="G1280" t="s">
        <v>19</v>
      </c>
      <c r="H1280">
        <v>4551</v>
      </c>
      <c r="I1280" t="s">
        <v>11</v>
      </c>
      <c r="J1280" t="s">
        <v>136</v>
      </c>
      <c r="K1280" t="s">
        <v>142</v>
      </c>
      <c r="L1280" t="s">
        <v>153</v>
      </c>
      <c r="M1280" s="5">
        <v>186</v>
      </c>
    </row>
    <row r="1281" spans="1:13" x14ac:dyDescent="0.3">
      <c r="A1281" s="2">
        <v>45504</v>
      </c>
      <c r="B1281" s="3">
        <f t="shared" si="57"/>
        <v>2025</v>
      </c>
      <c r="C1281" t="str">
        <f t="shared" si="58"/>
        <v>2024-2025</v>
      </c>
      <c r="D1281" t="s">
        <v>119</v>
      </c>
      <c r="E1281" t="s">
        <v>83</v>
      </c>
      <c r="F1281" t="str">
        <f t="shared" si="59"/>
        <v>Victoria</v>
      </c>
      <c r="G1281" t="s">
        <v>26</v>
      </c>
      <c r="H1281">
        <v>3551</v>
      </c>
      <c r="I1281" t="s">
        <v>11</v>
      </c>
      <c r="J1281" t="s">
        <v>129</v>
      </c>
      <c r="K1281" t="s">
        <v>145</v>
      </c>
      <c r="L1281" t="s">
        <v>156</v>
      </c>
      <c r="M1281" s="5">
        <v>161</v>
      </c>
    </row>
    <row r="1282" spans="1:13" x14ac:dyDescent="0.3">
      <c r="A1282" s="2">
        <v>45645</v>
      </c>
      <c r="B1282" s="3">
        <f t="shared" ref="B1282:B1345" si="60">IF(MONTH(A1282)&gt;=7,YEAR(A1282)+1,YEAR(A1282))</f>
        <v>2025</v>
      </c>
      <c r="C1282" t="str">
        <f t="shared" ref="C1282:C1345" si="61">IF(MONTH(A1282) &gt;= 7, YEAR(A1282) &amp; "-" &amp; YEAR(A1282) + 1, YEAR(A1282) - 1 &amp; "-" &amp; YEAR(A1282))</f>
        <v>2024-2025</v>
      </c>
      <c r="D1282" t="s">
        <v>120</v>
      </c>
      <c r="E1282" t="s">
        <v>95</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125</v>
      </c>
      <c r="K1282" t="s">
        <v>148</v>
      </c>
      <c r="L1282" t="s">
        <v>159</v>
      </c>
      <c r="M1282" s="5">
        <v>489</v>
      </c>
    </row>
    <row r="1283" spans="1:13" x14ac:dyDescent="0.3">
      <c r="A1283" s="2">
        <v>45784</v>
      </c>
      <c r="B1283" s="3">
        <f t="shared" si="60"/>
        <v>2025</v>
      </c>
      <c r="C1283" t="str">
        <f t="shared" si="61"/>
        <v>2024-2025</v>
      </c>
      <c r="D1283" t="s">
        <v>120</v>
      </c>
      <c r="E1283" t="s">
        <v>92</v>
      </c>
      <c r="F1283" t="str">
        <f t="shared" si="62"/>
        <v>New South Wales</v>
      </c>
      <c r="G1283" t="s">
        <v>10</v>
      </c>
      <c r="H1283">
        <v>2015</v>
      </c>
      <c r="I1283" t="s">
        <v>11</v>
      </c>
      <c r="J1283" t="s">
        <v>126</v>
      </c>
      <c r="K1283" t="s">
        <v>149</v>
      </c>
      <c r="L1283" t="s">
        <v>160</v>
      </c>
      <c r="M1283" s="5">
        <v>447</v>
      </c>
    </row>
    <row r="1284" spans="1:13" x14ac:dyDescent="0.3">
      <c r="A1284" s="2">
        <v>45607</v>
      </c>
      <c r="B1284" s="3">
        <f t="shared" si="60"/>
        <v>2025</v>
      </c>
      <c r="C1284" t="str">
        <f t="shared" si="61"/>
        <v>2024-2025</v>
      </c>
      <c r="D1284" t="s">
        <v>120</v>
      </c>
      <c r="E1284" t="s">
        <v>95</v>
      </c>
      <c r="F1284" t="str">
        <f t="shared" si="62"/>
        <v>New South Wales</v>
      </c>
      <c r="G1284" t="s">
        <v>10</v>
      </c>
      <c r="H1284">
        <v>2131</v>
      </c>
      <c r="I1284" t="s">
        <v>11</v>
      </c>
      <c r="J1284" t="s">
        <v>125</v>
      </c>
      <c r="K1284" t="s">
        <v>147</v>
      </c>
      <c r="L1284" t="s">
        <v>158</v>
      </c>
      <c r="M1284" s="5">
        <v>766</v>
      </c>
    </row>
    <row r="1285" spans="1:13" x14ac:dyDescent="0.3">
      <c r="A1285" s="2">
        <v>45693</v>
      </c>
      <c r="B1285" s="3">
        <f t="shared" si="60"/>
        <v>2025</v>
      </c>
      <c r="C1285" t="str">
        <f t="shared" si="61"/>
        <v>2024-2025</v>
      </c>
      <c r="D1285" t="s">
        <v>120</v>
      </c>
      <c r="E1285" t="s">
        <v>57</v>
      </c>
      <c r="F1285" t="str">
        <f t="shared" si="62"/>
        <v>New South Wales</v>
      </c>
      <c r="G1285" t="s">
        <v>10</v>
      </c>
      <c r="H1285">
        <v>2064</v>
      </c>
      <c r="I1285" t="s">
        <v>11</v>
      </c>
      <c r="J1285" t="s">
        <v>126</v>
      </c>
      <c r="K1285" t="s">
        <v>151</v>
      </c>
      <c r="L1285" t="s">
        <v>152</v>
      </c>
      <c r="M1285" s="5">
        <v>444</v>
      </c>
    </row>
    <row r="1286" spans="1:13" x14ac:dyDescent="0.3">
      <c r="A1286" s="2">
        <v>45338</v>
      </c>
      <c r="B1286" s="3">
        <f t="shared" si="60"/>
        <v>2024</v>
      </c>
      <c r="C1286" t="str">
        <f t="shared" si="61"/>
        <v>2023-2024</v>
      </c>
      <c r="D1286" t="s">
        <v>120</v>
      </c>
      <c r="E1286" t="s">
        <v>39</v>
      </c>
      <c r="F1286" t="str">
        <f t="shared" si="62"/>
        <v>New South Wales</v>
      </c>
      <c r="G1286" t="s">
        <v>10</v>
      </c>
      <c r="H1286">
        <v>2541</v>
      </c>
      <c r="I1286" t="s">
        <v>11</v>
      </c>
      <c r="J1286" t="s">
        <v>123</v>
      </c>
      <c r="K1286" t="s">
        <v>147</v>
      </c>
      <c r="L1286" t="s">
        <v>158</v>
      </c>
      <c r="M1286" s="5">
        <v>207</v>
      </c>
    </row>
    <row r="1287" spans="1:13" x14ac:dyDescent="0.3">
      <c r="A1287" s="2">
        <v>45513</v>
      </c>
      <c r="B1287" s="3">
        <f t="shared" si="60"/>
        <v>2025</v>
      </c>
      <c r="C1287" t="str">
        <f t="shared" si="61"/>
        <v>2024-2025</v>
      </c>
      <c r="D1287" t="s">
        <v>119</v>
      </c>
      <c r="E1287" t="s">
        <v>9</v>
      </c>
      <c r="F1287" t="str">
        <f t="shared" si="62"/>
        <v>New South Wales</v>
      </c>
      <c r="G1287" t="s">
        <v>10</v>
      </c>
      <c r="H1287">
        <v>2067</v>
      </c>
      <c r="I1287" t="s">
        <v>11</v>
      </c>
      <c r="J1287" t="s">
        <v>126</v>
      </c>
      <c r="K1287" t="s">
        <v>146</v>
      </c>
      <c r="L1287" t="s">
        <v>157</v>
      </c>
      <c r="M1287" s="5">
        <v>309</v>
      </c>
    </row>
    <row r="1288" spans="1:13" x14ac:dyDescent="0.3">
      <c r="A1288" s="2">
        <v>45322</v>
      </c>
      <c r="B1288" s="3">
        <f t="shared" si="60"/>
        <v>2024</v>
      </c>
      <c r="C1288" t="str">
        <f t="shared" si="61"/>
        <v>2023-2024</v>
      </c>
      <c r="D1288" t="s">
        <v>120</v>
      </c>
      <c r="E1288" t="s">
        <v>94</v>
      </c>
      <c r="F1288" t="str">
        <f t="shared" si="62"/>
        <v>Queensland</v>
      </c>
      <c r="G1288" t="s">
        <v>19</v>
      </c>
      <c r="H1288">
        <v>4551</v>
      </c>
      <c r="I1288" t="s">
        <v>11</v>
      </c>
      <c r="J1288" t="s">
        <v>136</v>
      </c>
      <c r="K1288" t="s">
        <v>144</v>
      </c>
      <c r="L1288" t="s">
        <v>155</v>
      </c>
      <c r="M1288" s="5">
        <v>456</v>
      </c>
    </row>
    <row r="1289" spans="1:13" x14ac:dyDescent="0.3">
      <c r="A1289" s="2">
        <v>45659</v>
      </c>
      <c r="B1289" s="3">
        <f t="shared" si="60"/>
        <v>2025</v>
      </c>
      <c r="C1289" t="str">
        <f t="shared" si="61"/>
        <v>2024-2025</v>
      </c>
      <c r="D1289" t="s">
        <v>119</v>
      </c>
      <c r="E1289" t="s">
        <v>104</v>
      </c>
      <c r="F1289" t="str">
        <f t="shared" si="62"/>
        <v>Victoria</v>
      </c>
      <c r="G1289" t="s">
        <v>26</v>
      </c>
      <c r="H1289">
        <v>3175</v>
      </c>
      <c r="I1289" t="s">
        <v>11</v>
      </c>
      <c r="J1289" t="s">
        <v>127</v>
      </c>
      <c r="K1289" t="s">
        <v>148</v>
      </c>
      <c r="L1289" t="s">
        <v>159</v>
      </c>
      <c r="M1289" s="5">
        <v>508</v>
      </c>
    </row>
    <row r="1290" spans="1:13" x14ac:dyDescent="0.3">
      <c r="A1290" s="2">
        <v>45357</v>
      </c>
      <c r="B1290" s="3">
        <f t="shared" si="60"/>
        <v>2024</v>
      </c>
      <c r="C1290" t="str">
        <f t="shared" si="61"/>
        <v>2023-2024</v>
      </c>
      <c r="D1290" t="s">
        <v>120</v>
      </c>
      <c r="E1290" t="s">
        <v>79</v>
      </c>
      <c r="F1290" t="str">
        <f t="shared" si="62"/>
        <v>Queensland</v>
      </c>
      <c r="G1290" t="s">
        <v>19</v>
      </c>
      <c r="H1290">
        <v>4680</v>
      </c>
      <c r="I1290" t="s">
        <v>11</v>
      </c>
      <c r="J1290" t="s">
        <v>138</v>
      </c>
      <c r="K1290" t="s">
        <v>143</v>
      </c>
      <c r="L1290" t="s">
        <v>154</v>
      </c>
      <c r="M1290" s="5">
        <v>488</v>
      </c>
    </row>
    <row r="1291" spans="1:13" x14ac:dyDescent="0.3">
      <c r="A1291" s="2">
        <v>45837</v>
      </c>
      <c r="B1291" s="3">
        <f t="shared" si="60"/>
        <v>2025</v>
      </c>
      <c r="C1291" t="str">
        <f t="shared" si="61"/>
        <v>2024-2025</v>
      </c>
      <c r="D1291" t="s">
        <v>120</v>
      </c>
      <c r="E1291" t="s">
        <v>9</v>
      </c>
      <c r="F1291" t="str">
        <f t="shared" si="62"/>
        <v>New South Wales</v>
      </c>
      <c r="G1291" t="s">
        <v>10</v>
      </c>
      <c r="H1291">
        <v>2067</v>
      </c>
      <c r="I1291" t="s">
        <v>11</v>
      </c>
      <c r="J1291" t="s">
        <v>126</v>
      </c>
      <c r="K1291" t="s">
        <v>145</v>
      </c>
      <c r="L1291" t="s">
        <v>156</v>
      </c>
      <c r="M1291" s="5">
        <v>391</v>
      </c>
    </row>
    <row r="1292" spans="1:13" x14ac:dyDescent="0.3">
      <c r="A1292" s="2">
        <v>45325</v>
      </c>
      <c r="B1292" s="3">
        <f t="shared" si="60"/>
        <v>2024</v>
      </c>
      <c r="C1292" t="str">
        <f t="shared" si="61"/>
        <v>2023-2024</v>
      </c>
      <c r="D1292" t="s">
        <v>120</v>
      </c>
      <c r="E1292" t="s">
        <v>93</v>
      </c>
      <c r="F1292" t="str">
        <f t="shared" si="62"/>
        <v>Victoria</v>
      </c>
      <c r="G1292" t="s">
        <v>26</v>
      </c>
      <c r="H1292">
        <v>3400</v>
      </c>
      <c r="I1292" t="s">
        <v>11</v>
      </c>
      <c r="J1292" t="s">
        <v>129</v>
      </c>
      <c r="K1292" t="s">
        <v>145</v>
      </c>
      <c r="L1292" t="s">
        <v>156</v>
      </c>
      <c r="M1292" s="5">
        <v>746</v>
      </c>
    </row>
    <row r="1293" spans="1:13" x14ac:dyDescent="0.3">
      <c r="A1293" s="2">
        <v>45767</v>
      </c>
      <c r="B1293" s="3">
        <f t="shared" si="60"/>
        <v>2025</v>
      </c>
      <c r="C1293" t="str">
        <f t="shared" si="61"/>
        <v>2024-2025</v>
      </c>
      <c r="D1293" t="s">
        <v>120</v>
      </c>
      <c r="E1293" t="s">
        <v>57</v>
      </c>
      <c r="F1293" t="str">
        <f t="shared" si="62"/>
        <v>New South Wales</v>
      </c>
      <c r="G1293" t="s">
        <v>10</v>
      </c>
      <c r="H1293">
        <v>2064</v>
      </c>
      <c r="I1293" t="s">
        <v>11</v>
      </c>
      <c r="J1293" t="s">
        <v>126</v>
      </c>
      <c r="K1293" t="s">
        <v>148</v>
      </c>
      <c r="L1293" t="s">
        <v>159</v>
      </c>
      <c r="M1293" s="5">
        <v>649</v>
      </c>
    </row>
    <row r="1294" spans="1:13" x14ac:dyDescent="0.3">
      <c r="A1294" s="2">
        <v>45728</v>
      </c>
      <c r="B1294" s="3">
        <f t="shared" si="60"/>
        <v>2025</v>
      </c>
      <c r="C1294" t="str">
        <f t="shared" si="61"/>
        <v>2024-2025</v>
      </c>
      <c r="D1294" t="s">
        <v>120</v>
      </c>
      <c r="E1294" t="s">
        <v>76</v>
      </c>
      <c r="F1294" t="str">
        <f t="shared" si="62"/>
        <v>Queensland</v>
      </c>
      <c r="G1294" t="s">
        <v>19</v>
      </c>
      <c r="H1294">
        <v>4220</v>
      </c>
      <c r="I1294" t="s">
        <v>11</v>
      </c>
      <c r="J1294" t="s">
        <v>124</v>
      </c>
      <c r="K1294" t="s">
        <v>151</v>
      </c>
      <c r="L1294" t="s">
        <v>152</v>
      </c>
      <c r="M1294" s="5">
        <v>782</v>
      </c>
    </row>
    <row r="1295" spans="1:13" x14ac:dyDescent="0.3">
      <c r="A1295" s="2">
        <v>45765</v>
      </c>
      <c r="B1295" s="3">
        <f t="shared" si="60"/>
        <v>2025</v>
      </c>
      <c r="C1295" t="str">
        <f t="shared" si="61"/>
        <v>2024-2025</v>
      </c>
      <c r="D1295" t="s">
        <v>119</v>
      </c>
      <c r="E1295" t="s">
        <v>84</v>
      </c>
      <c r="F1295" t="str">
        <f t="shared" si="62"/>
        <v>Western Australia</v>
      </c>
      <c r="G1295" t="s">
        <v>28</v>
      </c>
      <c r="H1295">
        <v>6280</v>
      </c>
      <c r="I1295" t="s">
        <v>11</v>
      </c>
      <c r="J1295" t="s">
        <v>135</v>
      </c>
      <c r="K1295" t="s">
        <v>151</v>
      </c>
      <c r="L1295" t="s">
        <v>152</v>
      </c>
      <c r="M1295" s="5">
        <v>595</v>
      </c>
    </row>
    <row r="1296" spans="1:13" x14ac:dyDescent="0.3">
      <c r="A1296" s="2">
        <v>45543</v>
      </c>
      <c r="B1296" s="3">
        <f t="shared" si="60"/>
        <v>2025</v>
      </c>
      <c r="C1296" t="str">
        <f t="shared" si="61"/>
        <v>2024-2025</v>
      </c>
      <c r="D1296" t="s">
        <v>120</v>
      </c>
      <c r="E1296" t="s">
        <v>94</v>
      </c>
      <c r="F1296" t="str">
        <f t="shared" si="62"/>
        <v>Queensland</v>
      </c>
      <c r="G1296" t="s">
        <v>19</v>
      </c>
      <c r="H1296">
        <v>4551</v>
      </c>
      <c r="I1296" t="s">
        <v>11</v>
      </c>
      <c r="J1296" t="s">
        <v>136</v>
      </c>
      <c r="K1296" t="s">
        <v>151</v>
      </c>
      <c r="L1296" t="s">
        <v>152</v>
      </c>
      <c r="M1296" s="5">
        <v>224</v>
      </c>
    </row>
    <row r="1297" spans="1:13" x14ac:dyDescent="0.3">
      <c r="A1297" s="2">
        <v>45738</v>
      </c>
      <c r="B1297" s="3">
        <f t="shared" si="60"/>
        <v>2025</v>
      </c>
      <c r="C1297" t="str">
        <f t="shared" si="61"/>
        <v>2024-2025</v>
      </c>
      <c r="D1297" t="s">
        <v>120</v>
      </c>
      <c r="E1297" t="s">
        <v>87</v>
      </c>
      <c r="F1297" t="str">
        <f t="shared" si="62"/>
        <v>New South Wales</v>
      </c>
      <c r="G1297" t="s">
        <v>10</v>
      </c>
      <c r="H1297">
        <v>2158</v>
      </c>
      <c r="I1297" t="s">
        <v>11</v>
      </c>
      <c r="J1297" t="s">
        <v>125</v>
      </c>
      <c r="K1297" t="s">
        <v>150</v>
      </c>
      <c r="L1297" t="s">
        <v>161</v>
      </c>
      <c r="M1297" s="5">
        <v>516</v>
      </c>
    </row>
    <row r="1298" spans="1:13" x14ac:dyDescent="0.3">
      <c r="A1298" s="2">
        <v>45875</v>
      </c>
      <c r="B1298" s="3">
        <f t="shared" si="60"/>
        <v>2026</v>
      </c>
      <c r="C1298" t="str">
        <f t="shared" si="61"/>
        <v>2025-2026</v>
      </c>
      <c r="D1298" t="s">
        <v>119</v>
      </c>
      <c r="E1298" t="s">
        <v>83</v>
      </c>
      <c r="F1298" t="str">
        <f t="shared" si="62"/>
        <v>Victoria</v>
      </c>
      <c r="G1298" t="s">
        <v>26</v>
      </c>
      <c r="H1298">
        <v>3551</v>
      </c>
      <c r="I1298" t="s">
        <v>11</v>
      </c>
      <c r="J1298" t="s">
        <v>129</v>
      </c>
      <c r="K1298" t="s">
        <v>151</v>
      </c>
      <c r="L1298" t="s">
        <v>152</v>
      </c>
      <c r="M1298" s="5">
        <v>423</v>
      </c>
    </row>
    <row r="1299" spans="1:13" x14ac:dyDescent="0.3">
      <c r="A1299" s="2">
        <v>46017</v>
      </c>
      <c r="B1299" s="3">
        <f t="shared" si="60"/>
        <v>2026</v>
      </c>
      <c r="C1299" t="str">
        <f t="shared" si="61"/>
        <v>2025-2026</v>
      </c>
      <c r="D1299" t="s">
        <v>120</v>
      </c>
      <c r="E1299" t="s">
        <v>38</v>
      </c>
      <c r="F1299" t="str">
        <f t="shared" si="62"/>
        <v>Victoria</v>
      </c>
      <c r="G1299" t="s">
        <v>26</v>
      </c>
      <c r="H1299">
        <v>3199</v>
      </c>
      <c r="I1299" t="s">
        <v>11</v>
      </c>
      <c r="J1299" t="s">
        <v>127</v>
      </c>
      <c r="K1299" t="s">
        <v>151</v>
      </c>
      <c r="L1299" t="s">
        <v>152</v>
      </c>
      <c r="M1299" s="5">
        <v>314</v>
      </c>
    </row>
    <row r="1300" spans="1:13" x14ac:dyDescent="0.3">
      <c r="A1300" s="2">
        <v>45747</v>
      </c>
      <c r="B1300" s="3">
        <f t="shared" si="60"/>
        <v>2025</v>
      </c>
      <c r="C1300" t="str">
        <f t="shared" si="61"/>
        <v>2024-2025</v>
      </c>
      <c r="D1300" t="s">
        <v>119</v>
      </c>
      <c r="E1300" t="s">
        <v>110</v>
      </c>
      <c r="F1300" t="str">
        <f t="shared" si="62"/>
        <v>Australian Capital Territory</v>
      </c>
      <c r="G1300" t="s">
        <v>51</v>
      </c>
      <c r="H1300">
        <v>2609</v>
      </c>
      <c r="I1300" t="s">
        <v>11</v>
      </c>
      <c r="J1300" t="s">
        <v>123</v>
      </c>
      <c r="K1300" t="s">
        <v>151</v>
      </c>
      <c r="L1300" t="s">
        <v>152</v>
      </c>
      <c r="M1300" s="5">
        <v>419</v>
      </c>
    </row>
    <row r="1301" spans="1:13" x14ac:dyDescent="0.3">
      <c r="A1301" s="2">
        <v>45752</v>
      </c>
      <c r="B1301" s="3">
        <f t="shared" si="60"/>
        <v>2025</v>
      </c>
      <c r="C1301" t="str">
        <f t="shared" si="61"/>
        <v>2024-2025</v>
      </c>
      <c r="D1301" t="s">
        <v>120</v>
      </c>
      <c r="E1301" t="s">
        <v>79</v>
      </c>
      <c r="F1301" t="str">
        <f t="shared" si="62"/>
        <v>Queensland</v>
      </c>
      <c r="G1301" t="s">
        <v>19</v>
      </c>
      <c r="H1301">
        <v>4680</v>
      </c>
      <c r="I1301" t="s">
        <v>11</v>
      </c>
      <c r="J1301" t="s">
        <v>138</v>
      </c>
      <c r="K1301" t="s">
        <v>151</v>
      </c>
      <c r="L1301" t="s">
        <v>152</v>
      </c>
      <c r="M1301" s="5">
        <v>43</v>
      </c>
    </row>
    <row r="1302" spans="1:13" x14ac:dyDescent="0.3">
      <c r="A1302" s="2">
        <v>45845</v>
      </c>
      <c r="B1302" s="3">
        <f t="shared" si="60"/>
        <v>2026</v>
      </c>
      <c r="C1302" t="str">
        <f t="shared" si="61"/>
        <v>2025-2026</v>
      </c>
      <c r="D1302" t="s">
        <v>119</v>
      </c>
      <c r="E1302" t="s">
        <v>63</v>
      </c>
      <c r="F1302" t="str">
        <f t="shared" si="62"/>
        <v>Queensland</v>
      </c>
      <c r="G1302" t="s">
        <v>19</v>
      </c>
      <c r="H1302">
        <v>4068</v>
      </c>
      <c r="I1302" t="s">
        <v>11</v>
      </c>
      <c r="J1302" t="s">
        <v>131</v>
      </c>
      <c r="K1302" t="s">
        <v>151</v>
      </c>
      <c r="L1302" t="s">
        <v>152</v>
      </c>
      <c r="M1302" s="5">
        <v>135</v>
      </c>
    </row>
    <row r="1303" spans="1:13" x14ac:dyDescent="0.3">
      <c r="A1303" s="2">
        <v>45332</v>
      </c>
      <c r="B1303" s="3">
        <f t="shared" si="60"/>
        <v>2024</v>
      </c>
      <c r="C1303" t="str">
        <f t="shared" si="61"/>
        <v>2023-2024</v>
      </c>
      <c r="D1303" t="s">
        <v>120</v>
      </c>
      <c r="E1303" t="s">
        <v>101</v>
      </c>
      <c r="F1303" t="str">
        <f t="shared" si="62"/>
        <v>Queensland</v>
      </c>
      <c r="G1303" t="s">
        <v>19</v>
      </c>
      <c r="H1303">
        <v>4305</v>
      </c>
      <c r="I1303" t="s">
        <v>11</v>
      </c>
      <c r="J1303" t="s">
        <v>124</v>
      </c>
      <c r="K1303" t="s">
        <v>151</v>
      </c>
      <c r="L1303" t="s">
        <v>152</v>
      </c>
      <c r="M1303" s="5">
        <v>197</v>
      </c>
    </row>
    <row r="1304" spans="1:13" x14ac:dyDescent="0.3">
      <c r="A1304" s="2">
        <v>45939</v>
      </c>
      <c r="B1304" s="3">
        <f t="shared" si="60"/>
        <v>2026</v>
      </c>
      <c r="C1304" t="str">
        <f t="shared" si="61"/>
        <v>2025-2026</v>
      </c>
      <c r="D1304" t="s">
        <v>120</v>
      </c>
      <c r="E1304" t="s">
        <v>101</v>
      </c>
      <c r="F1304" t="str">
        <f t="shared" si="62"/>
        <v>Queensland</v>
      </c>
      <c r="G1304" t="s">
        <v>19</v>
      </c>
      <c r="H1304">
        <v>4305</v>
      </c>
      <c r="I1304" t="s">
        <v>11</v>
      </c>
      <c r="J1304" t="s">
        <v>124</v>
      </c>
      <c r="K1304" t="s">
        <v>145</v>
      </c>
      <c r="L1304" t="s">
        <v>156</v>
      </c>
      <c r="M1304" s="5">
        <v>494</v>
      </c>
    </row>
    <row r="1305" spans="1:13" x14ac:dyDescent="0.3">
      <c r="A1305" s="2">
        <v>45767</v>
      </c>
      <c r="B1305" s="3">
        <f t="shared" si="60"/>
        <v>2025</v>
      </c>
      <c r="C1305" t="str">
        <f t="shared" si="61"/>
        <v>2024-2025</v>
      </c>
      <c r="D1305" t="s">
        <v>119</v>
      </c>
      <c r="E1305" t="s">
        <v>55</v>
      </c>
      <c r="F1305" t="str">
        <f t="shared" si="62"/>
        <v>Queensland</v>
      </c>
      <c r="G1305" t="s">
        <v>19</v>
      </c>
      <c r="H1305">
        <v>4740</v>
      </c>
      <c r="I1305" t="s">
        <v>11</v>
      </c>
      <c r="J1305" t="s">
        <v>138</v>
      </c>
      <c r="K1305" t="s">
        <v>151</v>
      </c>
      <c r="L1305" t="s">
        <v>152</v>
      </c>
      <c r="M1305" s="5">
        <v>745</v>
      </c>
    </row>
    <row r="1306" spans="1:13" x14ac:dyDescent="0.3">
      <c r="A1306" s="2">
        <v>45511</v>
      </c>
      <c r="B1306" s="3">
        <f t="shared" si="60"/>
        <v>2025</v>
      </c>
      <c r="C1306" t="str">
        <f t="shared" si="61"/>
        <v>2024-2025</v>
      </c>
      <c r="D1306" t="s">
        <v>120</v>
      </c>
      <c r="E1306" t="s">
        <v>20</v>
      </c>
      <c r="F1306" t="str">
        <f t="shared" si="62"/>
        <v>South Australia</v>
      </c>
      <c r="G1306" t="s">
        <v>17</v>
      </c>
      <c r="H1306">
        <v>5607</v>
      </c>
      <c r="I1306" t="s">
        <v>11</v>
      </c>
      <c r="J1306" t="s">
        <v>139</v>
      </c>
      <c r="K1306" t="s">
        <v>151</v>
      </c>
      <c r="L1306" t="s">
        <v>152</v>
      </c>
      <c r="M1306" s="5">
        <v>540</v>
      </c>
    </row>
    <row r="1307" spans="1:13" x14ac:dyDescent="0.3">
      <c r="A1307" s="2">
        <v>45643</v>
      </c>
      <c r="B1307" s="3">
        <f t="shared" si="60"/>
        <v>2025</v>
      </c>
      <c r="C1307" t="str">
        <f t="shared" si="61"/>
        <v>2024-2025</v>
      </c>
      <c r="D1307" t="s">
        <v>119</v>
      </c>
      <c r="E1307" t="s">
        <v>68</v>
      </c>
      <c r="F1307" t="str">
        <f t="shared" si="62"/>
        <v>Victoria</v>
      </c>
      <c r="G1307" t="s">
        <v>26</v>
      </c>
      <c r="H1307">
        <v>3429</v>
      </c>
      <c r="I1307" t="s">
        <v>11</v>
      </c>
      <c r="J1307" t="s">
        <v>129</v>
      </c>
      <c r="K1307" t="s">
        <v>151</v>
      </c>
      <c r="L1307" t="s">
        <v>152</v>
      </c>
      <c r="M1307" s="5">
        <v>419</v>
      </c>
    </row>
    <row r="1308" spans="1:13" x14ac:dyDescent="0.3">
      <c r="A1308" s="2">
        <v>45548</v>
      </c>
      <c r="B1308" s="3">
        <f t="shared" si="60"/>
        <v>2025</v>
      </c>
      <c r="C1308" t="str">
        <f t="shared" si="61"/>
        <v>2024-2025</v>
      </c>
      <c r="D1308" t="s">
        <v>120</v>
      </c>
      <c r="E1308" t="s">
        <v>80</v>
      </c>
      <c r="F1308" t="str">
        <f t="shared" si="62"/>
        <v>New South Wales</v>
      </c>
      <c r="G1308" t="s">
        <v>10</v>
      </c>
      <c r="H1308">
        <v>2120</v>
      </c>
      <c r="I1308" t="s">
        <v>11</v>
      </c>
      <c r="J1308" t="s">
        <v>125</v>
      </c>
      <c r="K1308" t="s">
        <v>151</v>
      </c>
      <c r="L1308" t="s">
        <v>152</v>
      </c>
      <c r="M1308" s="5">
        <v>282</v>
      </c>
    </row>
    <row r="1309" spans="1:13" x14ac:dyDescent="0.3">
      <c r="A1309" s="2">
        <v>45319</v>
      </c>
      <c r="B1309" s="3">
        <f t="shared" si="60"/>
        <v>2024</v>
      </c>
      <c r="C1309" t="str">
        <f t="shared" si="61"/>
        <v>2023-2024</v>
      </c>
      <c r="D1309" t="s">
        <v>120</v>
      </c>
      <c r="E1309" t="s">
        <v>36</v>
      </c>
      <c r="F1309" t="str">
        <f t="shared" si="62"/>
        <v>New South Wales</v>
      </c>
      <c r="G1309" t="s">
        <v>10</v>
      </c>
      <c r="H1309">
        <v>2539</v>
      </c>
      <c r="I1309" t="s">
        <v>11</v>
      </c>
      <c r="J1309" t="s">
        <v>123</v>
      </c>
      <c r="K1309" t="s">
        <v>151</v>
      </c>
      <c r="L1309" t="s">
        <v>152</v>
      </c>
      <c r="M1309" s="5">
        <v>683</v>
      </c>
    </row>
    <row r="1310" spans="1:13" x14ac:dyDescent="0.3">
      <c r="A1310" s="2">
        <v>45438</v>
      </c>
      <c r="B1310" s="3">
        <f t="shared" si="60"/>
        <v>2024</v>
      </c>
      <c r="C1310" t="str">
        <f t="shared" si="61"/>
        <v>2023-2024</v>
      </c>
      <c r="D1310" t="s">
        <v>120</v>
      </c>
      <c r="E1310" t="s">
        <v>59</v>
      </c>
      <c r="F1310" t="str">
        <f t="shared" si="62"/>
        <v>South Australia</v>
      </c>
      <c r="G1310" t="s">
        <v>17</v>
      </c>
      <c r="H1310">
        <v>5011</v>
      </c>
      <c r="I1310" t="s">
        <v>11</v>
      </c>
      <c r="J1310" t="s">
        <v>134</v>
      </c>
      <c r="K1310" t="s">
        <v>147</v>
      </c>
      <c r="L1310" t="s">
        <v>158</v>
      </c>
      <c r="M1310" s="5">
        <v>323</v>
      </c>
    </row>
    <row r="1311" spans="1:13" x14ac:dyDescent="0.3">
      <c r="A1311" s="2">
        <v>45475</v>
      </c>
      <c r="B1311" s="3">
        <f t="shared" si="60"/>
        <v>2025</v>
      </c>
      <c r="C1311" t="str">
        <f t="shared" si="61"/>
        <v>2024-2025</v>
      </c>
      <c r="D1311" t="s">
        <v>120</v>
      </c>
      <c r="E1311" t="s">
        <v>59</v>
      </c>
      <c r="F1311" t="str">
        <f t="shared" si="62"/>
        <v>South Australia</v>
      </c>
      <c r="G1311" t="s">
        <v>17</v>
      </c>
      <c r="H1311">
        <v>5011</v>
      </c>
      <c r="I1311" t="s">
        <v>11</v>
      </c>
      <c r="J1311" t="s">
        <v>134</v>
      </c>
      <c r="K1311" t="s">
        <v>151</v>
      </c>
      <c r="L1311" t="s">
        <v>152</v>
      </c>
      <c r="M1311" s="5">
        <v>303</v>
      </c>
    </row>
    <row r="1312" spans="1:13" x14ac:dyDescent="0.3">
      <c r="A1312" s="2">
        <v>45675</v>
      </c>
      <c r="B1312" s="3">
        <f t="shared" si="60"/>
        <v>2025</v>
      </c>
      <c r="C1312" t="str">
        <f t="shared" si="61"/>
        <v>2024-2025</v>
      </c>
      <c r="D1312" t="s">
        <v>120</v>
      </c>
      <c r="E1312" t="s">
        <v>31</v>
      </c>
      <c r="F1312" t="str">
        <f t="shared" si="62"/>
        <v>South Australia</v>
      </c>
      <c r="G1312" t="s">
        <v>17</v>
      </c>
      <c r="H1312">
        <v>5082</v>
      </c>
      <c r="I1312" t="s">
        <v>11</v>
      </c>
      <c r="J1312" t="s">
        <v>134</v>
      </c>
      <c r="K1312" t="s">
        <v>144</v>
      </c>
      <c r="L1312" t="s">
        <v>155</v>
      </c>
      <c r="M1312" s="5">
        <v>26</v>
      </c>
    </row>
    <row r="1313" spans="1:13" x14ac:dyDescent="0.3">
      <c r="A1313" s="2">
        <v>45364</v>
      </c>
      <c r="B1313" s="3">
        <f t="shared" si="60"/>
        <v>2024</v>
      </c>
      <c r="C1313" t="str">
        <f t="shared" si="61"/>
        <v>2023-2024</v>
      </c>
      <c r="D1313" t="s">
        <v>120</v>
      </c>
      <c r="E1313" t="s">
        <v>47</v>
      </c>
      <c r="F1313" t="str">
        <f t="shared" si="62"/>
        <v>Victoria</v>
      </c>
      <c r="G1313" t="s">
        <v>26</v>
      </c>
      <c r="H1313">
        <v>3630</v>
      </c>
      <c r="I1313" t="s">
        <v>11</v>
      </c>
      <c r="J1313" t="s">
        <v>137</v>
      </c>
      <c r="K1313" t="s">
        <v>148</v>
      </c>
      <c r="L1313" t="s">
        <v>159</v>
      </c>
      <c r="M1313" s="5">
        <v>49</v>
      </c>
    </row>
    <row r="1314" spans="1:13" x14ac:dyDescent="0.3">
      <c r="A1314" s="2">
        <v>45538</v>
      </c>
      <c r="B1314" s="3">
        <f t="shared" si="60"/>
        <v>2025</v>
      </c>
      <c r="C1314" t="str">
        <f t="shared" si="61"/>
        <v>2024-2025</v>
      </c>
      <c r="D1314" t="s">
        <v>120</v>
      </c>
      <c r="E1314" t="s">
        <v>52</v>
      </c>
      <c r="F1314" t="str">
        <f t="shared" si="62"/>
        <v>New South Wales</v>
      </c>
      <c r="G1314" t="s">
        <v>10</v>
      </c>
      <c r="H1314">
        <v>2485</v>
      </c>
      <c r="I1314" t="s">
        <v>11</v>
      </c>
      <c r="J1314" t="s">
        <v>122</v>
      </c>
      <c r="K1314" t="s">
        <v>148</v>
      </c>
      <c r="L1314" t="s">
        <v>159</v>
      </c>
      <c r="M1314" s="5">
        <v>758</v>
      </c>
    </row>
    <row r="1315" spans="1:13" x14ac:dyDescent="0.3">
      <c r="A1315" s="2">
        <v>46005</v>
      </c>
      <c r="B1315" s="3">
        <f t="shared" si="60"/>
        <v>2026</v>
      </c>
      <c r="C1315" t="str">
        <f t="shared" si="61"/>
        <v>2025-2026</v>
      </c>
      <c r="D1315" t="s">
        <v>119</v>
      </c>
      <c r="E1315" t="s">
        <v>89</v>
      </c>
      <c r="F1315" t="str">
        <f t="shared" si="62"/>
        <v>Queensland</v>
      </c>
      <c r="G1315" t="s">
        <v>19</v>
      </c>
      <c r="H1315">
        <v>4700</v>
      </c>
      <c r="I1315" t="s">
        <v>11</v>
      </c>
      <c r="J1315" t="s">
        <v>138</v>
      </c>
      <c r="K1315" t="s">
        <v>145</v>
      </c>
      <c r="L1315" t="s">
        <v>156</v>
      </c>
      <c r="M1315" s="5">
        <v>585</v>
      </c>
    </row>
    <row r="1316" spans="1:13" x14ac:dyDescent="0.3">
      <c r="A1316" s="2">
        <v>45802</v>
      </c>
      <c r="B1316" s="3">
        <f t="shared" si="60"/>
        <v>2025</v>
      </c>
      <c r="C1316" t="str">
        <f t="shared" si="61"/>
        <v>2024-2025</v>
      </c>
      <c r="D1316" t="s">
        <v>120</v>
      </c>
      <c r="E1316" t="s">
        <v>21</v>
      </c>
      <c r="F1316" t="str">
        <f t="shared" si="62"/>
        <v>South Australia</v>
      </c>
      <c r="G1316" t="s">
        <v>17</v>
      </c>
      <c r="H1316">
        <v>5343</v>
      </c>
      <c r="I1316" t="s">
        <v>11</v>
      </c>
      <c r="J1316" t="s">
        <v>139</v>
      </c>
      <c r="K1316" t="s">
        <v>144</v>
      </c>
      <c r="L1316" t="s">
        <v>155</v>
      </c>
      <c r="M1316" s="5">
        <v>451</v>
      </c>
    </row>
    <row r="1317" spans="1:13" x14ac:dyDescent="0.3">
      <c r="A1317" s="2">
        <v>45760</v>
      </c>
      <c r="B1317" s="3">
        <f t="shared" si="60"/>
        <v>2025</v>
      </c>
      <c r="C1317" t="str">
        <f t="shared" si="61"/>
        <v>2024-2025</v>
      </c>
      <c r="D1317" t="s">
        <v>119</v>
      </c>
      <c r="E1317" t="s">
        <v>85</v>
      </c>
      <c r="F1317" t="str">
        <f t="shared" si="62"/>
        <v>Western Australia</v>
      </c>
      <c r="G1317" t="s">
        <v>28</v>
      </c>
      <c r="H1317">
        <v>6725</v>
      </c>
      <c r="I1317" t="s">
        <v>11</v>
      </c>
      <c r="J1317" t="s">
        <v>141</v>
      </c>
      <c r="K1317" t="s">
        <v>143</v>
      </c>
      <c r="L1317" t="s">
        <v>154</v>
      </c>
      <c r="M1317" s="5">
        <v>346</v>
      </c>
    </row>
    <row r="1318" spans="1:13" x14ac:dyDescent="0.3">
      <c r="A1318" s="2">
        <v>45788</v>
      </c>
      <c r="B1318" s="3">
        <f t="shared" si="60"/>
        <v>2025</v>
      </c>
      <c r="C1318" t="str">
        <f t="shared" si="61"/>
        <v>2024-2025</v>
      </c>
      <c r="D1318" t="s">
        <v>120</v>
      </c>
      <c r="E1318" t="s">
        <v>92</v>
      </c>
      <c r="F1318" t="str">
        <f t="shared" si="62"/>
        <v>New South Wales</v>
      </c>
      <c r="G1318" t="s">
        <v>10</v>
      </c>
      <c r="H1318">
        <v>2015</v>
      </c>
      <c r="I1318" t="s">
        <v>11</v>
      </c>
      <c r="J1318" t="s">
        <v>126</v>
      </c>
      <c r="K1318" t="s">
        <v>143</v>
      </c>
      <c r="L1318" t="s">
        <v>154</v>
      </c>
      <c r="M1318" s="5">
        <v>664</v>
      </c>
    </row>
    <row r="1319" spans="1:13" x14ac:dyDescent="0.3">
      <c r="A1319" s="2">
        <v>45595</v>
      </c>
      <c r="B1319" s="3">
        <f t="shared" si="60"/>
        <v>2025</v>
      </c>
      <c r="C1319" t="str">
        <f t="shared" si="61"/>
        <v>2024-2025</v>
      </c>
      <c r="D1319" t="s">
        <v>120</v>
      </c>
      <c r="E1319" t="s">
        <v>99</v>
      </c>
      <c r="F1319" t="str">
        <f t="shared" si="62"/>
        <v>Western Australia</v>
      </c>
      <c r="G1319" t="s">
        <v>28</v>
      </c>
      <c r="H1319">
        <v>6530</v>
      </c>
      <c r="I1319" t="s">
        <v>11</v>
      </c>
      <c r="J1319" t="s">
        <v>141</v>
      </c>
      <c r="K1319" t="s">
        <v>151</v>
      </c>
      <c r="L1319" t="s">
        <v>152</v>
      </c>
      <c r="M1319" s="5">
        <v>45</v>
      </c>
    </row>
    <row r="1320" spans="1:13" x14ac:dyDescent="0.3">
      <c r="A1320" s="2">
        <v>45794</v>
      </c>
      <c r="B1320" s="3">
        <f t="shared" si="60"/>
        <v>2025</v>
      </c>
      <c r="C1320" t="str">
        <f t="shared" si="61"/>
        <v>2024-2025</v>
      </c>
      <c r="D1320" t="s">
        <v>120</v>
      </c>
      <c r="E1320" t="s">
        <v>101</v>
      </c>
      <c r="F1320" t="str">
        <f t="shared" si="62"/>
        <v>Queensland</v>
      </c>
      <c r="G1320" t="s">
        <v>19</v>
      </c>
      <c r="H1320">
        <v>4305</v>
      </c>
      <c r="I1320" t="s">
        <v>11</v>
      </c>
      <c r="J1320" t="s">
        <v>124</v>
      </c>
      <c r="K1320" t="s">
        <v>142</v>
      </c>
      <c r="L1320" t="s">
        <v>153</v>
      </c>
      <c r="M1320" s="5">
        <v>346</v>
      </c>
    </row>
    <row r="1321" spans="1:13" x14ac:dyDescent="0.3">
      <c r="A1321" s="2">
        <v>46011</v>
      </c>
      <c r="B1321" s="3">
        <f t="shared" si="60"/>
        <v>2026</v>
      </c>
      <c r="C1321" t="str">
        <f t="shared" si="61"/>
        <v>2025-2026</v>
      </c>
      <c r="D1321" t="s">
        <v>119</v>
      </c>
      <c r="E1321" t="s">
        <v>41</v>
      </c>
      <c r="F1321" t="str">
        <f t="shared" si="62"/>
        <v>New South Wales</v>
      </c>
      <c r="G1321" t="s">
        <v>10</v>
      </c>
      <c r="H1321">
        <v>2478</v>
      </c>
      <c r="I1321" t="s">
        <v>11</v>
      </c>
      <c r="J1321" t="s">
        <v>122</v>
      </c>
      <c r="K1321" t="s">
        <v>143</v>
      </c>
      <c r="L1321" t="s">
        <v>154</v>
      </c>
      <c r="M1321" s="5">
        <v>758</v>
      </c>
    </row>
    <row r="1322" spans="1:13" x14ac:dyDescent="0.3">
      <c r="A1322" s="2">
        <v>45320</v>
      </c>
      <c r="B1322" s="3">
        <f t="shared" si="60"/>
        <v>2024</v>
      </c>
      <c r="C1322" t="str">
        <f t="shared" si="61"/>
        <v>2023-2024</v>
      </c>
      <c r="D1322" t="s">
        <v>119</v>
      </c>
      <c r="E1322" t="s">
        <v>55</v>
      </c>
      <c r="F1322" t="str">
        <f t="shared" si="62"/>
        <v>Queensland</v>
      </c>
      <c r="G1322" t="s">
        <v>19</v>
      </c>
      <c r="H1322">
        <v>4740</v>
      </c>
      <c r="I1322" t="s">
        <v>11</v>
      </c>
      <c r="J1322" t="s">
        <v>138</v>
      </c>
      <c r="K1322" t="s">
        <v>143</v>
      </c>
      <c r="L1322" t="s">
        <v>154</v>
      </c>
      <c r="M1322" s="5">
        <v>542</v>
      </c>
    </row>
    <row r="1323" spans="1:13" x14ac:dyDescent="0.3">
      <c r="A1323" s="2">
        <v>45463</v>
      </c>
      <c r="B1323" s="3">
        <f t="shared" si="60"/>
        <v>2024</v>
      </c>
      <c r="C1323" t="str">
        <f t="shared" si="61"/>
        <v>2023-2024</v>
      </c>
      <c r="D1323" t="s">
        <v>119</v>
      </c>
      <c r="E1323" t="s">
        <v>70</v>
      </c>
      <c r="F1323" t="str">
        <f t="shared" si="62"/>
        <v>Western Australia</v>
      </c>
      <c r="G1323" t="s">
        <v>28</v>
      </c>
      <c r="H1323">
        <v>6021</v>
      </c>
      <c r="I1323" t="s">
        <v>11</v>
      </c>
      <c r="J1323" t="s">
        <v>121</v>
      </c>
      <c r="K1323" t="s">
        <v>144</v>
      </c>
      <c r="L1323" t="s">
        <v>155</v>
      </c>
      <c r="M1323" s="5">
        <v>754</v>
      </c>
    </row>
    <row r="1324" spans="1:13" x14ac:dyDescent="0.3">
      <c r="A1324" s="2">
        <v>45648</v>
      </c>
      <c r="B1324" s="3">
        <f t="shared" si="60"/>
        <v>2025</v>
      </c>
      <c r="C1324" t="str">
        <f t="shared" si="61"/>
        <v>2024-2025</v>
      </c>
      <c r="D1324" t="s">
        <v>120</v>
      </c>
      <c r="E1324" t="s">
        <v>42</v>
      </c>
      <c r="F1324" t="str">
        <f t="shared" si="62"/>
        <v>Tasmania</v>
      </c>
      <c r="G1324" t="s">
        <v>43</v>
      </c>
      <c r="H1324">
        <v>7018</v>
      </c>
      <c r="I1324" t="s">
        <v>11</v>
      </c>
      <c r="J1324" t="s">
        <v>130</v>
      </c>
      <c r="K1324" t="s">
        <v>143</v>
      </c>
      <c r="L1324" t="s">
        <v>154</v>
      </c>
      <c r="M1324" s="5">
        <v>486</v>
      </c>
    </row>
    <row r="1325" spans="1:13" x14ac:dyDescent="0.3">
      <c r="A1325" s="2">
        <v>45298</v>
      </c>
      <c r="B1325" s="3">
        <f t="shared" si="60"/>
        <v>2024</v>
      </c>
      <c r="C1325" t="str">
        <f t="shared" si="61"/>
        <v>2023-2024</v>
      </c>
      <c r="D1325" t="s">
        <v>120</v>
      </c>
      <c r="E1325" t="s">
        <v>44</v>
      </c>
      <c r="F1325" t="str">
        <f t="shared" si="62"/>
        <v>Western Australia</v>
      </c>
      <c r="G1325" t="s">
        <v>28</v>
      </c>
      <c r="H1325">
        <v>6010</v>
      </c>
      <c r="I1325" t="s">
        <v>11</v>
      </c>
      <c r="J1325" t="s">
        <v>121</v>
      </c>
      <c r="K1325" t="s">
        <v>144</v>
      </c>
      <c r="L1325" t="s">
        <v>155</v>
      </c>
      <c r="M1325" s="5">
        <v>215</v>
      </c>
    </row>
    <row r="1326" spans="1:13" x14ac:dyDescent="0.3">
      <c r="A1326" s="2">
        <v>45732</v>
      </c>
      <c r="B1326" s="3">
        <f t="shared" si="60"/>
        <v>2025</v>
      </c>
      <c r="C1326" t="str">
        <f t="shared" si="61"/>
        <v>2024-2025</v>
      </c>
      <c r="D1326" t="s">
        <v>120</v>
      </c>
      <c r="E1326" t="s">
        <v>23</v>
      </c>
      <c r="F1326" t="str">
        <f t="shared" si="62"/>
        <v>New South Wales</v>
      </c>
      <c r="G1326" t="s">
        <v>10</v>
      </c>
      <c r="H1326">
        <v>2830</v>
      </c>
      <c r="I1326" t="s">
        <v>11</v>
      </c>
      <c r="J1326" t="s">
        <v>132</v>
      </c>
      <c r="K1326" t="s">
        <v>151</v>
      </c>
      <c r="L1326" t="s">
        <v>152</v>
      </c>
      <c r="M1326" s="5">
        <v>764</v>
      </c>
    </row>
    <row r="1327" spans="1:13" x14ac:dyDescent="0.3">
      <c r="A1327" s="2">
        <v>45669</v>
      </c>
      <c r="B1327" s="3">
        <f t="shared" si="60"/>
        <v>2025</v>
      </c>
      <c r="C1327" t="str">
        <f t="shared" si="61"/>
        <v>2024-2025</v>
      </c>
      <c r="D1327" t="s">
        <v>120</v>
      </c>
      <c r="E1327" t="s">
        <v>75</v>
      </c>
      <c r="F1327" t="str">
        <f t="shared" si="62"/>
        <v>Victoria</v>
      </c>
      <c r="G1327" t="s">
        <v>26</v>
      </c>
      <c r="H1327">
        <v>3915</v>
      </c>
      <c r="I1327" t="s">
        <v>11</v>
      </c>
      <c r="J1327" t="s">
        <v>137</v>
      </c>
      <c r="K1327" t="s">
        <v>144</v>
      </c>
      <c r="L1327" t="s">
        <v>155</v>
      </c>
      <c r="M1327" s="5">
        <v>281</v>
      </c>
    </row>
    <row r="1328" spans="1:13" x14ac:dyDescent="0.3">
      <c r="A1328" s="2">
        <v>45855</v>
      </c>
      <c r="B1328" s="3">
        <f t="shared" si="60"/>
        <v>2026</v>
      </c>
      <c r="C1328" t="str">
        <f t="shared" si="61"/>
        <v>2025-2026</v>
      </c>
      <c r="D1328" t="s">
        <v>120</v>
      </c>
      <c r="E1328" t="s">
        <v>42</v>
      </c>
      <c r="F1328" t="str">
        <f t="shared" si="62"/>
        <v>Tasmania</v>
      </c>
      <c r="G1328" t="s">
        <v>43</v>
      </c>
      <c r="H1328">
        <v>7018</v>
      </c>
      <c r="I1328" t="s">
        <v>11</v>
      </c>
      <c r="J1328" t="s">
        <v>130</v>
      </c>
      <c r="K1328" t="s">
        <v>150</v>
      </c>
      <c r="L1328" t="s">
        <v>161</v>
      </c>
      <c r="M1328" s="5">
        <v>164</v>
      </c>
    </row>
    <row r="1329" spans="1:13" x14ac:dyDescent="0.3">
      <c r="A1329" s="2">
        <v>45797</v>
      </c>
      <c r="B1329" s="3">
        <f t="shared" si="60"/>
        <v>2025</v>
      </c>
      <c r="C1329" t="str">
        <f t="shared" si="61"/>
        <v>2024-2025</v>
      </c>
      <c r="D1329" t="s">
        <v>119</v>
      </c>
      <c r="E1329" t="s">
        <v>9</v>
      </c>
      <c r="F1329" t="str">
        <f t="shared" si="62"/>
        <v>New South Wales</v>
      </c>
      <c r="G1329" t="s">
        <v>10</v>
      </c>
      <c r="H1329">
        <v>2067</v>
      </c>
      <c r="I1329" t="s">
        <v>11</v>
      </c>
      <c r="J1329" t="s">
        <v>126</v>
      </c>
      <c r="K1329" t="s">
        <v>145</v>
      </c>
      <c r="L1329" t="s">
        <v>156</v>
      </c>
      <c r="M1329" s="5">
        <v>192</v>
      </c>
    </row>
    <row r="1330" spans="1:13" x14ac:dyDescent="0.3">
      <c r="A1330" s="2">
        <v>45473</v>
      </c>
      <c r="B1330" s="3">
        <f t="shared" si="60"/>
        <v>2024</v>
      </c>
      <c r="C1330" t="str">
        <f t="shared" si="61"/>
        <v>2023-2024</v>
      </c>
      <c r="D1330" t="s">
        <v>120</v>
      </c>
      <c r="E1330" t="s">
        <v>62</v>
      </c>
      <c r="F1330" t="str">
        <f t="shared" si="62"/>
        <v>Victoria</v>
      </c>
      <c r="G1330" t="s">
        <v>26</v>
      </c>
      <c r="H1330">
        <v>3690</v>
      </c>
      <c r="I1330" t="s">
        <v>11</v>
      </c>
      <c r="J1330" t="s">
        <v>137</v>
      </c>
      <c r="K1330" t="s">
        <v>143</v>
      </c>
      <c r="L1330" t="s">
        <v>154</v>
      </c>
      <c r="M1330" s="5">
        <v>490</v>
      </c>
    </row>
    <row r="1331" spans="1:13" x14ac:dyDescent="0.3">
      <c r="A1331" s="2">
        <v>45993</v>
      </c>
      <c r="B1331" s="3">
        <f t="shared" si="60"/>
        <v>2026</v>
      </c>
      <c r="C1331" t="str">
        <f t="shared" si="61"/>
        <v>2025-2026</v>
      </c>
      <c r="D1331" t="s">
        <v>119</v>
      </c>
      <c r="E1331" t="s">
        <v>72</v>
      </c>
      <c r="F1331" t="str">
        <f t="shared" si="62"/>
        <v>Queensland</v>
      </c>
      <c r="G1331" t="s">
        <v>19</v>
      </c>
      <c r="H1331">
        <v>4870</v>
      </c>
      <c r="I1331" t="s">
        <v>11</v>
      </c>
      <c r="J1331" t="s">
        <v>133</v>
      </c>
      <c r="K1331" t="s">
        <v>147</v>
      </c>
      <c r="L1331" t="s">
        <v>158</v>
      </c>
      <c r="M1331" s="5">
        <v>198</v>
      </c>
    </row>
    <row r="1332" spans="1:13" x14ac:dyDescent="0.3">
      <c r="A1332" s="2">
        <v>45470</v>
      </c>
      <c r="B1332" s="3">
        <f t="shared" si="60"/>
        <v>2024</v>
      </c>
      <c r="C1332" t="str">
        <f t="shared" si="61"/>
        <v>2023-2024</v>
      </c>
      <c r="D1332" t="s">
        <v>120</v>
      </c>
      <c r="E1332" t="s">
        <v>45</v>
      </c>
      <c r="F1332" t="str">
        <f t="shared" si="62"/>
        <v>Victoria</v>
      </c>
      <c r="G1332" t="s">
        <v>26</v>
      </c>
      <c r="H1332">
        <v>3136</v>
      </c>
      <c r="I1332" t="s">
        <v>11</v>
      </c>
      <c r="J1332" t="s">
        <v>127</v>
      </c>
      <c r="K1332" t="s">
        <v>143</v>
      </c>
      <c r="L1332" t="s">
        <v>154</v>
      </c>
      <c r="M1332" s="5">
        <v>764</v>
      </c>
    </row>
    <row r="1333" spans="1:13" x14ac:dyDescent="0.3">
      <c r="A1333" s="2">
        <v>45566</v>
      </c>
      <c r="B1333" s="3">
        <f t="shared" si="60"/>
        <v>2025</v>
      </c>
      <c r="C1333" t="str">
        <f t="shared" si="61"/>
        <v>2024-2025</v>
      </c>
      <c r="D1333" t="s">
        <v>120</v>
      </c>
      <c r="E1333" t="s">
        <v>114</v>
      </c>
      <c r="F1333" t="str">
        <f t="shared" si="62"/>
        <v>Victoria</v>
      </c>
      <c r="G1333" t="s">
        <v>26</v>
      </c>
      <c r="H1333">
        <v>3353</v>
      </c>
      <c r="I1333" t="s">
        <v>11</v>
      </c>
      <c r="J1333" t="s">
        <v>129</v>
      </c>
      <c r="K1333" t="s">
        <v>144</v>
      </c>
      <c r="L1333" t="s">
        <v>155</v>
      </c>
      <c r="M1333" s="5">
        <v>636</v>
      </c>
    </row>
    <row r="1334" spans="1:13" x14ac:dyDescent="0.3">
      <c r="A1334" s="2">
        <v>45690</v>
      </c>
      <c r="B1334" s="3">
        <f t="shared" si="60"/>
        <v>2025</v>
      </c>
      <c r="C1334" t="str">
        <f t="shared" si="61"/>
        <v>2024-2025</v>
      </c>
      <c r="D1334" t="s">
        <v>119</v>
      </c>
      <c r="E1334" t="s">
        <v>12</v>
      </c>
      <c r="F1334" t="str">
        <f t="shared" si="62"/>
        <v>New South Wales</v>
      </c>
      <c r="G1334" t="s">
        <v>10</v>
      </c>
      <c r="H1334">
        <v>2795</v>
      </c>
      <c r="I1334" t="s">
        <v>11</v>
      </c>
      <c r="J1334" t="s">
        <v>132</v>
      </c>
      <c r="K1334" t="s">
        <v>147</v>
      </c>
      <c r="L1334" t="s">
        <v>158</v>
      </c>
      <c r="M1334" s="5">
        <v>748</v>
      </c>
    </row>
    <row r="1335" spans="1:13" x14ac:dyDescent="0.3">
      <c r="A1335" s="2">
        <v>45429</v>
      </c>
      <c r="B1335" s="3">
        <f t="shared" si="60"/>
        <v>2024</v>
      </c>
      <c r="C1335" t="str">
        <f t="shared" si="61"/>
        <v>2023-2024</v>
      </c>
      <c r="D1335" t="s">
        <v>120</v>
      </c>
      <c r="E1335" t="s">
        <v>97</v>
      </c>
      <c r="F1335" t="str">
        <f t="shared" si="62"/>
        <v>Tasmania</v>
      </c>
      <c r="G1335" t="s">
        <v>43</v>
      </c>
      <c r="H1335">
        <v>7010</v>
      </c>
      <c r="I1335" t="s">
        <v>11</v>
      </c>
      <c r="J1335" t="s">
        <v>130</v>
      </c>
      <c r="K1335" t="s">
        <v>151</v>
      </c>
      <c r="L1335" t="s">
        <v>152</v>
      </c>
      <c r="M1335" s="5">
        <v>286</v>
      </c>
    </row>
    <row r="1336" spans="1:13" x14ac:dyDescent="0.3">
      <c r="A1336" s="2">
        <v>45499</v>
      </c>
      <c r="B1336" s="3">
        <f t="shared" si="60"/>
        <v>2025</v>
      </c>
      <c r="C1336" t="str">
        <f t="shared" si="61"/>
        <v>2024-2025</v>
      </c>
      <c r="D1336" t="s">
        <v>119</v>
      </c>
      <c r="E1336" t="s">
        <v>93</v>
      </c>
      <c r="F1336" t="str">
        <f t="shared" si="62"/>
        <v>Victoria</v>
      </c>
      <c r="G1336" t="s">
        <v>26</v>
      </c>
      <c r="H1336">
        <v>3400</v>
      </c>
      <c r="I1336" t="s">
        <v>11</v>
      </c>
      <c r="J1336" t="s">
        <v>129</v>
      </c>
      <c r="K1336" t="s">
        <v>144</v>
      </c>
      <c r="L1336" t="s">
        <v>155</v>
      </c>
      <c r="M1336" s="5">
        <v>753</v>
      </c>
    </row>
    <row r="1337" spans="1:13" x14ac:dyDescent="0.3">
      <c r="A1337" s="2">
        <v>45334</v>
      </c>
      <c r="B1337" s="3">
        <f t="shared" si="60"/>
        <v>2024</v>
      </c>
      <c r="C1337" t="str">
        <f t="shared" si="61"/>
        <v>2023-2024</v>
      </c>
      <c r="D1337" t="s">
        <v>120</v>
      </c>
      <c r="E1337" t="s">
        <v>40</v>
      </c>
      <c r="F1337" t="str">
        <f t="shared" si="62"/>
        <v>South Australia</v>
      </c>
      <c r="G1337" t="s">
        <v>17</v>
      </c>
      <c r="H1337">
        <v>5169</v>
      </c>
      <c r="I1337" t="s">
        <v>11</v>
      </c>
      <c r="J1337" t="s">
        <v>134</v>
      </c>
      <c r="K1337" t="s">
        <v>151</v>
      </c>
      <c r="L1337" t="s">
        <v>152</v>
      </c>
      <c r="M1337" s="5">
        <v>314</v>
      </c>
    </row>
    <row r="1338" spans="1:13" x14ac:dyDescent="0.3">
      <c r="A1338" s="2">
        <v>45902</v>
      </c>
      <c r="B1338" s="3">
        <f t="shared" si="60"/>
        <v>2026</v>
      </c>
      <c r="C1338" t="str">
        <f t="shared" si="61"/>
        <v>2025-2026</v>
      </c>
      <c r="D1338" t="s">
        <v>120</v>
      </c>
      <c r="E1338" t="s">
        <v>62</v>
      </c>
      <c r="F1338" t="str">
        <f t="shared" si="62"/>
        <v>Victoria</v>
      </c>
      <c r="G1338" t="s">
        <v>26</v>
      </c>
      <c r="H1338">
        <v>3690</v>
      </c>
      <c r="I1338" t="s">
        <v>11</v>
      </c>
      <c r="J1338" t="s">
        <v>137</v>
      </c>
      <c r="K1338" t="s">
        <v>151</v>
      </c>
      <c r="L1338" t="s">
        <v>152</v>
      </c>
      <c r="M1338" s="5">
        <v>553</v>
      </c>
    </row>
    <row r="1339" spans="1:13" x14ac:dyDescent="0.3">
      <c r="A1339" s="2">
        <v>45386</v>
      </c>
      <c r="B1339" s="3">
        <f t="shared" si="60"/>
        <v>2024</v>
      </c>
      <c r="C1339" t="str">
        <f t="shared" si="61"/>
        <v>2023-2024</v>
      </c>
      <c r="D1339" t="s">
        <v>120</v>
      </c>
      <c r="E1339" t="s">
        <v>59</v>
      </c>
      <c r="F1339" t="str">
        <f t="shared" si="62"/>
        <v>South Australia</v>
      </c>
      <c r="G1339" t="s">
        <v>17</v>
      </c>
      <c r="H1339">
        <v>5011</v>
      </c>
      <c r="I1339" t="s">
        <v>11</v>
      </c>
      <c r="J1339" t="s">
        <v>134</v>
      </c>
      <c r="K1339" t="s">
        <v>147</v>
      </c>
      <c r="L1339" t="s">
        <v>158</v>
      </c>
      <c r="M1339" s="5">
        <v>745</v>
      </c>
    </row>
    <row r="1340" spans="1:13" x14ac:dyDescent="0.3">
      <c r="A1340" s="2">
        <v>45954</v>
      </c>
      <c r="B1340" s="3">
        <f t="shared" si="60"/>
        <v>2026</v>
      </c>
      <c r="C1340" t="str">
        <f t="shared" si="61"/>
        <v>2025-2026</v>
      </c>
      <c r="D1340" t="s">
        <v>120</v>
      </c>
      <c r="E1340" t="s">
        <v>23</v>
      </c>
      <c r="F1340" t="str">
        <f t="shared" si="62"/>
        <v>New South Wales</v>
      </c>
      <c r="G1340" t="s">
        <v>10</v>
      </c>
      <c r="H1340">
        <v>2830</v>
      </c>
      <c r="I1340" t="s">
        <v>11</v>
      </c>
      <c r="J1340" t="s">
        <v>132</v>
      </c>
      <c r="K1340" t="s">
        <v>148</v>
      </c>
      <c r="L1340" t="s">
        <v>159</v>
      </c>
      <c r="M1340" s="5">
        <v>519</v>
      </c>
    </row>
    <row r="1341" spans="1:13" x14ac:dyDescent="0.3">
      <c r="A1341" s="2">
        <v>45598</v>
      </c>
      <c r="B1341" s="3">
        <f t="shared" si="60"/>
        <v>2025</v>
      </c>
      <c r="C1341" t="str">
        <f t="shared" si="61"/>
        <v>2024-2025</v>
      </c>
      <c r="D1341" t="s">
        <v>120</v>
      </c>
      <c r="E1341" t="s">
        <v>33</v>
      </c>
      <c r="F1341" t="str">
        <f t="shared" si="62"/>
        <v>Northern Territory</v>
      </c>
      <c r="G1341" t="s">
        <v>15</v>
      </c>
      <c r="H1341">
        <v>870</v>
      </c>
      <c r="I1341" t="s">
        <v>11</v>
      </c>
      <c r="J1341" t="s">
        <v>140</v>
      </c>
      <c r="K1341" t="s">
        <v>144</v>
      </c>
      <c r="L1341" t="s">
        <v>155</v>
      </c>
      <c r="M1341" s="5">
        <v>365</v>
      </c>
    </row>
    <row r="1342" spans="1:13" x14ac:dyDescent="0.3">
      <c r="A1342" s="2">
        <v>45766</v>
      </c>
      <c r="B1342" s="3">
        <f t="shared" si="60"/>
        <v>2025</v>
      </c>
      <c r="C1342" t="str">
        <f t="shared" si="61"/>
        <v>2024-2025</v>
      </c>
      <c r="D1342" t="s">
        <v>119</v>
      </c>
      <c r="E1342" t="s">
        <v>98</v>
      </c>
      <c r="F1342" t="str">
        <f t="shared" si="62"/>
        <v>South Australia</v>
      </c>
      <c r="G1342" t="s">
        <v>17</v>
      </c>
      <c r="H1342">
        <v>5290</v>
      </c>
      <c r="I1342" t="s">
        <v>11</v>
      </c>
      <c r="J1342" t="s">
        <v>139</v>
      </c>
      <c r="K1342" t="s">
        <v>144</v>
      </c>
      <c r="L1342" t="s">
        <v>155</v>
      </c>
      <c r="M1342" s="5">
        <v>760</v>
      </c>
    </row>
    <row r="1343" spans="1:13" x14ac:dyDescent="0.3">
      <c r="A1343" s="2">
        <v>45885</v>
      </c>
      <c r="B1343" s="3">
        <f t="shared" si="60"/>
        <v>2026</v>
      </c>
      <c r="C1343" t="str">
        <f t="shared" si="61"/>
        <v>2025-2026</v>
      </c>
      <c r="D1343" t="s">
        <v>120</v>
      </c>
      <c r="E1343" t="s">
        <v>18</v>
      </c>
      <c r="F1343" t="str">
        <f t="shared" si="62"/>
        <v>Queensland</v>
      </c>
      <c r="G1343" t="s">
        <v>19</v>
      </c>
      <c r="H1343">
        <v>4802</v>
      </c>
      <c r="I1343" t="s">
        <v>11</v>
      </c>
      <c r="J1343" t="s">
        <v>133</v>
      </c>
      <c r="K1343" t="s">
        <v>144</v>
      </c>
      <c r="L1343" t="s">
        <v>155</v>
      </c>
      <c r="M1343" s="5">
        <v>145</v>
      </c>
    </row>
    <row r="1344" spans="1:13" x14ac:dyDescent="0.3">
      <c r="A1344" s="2">
        <v>45999</v>
      </c>
      <c r="B1344" s="3">
        <f t="shared" si="60"/>
        <v>2026</v>
      </c>
      <c r="C1344" t="str">
        <f t="shared" si="61"/>
        <v>2025-2026</v>
      </c>
      <c r="D1344" t="s">
        <v>120</v>
      </c>
      <c r="E1344" t="s">
        <v>63</v>
      </c>
      <c r="F1344" t="str">
        <f t="shared" si="62"/>
        <v>Queensland</v>
      </c>
      <c r="G1344" t="s">
        <v>19</v>
      </c>
      <c r="H1344">
        <v>4068</v>
      </c>
      <c r="I1344" t="s">
        <v>11</v>
      </c>
      <c r="J1344" t="s">
        <v>131</v>
      </c>
      <c r="K1344" t="s">
        <v>150</v>
      </c>
      <c r="L1344" t="s">
        <v>161</v>
      </c>
      <c r="M1344" s="5">
        <v>459</v>
      </c>
    </row>
    <row r="1345" spans="1:13" x14ac:dyDescent="0.3">
      <c r="A1345" s="2">
        <v>45317</v>
      </c>
      <c r="B1345" s="3">
        <f t="shared" si="60"/>
        <v>2024</v>
      </c>
      <c r="C1345" t="str">
        <f t="shared" si="61"/>
        <v>2023-2024</v>
      </c>
      <c r="D1345" t="s">
        <v>120</v>
      </c>
      <c r="E1345" t="s">
        <v>84</v>
      </c>
      <c r="F1345" t="str">
        <f t="shared" si="62"/>
        <v>Western Australia</v>
      </c>
      <c r="G1345" t="s">
        <v>28</v>
      </c>
      <c r="H1345">
        <v>6280</v>
      </c>
      <c r="I1345" t="s">
        <v>11</v>
      </c>
      <c r="J1345" t="s">
        <v>135</v>
      </c>
      <c r="K1345" t="s">
        <v>146</v>
      </c>
      <c r="L1345" t="s">
        <v>157</v>
      </c>
      <c r="M1345" s="5">
        <v>57</v>
      </c>
    </row>
    <row r="1346" spans="1:13" x14ac:dyDescent="0.3">
      <c r="A1346" s="2">
        <v>45589</v>
      </c>
      <c r="B1346" s="3">
        <f t="shared" ref="B1346:B1409" si="63">IF(MONTH(A1346)&gt;=7,YEAR(A1346)+1,YEAR(A1346))</f>
        <v>2025</v>
      </c>
      <c r="C1346" t="str">
        <f t="shared" ref="C1346:C1409" si="64">IF(MONTH(A1346) &gt;= 7, YEAR(A1346) &amp; "-" &amp; YEAR(A1346) + 1, YEAR(A1346) - 1 &amp; "-" &amp; YEAR(A1346))</f>
        <v>2024-2025</v>
      </c>
      <c r="D1346" t="s">
        <v>119</v>
      </c>
      <c r="E1346" t="s">
        <v>94</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19</v>
      </c>
      <c r="H1346">
        <v>4551</v>
      </c>
      <c r="I1346" t="s">
        <v>11</v>
      </c>
      <c r="J1346" t="s">
        <v>136</v>
      </c>
      <c r="K1346" t="s">
        <v>151</v>
      </c>
      <c r="L1346" t="s">
        <v>152</v>
      </c>
      <c r="M1346" s="5">
        <v>627</v>
      </c>
    </row>
    <row r="1347" spans="1:13" x14ac:dyDescent="0.3">
      <c r="A1347" s="2">
        <v>45529</v>
      </c>
      <c r="B1347" s="3">
        <f t="shared" si="63"/>
        <v>2025</v>
      </c>
      <c r="C1347" t="str">
        <f t="shared" si="64"/>
        <v>2024-2025</v>
      </c>
      <c r="D1347" t="s">
        <v>120</v>
      </c>
      <c r="E1347" t="s">
        <v>81</v>
      </c>
      <c r="F1347" t="str">
        <f t="shared" si="65"/>
        <v>Victoria</v>
      </c>
      <c r="G1347" t="s">
        <v>26</v>
      </c>
      <c r="H1347">
        <v>3076</v>
      </c>
      <c r="I1347" t="s">
        <v>11</v>
      </c>
      <c r="J1347" t="s">
        <v>128</v>
      </c>
      <c r="K1347" t="s">
        <v>144</v>
      </c>
      <c r="L1347" t="s">
        <v>155</v>
      </c>
      <c r="M1347" s="5">
        <v>291</v>
      </c>
    </row>
    <row r="1348" spans="1:13" x14ac:dyDescent="0.3">
      <c r="A1348" s="2">
        <v>45834</v>
      </c>
      <c r="B1348" s="3">
        <f t="shared" si="63"/>
        <v>2025</v>
      </c>
      <c r="C1348" t="str">
        <f t="shared" si="64"/>
        <v>2024-2025</v>
      </c>
      <c r="D1348" t="s">
        <v>119</v>
      </c>
      <c r="E1348" t="s">
        <v>106</v>
      </c>
      <c r="F1348" t="str">
        <f t="shared" si="65"/>
        <v>Queensland</v>
      </c>
      <c r="G1348" t="s">
        <v>19</v>
      </c>
      <c r="H1348">
        <v>4558</v>
      </c>
      <c r="I1348" t="s">
        <v>11</v>
      </c>
      <c r="J1348" t="s">
        <v>136</v>
      </c>
      <c r="K1348" t="s">
        <v>147</v>
      </c>
      <c r="L1348" t="s">
        <v>158</v>
      </c>
      <c r="M1348" s="5">
        <v>135</v>
      </c>
    </row>
    <row r="1349" spans="1:13" x14ac:dyDescent="0.3">
      <c r="A1349" s="2">
        <v>45559</v>
      </c>
      <c r="B1349" s="3">
        <f t="shared" si="63"/>
        <v>2025</v>
      </c>
      <c r="C1349" t="str">
        <f t="shared" si="64"/>
        <v>2024-2025</v>
      </c>
      <c r="D1349" t="s">
        <v>120</v>
      </c>
      <c r="E1349" t="s">
        <v>45</v>
      </c>
      <c r="F1349" t="str">
        <f t="shared" si="65"/>
        <v>Victoria</v>
      </c>
      <c r="G1349" t="s">
        <v>26</v>
      </c>
      <c r="H1349">
        <v>3136</v>
      </c>
      <c r="I1349" t="s">
        <v>11</v>
      </c>
      <c r="J1349" t="s">
        <v>127</v>
      </c>
      <c r="K1349" t="s">
        <v>145</v>
      </c>
      <c r="L1349" t="s">
        <v>156</v>
      </c>
      <c r="M1349" s="5">
        <v>147</v>
      </c>
    </row>
    <row r="1350" spans="1:13" x14ac:dyDescent="0.3">
      <c r="A1350" s="2">
        <v>45426</v>
      </c>
      <c r="B1350" s="3">
        <f t="shared" si="63"/>
        <v>2024</v>
      </c>
      <c r="C1350" t="str">
        <f t="shared" si="64"/>
        <v>2023-2024</v>
      </c>
      <c r="D1350" t="s">
        <v>120</v>
      </c>
      <c r="E1350" t="s">
        <v>31</v>
      </c>
      <c r="F1350" t="str">
        <f t="shared" si="65"/>
        <v>South Australia</v>
      </c>
      <c r="G1350" t="s">
        <v>17</v>
      </c>
      <c r="H1350">
        <v>5082</v>
      </c>
      <c r="I1350" t="s">
        <v>11</v>
      </c>
      <c r="J1350" t="s">
        <v>134</v>
      </c>
      <c r="K1350" t="s">
        <v>146</v>
      </c>
      <c r="L1350" t="s">
        <v>157</v>
      </c>
      <c r="M1350" s="5">
        <v>773</v>
      </c>
    </row>
    <row r="1351" spans="1:13" x14ac:dyDescent="0.3">
      <c r="A1351" s="2">
        <v>45590</v>
      </c>
      <c r="B1351" s="3">
        <f t="shared" si="63"/>
        <v>2025</v>
      </c>
      <c r="C1351" t="str">
        <f t="shared" si="64"/>
        <v>2024-2025</v>
      </c>
      <c r="D1351" t="s">
        <v>119</v>
      </c>
      <c r="E1351" t="s">
        <v>24</v>
      </c>
      <c r="F1351" t="str">
        <f t="shared" si="65"/>
        <v>Queensland</v>
      </c>
      <c r="G1351" t="s">
        <v>19</v>
      </c>
      <c r="H1351">
        <v>4053</v>
      </c>
      <c r="I1351" t="s">
        <v>11</v>
      </c>
      <c r="J1351" t="s">
        <v>131</v>
      </c>
      <c r="K1351" t="s">
        <v>147</v>
      </c>
      <c r="L1351" t="s">
        <v>158</v>
      </c>
      <c r="M1351" s="5">
        <v>63</v>
      </c>
    </row>
    <row r="1352" spans="1:13" x14ac:dyDescent="0.3">
      <c r="A1352" s="2">
        <v>45874</v>
      </c>
      <c r="B1352" s="3">
        <f t="shared" si="63"/>
        <v>2026</v>
      </c>
      <c r="C1352" t="str">
        <f t="shared" si="64"/>
        <v>2025-2026</v>
      </c>
      <c r="D1352" t="s">
        <v>120</v>
      </c>
      <c r="E1352" t="s">
        <v>36</v>
      </c>
      <c r="F1352" t="str">
        <f t="shared" si="65"/>
        <v>New South Wales</v>
      </c>
      <c r="G1352" t="s">
        <v>10</v>
      </c>
      <c r="H1352">
        <v>2539</v>
      </c>
      <c r="I1352" t="s">
        <v>11</v>
      </c>
      <c r="J1352" t="s">
        <v>123</v>
      </c>
      <c r="K1352" t="s">
        <v>142</v>
      </c>
      <c r="L1352" t="s">
        <v>153</v>
      </c>
      <c r="M1352" s="5">
        <v>570</v>
      </c>
    </row>
    <row r="1353" spans="1:13" x14ac:dyDescent="0.3">
      <c r="A1353" s="2">
        <v>45715</v>
      </c>
      <c r="B1353" s="3">
        <f t="shared" si="63"/>
        <v>2025</v>
      </c>
      <c r="C1353" t="str">
        <f t="shared" si="64"/>
        <v>2024-2025</v>
      </c>
      <c r="D1353" t="s">
        <v>120</v>
      </c>
      <c r="E1353" t="s">
        <v>40</v>
      </c>
      <c r="F1353" t="str">
        <f t="shared" si="65"/>
        <v>South Australia</v>
      </c>
      <c r="G1353" t="s">
        <v>17</v>
      </c>
      <c r="H1353">
        <v>5169</v>
      </c>
      <c r="I1353" t="s">
        <v>11</v>
      </c>
      <c r="J1353" t="s">
        <v>134</v>
      </c>
      <c r="K1353" t="s">
        <v>147</v>
      </c>
      <c r="L1353" t="s">
        <v>158</v>
      </c>
      <c r="M1353" s="5">
        <v>280</v>
      </c>
    </row>
    <row r="1354" spans="1:13" x14ac:dyDescent="0.3">
      <c r="A1354" s="2">
        <v>45445</v>
      </c>
      <c r="B1354" s="3">
        <f t="shared" si="63"/>
        <v>2024</v>
      </c>
      <c r="C1354" t="str">
        <f t="shared" si="64"/>
        <v>2023-2024</v>
      </c>
      <c r="D1354" t="s">
        <v>119</v>
      </c>
      <c r="E1354" t="s">
        <v>109</v>
      </c>
      <c r="F1354" t="str">
        <f t="shared" si="65"/>
        <v>Western Australia</v>
      </c>
      <c r="G1354" t="s">
        <v>28</v>
      </c>
      <c r="H1354">
        <v>6052</v>
      </c>
      <c r="I1354" t="s">
        <v>11</v>
      </c>
      <c r="J1354" t="s">
        <v>121</v>
      </c>
      <c r="K1354" t="s">
        <v>144</v>
      </c>
      <c r="L1354" t="s">
        <v>155</v>
      </c>
      <c r="M1354" s="5">
        <v>439</v>
      </c>
    </row>
    <row r="1355" spans="1:13" x14ac:dyDescent="0.3">
      <c r="A1355" s="2">
        <v>45896</v>
      </c>
      <c r="B1355" s="3">
        <f t="shared" si="63"/>
        <v>2026</v>
      </c>
      <c r="C1355" t="str">
        <f t="shared" si="64"/>
        <v>2025-2026</v>
      </c>
      <c r="D1355" t="s">
        <v>119</v>
      </c>
      <c r="E1355" t="s">
        <v>89</v>
      </c>
      <c r="F1355" t="str">
        <f t="shared" si="65"/>
        <v>Queensland</v>
      </c>
      <c r="G1355" t="s">
        <v>19</v>
      </c>
      <c r="H1355">
        <v>4700</v>
      </c>
      <c r="I1355" t="s">
        <v>11</v>
      </c>
      <c r="J1355" t="s">
        <v>138</v>
      </c>
      <c r="K1355" t="s">
        <v>150</v>
      </c>
      <c r="L1355" t="s">
        <v>161</v>
      </c>
      <c r="M1355" s="5">
        <v>267</v>
      </c>
    </row>
    <row r="1356" spans="1:13" x14ac:dyDescent="0.3">
      <c r="A1356" s="2">
        <v>45854</v>
      </c>
      <c r="B1356" s="3">
        <f t="shared" si="63"/>
        <v>2026</v>
      </c>
      <c r="C1356" t="str">
        <f t="shared" si="64"/>
        <v>2025-2026</v>
      </c>
      <c r="D1356" t="s">
        <v>120</v>
      </c>
      <c r="E1356" t="s">
        <v>34</v>
      </c>
      <c r="F1356" t="str">
        <f t="shared" si="65"/>
        <v>New South Wales</v>
      </c>
      <c r="G1356" t="s">
        <v>10</v>
      </c>
      <c r="H1356">
        <v>2560</v>
      </c>
      <c r="I1356" t="s">
        <v>11</v>
      </c>
      <c r="J1356" t="s">
        <v>123</v>
      </c>
      <c r="K1356" t="s">
        <v>145</v>
      </c>
      <c r="L1356" t="s">
        <v>156</v>
      </c>
      <c r="M1356" s="5">
        <v>47</v>
      </c>
    </row>
    <row r="1357" spans="1:13" x14ac:dyDescent="0.3">
      <c r="A1357" s="2">
        <v>45375</v>
      </c>
      <c r="B1357" s="3">
        <f t="shared" si="63"/>
        <v>2024</v>
      </c>
      <c r="C1357" t="str">
        <f t="shared" si="64"/>
        <v>2023-2024</v>
      </c>
      <c r="D1357" t="s">
        <v>119</v>
      </c>
      <c r="E1357" t="s">
        <v>106</v>
      </c>
      <c r="F1357" t="str">
        <f t="shared" si="65"/>
        <v>Queensland</v>
      </c>
      <c r="G1357" t="s">
        <v>19</v>
      </c>
      <c r="H1357">
        <v>4558</v>
      </c>
      <c r="I1357" t="s">
        <v>11</v>
      </c>
      <c r="J1357" t="s">
        <v>136</v>
      </c>
      <c r="K1357" t="s">
        <v>142</v>
      </c>
      <c r="L1357" t="s">
        <v>153</v>
      </c>
      <c r="M1357" s="5">
        <v>290</v>
      </c>
    </row>
    <row r="1358" spans="1:13" x14ac:dyDescent="0.3">
      <c r="A1358" s="2">
        <v>45777</v>
      </c>
      <c r="B1358" s="3">
        <f t="shared" si="63"/>
        <v>2025</v>
      </c>
      <c r="C1358" t="str">
        <f t="shared" si="64"/>
        <v>2024-2025</v>
      </c>
      <c r="D1358" t="s">
        <v>120</v>
      </c>
      <c r="E1358" t="s">
        <v>101</v>
      </c>
      <c r="F1358" t="str">
        <f t="shared" si="65"/>
        <v>Queensland</v>
      </c>
      <c r="G1358" t="s">
        <v>19</v>
      </c>
      <c r="H1358">
        <v>4305</v>
      </c>
      <c r="I1358" t="s">
        <v>11</v>
      </c>
      <c r="J1358" t="s">
        <v>124</v>
      </c>
      <c r="K1358" t="s">
        <v>146</v>
      </c>
      <c r="L1358" t="s">
        <v>157</v>
      </c>
      <c r="M1358" s="5">
        <v>58</v>
      </c>
    </row>
    <row r="1359" spans="1:13" x14ac:dyDescent="0.3">
      <c r="A1359" s="2">
        <v>45927</v>
      </c>
      <c r="B1359" s="3">
        <f t="shared" si="63"/>
        <v>2026</v>
      </c>
      <c r="C1359" t="str">
        <f t="shared" si="64"/>
        <v>2025-2026</v>
      </c>
      <c r="D1359" t="s">
        <v>119</v>
      </c>
      <c r="E1359" t="s">
        <v>113</v>
      </c>
      <c r="F1359" t="str">
        <f t="shared" si="65"/>
        <v>New South Wales</v>
      </c>
      <c r="G1359" t="s">
        <v>10</v>
      </c>
      <c r="H1359">
        <v>2101</v>
      </c>
      <c r="I1359" t="s">
        <v>11</v>
      </c>
      <c r="J1359" t="s">
        <v>125</v>
      </c>
      <c r="K1359" t="s">
        <v>142</v>
      </c>
      <c r="L1359" t="s">
        <v>153</v>
      </c>
      <c r="M1359" s="5">
        <v>362</v>
      </c>
    </row>
    <row r="1360" spans="1:13" x14ac:dyDescent="0.3">
      <c r="A1360" s="2">
        <v>45518</v>
      </c>
      <c r="B1360" s="3">
        <f t="shared" si="63"/>
        <v>2025</v>
      </c>
      <c r="C1360" t="str">
        <f t="shared" si="64"/>
        <v>2024-2025</v>
      </c>
      <c r="D1360" t="s">
        <v>120</v>
      </c>
      <c r="E1360" t="s">
        <v>32</v>
      </c>
      <c r="F1360" t="str">
        <f t="shared" si="65"/>
        <v>Victoria</v>
      </c>
      <c r="G1360" t="s">
        <v>26</v>
      </c>
      <c r="H1360">
        <v>3977</v>
      </c>
      <c r="I1360" t="s">
        <v>11</v>
      </c>
      <c r="J1360" t="s">
        <v>137</v>
      </c>
      <c r="K1360" t="s">
        <v>146</v>
      </c>
      <c r="L1360" t="s">
        <v>157</v>
      </c>
      <c r="M1360" s="5">
        <v>209</v>
      </c>
    </row>
    <row r="1361" spans="1:13" x14ac:dyDescent="0.3">
      <c r="A1361" s="2">
        <v>45599</v>
      </c>
      <c r="B1361" s="3">
        <f t="shared" si="63"/>
        <v>2025</v>
      </c>
      <c r="C1361" t="str">
        <f t="shared" si="64"/>
        <v>2024-2025</v>
      </c>
      <c r="D1361" t="s">
        <v>120</v>
      </c>
      <c r="E1361" t="s">
        <v>94</v>
      </c>
      <c r="F1361" t="str">
        <f t="shared" si="65"/>
        <v>Queensland</v>
      </c>
      <c r="G1361" t="s">
        <v>19</v>
      </c>
      <c r="H1361">
        <v>4551</v>
      </c>
      <c r="I1361" t="s">
        <v>11</v>
      </c>
      <c r="J1361" t="s">
        <v>136</v>
      </c>
      <c r="K1361" t="s">
        <v>148</v>
      </c>
      <c r="L1361" t="s">
        <v>159</v>
      </c>
      <c r="M1361" s="5">
        <v>294</v>
      </c>
    </row>
    <row r="1362" spans="1:13" x14ac:dyDescent="0.3">
      <c r="A1362" s="2">
        <v>45480</v>
      </c>
      <c r="B1362" s="3">
        <f t="shared" si="63"/>
        <v>2025</v>
      </c>
      <c r="C1362" t="str">
        <f t="shared" si="64"/>
        <v>2024-2025</v>
      </c>
      <c r="D1362" t="s">
        <v>120</v>
      </c>
      <c r="E1362" t="s">
        <v>88</v>
      </c>
      <c r="F1362" t="str">
        <f t="shared" si="65"/>
        <v>Queensland</v>
      </c>
      <c r="G1362" t="s">
        <v>19</v>
      </c>
      <c r="H1362">
        <v>4570</v>
      </c>
      <c r="I1362" t="s">
        <v>11</v>
      </c>
      <c r="J1362" t="s">
        <v>136</v>
      </c>
      <c r="K1362" t="s">
        <v>143</v>
      </c>
      <c r="L1362" t="s">
        <v>154</v>
      </c>
      <c r="M1362" s="5">
        <v>130</v>
      </c>
    </row>
    <row r="1363" spans="1:13" x14ac:dyDescent="0.3">
      <c r="A1363" s="2">
        <v>45889</v>
      </c>
      <c r="B1363" s="3">
        <f t="shared" si="63"/>
        <v>2026</v>
      </c>
      <c r="C1363" t="str">
        <f t="shared" si="64"/>
        <v>2025-2026</v>
      </c>
      <c r="D1363" t="s">
        <v>120</v>
      </c>
      <c r="E1363" t="s">
        <v>101</v>
      </c>
      <c r="F1363" t="str">
        <f t="shared" si="65"/>
        <v>Queensland</v>
      </c>
      <c r="G1363" t="s">
        <v>19</v>
      </c>
      <c r="H1363">
        <v>4305</v>
      </c>
      <c r="I1363" t="s">
        <v>11</v>
      </c>
      <c r="J1363" t="s">
        <v>124</v>
      </c>
      <c r="K1363" t="s">
        <v>145</v>
      </c>
      <c r="L1363" t="s">
        <v>156</v>
      </c>
      <c r="M1363" s="5">
        <v>198</v>
      </c>
    </row>
    <row r="1364" spans="1:13" x14ac:dyDescent="0.3">
      <c r="A1364" s="2">
        <v>45766</v>
      </c>
      <c r="B1364" s="3">
        <f t="shared" si="63"/>
        <v>2025</v>
      </c>
      <c r="C1364" t="str">
        <f t="shared" si="64"/>
        <v>2024-2025</v>
      </c>
      <c r="D1364" t="s">
        <v>119</v>
      </c>
      <c r="E1364" t="s">
        <v>105</v>
      </c>
      <c r="F1364" t="str">
        <f t="shared" si="65"/>
        <v>New South Wales</v>
      </c>
      <c r="G1364" t="s">
        <v>10</v>
      </c>
      <c r="H1364">
        <v>2031</v>
      </c>
      <c r="I1364" t="s">
        <v>11</v>
      </c>
      <c r="J1364" t="s">
        <v>126</v>
      </c>
      <c r="K1364" t="s">
        <v>145</v>
      </c>
      <c r="L1364" t="s">
        <v>156</v>
      </c>
      <c r="M1364" s="5">
        <v>537</v>
      </c>
    </row>
    <row r="1365" spans="1:13" x14ac:dyDescent="0.3">
      <c r="A1365" s="2">
        <v>45324</v>
      </c>
      <c r="B1365" s="3">
        <f t="shared" si="63"/>
        <v>2024</v>
      </c>
      <c r="C1365" t="str">
        <f t="shared" si="64"/>
        <v>2023-2024</v>
      </c>
      <c r="D1365" t="s">
        <v>120</v>
      </c>
      <c r="E1365" t="s">
        <v>96</v>
      </c>
      <c r="F1365" t="str">
        <f t="shared" si="65"/>
        <v>Western Australia</v>
      </c>
      <c r="G1365" t="s">
        <v>28</v>
      </c>
      <c r="H1365">
        <v>6027</v>
      </c>
      <c r="I1365" t="s">
        <v>11</v>
      </c>
      <c r="J1365" t="s">
        <v>121</v>
      </c>
      <c r="K1365" t="s">
        <v>145</v>
      </c>
      <c r="L1365" t="s">
        <v>156</v>
      </c>
      <c r="M1365" s="5">
        <v>275</v>
      </c>
    </row>
    <row r="1366" spans="1:13" x14ac:dyDescent="0.3">
      <c r="A1366" s="2">
        <v>45840</v>
      </c>
      <c r="B1366" s="3">
        <f t="shared" si="63"/>
        <v>2026</v>
      </c>
      <c r="C1366" t="str">
        <f t="shared" si="64"/>
        <v>2025-2026</v>
      </c>
      <c r="D1366" t="s">
        <v>120</v>
      </c>
      <c r="E1366" t="s">
        <v>92</v>
      </c>
      <c r="F1366" t="str">
        <f t="shared" si="65"/>
        <v>New South Wales</v>
      </c>
      <c r="G1366" t="s">
        <v>10</v>
      </c>
      <c r="H1366">
        <v>2015</v>
      </c>
      <c r="I1366" t="s">
        <v>11</v>
      </c>
      <c r="J1366" t="s">
        <v>126</v>
      </c>
      <c r="K1366" t="s">
        <v>150</v>
      </c>
      <c r="L1366" t="s">
        <v>161</v>
      </c>
      <c r="M1366" s="5">
        <v>365</v>
      </c>
    </row>
    <row r="1367" spans="1:13" x14ac:dyDescent="0.3">
      <c r="A1367" s="2">
        <v>45463</v>
      </c>
      <c r="B1367" s="3">
        <f t="shared" si="63"/>
        <v>2024</v>
      </c>
      <c r="C1367" t="str">
        <f t="shared" si="64"/>
        <v>2023-2024</v>
      </c>
      <c r="D1367" t="s">
        <v>120</v>
      </c>
      <c r="E1367" t="s">
        <v>45</v>
      </c>
      <c r="F1367" t="str">
        <f t="shared" si="65"/>
        <v>Victoria</v>
      </c>
      <c r="G1367" t="s">
        <v>26</v>
      </c>
      <c r="H1367">
        <v>3136</v>
      </c>
      <c r="I1367" t="s">
        <v>11</v>
      </c>
      <c r="J1367" t="s">
        <v>127</v>
      </c>
      <c r="K1367" t="s">
        <v>145</v>
      </c>
      <c r="L1367" t="s">
        <v>156</v>
      </c>
      <c r="M1367" s="5">
        <v>750</v>
      </c>
    </row>
    <row r="1368" spans="1:13" x14ac:dyDescent="0.3">
      <c r="A1368" s="2">
        <v>45752</v>
      </c>
      <c r="B1368" s="3">
        <f t="shared" si="63"/>
        <v>2025</v>
      </c>
      <c r="C1368" t="str">
        <f t="shared" si="64"/>
        <v>2024-2025</v>
      </c>
      <c r="D1368" t="s">
        <v>119</v>
      </c>
      <c r="E1368" t="s">
        <v>81</v>
      </c>
      <c r="F1368" t="str">
        <f t="shared" si="65"/>
        <v>Victoria</v>
      </c>
      <c r="G1368" t="s">
        <v>26</v>
      </c>
      <c r="H1368">
        <v>3076</v>
      </c>
      <c r="I1368" t="s">
        <v>11</v>
      </c>
      <c r="J1368" t="s">
        <v>128</v>
      </c>
      <c r="K1368" t="s">
        <v>142</v>
      </c>
      <c r="L1368" t="s">
        <v>153</v>
      </c>
      <c r="M1368" s="5">
        <v>766</v>
      </c>
    </row>
    <row r="1369" spans="1:13" x14ac:dyDescent="0.3">
      <c r="A1369" s="2">
        <v>45815</v>
      </c>
      <c r="B1369" s="3">
        <f t="shared" si="63"/>
        <v>2025</v>
      </c>
      <c r="C1369" t="str">
        <f t="shared" si="64"/>
        <v>2024-2025</v>
      </c>
      <c r="D1369" t="s">
        <v>120</v>
      </c>
      <c r="E1369" t="s">
        <v>75</v>
      </c>
      <c r="F1369" t="str">
        <f t="shared" si="65"/>
        <v>Victoria</v>
      </c>
      <c r="G1369" t="s">
        <v>26</v>
      </c>
      <c r="H1369">
        <v>3915</v>
      </c>
      <c r="I1369" t="s">
        <v>11</v>
      </c>
      <c r="J1369" t="s">
        <v>137</v>
      </c>
      <c r="K1369" t="s">
        <v>144</v>
      </c>
      <c r="L1369" t="s">
        <v>155</v>
      </c>
      <c r="M1369" s="5">
        <v>25</v>
      </c>
    </row>
    <row r="1370" spans="1:13" x14ac:dyDescent="0.3">
      <c r="A1370" s="2">
        <v>45388</v>
      </c>
      <c r="B1370" s="3">
        <f t="shared" si="63"/>
        <v>2024</v>
      </c>
      <c r="C1370" t="str">
        <f t="shared" si="64"/>
        <v>2023-2024</v>
      </c>
      <c r="D1370" t="s">
        <v>119</v>
      </c>
      <c r="E1370" t="s">
        <v>86</v>
      </c>
      <c r="F1370" t="str">
        <f t="shared" si="65"/>
        <v>Queensland</v>
      </c>
      <c r="G1370" t="s">
        <v>19</v>
      </c>
      <c r="H1370">
        <v>4119</v>
      </c>
      <c r="I1370" t="s">
        <v>11</v>
      </c>
      <c r="J1370" t="s">
        <v>131</v>
      </c>
      <c r="K1370" t="s">
        <v>143</v>
      </c>
      <c r="L1370" t="s">
        <v>154</v>
      </c>
      <c r="M1370" s="5">
        <v>60</v>
      </c>
    </row>
    <row r="1371" spans="1:13" x14ac:dyDescent="0.3">
      <c r="A1371" s="2">
        <v>45549</v>
      </c>
      <c r="B1371" s="3">
        <f t="shared" si="63"/>
        <v>2025</v>
      </c>
      <c r="C1371" t="str">
        <f t="shared" si="64"/>
        <v>2024-2025</v>
      </c>
      <c r="D1371" t="s">
        <v>120</v>
      </c>
      <c r="E1371" t="s">
        <v>73</v>
      </c>
      <c r="F1371" t="str">
        <f t="shared" si="65"/>
        <v>Queensland</v>
      </c>
      <c r="G1371" t="s">
        <v>19</v>
      </c>
      <c r="H1371">
        <v>4509</v>
      </c>
      <c r="I1371" t="s">
        <v>11</v>
      </c>
      <c r="J1371" t="s">
        <v>124</v>
      </c>
      <c r="K1371" t="s">
        <v>145</v>
      </c>
      <c r="L1371" t="s">
        <v>156</v>
      </c>
      <c r="M1371" s="5">
        <v>340</v>
      </c>
    </row>
    <row r="1372" spans="1:13" x14ac:dyDescent="0.3">
      <c r="A1372" s="2">
        <v>45917</v>
      </c>
      <c r="B1372" s="3">
        <f t="shared" si="63"/>
        <v>2026</v>
      </c>
      <c r="C1372" t="str">
        <f t="shared" si="64"/>
        <v>2025-2026</v>
      </c>
      <c r="D1372" t="s">
        <v>120</v>
      </c>
      <c r="E1372" t="s">
        <v>9</v>
      </c>
      <c r="F1372" t="str">
        <f t="shared" si="65"/>
        <v>New South Wales</v>
      </c>
      <c r="G1372" t="s">
        <v>10</v>
      </c>
      <c r="H1372">
        <v>2067</v>
      </c>
      <c r="I1372" t="s">
        <v>11</v>
      </c>
      <c r="J1372" t="s">
        <v>126</v>
      </c>
      <c r="K1372" t="s">
        <v>147</v>
      </c>
      <c r="L1372" t="s">
        <v>158</v>
      </c>
      <c r="M1372" s="5">
        <v>388</v>
      </c>
    </row>
    <row r="1373" spans="1:13" x14ac:dyDescent="0.3">
      <c r="A1373" s="2">
        <v>45386</v>
      </c>
      <c r="B1373" s="3">
        <f t="shared" si="63"/>
        <v>2024</v>
      </c>
      <c r="C1373" t="str">
        <f t="shared" si="64"/>
        <v>2023-2024</v>
      </c>
      <c r="D1373" t="s">
        <v>119</v>
      </c>
      <c r="E1373" t="s">
        <v>98</v>
      </c>
      <c r="F1373" t="str">
        <f t="shared" si="65"/>
        <v>South Australia</v>
      </c>
      <c r="G1373" t="s">
        <v>17</v>
      </c>
      <c r="H1373">
        <v>5290</v>
      </c>
      <c r="I1373" t="s">
        <v>11</v>
      </c>
      <c r="J1373" t="s">
        <v>139</v>
      </c>
      <c r="K1373" t="s">
        <v>143</v>
      </c>
      <c r="L1373" t="s">
        <v>154</v>
      </c>
      <c r="M1373" s="5">
        <v>37</v>
      </c>
    </row>
    <row r="1374" spans="1:13" x14ac:dyDescent="0.3">
      <c r="A1374" s="2">
        <v>45938</v>
      </c>
      <c r="B1374" s="3">
        <f t="shared" si="63"/>
        <v>2026</v>
      </c>
      <c r="C1374" t="str">
        <f t="shared" si="64"/>
        <v>2025-2026</v>
      </c>
      <c r="D1374" t="s">
        <v>120</v>
      </c>
      <c r="E1374" t="s">
        <v>73</v>
      </c>
      <c r="F1374" t="str">
        <f t="shared" si="65"/>
        <v>Queensland</v>
      </c>
      <c r="G1374" t="s">
        <v>19</v>
      </c>
      <c r="H1374">
        <v>4509</v>
      </c>
      <c r="I1374" t="s">
        <v>11</v>
      </c>
      <c r="J1374" t="s">
        <v>124</v>
      </c>
      <c r="K1374" t="s">
        <v>144</v>
      </c>
      <c r="L1374" t="s">
        <v>155</v>
      </c>
      <c r="M1374" s="5">
        <v>335</v>
      </c>
    </row>
    <row r="1375" spans="1:13" x14ac:dyDescent="0.3">
      <c r="A1375" s="2">
        <v>45510</v>
      </c>
      <c r="B1375" s="3">
        <f t="shared" si="63"/>
        <v>2025</v>
      </c>
      <c r="C1375" t="str">
        <f t="shared" si="64"/>
        <v>2024-2025</v>
      </c>
      <c r="D1375" t="s">
        <v>119</v>
      </c>
      <c r="E1375" t="s">
        <v>78</v>
      </c>
      <c r="F1375" t="str">
        <f t="shared" si="65"/>
        <v>New South Wales</v>
      </c>
      <c r="G1375" t="s">
        <v>10</v>
      </c>
      <c r="H1375">
        <v>2480</v>
      </c>
      <c r="I1375" t="s">
        <v>11</v>
      </c>
      <c r="J1375" t="s">
        <v>122</v>
      </c>
      <c r="K1375" t="s">
        <v>146</v>
      </c>
      <c r="L1375" t="s">
        <v>157</v>
      </c>
      <c r="M1375" s="5">
        <v>672</v>
      </c>
    </row>
    <row r="1376" spans="1:13" x14ac:dyDescent="0.3">
      <c r="A1376" s="2">
        <v>45788</v>
      </c>
      <c r="B1376" s="3">
        <f t="shared" si="63"/>
        <v>2025</v>
      </c>
      <c r="C1376" t="str">
        <f t="shared" si="64"/>
        <v>2024-2025</v>
      </c>
      <c r="D1376" t="s">
        <v>119</v>
      </c>
      <c r="E1376" t="s">
        <v>30</v>
      </c>
      <c r="F1376" t="str">
        <f t="shared" si="65"/>
        <v>Victoria</v>
      </c>
      <c r="G1376" t="s">
        <v>26</v>
      </c>
      <c r="H1376">
        <v>3030</v>
      </c>
      <c r="I1376" t="s">
        <v>11</v>
      </c>
      <c r="J1376" t="s">
        <v>128</v>
      </c>
      <c r="K1376" t="s">
        <v>143</v>
      </c>
      <c r="L1376" t="s">
        <v>154</v>
      </c>
      <c r="M1376" s="5">
        <v>236</v>
      </c>
    </row>
    <row r="1377" spans="1:13" x14ac:dyDescent="0.3">
      <c r="A1377" s="2">
        <v>45811</v>
      </c>
      <c r="B1377" s="3">
        <f t="shared" si="63"/>
        <v>2025</v>
      </c>
      <c r="C1377" t="str">
        <f t="shared" si="64"/>
        <v>2024-2025</v>
      </c>
      <c r="D1377" t="s">
        <v>120</v>
      </c>
      <c r="E1377" t="s">
        <v>78</v>
      </c>
      <c r="F1377" t="str">
        <f t="shared" si="65"/>
        <v>New South Wales</v>
      </c>
      <c r="G1377" t="s">
        <v>10</v>
      </c>
      <c r="H1377">
        <v>2480</v>
      </c>
      <c r="I1377" t="s">
        <v>11</v>
      </c>
      <c r="J1377" t="s">
        <v>122</v>
      </c>
      <c r="K1377" t="s">
        <v>142</v>
      </c>
      <c r="L1377" t="s">
        <v>153</v>
      </c>
      <c r="M1377" s="5">
        <v>572</v>
      </c>
    </row>
    <row r="1378" spans="1:13" x14ac:dyDescent="0.3">
      <c r="A1378" s="2">
        <v>45393</v>
      </c>
      <c r="B1378" s="3">
        <f t="shared" si="63"/>
        <v>2024</v>
      </c>
      <c r="C1378" t="str">
        <f t="shared" si="64"/>
        <v>2023-2024</v>
      </c>
      <c r="D1378" t="s">
        <v>120</v>
      </c>
      <c r="E1378" t="s">
        <v>83</v>
      </c>
      <c r="F1378" t="str">
        <f t="shared" si="65"/>
        <v>Victoria</v>
      </c>
      <c r="G1378" t="s">
        <v>26</v>
      </c>
      <c r="H1378">
        <v>3551</v>
      </c>
      <c r="I1378" t="s">
        <v>11</v>
      </c>
      <c r="J1378" t="s">
        <v>129</v>
      </c>
      <c r="K1378" t="s">
        <v>146</v>
      </c>
      <c r="L1378" t="s">
        <v>157</v>
      </c>
      <c r="M1378" s="5">
        <v>279</v>
      </c>
    </row>
    <row r="1379" spans="1:13" x14ac:dyDescent="0.3">
      <c r="A1379" s="2">
        <v>45452</v>
      </c>
      <c r="B1379" s="3">
        <f t="shared" si="63"/>
        <v>2024</v>
      </c>
      <c r="C1379" t="str">
        <f t="shared" si="64"/>
        <v>2023-2024</v>
      </c>
      <c r="D1379" t="s">
        <v>120</v>
      </c>
      <c r="E1379" t="s">
        <v>48</v>
      </c>
      <c r="F1379" t="str">
        <f t="shared" si="65"/>
        <v>Western Australia</v>
      </c>
      <c r="G1379" t="s">
        <v>28</v>
      </c>
      <c r="H1379">
        <v>6450</v>
      </c>
      <c r="I1379" t="s">
        <v>11</v>
      </c>
      <c r="J1379" t="s">
        <v>141</v>
      </c>
      <c r="K1379" t="s">
        <v>144</v>
      </c>
      <c r="L1379" t="s">
        <v>155</v>
      </c>
      <c r="M1379" s="5">
        <v>299</v>
      </c>
    </row>
    <row r="1380" spans="1:13" x14ac:dyDescent="0.3">
      <c r="A1380" s="2">
        <v>45654</v>
      </c>
      <c r="B1380" s="3">
        <f t="shared" si="63"/>
        <v>2025</v>
      </c>
      <c r="C1380" t="str">
        <f t="shared" si="64"/>
        <v>2024-2025</v>
      </c>
      <c r="D1380" t="s">
        <v>120</v>
      </c>
      <c r="E1380" t="s">
        <v>96</v>
      </c>
      <c r="F1380" t="str">
        <f t="shared" si="65"/>
        <v>Western Australia</v>
      </c>
      <c r="G1380" t="s">
        <v>28</v>
      </c>
      <c r="H1380">
        <v>6027</v>
      </c>
      <c r="I1380" t="s">
        <v>11</v>
      </c>
      <c r="J1380" t="s">
        <v>121</v>
      </c>
      <c r="K1380" t="s">
        <v>148</v>
      </c>
      <c r="L1380" t="s">
        <v>159</v>
      </c>
      <c r="M1380" s="5">
        <v>315</v>
      </c>
    </row>
    <row r="1381" spans="1:13" x14ac:dyDescent="0.3">
      <c r="A1381" s="2">
        <v>45961</v>
      </c>
      <c r="B1381" s="3">
        <f t="shared" si="63"/>
        <v>2026</v>
      </c>
      <c r="C1381" t="str">
        <f t="shared" si="64"/>
        <v>2025-2026</v>
      </c>
      <c r="D1381" t="s">
        <v>120</v>
      </c>
      <c r="E1381" t="s">
        <v>56</v>
      </c>
      <c r="F1381" t="str">
        <f t="shared" si="65"/>
        <v>Queensland</v>
      </c>
      <c r="G1381" t="s">
        <v>19</v>
      </c>
      <c r="H1381">
        <v>4883</v>
      </c>
      <c r="I1381" t="s">
        <v>11</v>
      </c>
      <c r="J1381" t="s">
        <v>133</v>
      </c>
      <c r="K1381" t="s">
        <v>144</v>
      </c>
      <c r="L1381" t="s">
        <v>155</v>
      </c>
      <c r="M1381" s="5">
        <v>312</v>
      </c>
    </row>
    <row r="1382" spans="1:13" x14ac:dyDescent="0.3">
      <c r="A1382" s="2">
        <v>45724</v>
      </c>
      <c r="B1382" s="3">
        <f t="shared" si="63"/>
        <v>2025</v>
      </c>
      <c r="C1382" t="str">
        <f t="shared" si="64"/>
        <v>2024-2025</v>
      </c>
      <c r="D1382" t="s">
        <v>119</v>
      </c>
      <c r="E1382" t="s">
        <v>102</v>
      </c>
      <c r="F1382" t="str">
        <f t="shared" si="65"/>
        <v>Queensland</v>
      </c>
      <c r="G1382" t="s">
        <v>19</v>
      </c>
      <c r="H1382">
        <v>4825</v>
      </c>
      <c r="I1382" t="s">
        <v>11</v>
      </c>
      <c r="J1382" t="s">
        <v>133</v>
      </c>
      <c r="K1382" t="s">
        <v>151</v>
      </c>
      <c r="L1382" t="s">
        <v>152</v>
      </c>
      <c r="M1382" s="5">
        <v>362</v>
      </c>
    </row>
    <row r="1383" spans="1:13" x14ac:dyDescent="0.3">
      <c r="A1383" s="2">
        <v>45979</v>
      </c>
      <c r="B1383" s="3">
        <f t="shared" si="63"/>
        <v>2026</v>
      </c>
      <c r="C1383" t="str">
        <f t="shared" si="64"/>
        <v>2025-2026</v>
      </c>
      <c r="D1383" t="s">
        <v>119</v>
      </c>
      <c r="E1383" t="s">
        <v>50</v>
      </c>
      <c r="F1383" t="str">
        <f t="shared" si="65"/>
        <v>Australian Capital Territory</v>
      </c>
      <c r="G1383" t="s">
        <v>51</v>
      </c>
      <c r="H1383">
        <v>2617</v>
      </c>
      <c r="I1383" t="s">
        <v>11</v>
      </c>
      <c r="J1383" t="s">
        <v>123</v>
      </c>
      <c r="K1383" t="s">
        <v>146</v>
      </c>
      <c r="L1383" t="s">
        <v>157</v>
      </c>
      <c r="M1383" s="5">
        <v>491</v>
      </c>
    </row>
    <row r="1384" spans="1:13" x14ac:dyDescent="0.3">
      <c r="A1384" s="2">
        <v>45428</v>
      </c>
      <c r="B1384" s="3">
        <f t="shared" si="63"/>
        <v>2024</v>
      </c>
      <c r="C1384" t="str">
        <f t="shared" si="64"/>
        <v>2023-2024</v>
      </c>
      <c r="D1384" t="s">
        <v>119</v>
      </c>
      <c r="E1384" t="s">
        <v>85</v>
      </c>
      <c r="F1384" t="str">
        <f t="shared" si="65"/>
        <v>Western Australia</v>
      </c>
      <c r="G1384" t="s">
        <v>28</v>
      </c>
      <c r="H1384">
        <v>6725</v>
      </c>
      <c r="I1384" t="s">
        <v>11</v>
      </c>
      <c r="J1384" t="s">
        <v>141</v>
      </c>
      <c r="K1384" t="s">
        <v>148</v>
      </c>
      <c r="L1384" t="s">
        <v>159</v>
      </c>
      <c r="M1384" s="5">
        <v>403</v>
      </c>
    </row>
    <row r="1385" spans="1:13" x14ac:dyDescent="0.3">
      <c r="A1385" s="2">
        <v>45469</v>
      </c>
      <c r="B1385" s="3">
        <f t="shared" si="63"/>
        <v>2024</v>
      </c>
      <c r="C1385" t="str">
        <f t="shared" si="64"/>
        <v>2023-2024</v>
      </c>
      <c r="D1385" t="s">
        <v>119</v>
      </c>
      <c r="E1385" t="s">
        <v>55</v>
      </c>
      <c r="F1385" t="str">
        <f t="shared" si="65"/>
        <v>Queensland</v>
      </c>
      <c r="G1385" t="s">
        <v>19</v>
      </c>
      <c r="H1385">
        <v>4740</v>
      </c>
      <c r="I1385" t="s">
        <v>11</v>
      </c>
      <c r="J1385" t="s">
        <v>138</v>
      </c>
      <c r="K1385" t="s">
        <v>147</v>
      </c>
      <c r="L1385" t="s">
        <v>158</v>
      </c>
      <c r="M1385" s="5">
        <v>464</v>
      </c>
    </row>
    <row r="1386" spans="1:13" x14ac:dyDescent="0.3">
      <c r="A1386" s="2">
        <v>45809</v>
      </c>
      <c r="B1386" s="3">
        <f t="shared" si="63"/>
        <v>2025</v>
      </c>
      <c r="C1386" t="str">
        <f t="shared" si="64"/>
        <v>2024-2025</v>
      </c>
      <c r="D1386" t="s">
        <v>120</v>
      </c>
      <c r="E1386" t="s">
        <v>25</v>
      </c>
      <c r="F1386" t="str">
        <f t="shared" si="65"/>
        <v>Victoria</v>
      </c>
      <c r="G1386" t="s">
        <v>26</v>
      </c>
      <c r="H1386">
        <v>3066</v>
      </c>
      <c r="I1386" t="s">
        <v>11</v>
      </c>
      <c r="J1386" t="s">
        <v>128</v>
      </c>
      <c r="K1386" t="s">
        <v>151</v>
      </c>
      <c r="L1386" t="s">
        <v>152</v>
      </c>
      <c r="M1386" s="5">
        <v>198</v>
      </c>
    </row>
    <row r="1387" spans="1:13" x14ac:dyDescent="0.3">
      <c r="A1387" s="2">
        <v>45507</v>
      </c>
      <c r="B1387" s="3">
        <f t="shared" si="63"/>
        <v>2025</v>
      </c>
      <c r="C1387" t="str">
        <f t="shared" si="64"/>
        <v>2024-2025</v>
      </c>
      <c r="D1387" t="s">
        <v>120</v>
      </c>
      <c r="E1387" t="s">
        <v>47</v>
      </c>
      <c r="F1387" t="str">
        <f t="shared" si="65"/>
        <v>Victoria</v>
      </c>
      <c r="G1387" t="s">
        <v>26</v>
      </c>
      <c r="H1387">
        <v>3630</v>
      </c>
      <c r="I1387" t="s">
        <v>11</v>
      </c>
      <c r="J1387" t="s">
        <v>137</v>
      </c>
      <c r="K1387" t="s">
        <v>148</v>
      </c>
      <c r="L1387" t="s">
        <v>159</v>
      </c>
      <c r="M1387" s="5">
        <v>222</v>
      </c>
    </row>
    <row r="1388" spans="1:13" x14ac:dyDescent="0.3">
      <c r="A1388" s="2">
        <v>45628</v>
      </c>
      <c r="B1388" s="3">
        <f t="shared" si="63"/>
        <v>2025</v>
      </c>
      <c r="C1388" t="str">
        <f t="shared" si="64"/>
        <v>2024-2025</v>
      </c>
      <c r="D1388" t="s">
        <v>119</v>
      </c>
      <c r="E1388" t="s">
        <v>102</v>
      </c>
      <c r="F1388" t="str">
        <f t="shared" si="65"/>
        <v>Queensland</v>
      </c>
      <c r="G1388" t="s">
        <v>19</v>
      </c>
      <c r="H1388">
        <v>4825</v>
      </c>
      <c r="I1388" t="s">
        <v>11</v>
      </c>
      <c r="J1388" t="s">
        <v>133</v>
      </c>
      <c r="K1388" t="s">
        <v>144</v>
      </c>
      <c r="L1388" t="s">
        <v>155</v>
      </c>
      <c r="M1388" s="5">
        <v>99</v>
      </c>
    </row>
    <row r="1389" spans="1:13" x14ac:dyDescent="0.3">
      <c r="A1389" s="2">
        <v>45753</v>
      </c>
      <c r="B1389" s="3">
        <f t="shared" si="63"/>
        <v>2025</v>
      </c>
      <c r="C1389" t="str">
        <f t="shared" si="64"/>
        <v>2024-2025</v>
      </c>
      <c r="D1389" t="s">
        <v>120</v>
      </c>
      <c r="E1389" t="s">
        <v>23</v>
      </c>
      <c r="F1389" t="str">
        <f t="shared" si="65"/>
        <v>New South Wales</v>
      </c>
      <c r="G1389" t="s">
        <v>10</v>
      </c>
      <c r="H1389">
        <v>2830</v>
      </c>
      <c r="I1389" t="s">
        <v>11</v>
      </c>
      <c r="J1389" t="s">
        <v>132</v>
      </c>
      <c r="K1389" t="s">
        <v>144</v>
      </c>
      <c r="L1389" t="s">
        <v>155</v>
      </c>
      <c r="M1389" s="5">
        <v>187</v>
      </c>
    </row>
    <row r="1390" spans="1:13" x14ac:dyDescent="0.3">
      <c r="A1390" s="2">
        <v>46015</v>
      </c>
      <c r="B1390" s="3">
        <f t="shared" si="63"/>
        <v>2026</v>
      </c>
      <c r="C1390" t="str">
        <f t="shared" si="64"/>
        <v>2025-2026</v>
      </c>
      <c r="D1390" t="s">
        <v>119</v>
      </c>
      <c r="E1390" t="s">
        <v>106</v>
      </c>
      <c r="F1390" t="str">
        <f t="shared" si="65"/>
        <v>Queensland</v>
      </c>
      <c r="G1390" t="s">
        <v>19</v>
      </c>
      <c r="H1390">
        <v>4558</v>
      </c>
      <c r="I1390" t="s">
        <v>11</v>
      </c>
      <c r="J1390" t="s">
        <v>136</v>
      </c>
      <c r="K1390" t="s">
        <v>148</v>
      </c>
      <c r="L1390" t="s">
        <v>159</v>
      </c>
      <c r="M1390" s="5">
        <v>138</v>
      </c>
    </row>
    <row r="1391" spans="1:13" x14ac:dyDescent="0.3">
      <c r="A1391" s="2">
        <v>45635</v>
      </c>
      <c r="B1391" s="3">
        <f t="shared" si="63"/>
        <v>2025</v>
      </c>
      <c r="C1391" t="str">
        <f t="shared" si="64"/>
        <v>2024-2025</v>
      </c>
      <c r="D1391" t="s">
        <v>119</v>
      </c>
      <c r="E1391" t="s">
        <v>70</v>
      </c>
      <c r="F1391" t="str">
        <f t="shared" si="65"/>
        <v>Western Australia</v>
      </c>
      <c r="G1391" t="s">
        <v>28</v>
      </c>
      <c r="H1391">
        <v>6021</v>
      </c>
      <c r="I1391" t="s">
        <v>11</v>
      </c>
      <c r="J1391" t="s">
        <v>121</v>
      </c>
      <c r="K1391" t="s">
        <v>148</v>
      </c>
      <c r="L1391" t="s">
        <v>159</v>
      </c>
      <c r="M1391" s="5">
        <v>34</v>
      </c>
    </row>
    <row r="1392" spans="1:13" x14ac:dyDescent="0.3">
      <c r="A1392" s="2">
        <v>45489</v>
      </c>
      <c r="B1392" s="3">
        <f t="shared" si="63"/>
        <v>2025</v>
      </c>
      <c r="C1392" t="str">
        <f t="shared" si="64"/>
        <v>2024-2025</v>
      </c>
      <c r="D1392" t="s">
        <v>120</v>
      </c>
      <c r="E1392" t="s">
        <v>13</v>
      </c>
      <c r="F1392" t="str">
        <f t="shared" si="65"/>
        <v>New South Wales</v>
      </c>
      <c r="G1392" t="s">
        <v>10</v>
      </c>
      <c r="H1392">
        <v>2141</v>
      </c>
      <c r="I1392" t="s">
        <v>11</v>
      </c>
      <c r="J1392" t="s">
        <v>125</v>
      </c>
      <c r="K1392" t="s">
        <v>148</v>
      </c>
      <c r="L1392" t="s">
        <v>159</v>
      </c>
      <c r="M1392" s="5">
        <v>527</v>
      </c>
    </row>
    <row r="1393" spans="1:13" x14ac:dyDescent="0.3">
      <c r="A1393" s="2">
        <v>46004</v>
      </c>
      <c r="B1393" s="3">
        <f t="shared" si="63"/>
        <v>2026</v>
      </c>
      <c r="C1393" t="str">
        <f t="shared" si="64"/>
        <v>2025-2026</v>
      </c>
      <c r="D1393" t="s">
        <v>120</v>
      </c>
      <c r="E1393" t="s">
        <v>68</v>
      </c>
      <c r="F1393" t="str">
        <f t="shared" si="65"/>
        <v>Victoria</v>
      </c>
      <c r="G1393" t="s">
        <v>26</v>
      </c>
      <c r="H1393">
        <v>3429</v>
      </c>
      <c r="I1393" t="s">
        <v>11</v>
      </c>
      <c r="J1393" t="s">
        <v>129</v>
      </c>
      <c r="K1393" t="s">
        <v>143</v>
      </c>
      <c r="L1393" t="s">
        <v>154</v>
      </c>
      <c r="M1393" s="5">
        <v>25</v>
      </c>
    </row>
    <row r="1394" spans="1:13" x14ac:dyDescent="0.3">
      <c r="A1394" s="2">
        <v>45490</v>
      </c>
      <c r="B1394" s="3">
        <f t="shared" si="63"/>
        <v>2025</v>
      </c>
      <c r="C1394" t="str">
        <f t="shared" si="64"/>
        <v>2024-2025</v>
      </c>
      <c r="D1394" t="s">
        <v>119</v>
      </c>
      <c r="E1394" t="s">
        <v>109</v>
      </c>
      <c r="F1394" t="str">
        <f t="shared" si="65"/>
        <v>Western Australia</v>
      </c>
      <c r="G1394" t="s">
        <v>28</v>
      </c>
      <c r="H1394">
        <v>6052</v>
      </c>
      <c r="I1394" t="s">
        <v>11</v>
      </c>
      <c r="J1394" t="s">
        <v>121</v>
      </c>
      <c r="K1394" t="s">
        <v>146</v>
      </c>
      <c r="L1394" t="s">
        <v>157</v>
      </c>
      <c r="M1394" s="5">
        <v>550</v>
      </c>
    </row>
    <row r="1395" spans="1:13" x14ac:dyDescent="0.3">
      <c r="A1395" s="2">
        <v>45839</v>
      </c>
      <c r="B1395" s="3">
        <f t="shared" si="63"/>
        <v>2026</v>
      </c>
      <c r="C1395" t="str">
        <f t="shared" si="64"/>
        <v>2025-2026</v>
      </c>
      <c r="D1395" t="s">
        <v>119</v>
      </c>
      <c r="E1395" t="s">
        <v>79</v>
      </c>
      <c r="F1395" t="str">
        <f t="shared" si="65"/>
        <v>Queensland</v>
      </c>
      <c r="G1395" t="s">
        <v>19</v>
      </c>
      <c r="H1395">
        <v>4680</v>
      </c>
      <c r="I1395" t="s">
        <v>11</v>
      </c>
      <c r="J1395" t="s">
        <v>138</v>
      </c>
      <c r="K1395" t="s">
        <v>146</v>
      </c>
      <c r="L1395" t="s">
        <v>157</v>
      </c>
      <c r="M1395" s="5">
        <v>78</v>
      </c>
    </row>
    <row r="1396" spans="1:13" x14ac:dyDescent="0.3">
      <c r="A1396" s="2">
        <v>45343</v>
      </c>
      <c r="B1396" s="3">
        <f t="shared" si="63"/>
        <v>2024</v>
      </c>
      <c r="C1396" t="str">
        <f t="shared" si="64"/>
        <v>2023-2024</v>
      </c>
      <c r="D1396" t="s">
        <v>119</v>
      </c>
      <c r="E1396" t="s">
        <v>72</v>
      </c>
      <c r="F1396" t="str">
        <f t="shared" si="65"/>
        <v>Queensland</v>
      </c>
      <c r="G1396" t="s">
        <v>19</v>
      </c>
      <c r="H1396">
        <v>4870</v>
      </c>
      <c r="I1396" t="s">
        <v>11</v>
      </c>
      <c r="J1396" t="s">
        <v>133</v>
      </c>
      <c r="K1396" t="s">
        <v>148</v>
      </c>
      <c r="L1396" t="s">
        <v>159</v>
      </c>
      <c r="M1396" s="5">
        <v>568</v>
      </c>
    </row>
    <row r="1397" spans="1:13" x14ac:dyDescent="0.3">
      <c r="A1397" s="2">
        <v>45804</v>
      </c>
      <c r="B1397" s="3">
        <f t="shared" si="63"/>
        <v>2025</v>
      </c>
      <c r="C1397" t="str">
        <f t="shared" si="64"/>
        <v>2024-2025</v>
      </c>
      <c r="D1397" t="s">
        <v>119</v>
      </c>
      <c r="E1397" t="s">
        <v>65</v>
      </c>
      <c r="F1397" t="str">
        <f t="shared" si="65"/>
        <v>Victoria</v>
      </c>
      <c r="G1397" t="s">
        <v>26</v>
      </c>
      <c r="H1397">
        <v>3931</v>
      </c>
      <c r="I1397" t="s">
        <v>11</v>
      </c>
      <c r="J1397" t="s">
        <v>137</v>
      </c>
      <c r="K1397" t="s">
        <v>147</v>
      </c>
      <c r="L1397" t="s">
        <v>158</v>
      </c>
      <c r="M1397" s="5">
        <v>590</v>
      </c>
    </row>
    <row r="1398" spans="1:13" x14ac:dyDescent="0.3">
      <c r="A1398" s="2">
        <v>45529</v>
      </c>
      <c r="B1398" s="3">
        <f t="shared" si="63"/>
        <v>2025</v>
      </c>
      <c r="C1398" t="str">
        <f t="shared" si="64"/>
        <v>2024-2025</v>
      </c>
      <c r="D1398" t="s">
        <v>119</v>
      </c>
      <c r="E1398" t="s">
        <v>90</v>
      </c>
      <c r="F1398" t="str">
        <f t="shared" si="65"/>
        <v>New South Wales</v>
      </c>
      <c r="G1398" t="s">
        <v>10</v>
      </c>
      <c r="H1398">
        <v>2650</v>
      </c>
      <c r="I1398" t="s">
        <v>11</v>
      </c>
      <c r="J1398" t="s">
        <v>132</v>
      </c>
      <c r="K1398" t="s">
        <v>142</v>
      </c>
      <c r="L1398" t="s">
        <v>153</v>
      </c>
      <c r="M1398" s="5">
        <v>348</v>
      </c>
    </row>
    <row r="1399" spans="1:13" x14ac:dyDescent="0.3">
      <c r="A1399" s="2">
        <v>46011</v>
      </c>
      <c r="B1399" s="3">
        <f t="shared" si="63"/>
        <v>2026</v>
      </c>
      <c r="C1399" t="str">
        <f t="shared" si="64"/>
        <v>2025-2026</v>
      </c>
      <c r="D1399" t="s">
        <v>120</v>
      </c>
      <c r="E1399" t="s">
        <v>23</v>
      </c>
      <c r="F1399" t="str">
        <f t="shared" si="65"/>
        <v>New South Wales</v>
      </c>
      <c r="G1399" t="s">
        <v>10</v>
      </c>
      <c r="H1399">
        <v>2830</v>
      </c>
      <c r="I1399" t="s">
        <v>11</v>
      </c>
      <c r="J1399" t="s">
        <v>132</v>
      </c>
      <c r="K1399" t="s">
        <v>151</v>
      </c>
      <c r="L1399" t="s">
        <v>152</v>
      </c>
      <c r="M1399" s="5">
        <v>271</v>
      </c>
    </row>
    <row r="1400" spans="1:13" x14ac:dyDescent="0.3">
      <c r="A1400" s="2">
        <v>45953</v>
      </c>
      <c r="B1400" s="3">
        <f t="shared" si="63"/>
        <v>2026</v>
      </c>
      <c r="C1400" t="str">
        <f t="shared" si="64"/>
        <v>2025-2026</v>
      </c>
      <c r="D1400" t="s">
        <v>119</v>
      </c>
      <c r="E1400" t="s">
        <v>91</v>
      </c>
      <c r="F1400" t="str">
        <f t="shared" si="65"/>
        <v>Western Australia</v>
      </c>
      <c r="G1400" t="s">
        <v>28</v>
      </c>
      <c r="H1400">
        <v>6109</v>
      </c>
      <c r="I1400" t="s">
        <v>11</v>
      </c>
      <c r="J1400" t="s">
        <v>135</v>
      </c>
      <c r="K1400" t="s">
        <v>145</v>
      </c>
      <c r="L1400" t="s">
        <v>156</v>
      </c>
      <c r="M1400" s="5">
        <v>502</v>
      </c>
    </row>
    <row r="1401" spans="1:13" x14ac:dyDescent="0.3">
      <c r="A1401" s="2">
        <v>45327</v>
      </c>
      <c r="B1401" s="3">
        <f t="shared" si="63"/>
        <v>2024</v>
      </c>
      <c r="C1401" t="str">
        <f t="shared" si="64"/>
        <v>2023-2024</v>
      </c>
      <c r="D1401" t="s">
        <v>120</v>
      </c>
      <c r="E1401" t="s">
        <v>53</v>
      </c>
      <c r="F1401" t="str">
        <f t="shared" si="65"/>
        <v>Queensland</v>
      </c>
      <c r="G1401" t="s">
        <v>19</v>
      </c>
      <c r="H1401">
        <v>4012</v>
      </c>
      <c r="I1401" t="s">
        <v>11</v>
      </c>
      <c r="J1401" t="s">
        <v>131</v>
      </c>
      <c r="K1401" t="s">
        <v>148</v>
      </c>
      <c r="L1401" t="s">
        <v>159</v>
      </c>
      <c r="M1401" s="5">
        <v>382</v>
      </c>
    </row>
    <row r="1402" spans="1:13" x14ac:dyDescent="0.3">
      <c r="A1402" s="2">
        <v>45333</v>
      </c>
      <c r="B1402" s="3">
        <f t="shared" si="63"/>
        <v>2024</v>
      </c>
      <c r="C1402" t="str">
        <f t="shared" si="64"/>
        <v>2023-2024</v>
      </c>
      <c r="D1402" t="s">
        <v>120</v>
      </c>
      <c r="E1402" t="s">
        <v>13</v>
      </c>
      <c r="F1402" t="str">
        <f t="shared" si="65"/>
        <v>New South Wales</v>
      </c>
      <c r="G1402" t="s">
        <v>10</v>
      </c>
      <c r="H1402">
        <v>2141</v>
      </c>
      <c r="I1402" t="s">
        <v>11</v>
      </c>
      <c r="J1402" t="s">
        <v>125</v>
      </c>
      <c r="K1402" t="s">
        <v>144</v>
      </c>
      <c r="L1402" t="s">
        <v>155</v>
      </c>
      <c r="M1402" s="5">
        <v>621</v>
      </c>
    </row>
    <row r="1403" spans="1:13" x14ac:dyDescent="0.3">
      <c r="A1403" s="2">
        <v>45347</v>
      </c>
      <c r="B1403" s="3">
        <f t="shared" si="63"/>
        <v>2024</v>
      </c>
      <c r="C1403" t="str">
        <f t="shared" si="64"/>
        <v>2023-2024</v>
      </c>
      <c r="D1403" t="s">
        <v>120</v>
      </c>
      <c r="E1403" t="s">
        <v>40</v>
      </c>
      <c r="F1403" t="str">
        <f t="shared" si="65"/>
        <v>South Australia</v>
      </c>
      <c r="G1403" t="s">
        <v>17</v>
      </c>
      <c r="H1403">
        <v>5169</v>
      </c>
      <c r="I1403" t="s">
        <v>11</v>
      </c>
      <c r="J1403" t="s">
        <v>134</v>
      </c>
      <c r="K1403" t="s">
        <v>144</v>
      </c>
      <c r="L1403" t="s">
        <v>155</v>
      </c>
      <c r="M1403" s="5">
        <v>187</v>
      </c>
    </row>
    <row r="1404" spans="1:13" x14ac:dyDescent="0.3">
      <c r="A1404" s="2">
        <v>45418</v>
      </c>
      <c r="B1404" s="3">
        <f t="shared" si="63"/>
        <v>2024</v>
      </c>
      <c r="C1404" t="str">
        <f t="shared" si="64"/>
        <v>2023-2024</v>
      </c>
      <c r="D1404" t="s">
        <v>119</v>
      </c>
      <c r="E1404" t="s">
        <v>90</v>
      </c>
      <c r="F1404" t="str">
        <f t="shared" si="65"/>
        <v>New South Wales</v>
      </c>
      <c r="G1404" t="s">
        <v>10</v>
      </c>
      <c r="H1404">
        <v>2650</v>
      </c>
      <c r="I1404" t="s">
        <v>11</v>
      </c>
      <c r="J1404" t="s">
        <v>132</v>
      </c>
      <c r="K1404" t="s">
        <v>144</v>
      </c>
      <c r="L1404" t="s">
        <v>155</v>
      </c>
      <c r="M1404" s="5">
        <v>467</v>
      </c>
    </row>
    <row r="1405" spans="1:13" x14ac:dyDescent="0.3">
      <c r="A1405" s="2">
        <v>45609</v>
      </c>
      <c r="B1405" s="3">
        <f t="shared" si="63"/>
        <v>2025</v>
      </c>
      <c r="C1405" t="str">
        <f t="shared" si="64"/>
        <v>2024-2025</v>
      </c>
      <c r="D1405" t="s">
        <v>120</v>
      </c>
      <c r="E1405" t="s">
        <v>9</v>
      </c>
      <c r="F1405" t="str">
        <f t="shared" si="65"/>
        <v>New South Wales</v>
      </c>
      <c r="G1405" t="s">
        <v>10</v>
      </c>
      <c r="H1405">
        <v>2067</v>
      </c>
      <c r="I1405" t="s">
        <v>11</v>
      </c>
      <c r="J1405" t="s">
        <v>126</v>
      </c>
      <c r="K1405" t="s">
        <v>151</v>
      </c>
      <c r="L1405" t="s">
        <v>152</v>
      </c>
      <c r="M1405" s="5">
        <v>403</v>
      </c>
    </row>
    <row r="1406" spans="1:13" x14ac:dyDescent="0.3">
      <c r="A1406" s="2">
        <v>45996</v>
      </c>
      <c r="B1406" s="3">
        <f t="shared" si="63"/>
        <v>2026</v>
      </c>
      <c r="C1406" t="str">
        <f t="shared" si="64"/>
        <v>2025-2026</v>
      </c>
      <c r="D1406" t="s">
        <v>119</v>
      </c>
      <c r="E1406" t="s">
        <v>36</v>
      </c>
      <c r="F1406" t="str">
        <f t="shared" si="65"/>
        <v>New South Wales</v>
      </c>
      <c r="G1406" t="s">
        <v>10</v>
      </c>
      <c r="H1406">
        <v>2539</v>
      </c>
      <c r="I1406" t="s">
        <v>11</v>
      </c>
      <c r="J1406" t="s">
        <v>123</v>
      </c>
      <c r="K1406" t="s">
        <v>143</v>
      </c>
      <c r="L1406" t="s">
        <v>154</v>
      </c>
      <c r="M1406" s="5">
        <v>772</v>
      </c>
    </row>
    <row r="1407" spans="1:13" x14ac:dyDescent="0.3">
      <c r="A1407" s="2">
        <v>46022</v>
      </c>
      <c r="B1407" s="3">
        <f t="shared" si="63"/>
        <v>2026</v>
      </c>
      <c r="C1407" t="str">
        <f t="shared" si="64"/>
        <v>2025-2026</v>
      </c>
      <c r="D1407" t="s">
        <v>120</v>
      </c>
      <c r="E1407" t="s">
        <v>96</v>
      </c>
      <c r="F1407" t="str">
        <f t="shared" si="65"/>
        <v>Western Australia</v>
      </c>
      <c r="G1407" t="s">
        <v>28</v>
      </c>
      <c r="H1407">
        <v>6027</v>
      </c>
      <c r="I1407" t="s">
        <v>11</v>
      </c>
      <c r="J1407" t="s">
        <v>121</v>
      </c>
      <c r="K1407" t="s">
        <v>146</v>
      </c>
      <c r="L1407" t="s">
        <v>157</v>
      </c>
      <c r="M1407" s="5">
        <v>773</v>
      </c>
    </row>
    <row r="1408" spans="1:13" x14ac:dyDescent="0.3">
      <c r="A1408" s="2">
        <v>45517</v>
      </c>
      <c r="B1408" s="3">
        <f t="shared" si="63"/>
        <v>2025</v>
      </c>
      <c r="C1408" t="str">
        <f t="shared" si="64"/>
        <v>2024-2025</v>
      </c>
      <c r="D1408" t="s">
        <v>119</v>
      </c>
      <c r="E1408" t="s">
        <v>46</v>
      </c>
      <c r="F1408" t="str">
        <f t="shared" si="65"/>
        <v>South Australia</v>
      </c>
      <c r="G1408" t="s">
        <v>17</v>
      </c>
      <c r="H1408">
        <v>5043</v>
      </c>
      <c r="I1408" t="s">
        <v>11</v>
      </c>
      <c r="J1408" t="s">
        <v>134</v>
      </c>
      <c r="K1408" t="s">
        <v>145</v>
      </c>
      <c r="L1408" t="s">
        <v>156</v>
      </c>
      <c r="M1408" s="5">
        <v>645</v>
      </c>
    </row>
    <row r="1409" spans="1:13" x14ac:dyDescent="0.3">
      <c r="A1409" s="2">
        <v>45955</v>
      </c>
      <c r="B1409" s="3">
        <f t="shared" si="63"/>
        <v>2026</v>
      </c>
      <c r="C1409" t="str">
        <f t="shared" si="64"/>
        <v>2025-2026</v>
      </c>
      <c r="D1409" t="s">
        <v>120</v>
      </c>
      <c r="E1409" t="s">
        <v>58</v>
      </c>
      <c r="F1409" t="str">
        <f t="shared" si="65"/>
        <v>New South Wales</v>
      </c>
      <c r="G1409" t="s">
        <v>10</v>
      </c>
      <c r="H1409">
        <v>2790</v>
      </c>
      <c r="I1409" t="s">
        <v>11</v>
      </c>
      <c r="J1409" t="s">
        <v>132</v>
      </c>
      <c r="K1409" t="s">
        <v>142</v>
      </c>
      <c r="L1409" t="s">
        <v>153</v>
      </c>
      <c r="M1409" s="5">
        <v>141</v>
      </c>
    </row>
    <row r="1410" spans="1:13" x14ac:dyDescent="0.3">
      <c r="A1410" s="2">
        <v>45898</v>
      </c>
      <c r="B1410" s="3">
        <f t="shared" ref="B1410:B1473" si="66">IF(MONTH(A1410)&gt;=7,YEAR(A1410)+1,YEAR(A1410))</f>
        <v>2026</v>
      </c>
      <c r="C1410" t="str">
        <f t="shared" ref="C1410:C1473" si="67">IF(MONTH(A1410) &gt;= 7, YEAR(A1410) &amp; "-" &amp; YEAR(A1410) + 1, YEAR(A1410) - 1 &amp; "-" &amp; YEAR(A1410))</f>
        <v>2025-2026</v>
      </c>
      <c r="D1410" t="s">
        <v>119</v>
      </c>
      <c r="E1410" t="s">
        <v>72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19</v>
      </c>
      <c r="H1410">
        <v>4870</v>
      </c>
      <c r="I1410" t="s">
        <v>11</v>
      </c>
      <c r="J1410" t="s">
        <v>133</v>
      </c>
      <c r="K1410" t="s">
        <v>142</v>
      </c>
      <c r="L1410" t="s">
        <v>153</v>
      </c>
      <c r="M1410" s="5">
        <v>783</v>
      </c>
    </row>
    <row r="1411" spans="1:13" x14ac:dyDescent="0.3">
      <c r="A1411" s="2">
        <v>45990</v>
      </c>
      <c r="B1411" s="3">
        <f t="shared" si="66"/>
        <v>2026</v>
      </c>
      <c r="C1411" t="str">
        <f t="shared" si="67"/>
        <v>2025-2026</v>
      </c>
      <c r="D1411" t="s">
        <v>119</v>
      </c>
      <c r="E1411" t="s">
        <v>63</v>
      </c>
      <c r="F1411" t="str">
        <f t="shared" si="68"/>
        <v>Queensland</v>
      </c>
      <c r="G1411" t="s">
        <v>19</v>
      </c>
      <c r="H1411">
        <v>4068</v>
      </c>
      <c r="I1411" t="s">
        <v>11</v>
      </c>
      <c r="J1411" t="s">
        <v>131</v>
      </c>
      <c r="K1411" t="s">
        <v>142</v>
      </c>
      <c r="L1411" t="s">
        <v>153</v>
      </c>
      <c r="M1411" s="5">
        <v>26</v>
      </c>
    </row>
    <row r="1412" spans="1:13" x14ac:dyDescent="0.3">
      <c r="A1412" s="2">
        <v>45668</v>
      </c>
      <c r="B1412" s="3">
        <f t="shared" si="66"/>
        <v>2025</v>
      </c>
      <c r="C1412" t="str">
        <f t="shared" si="67"/>
        <v>2024-2025</v>
      </c>
      <c r="D1412" t="s">
        <v>120</v>
      </c>
      <c r="E1412" t="s">
        <v>49</v>
      </c>
      <c r="F1412" t="str">
        <f t="shared" si="68"/>
        <v>New South Wales</v>
      </c>
      <c r="G1412" t="s">
        <v>10</v>
      </c>
      <c r="H1412">
        <v>2350</v>
      </c>
      <c r="I1412" t="s">
        <v>11</v>
      </c>
      <c r="J1412" t="s">
        <v>122</v>
      </c>
      <c r="K1412" t="s">
        <v>145</v>
      </c>
      <c r="L1412" t="s">
        <v>156</v>
      </c>
      <c r="M1412" s="5">
        <v>464</v>
      </c>
    </row>
    <row r="1413" spans="1:13" x14ac:dyDescent="0.3">
      <c r="A1413" s="2">
        <v>45832</v>
      </c>
      <c r="B1413" s="3">
        <f t="shared" si="66"/>
        <v>2025</v>
      </c>
      <c r="C1413" t="str">
        <f t="shared" si="67"/>
        <v>2024-2025</v>
      </c>
      <c r="D1413" t="s">
        <v>120</v>
      </c>
      <c r="E1413" t="s">
        <v>23</v>
      </c>
      <c r="F1413" t="str">
        <f t="shared" si="68"/>
        <v>New South Wales</v>
      </c>
      <c r="G1413" t="s">
        <v>10</v>
      </c>
      <c r="H1413">
        <v>2830</v>
      </c>
      <c r="I1413" t="s">
        <v>11</v>
      </c>
      <c r="J1413" t="s">
        <v>132</v>
      </c>
      <c r="K1413" t="s">
        <v>151</v>
      </c>
      <c r="L1413" t="s">
        <v>152</v>
      </c>
      <c r="M1413" s="5">
        <v>380</v>
      </c>
    </row>
    <row r="1414" spans="1:13" x14ac:dyDescent="0.3">
      <c r="A1414" s="2">
        <v>45811</v>
      </c>
      <c r="B1414" s="3">
        <f t="shared" si="66"/>
        <v>2025</v>
      </c>
      <c r="C1414" t="str">
        <f t="shared" si="67"/>
        <v>2024-2025</v>
      </c>
      <c r="D1414" t="s">
        <v>119</v>
      </c>
      <c r="E1414" t="s">
        <v>110</v>
      </c>
      <c r="F1414" t="str">
        <f t="shared" si="68"/>
        <v>Australian Capital Territory</v>
      </c>
      <c r="G1414" t="s">
        <v>51</v>
      </c>
      <c r="H1414">
        <v>2609</v>
      </c>
      <c r="I1414" t="s">
        <v>11</v>
      </c>
      <c r="J1414" t="s">
        <v>123</v>
      </c>
      <c r="K1414" t="s">
        <v>143</v>
      </c>
      <c r="L1414" t="s">
        <v>154</v>
      </c>
      <c r="M1414" s="5">
        <v>794</v>
      </c>
    </row>
    <row r="1415" spans="1:13" x14ac:dyDescent="0.3">
      <c r="A1415" s="2">
        <v>45832</v>
      </c>
      <c r="B1415" s="3">
        <f t="shared" si="66"/>
        <v>2025</v>
      </c>
      <c r="C1415" t="str">
        <f t="shared" si="67"/>
        <v>2024-2025</v>
      </c>
      <c r="D1415" t="s">
        <v>119</v>
      </c>
      <c r="E1415" t="s">
        <v>109</v>
      </c>
      <c r="F1415" t="str">
        <f t="shared" si="68"/>
        <v>Western Australia</v>
      </c>
      <c r="G1415" t="s">
        <v>28</v>
      </c>
      <c r="H1415">
        <v>6052</v>
      </c>
      <c r="I1415" t="s">
        <v>11</v>
      </c>
      <c r="J1415" t="s">
        <v>121</v>
      </c>
      <c r="K1415" t="s">
        <v>147</v>
      </c>
      <c r="L1415" t="s">
        <v>158</v>
      </c>
      <c r="M1415" s="5">
        <v>338</v>
      </c>
    </row>
    <row r="1416" spans="1:13" x14ac:dyDescent="0.3">
      <c r="A1416" s="2">
        <v>45596</v>
      </c>
      <c r="B1416" s="3">
        <f t="shared" si="66"/>
        <v>2025</v>
      </c>
      <c r="C1416" t="str">
        <f t="shared" si="67"/>
        <v>2024-2025</v>
      </c>
      <c r="D1416" t="s">
        <v>119</v>
      </c>
      <c r="E1416" t="s">
        <v>102</v>
      </c>
      <c r="F1416" t="str">
        <f t="shared" si="68"/>
        <v>Queensland</v>
      </c>
      <c r="G1416" t="s">
        <v>19</v>
      </c>
      <c r="H1416">
        <v>4825</v>
      </c>
      <c r="I1416" t="s">
        <v>11</v>
      </c>
      <c r="J1416" t="s">
        <v>133</v>
      </c>
      <c r="K1416" t="s">
        <v>145</v>
      </c>
      <c r="L1416" t="s">
        <v>156</v>
      </c>
      <c r="M1416" s="5">
        <v>623</v>
      </c>
    </row>
    <row r="1417" spans="1:13" x14ac:dyDescent="0.3">
      <c r="A1417" s="2">
        <v>45318</v>
      </c>
      <c r="B1417" s="3">
        <f t="shared" si="66"/>
        <v>2024</v>
      </c>
      <c r="C1417" t="str">
        <f t="shared" si="67"/>
        <v>2023-2024</v>
      </c>
      <c r="D1417" t="s">
        <v>119</v>
      </c>
      <c r="E1417" t="s">
        <v>55</v>
      </c>
      <c r="F1417" t="str">
        <f t="shared" si="68"/>
        <v>Queensland</v>
      </c>
      <c r="G1417" t="s">
        <v>19</v>
      </c>
      <c r="H1417">
        <v>4740</v>
      </c>
      <c r="I1417" t="s">
        <v>11</v>
      </c>
      <c r="J1417" t="s">
        <v>138</v>
      </c>
      <c r="K1417" t="s">
        <v>143</v>
      </c>
      <c r="L1417" t="s">
        <v>154</v>
      </c>
      <c r="M1417" s="5">
        <v>665</v>
      </c>
    </row>
    <row r="1418" spans="1:13" x14ac:dyDescent="0.3">
      <c r="A1418" s="2">
        <v>45968</v>
      </c>
      <c r="B1418" s="3">
        <f t="shared" si="66"/>
        <v>2026</v>
      </c>
      <c r="C1418" t="str">
        <f t="shared" si="67"/>
        <v>2025-2026</v>
      </c>
      <c r="D1418" t="s">
        <v>119</v>
      </c>
      <c r="E1418" t="s">
        <v>81</v>
      </c>
      <c r="F1418" t="str">
        <f t="shared" si="68"/>
        <v>Victoria</v>
      </c>
      <c r="G1418" t="s">
        <v>26</v>
      </c>
      <c r="H1418">
        <v>3076</v>
      </c>
      <c r="I1418" t="s">
        <v>11</v>
      </c>
      <c r="J1418" t="s">
        <v>128</v>
      </c>
      <c r="K1418" t="s">
        <v>150</v>
      </c>
      <c r="L1418" t="s">
        <v>161</v>
      </c>
      <c r="M1418" s="5">
        <v>65</v>
      </c>
    </row>
    <row r="1419" spans="1:13" x14ac:dyDescent="0.3">
      <c r="A1419" s="2">
        <v>45373</v>
      </c>
      <c r="B1419" s="3">
        <f t="shared" si="66"/>
        <v>2024</v>
      </c>
      <c r="C1419" t="str">
        <f t="shared" si="67"/>
        <v>2023-2024</v>
      </c>
      <c r="D1419" t="s">
        <v>119</v>
      </c>
      <c r="E1419" t="s">
        <v>12</v>
      </c>
      <c r="F1419" t="str">
        <f t="shared" si="68"/>
        <v>New South Wales</v>
      </c>
      <c r="G1419" t="s">
        <v>10</v>
      </c>
      <c r="H1419">
        <v>2795</v>
      </c>
      <c r="I1419" t="s">
        <v>11</v>
      </c>
      <c r="J1419" t="s">
        <v>132</v>
      </c>
      <c r="K1419" t="s">
        <v>144</v>
      </c>
      <c r="L1419" t="s">
        <v>155</v>
      </c>
      <c r="M1419" s="5">
        <v>221</v>
      </c>
    </row>
    <row r="1420" spans="1:13" x14ac:dyDescent="0.3">
      <c r="A1420" s="2">
        <v>45812</v>
      </c>
      <c r="B1420" s="3">
        <f t="shared" si="66"/>
        <v>2025</v>
      </c>
      <c r="C1420" t="str">
        <f t="shared" si="67"/>
        <v>2024-2025</v>
      </c>
      <c r="D1420" t="s">
        <v>120</v>
      </c>
      <c r="E1420" t="s">
        <v>89</v>
      </c>
      <c r="F1420" t="str">
        <f t="shared" si="68"/>
        <v>Queensland</v>
      </c>
      <c r="G1420" t="s">
        <v>19</v>
      </c>
      <c r="H1420">
        <v>4700</v>
      </c>
      <c r="I1420" t="s">
        <v>11</v>
      </c>
      <c r="J1420" t="s">
        <v>138</v>
      </c>
      <c r="K1420" t="s">
        <v>144</v>
      </c>
      <c r="L1420" t="s">
        <v>155</v>
      </c>
      <c r="M1420" s="5">
        <v>278</v>
      </c>
    </row>
    <row r="1421" spans="1:13" x14ac:dyDescent="0.3">
      <c r="A1421" s="2">
        <v>45929</v>
      </c>
      <c r="B1421" s="3">
        <f t="shared" si="66"/>
        <v>2026</v>
      </c>
      <c r="C1421" t="str">
        <f t="shared" si="67"/>
        <v>2025-2026</v>
      </c>
      <c r="D1421" t="s">
        <v>119</v>
      </c>
      <c r="E1421" t="s">
        <v>108</v>
      </c>
      <c r="F1421" t="str">
        <f t="shared" si="68"/>
        <v>Tasmania</v>
      </c>
      <c r="G1421" t="s">
        <v>43</v>
      </c>
      <c r="H1421">
        <v>7320</v>
      </c>
      <c r="I1421" t="s">
        <v>11</v>
      </c>
      <c r="J1421" t="s">
        <v>130</v>
      </c>
      <c r="K1421" t="s">
        <v>144</v>
      </c>
      <c r="L1421" t="s">
        <v>155</v>
      </c>
      <c r="M1421" s="5">
        <v>265</v>
      </c>
    </row>
    <row r="1422" spans="1:13" x14ac:dyDescent="0.3">
      <c r="A1422" s="2">
        <v>45320</v>
      </c>
      <c r="B1422" s="3">
        <f t="shared" si="66"/>
        <v>2024</v>
      </c>
      <c r="C1422" t="str">
        <f t="shared" si="67"/>
        <v>2023-2024</v>
      </c>
      <c r="D1422" t="s">
        <v>120</v>
      </c>
      <c r="E1422" t="s">
        <v>104</v>
      </c>
      <c r="F1422" t="str">
        <f t="shared" si="68"/>
        <v>Victoria</v>
      </c>
      <c r="G1422" t="s">
        <v>26</v>
      </c>
      <c r="H1422">
        <v>3175</v>
      </c>
      <c r="I1422" t="s">
        <v>11</v>
      </c>
      <c r="J1422" t="s">
        <v>127</v>
      </c>
      <c r="K1422" t="s">
        <v>145</v>
      </c>
      <c r="L1422" t="s">
        <v>156</v>
      </c>
      <c r="M1422" s="5">
        <v>724</v>
      </c>
    </row>
    <row r="1423" spans="1:13" x14ac:dyDescent="0.3">
      <c r="A1423" s="2">
        <v>45957</v>
      </c>
      <c r="B1423" s="3">
        <f t="shared" si="66"/>
        <v>2026</v>
      </c>
      <c r="C1423" t="str">
        <f t="shared" si="67"/>
        <v>2025-2026</v>
      </c>
      <c r="D1423" t="s">
        <v>119</v>
      </c>
      <c r="E1423" t="s">
        <v>13</v>
      </c>
      <c r="F1423" t="str">
        <f t="shared" si="68"/>
        <v>New South Wales</v>
      </c>
      <c r="G1423" t="s">
        <v>10</v>
      </c>
      <c r="H1423">
        <v>2141</v>
      </c>
      <c r="I1423" t="s">
        <v>11</v>
      </c>
      <c r="J1423" t="s">
        <v>125</v>
      </c>
      <c r="K1423" t="s">
        <v>144</v>
      </c>
      <c r="L1423" t="s">
        <v>155</v>
      </c>
      <c r="M1423" s="5">
        <v>383</v>
      </c>
    </row>
    <row r="1424" spans="1:13" x14ac:dyDescent="0.3">
      <c r="A1424" s="2">
        <v>45934</v>
      </c>
      <c r="B1424" s="3">
        <f t="shared" si="66"/>
        <v>2026</v>
      </c>
      <c r="C1424" t="str">
        <f t="shared" si="67"/>
        <v>2025-2026</v>
      </c>
      <c r="D1424" t="s">
        <v>119</v>
      </c>
      <c r="E1424" t="s">
        <v>105</v>
      </c>
      <c r="F1424" t="str">
        <f t="shared" si="68"/>
        <v>New South Wales</v>
      </c>
      <c r="G1424" t="s">
        <v>10</v>
      </c>
      <c r="H1424">
        <v>2031</v>
      </c>
      <c r="I1424" t="s">
        <v>11</v>
      </c>
      <c r="J1424" t="s">
        <v>126</v>
      </c>
      <c r="K1424" t="s">
        <v>144</v>
      </c>
      <c r="L1424" t="s">
        <v>155</v>
      </c>
      <c r="M1424" s="5">
        <v>304</v>
      </c>
    </row>
    <row r="1425" spans="1:13" x14ac:dyDescent="0.3">
      <c r="A1425" s="2">
        <v>45401</v>
      </c>
      <c r="B1425" s="3">
        <f t="shared" si="66"/>
        <v>2024</v>
      </c>
      <c r="C1425" t="str">
        <f t="shared" si="67"/>
        <v>2023-2024</v>
      </c>
      <c r="D1425" t="s">
        <v>119</v>
      </c>
      <c r="E1425" t="s">
        <v>89</v>
      </c>
      <c r="F1425" t="str">
        <f t="shared" si="68"/>
        <v>Queensland</v>
      </c>
      <c r="G1425" t="s">
        <v>19</v>
      </c>
      <c r="H1425">
        <v>4700</v>
      </c>
      <c r="I1425" t="s">
        <v>11</v>
      </c>
      <c r="J1425" t="s">
        <v>138</v>
      </c>
      <c r="K1425" t="s">
        <v>150</v>
      </c>
      <c r="L1425" t="s">
        <v>161</v>
      </c>
      <c r="M1425" s="5">
        <v>564</v>
      </c>
    </row>
    <row r="1426" spans="1:13" x14ac:dyDescent="0.3">
      <c r="A1426" s="2">
        <v>45490</v>
      </c>
      <c r="B1426" s="3">
        <f t="shared" si="66"/>
        <v>2025</v>
      </c>
      <c r="C1426" t="str">
        <f t="shared" si="67"/>
        <v>2024-2025</v>
      </c>
      <c r="D1426" t="s">
        <v>120</v>
      </c>
      <c r="E1426" t="s">
        <v>45</v>
      </c>
      <c r="F1426" t="str">
        <f t="shared" si="68"/>
        <v>Victoria</v>
      </c>
      <c r="G1426" t="s">
        <v>26</v>
      </c>
      <c r="H1426">
        <v>3136</v>
      </c>
      <c r="I1426" t="s">
        <v>11</v>
      </c>
      <c r="J1426" t="s">
        <v>127</v>
      </c>
      <c r="K1426" t="s">
        <v>150</v>
      </c>
      <c r="L1426" t="s">
        <v>161</v>
      </c>
      <c r="M1426" s="5">
        <v>532</v>
      </c>
    </row>
    <row r="1427" spans="1:13" x14ac:dyDescent="0.3">
      <c r="A1427" s="2">
        <v>45570</v>
      </c>
      <c r="B1427" s="3">
        <f t="shared" si="66"/>
        <v>2025</v>
      </c>
      <c r="C1427" t="str">
        <f t="shared" si="67"/>
        <v>2024-2025</v>
      </c>
      <c r="D1427" t="s">
        <v>120</v>
      </c>
      <c r="E1427" t="s">
        <v>97</v>
      </c>
      <c r="F1427" t="str">
        <f t="shared" si="68"/>
        <v>Tasmania</v>
      </c>
      <c r="G1427" t="s">
        <v>43</v>
      </c>
      <c r="H1427">
        <v>7010</v>
      </c>
      <c r="I1427" t="s">
        <v>11</v>
      </c>
      <c r="J1427" t="s">
        <v>130</v>
      </c>
      <c r="K1427" t="s">
        <v>144</v>
      </c>
      <c r="L1427" t="s">
        <v>155</v>
      </c>
      <c r="M1427" s="5">
        <v>111</v>
      </c>
    </row>
    <row r="1428" spans="1:13" x14ac:dyDescent="0.3">
      <c r="A1428" s="2">
        <v>45642</v>
      </c>
      <c r="B1428" s="3">
        <f t="shared" si="66"/>
        <v>2025</v>
      </c>
      <c r="C1428" t="str">
        <f t="shared" si="67"/>
        <v>2024-2025</v>
      </c>
      <c r="D1428" t="s">
        <v>120</v>
      </c>
      <c r="E1428" t="s">
        <v>78</v>
      </c>
      <c r="F1428" t="str">
        <f t="shared" si="68"/>
        <v>New South Wales</v>
      </c>
      <c r="G1428" t="s">
        <v>10</v>
      </c>
      <c r="H1428">
        <v>2480</v>
      </c>
      <c r="I1428" t="s">
        <v>11</v>
      </c>
      <c r="J1428" t="s">
        <v>122</v>
      </c>
      <c r="K1428" t="s">
        <v>151</v>
      </c>
      <c r="L1428" t="s">
        <v>152</v>
      </c>
      <c r="M1428" s="5">
        <v>37</v>
      </c>
    </row>
    <row r="1429" spans="1:13" x14ac:dyDescent="0.3">
      <c r="A1429" s="2">
        <v>45688</v>
      </c>
      <c r="B1429" s="3">
        <f t="shared" si="66"/>
        <v>2025</v>
      </c>
      <c r="C1429" t="str">
        <f t="shared" si="67"/>
        <v>2024-2025</v>
      </c>
      <c r="D1429" t="s">
        <v>119</v>
      </c>
      <c r="E1429" t="s">
        <v>112</v>
      </c>
      <c r="F1429" t="str">
        <f t="shared" si="68"/>
        <v>Queensland</v>
      </c>
      <c r="G1429" t="s">
        <v>19</v>
      </c>
      <c r="H1429">
        <v>4566</v>
      </c>
      <c r="I1429" t="s">
        <v>11</v>
      </c>
      <c r="J1429" t="s">
        <v>136</v>
      </c>
      <c r="K1429" t="s">
        <v>144</v>
      </c>
      <c r="L1429" t="s">
        <v>155</v>
      </c>
      <c r="M1429" s="5">
        <v>367</v>
      </c>
    </row>
    <row r="1430" spans="1:13" x14ac:dyDescent="0.3">
      <c r="A1430" s="2">
        <v>45481</v>
      </c>
      <c r="B1430" s="3">
        <f t="shared" si="66"/>
        <v>2025</v>
      </c>
      <c r="C1430" t="str">
        <f t="shared" si="67"/>
        <v>2024-2025</v>
      </c>
      <c r="D1430" t="s">
        <v>119</v>
      </c>
      <c r="E1430" t="s">
        <v>86</v>
      </c>
      <c r="F1430" t="str">
        <f t="shared" si="68"/>
        <v>Queensland</v>
      </c>
      <c r="G1430" t="s">
        <v>19</v>
      </c>
      <c r="H1430">
        <v>4119</v>
      </c>
      <c r="I1430" t="s">
        <v>11</v>
      </c>
      <c r="J1430" t="s">
        <v>131</v>
      </c>
      <c r="K1430" t="s">
        <v>144</v>
      </c>
      <c r="L1430" t="s">
        <v>155</v>
      </c>
      <c r="M1430" s="5">
        <v>781</v>
      </c>
    </row>
    <row r="1431" spans="1:13" x14ac:dyDescent="0.3">
      <c r="A1431" s="2">
        <v>45685</v>
      </c>
      <c r="B1431" s="3">
        <f t="shared" si="66"/>
        <v>2025</v>
      </c>
      <c r="C1431" t="str">
        <f t="shared" si="67"/>
        <v>2024-2025</v>
      </c>
      <c r="D1431" t="s">
        <v>119</v>
      </c>
      <c r="E1431" t="s">
        <v>63</v>
      </c>
      <c r="F1431" t="str">
        <f t="shared" si="68"/>
        <v>Queensland</v>
      </c>
      <c r="G1431" t="s">
        <v>19</v>
      </c>
      <c r="H1431">
        <v>4068</v>
      </c>
      <c r="I1431" t="s">
        <v>11</v>
      </c>
      <c r="J1431" t="s">
        <v>131</v>
      </c>
      <c r="K1431" t="s">
        <v>147</v>
      </c>
      <c r="L1431" t="s">
        <v>158</v>
      </c>
      <c r="M1431" s="5">
        <v>127</v>
      </c>
    </row>
    <row r="1432" spans="1:13" x14ac:dyDescent="0.3">
      <c r="A1432" s="2">
        <v>45344</v>
      </c>
      <c r="B1432" s="3">
        <f t="shared" si="66"/>
        <v>2024</v>
      </c>
      <c r="C1432" t="str">
        <f t="shared" si="67"/>
        <v>2023-2024</v>
      </c>
      <c r="D1432" t="s">
        <v>120</v>
      </c>
      <c r="E1432" t="s">
        <v>14</v>
      </c>
      <c r="F1432" t="str">
        <f t="shared" si="68"/>
        <v>Northern Territory</v>
      </c>
      <c r="G1432" t="s">
        <v>15</v>
      </c>
      <c r="H1432">
        <v>800</v>
      </c>
      <c r="I1432" t="s">
        <v>11</v>
      </c>
      <c r="J1432" t="s">
        <v>140</v>
      </c>
      <c r="K1432" t="s">
        <v>150</v>
      </c>
      <c r="L1432" t="s">
        <v>161</v>
      </c>
      <c r="M1432" s="5">
        <v>98</v>
      </c>
    </row>
    <row r="1433" spans="1:13" x14ac:dyDescent="0.3">
      <c r="A1433" s="2">
        <v>45681</v>
      </c>
      <c r="B1433" s="3">
        <f t="shared" si="66"/>
        <v>2025</v>
      </c>
      <c r="C1433" t="str">
        <f t="shared" si="67"/>
        <v>2024-2025</v>
      </c>
      <c r="D1433" t="s">
        <v>120</v>
      </c>
      <c r="E1433" t="s">
        <v>84</v>
      </c>
      <c r="F1433" t="str">
        <f t="shared" si="68"/>
        <v>Western Australia</v>
      </c>
      <c r="G1433" t="s">
        <v>28</v>
      </c>
      <c r="H1433">
        <v>6280</v>
      </c>
      <c r="I1433" t="s">
        <v>11</v>
      </c>
      <c r="J1433" t="s">
        <v>135</v>
      </c>
      <c r="K1433" t="s">
        <v>142</v>
      </c>
      <c r="L1433" t="s">
        <v>153</v>
      </c>
      <c r="M1433" s="5">
        <v>591</v>
      </c>
    </row>
    <row r="1434" spans="1:13" x14ac:dyDescent="0.3">
      <c r="A1434" s="2">
        <v>45474</v>
      </c>
      <c r="B1434" s="3">
        <f t="shared" si="66"/>
        <v>2025</v>
      </c>
      <c r="C1434" t="str">
        <f t="shared" si="67"/>
        <v>2024-2025</v>
      </c>
      <c r="D1434" t="s">
        <v>120</v>
      </c>
      <c r="E1434" t="s">
        <v>48</v>
      </c>
      <c r="F1434" t="str">
        <f t="shared" si="68"/>
        <v>Western Australia</v>
      </c>
      <c r="G1434" t="s">
        <v>28</v>
      </c>
      <c r="H1434">
        <v>6450</v>
      </c>
      <c r="I1434" t="s">
        <v>11</v>
      </c>
      <c r="J1434" t="s">
        <v>141</v>
      </c>
      <c r="K1434" t="s">
        <v>151</v>
      </c>
      <c r="L1434" t="s">
        <v>152</v>
      </c>
      <c r="M1434" s="5">
        <v>228</v>
      </c>
    </row>
    <row r="1435" spans="1:13" x14ac:dyDescent="0.3">
      <c r="A1435" s="2">
        <v>45980</v>
      </c>
      <c r="B1435" s="3">
        <f t="shared" si="66"/>
        <v>2026</v>
      </c>
      <c r="C1435" t="str">
        <f t="shared" si="67"/>
        <v>2025-2026</v>
      </c>
      <c r="D1435" t="s">
        <v>119</v>
      </c>
      <c r="E1435" t="s">
        <v>85</v>
      </c>
      <c r="F1435" t="str">
        <f t="shared" si="68"/>
        <v>Western Australia</v>
      </c>
      <c r="G1435" t="s">
        <v>28</v>
      </c>
      <c r="H1435">
        <v>6725</v>
      </c>
      <c r="I1435" t="s">
        <v>11</v>
      </c>
      <c r="J1435" t="s">
        <v>141</v>
      </c>
      <c r="K1435" t="s">
        <v>146</v>
      </c>
      <c r="L1435" t="s">
        <v>157</v>
      </c>
      <c r="M1435" s="5">
        <v>584</v>
      </c>
    </row>
    <row r="1436" spans="1:13" x14ac:dyDescent="0.3">
      <c r="A1436" s="2">
        <v>45816</v>
      </c>
      <c r="B1436" s="3">
        <f t="shared" si="66"/>
        <v>2025</v>
      </c>
      <c r="C1436" t="str">
        <f t="shared" si="67"/>
        <v>2024-2025</v>
      </c>
      <c r="D1436" t="s">
        <v>119</v>
      </c>
      <c r="E1436" t="s">
        <v>105</v>
      </c>
      <c r="F1436" t="str">
        <f t="shared" si="68"/>
        <v>New South Wales</v>
      </c>
      <c r="G1436" t="s">
        <v>10</v>
      </c>
      <c r="H1436">
        <v>2031</v>
      </c>
      <c r="I1436" t="s">
        <v>11</v>
      </c>
      <c r="J1436" t="s">
        <v>126</v>
      </c>
      <c r="K1436" t="s">
        <v>148</v>
      </c>
      <c r="L1436" t="s">
        <v>159</v>
      </c>
      <c r="M1436" s="5">
        <v>38</v>
      </c>
    </row>
    <row r="1437" spans="1:13" x14ac:dyDescent="0.3">
      <c r="A1437" s="2">
        <v>45535</v>
      </c>
      <c r="B1437" s="3">
        <f t="shared" si="66"/>
        <v>2025</v>
      </c>
      <c r="C1437" t="str">
        <f t="shared" si="67"/>
        <v>2024-2025</v>
      </c>
      <c r="D1437" t="s">
        <v>120</v>
      </c>
      <c r="E1437" t="s">
        <v>25</v>
      </c>
      <c r="F1437" t="str">
        <f t="shared" si="68"/>
        <v>Victoria</v>
      </c>
      <c r="G1437" t="s">
        <v>26</v>
      </c>
      <c r="H1437">
        <v>3066</v>
      </c>
      <c r="I1437" t="s">
        <v>11</v>
      </c>
      <c r="J1437" t="s">
        <v>128</v>
      </c>
      <c r="K1437" t="s">
        <v>147</v>
      </c>
      <c r="L1437" t="s">
        <v>158</v>
      </c>
      <c r="M1437" s="5">
        <v>447</v>
      </c>
    </row>
    <row r="1438" spans="1:13" x14ac:dyDescent="0.3">
      <c r="A1438" s="2">
        <v>45928</v>
      </c>
      <c r="B1438" s="3">
        <f t="shared" si="66"/>
        <v>2026</v>
      </c>
      <c r="C1438" t="str">
        <f t="shared" si="67"/>
        <v>2025-2026</v>
      </c>
      <c r="D1438" t="s">
        <v>119</v>
      </c>
      <c r="E1438" t="s">
        <v>108</v>
      </c>
      <c r="F1438" t="str">
        <f t="shared" si="68"/>
        <v>Tasmania</v>
      </c>
      <c r="G1438" t="s">
        <v>43</v>
      </c>
      <c r="H1438">
        <v>7320</v>
      </c>
      <c r="I1438" t="s">
        <v>11</v>
      </c>
      <c r="J1438" t="s">
        <v>130</v>
      </c>
      <c r="K1438" t="s">
        <v>146</v>
      </c>
      <c r="L1438" t="s">
        <v>157</v>
      </c>
      <c r="M1438" s="5">
        <v>653</v>
      </c>
    </row>
    <row r="1439" spans="1:13" x14ac:dyDescent="0.3">
      <c r="A1439" s="2">
        <v>45830</v>
      </c>
      <c r="B1439" s="3">
        <f t="shared" si="66"/>
        <v>2025</v>
      </c>
      <c r="C1439" t="str">
        <f t="shared" si="67"/>
        <v>2024-2025</v>
      </c>
      <c r="D1439" t="s">
        <v>119</v>
      </c>
      <c r="E1439" t="s">
        <v>85</v>
      </c>
      <c r="F1439" t="str">
        <f t="shared" si="68"/>
        <v>Western Australia</v>
      </c>
      <c r="G1439" t="s">
        <v>28</v>
      </c>
      <c r="H1439">
        <v>6725</v>
      </c>
      <c r="I1439" t="s">
        <v>11</v>
      </c>
      <c r="J1439" t="s">
        <v>141</v>
      </c>
      <c r="K1439" t="s">
        <v>143</v>
      </c>
      <c r="L1439" t="s">
        <v>154</v>
      </c>
      <c r="M1439" s="5">
        <v>319</v>
      </c>
    </row>
    <row r="1440" spans="1:13" x14ac:dyDescent="0.3">
      <c r="A1440" s="2">
        <v>45464</v>
      </c>
      <c r="B1440" s="3">
        <f t="shared" si="66"/>
        <v>2024</v>
      </c>
      <c r="C1440" t="str">
        <f t="shared" si="67"/>
        <v>2023-2024</v>
      </c>
      <c r="D1440" t="s">
        <v>120</v>
      </c>
      <c r="E1440" t="s">
        <v>44</v>
      </c>
      <c r="F1440" t="str">
        <f t="shared" si="68"/>
        <v>Western Australia</v>
      </c>
      <c r="G1440" t="s">
        <v>28</v>
      </c>
      <c r="H1440">
        <v>6010</v>
      </c>
      <c r="I1440" t="s">
        <v>11</v>
      </c>
      <c r="J1440" t="s">
        <v>121</v>
      </c>
      <c r="K1440" t="s">
        <v>147</v>
      </c>
      <c r="L1440" t="s">
        <v>158</v>
      </c>
      <c r="M1440" s="5">
        <v>254</v>
      </c>
    </row>
    <row r="1441" spans="1:13" x14ac:dyDescent="0.3">
      <c r="A1441" s="2">
        <v>45754</v>
      </c>
      <c r="B1441" s="3">
        <f t="shared" si="66"/>
        <v>2025</v>
      </c>
      <c r="C1441" t="str">
        <f t="shared" si="67"/>
        <v>2024-2025</v>
      </c>
      <c r="D1441" t="s">
        <v>119</v>
      </c>
      <c r="E1441" t="s">
        <v>108</v>
      </c>
      <c r="F1441" t="str">
        <f t="shared" si="68"/>
        <v>Tasmania</v>
      </c>
      <c r="G1441" t="s">
        <v>43</v>
      </c>
      <c r="H1441">
        <v>7320</v>
      </c>
      <c r="I1441" t="s">
        <v>11</v>
      </c>
      <c r="J1441" t="s">
        <v>130</v>
      </c>
      <c r="K1441" t="s">
        <v>144</v>
      </c>
      <c r="L1441" t="s">
        <v>155</v>
      </c>
      <c r="M1441" s="5">
        <v>593</v>
      </c>
    </row>
    <row r="1442" spans="1:13" x14ac:dyDescent="0.3">
      <c r="A1442" s="2">
        <v>45436</v>
      </c>
      <c r="B1442" s="3">
        <f t="shared" si="66"/>
        <v>2024</v>
      </c>
      <c r="C1442" t="str">
        <f t="shared" si="67"/>
        <v>2023-2024</v>
      </c>
      <c r="D1442" t="s">
        <v>120</v>
      </c>
      <c r="E1442" t="s">
        <v>33</v>
      </c>
      <c r="F1442" t="str">
        <f t="shared" si="68"/>
        <v>Northern Territory</v>
      </c>
      <c r="G1442" t="s">
        <v>15</v>
      </c>
      <c r="H1442">
        <v>870</v>
      </c>
      <c r="I1442" t="s">
        <v>11</v>
      </c>
      <c r="J1442" t="s">
        <v>140</v>
      </c>
      <c r="K1442" t="s">
        <v>144</v>
      </c>
      <c r="L1442" t="s">
        <v>155</v>
      </c>
      <c r="M1442" s="5">
        <v>573</v>
      </c>
    </row>
    <row r="1443" spans="1:13" x14ac:dyDescent="0.3">
      <c r="A1443" s="2">
        <v>45713</v>
      </c>
      <c r="B1443" s="3">
        <f t="shared" si="66"/>
        <v>2025</v>
      </c>
      <c r="C1443" t="str">
        <f t="shared" si="67"/>
        <v>2024-2025</v>
      </c>
      <c r="D1443" t="s">
        <v>120</v>
      </c>
      <c r="E1443" t="s">
        <v>71</v>
      </c>
      <c r="F1443" t="str">
        <f t="shared" si="68"/>
        <v>Victoria</v>
      </c>
      <c r="G1443" t="s">
        <v>26</v>
      </c>
      <c r="H1443">
        <v>3131</v>
      </c>
      <c r="I1443" t="s">
        <v>11</v>
      </c>
      <c r="J1443" t="s">
        <v>127</v>
      </c>
      <c r="K1443" t="s">
        <v>143</v>
      </c>
      <c r="L1443" t="s">
        <v>154</v>
      </c>
      <c r="M1443" s="5">
        <v>755</v>
      </c>
    </row>
    <row r="1444" spans="1:13" x14ac:dyDescent="0.3">
      <c r="A1444" s="2">
        <v>45392</v>
      </c>
      <c r="B1444" s="3">
        <f t="shared" si="66"/>
        <v>2024</v>
      </c>
      <c r="C1444" t="str">
        <f t="shared" si="67"/>
        <v>2023-2024</v>
      </c>
      <c r="D1444" t="s">
        <v>120</v>
      </c>
      <c r="E1444" t="s">
        <v>99</v>
      </c>
      <c r="F1444" t="str">
        <f t="shared" si="68"/>
        <v>Western Australia</v>
      </c>
      <c r="G1444" t="s">
        <v>28</v>
      </c>
      <c r="H1444">
        <v>6530</v>
      </c>
      <c r="I1444" t="s">
        <v>11</v>
      </c>
      <c r="J1444" t="s">
        <v>141</v>
      </c>
      <c r="K1444" t="s">
        <v>148</v>
      </c>
      <c r="L1444" t="s">
        <v>159</v>
      </c>
      <c r="M1444" s="5">
        <v>329</v>
      </c>
    </row>
    <row r="1445" spans="1:13" x14ac:dyDescent="0.3">
      <c r="A1445" s="2">
        <v>45567</v>
      </c>
      <c r="B1445" s="3">
        <f t="shared" si="66"/>
        <v>2025</v>
      </c>
      <c r="C1445" t="str">
        <f t="shared" si="67"/>
        <v>2024-2025</v>
      </c>
      <c r="D1445" t="s">
        <v>119</v>
      </c>
      <c r="E1445" t="s">
        <v>65</v>
      </c>
      <c r="F1445" t="str">
        <f t="shared" si="68"/>
        <v>Victoria</v>
      </c>
      <c r="G1445" t="s">
        <v>26</v>
      </c>
      <c r="H1445">
        <v>3931</v>
      </c>
      <c r="I1445" t="s">
        <v>11</v>
      </c>
      <c r="J1445" t="s">
        <v>137</v>
      </c>
      <c r="K1445" t="s">
        <v>144</v>
      </c>
      <c r="L1445" t="s">
        <v>155</v>
      </c>
      <c r="M1445" s="5">
        <v>697</v>
      </c>
    </row>
    <row r="1446" spans="1:13" x14ac:dyDescent="0.3">
      <c r="A1446" s="2">
        <v>45772</v>
      </c>
      <c r="B1446" s="3">
        <f t="shared" si="66"/>
        <v>2025</v>
      </c>
      <c r="C1446" t="str">
        <f t="shared" si="67"/>
        <v>2024-2025</v>
      </c>
      <c r="D1446" t="s">
        <v>120</v>
      </c>
      <c r="E1446" t="s">
        <v>74</v>
      </c>
      <c r="F1446" t="str">
        <f t="shared" si="68"/>
        <v>Victoria</v>
      </c>
      <c r="G1446" t="s">
        <v>26</v>
      </c>
      <c r="H1446">
        <v>3500</v>
      </c>
      <c r="I1446" t="s">
        <v>11</v>
      </c>
      <c r="J1446" t="s">
        <v>129</v>
      </c>
      <c r="K1446" t="s">
        <v>144</v>
      </c>
      <c r="L1446" t="s">
        <v>155</v>
      </c>
      <c r="M1446" s="5">
        <v>486</v>
      </c>
    </row>
    <row r="1447" spans="1:13" x14ac:dyDescent="0.3">
      <c r="A1447" s="2">
        <v>45649</v>
      </c>
      <c r="B1447" s="3">
        <f t="shared" si="66"/>
        <v>2025</v>
      </c>
      <c r="C1447" t="str">
        <f t="shared" si="67"/>
        <v>2024-2025</v>
      </c>
      <c r="D1447" t="s">
        <v>120</v>
      </c>
      <c r="E1447" t="s">
        <v>88</v>
      </c>
      <c r="F1447" t="str">
        <f t="shared" si="68"/>
        <v>Queensland</v>
      </c>
      <c r="G1447" t="s">
        <v>19</v>
      </c>
      <c r="H1447">
        <v>4570</v>
      </c>
      <c r="I1447" t="s">
        <v>11</v>
      </c>
      <c r="J1447" t="s">
        <v>136</v>
      </c>
      <c r="K1447" t="s">
        <v>151</v>
      </c>
      <c r="L1447" t="s">
        <v>152</v>
      </c>
      <c r="M1447" s="5">
        <v>781</v>
      </c>
    </row>
    <row r="1448" spans="1:13" x14ac:dyDescent="0.3">
      <c r="A1448" s="2">
        <v>45622</v>
      </c>
      <c r="B1448" s="3">
        <f t="shared" si="66"/>
        <v>2025</v>
      </c>
      <c r="C1448" t="str">
        <f t="shared" si="67"/>
        <v>2024-2025</v>
      </c>
      <c r="D1448" t="s">
        <v>120</v>
      </c>
      <c r="E1448" t="s">
        <v>72</v>
      </c>
      <c r="F1448" t="str">
        <f t="shared" si="68"/>
        <v>Queensland</v>
      </c>
      <c r="G1448" t="s">
        <v>19</v>
      </c>
      <c r="H1448">
        <v>4870</v>
      </c>
      <c r="I1448" t="s">
        <v>11</v>
      </c>
      <c r="J1448" t="s">
        <v>133</v>
      </c>
      <c r="K1448" t="s">
        <v>148</v>
      </c>
      <c r="L1448" t="s">
        <v>159</v>
      </c>
      <c r="M1448" s="5">
        <v>724</v>
      </c>
    </row>
    <row r="1449" spans="1:13" x14ac:dyDescent="0.3">
      <c r="A1449" s="2">
        <v>45446</v>
      </c>
      <c r="B1449" s="3">
        <f t="shared" si="66"/>
        <v>2024</v>
      </c>
      <c r="C1449" t="str">
        <f t="shared" si="67"/>
        <v>2023-2024</v>
      </c>
      <c r="D1449" t="s">
        <v>120</v>
      </c>
      <c r="E1449" t="s">
        <v>48</v>
      </c>
      <c r="F1449" t="str">
        <f t="shared" si="68"/>
        <v>Western Australia</v>
      </c>
      <c r="G1449" t="s">
        <v>28</v>
      </c>
      <c r="H1449">
        <v>6450</v>
      </c>
      <c r="I1449" t="s">
        <v>11</v>
      </c>
      <c r="J1449" t="s">
        <v>141</v>
      </c>
      <c r="K1449" t="s">
        <v>143</v>
      </c>
      <c r="L1449" t="s">
        <v>154</v>
      </c>
      <c r="M1449" s="5">
        <v>417</v>
      </c>
    </row>
    <row r="1450" spans="1:13" x14ac:dyDescent="0.3">
      <c r="A1450" s="2">
        <v>45482</v>
      </c>
      <c r="B1450" s="3">
        <f t="shared" si="66"/>
        <v>2025</v>
      </c>
      <c r="C1450" t="str">
        <f t="shared" si="67"/>
        <v>2024-2025</v>
      </c>
      <c r="D1450" t="s">
        <v>120</v>
      </c>
      <c r="E1450" t="s">
        <v>83</v>
      </c>
      <c r="F1450" t="str">
        <f t="shared" si="68"/>
        <v>Victoria</v>
      </c>
      <c r="G1450" t="s">
        <v>26</v>
      </c>
      <c r="H1450">
        <v>3551</v>
      </c>
      <c r="I1450" t="s">
        <v>11</v>
      </c>
      <c r="J1450" t="s">
        <v>129</v>
      </c>
      <c r="K1450" t="s">
        <v>146</v>
      </c>
      <c r="L1450" t="s">
        <v>157</v>
      </c>
      <c r="M1450" s="5">
        <v>776</v>
      </c>
    </row>
    <row r="1451" spans="1:13" x14ac:dyDescent="0.3">
      <c r="A1451" s="2">
        <v>45659</v>
      </c>
      <c r="B1451" s="3">
        <f t="shared" si="66"/>
        <v>2025</v>
      </c>
      <c r="C1451" t="str">
        <f t="shared" si="67"/>
        <v>2024-2025</v>
      </c>
      <c r="D1451" t="s">
        <v>119</v>
      </c>
      <c r="E1451" t="s">
        <v>47</v>
      </c>
      <c r="F1451" t="str">
        <f t="shared" si="68"/>
        <v>Victoria</v>
      </c>
      <c r="G1451" t="s">
        <v>26</v>
      </c>
      <c r="H1451">
        <v>3630</v>
      </c>
      <c r="I1451" t="s">
        <v>11</v>
      </c>
      <c r="J1451" t="s">
        <v>137</v>
      </c>
      <c r="K1451" t="s">
        <v>147</v>
      </c>
      <c r="L1451" t="s">
        <v>158</v>
      </c>
      <c r="M1451" s="5">
        <v>543</v>
      </c>
    </row>
    <row r="1452" spans="1:13" x14ac:dyDescent="0.3">
      <c r="A1452" s="2">
        <v>45737</v>
      </c>
      <c r="B1452" s="3">
        <f t="shared" si="66"/>
        <v>2025</v>
      </c>
      <c r="C1452" t="str">
        <f t="shared" si="67"/>
        <v>2024-2025</v>
      </c>
      <c r="D1452" t="s">
        <v>120</v>
      </c>
      <c r="E1452" t="s">
        <v>35</v>
      </c>
      <c r="F1452" t="str">
        <f t="shared" si="68"/>
        <v>Victoria</v>
      </c>
      <c r="G1452" t="s">
        <v>26</v>
      </c>
      <c r="H1452">
        <v>3280</v>
      </c>
      <c r="I1452" t="s">
        <v>11</v>
      </c>
      <c r="J1452" t="s">
        <v>129</v>
      </c>
      <c r="K1452" t="s">
        <v>146</v>
      </c>
      <c r="L1452" t="s">
        <v>157</v>
      </c>
      <c r="M1452" s="5">
        <v>86</v>
      </c>
    </row>
    <row r="1453" spans="1:13" x14ac:dyDescent="0.3">
      <c r="A1453" s="2">
        <v>45956</v>
      </c>
      <c r="B1453" s="3">
        <f t="shared" si="66"/>
        <v>2026</v>
      </c>
      <c r="C1453" t="str">
        <f t="shared" si="67"/>
        <v>2025-2026</v>
      </c>
      <c r="D1453" t="s">
        <v>120</v>
      </c>
      <c r="E1453" t="s">
        <v>60</v>
      </c>
      <c r="F1453" t="str">
        <f t="shared" si="68"/>
        <v>Queensland</v>
      </c>
      <c r="G1453" t="s">
        <v>19</v>
      </c>
      <c r="H1453">
        <v>4655</v>
      </c>
      <c r="I1453" t="s">
        <v>11</v>
      </c>
      <c r="J1453" t="s">
        <v>138</v>
      </c>
      <c r="K1453" t="s">
        <v>151</v>
      </c>
      <c r="L1453" t="s">
        <v>152</v>
      </c>
      <c r="M1453" s="5">
        <v>480</v>
      </c>
    </row>
    <row r="1454" spans="1:13" x14ac:dyDescent="0.3">
      <c r="A1454" s="2">
        <v>45958</v>
      </c>
      <c r="B1454" s="3">
        <f t="shared" si="66"/>
        <v>2026</v>
      </c>
      <c r="C1454" t="str">
        <f t="shared" si="67"/>
        <v>2025-2026</v>
      </c>
      <c r="D1454" t="s">
        <v>120</v>
      </c>
      <c r="E1454" t="s">
        <v>78</v>
      </c>
      <c r="F1454" t="str">
        <f t="shared" si="68"/>
        <v>New South Wales</v>
      </c>
      <c r="G1454" t="s">
        <v>10</v>
      </c>
      <c r="H1454">
        <v>2480</v>
      </c>
      <c r="I1454" t="s">
        <v>11</v>
      </c>
      <c r="J1454" t="s">
        <v>122</v>
      </c>
      <c r="K1454" t="s">
        <v>142</v>
      </c>
      <c r="L1454" t="s">
        <v>153</v>
      </c>
      <c r="M1454" s="5">
        <v>152</v>
      </c>
    </row>
    <row r="1455" spans="1:13" x14ac:dyDescent="0.3">
      <c r="A1455" s="2">
        <v>45653</v>
      </c>
      <c r="B1455" s="3">
        <f t="shared" si="66"/>
        <v>2025</v>
      </c>
      <c r="C1455" t="str">
        <f t="shared" si="67"/>
        <v>2024-2025</v>
      </c>
      <c r="D1455" t="s">
        <v>120</v>
      </c>
      <c r="E1455" t="s">
        <v>59</v>
      </c>
      <c r="F1455" t="str">
        <f t="shared" si="68"/>
        <v>South Australia</v>
      </c>
      <c r="G1455" t="s">
        <v>17</v>
      </c>
      <c r="H1455">
        <v>5011</v>
      </c>
      <c r="I1455" t="s">
        <v>11</v>
      </c>
      <c r="J1455" t="s">
        <v>134</v>
      </c>
      <c r="K1455" t="s">
        <v>143</v>
      </c>
      <c r="L1455" t="s">
        <v>154</v>
      </c>
      <c r="M1455" s="5">
        <v>336</v>
      </c>
    </row>
    <row r="1456" spans="1:13" x14ac:dyDescent="0.3">
      <c r="A1456" s="2">
        <v>45968</v>
      </c>
      <c r="B1456" s="3">
        <f t="shared" si="66"/>
        <v>2026</v>
      </c>
      <c r="C1456" t="str">
        <f t="shared" si="67"/>
        <v>2025-2026</v>
      </c>
      <c r="D1456" t="s">
        <v>120</v>
      </c>
      <c r="E1456" t="s">
        <v>42</v>
      </c>
      <c r="F1456" t="str">
        <f t="shared" si="68"/>
        <v>Tasmania</v>
      </c>
      <c r="G1456" t="s">
        <v>43</v>
      </c>
      <c r="H1456">
        <v>7018</v>
      </c>
      <c r="I1456" t="s">
        <v>11</v>
      </c>
      <c r="J1456" t="s">
        <v>130</v>
      </c>
      <c r="K1456" t="s">
        <v>148</v>
      </c>
      <c r="L1456" t="s">
        <v>159</v>
      </c>
      <c r="M1456" s="5">
        <v>408</v>
      </c>
    </row>
    <row r="1457" spans="1:13" x14ac:dyDescent="0.3">
      <c r="A1457" s="2">
        <v>45335</v>
      </c>
      <c r="B1457" s="3">
        <f t="shared" si="66"/>
        <v>2024</v>
      </c>
      <c r="C1457" t="str">
        <f t="shared" si="67"/>
        <v>2023-2024</v>
      </c>
      <c r="D1457" t="s">
        <v>120</v>
      </c>
      <c r="E1457" t="s">
        <v>48</v>
      </c>
      <c r="F1457" t="str">
        <f t="shared" si="68"/>
        <v>Western Australia</v>
      </c>
      <c r="G1457" t="s">
        <v>28</v>
      </c>
      <c r="H1457">
        <v>6450</v>
      </c>
      <c r="I1457" t="s">
        <v>11</v>
      </c>
      <c r="J1457" t="s">
        <v>141</v>
      </c>
      <c r="K1457" t="s">
        <v>147</v>
      </c>
      <c r="L1457" t="s">
        <v>158</v>
      </c>
      <c r="M1457" s="5">
        <v>798</v>
      </c>
    </row>
    <row r="1458" spans="1:13" x14ac:dyDescent="0.3">
      <c r="A1458" s="2">
        <v>45593</v>
      </c>
      <c r="B1458" s="3">
        <f t="shared" si="66"/>
        <v>2025</v>
      </c>
      <c r="C1458" t="str">
        <f t="shared" si="67"/>
        <v>2024-2025</v>
      </c>
      <c r="D1458" t="s">
        <v>120</v>
      </c>
      <c r="E1458" t="s">
        <v>18</v>
      </c>
      <c r="F1458" t="str">
        <f t="shared" si="68"/>
        <v>Queensland</v>
      </c>
      <c r="G1458" t="s">
        <v>19</v>
      </c>
      <c r="H1458">
        <v>4802</v>
      </c>
      <c r="I1458" t="s">
        <v>11</v>
      </c>
      <c r="J1458" t="s">
        <v>133</v>
      </c>
      <c r="K1458" t="s">
        <v>148</v>
      </c>
      <c r="L1458" t="s">
        <v>159</v>
      </c>
      <c r="M1458" s="5">
        <v>437</v>
      </c>
    </row>
    <row r="1459" spans="1:13" x14ac:dyDescent="0.3">
      <c r="A1459" s="2">
        <v>45758</v>
      </c>
      <c r="B1459" s="3">
        <f t="shared" si="66"/>
        <v>2025</v>
      </c>
      <c r="C1459" t="str">
        <f t="shared" si="67"/>
        <v>2024-2025</v>
      </c>
      <c r="D1459" t="s">
        <v>120</v>
      </c>
      <c r="E1459" t="s">
        <v>34</v>
      </c>
      <c r="F1459" t="str">
        <f t="shared" si="68"/>
        <v>New South Wales</v>
      </c>
      <c r="G1459" t="s">
        <v>10</v>
      </c>
      <c r="H1459">
        <v>2560</v>
      </c>
      <c r="I1459" t="s">
        <v>11</v>
      </c>
      <c r="J1459" t="s">
        <v>123</v>
      </c>
      <c r="K1459" t="s">
        <v>151</v>
      </c>
      <c r="L1459" t="s">
        <v>152</v>
      </c>
      <c r="M1459" s="5">
        <v>104</v>
      </c>
    </row>
    <row r="1460" spans="1:13" x14ac:dyDescent="0.3">
      <c r="A1460" s="2">
        <v>45444</v>
      </c>
      <c r="B1460" s="3">
        <f t="shared" si="66"/>
        <v>2024</v>
      </c>
      <c r="C1460" t="str">
        <f t="shared" si="67"/>
        <v>2023-2024</v>
      </c>
      <c r="D1460" t="s">
        <v>119</v>
      </c>
      <c r="E1460" t="s">
        <v>109</v>
      </c>
      <c r="F1460" t="str">
        <f t="shared" si="68"/>
        <v>Western Australia</v>
      </c>
      <c r="G1460" t="s">
        <v>28</v>
      </c>
      <c r="H1460">
        <v>6052</v>
      </c>
      <c r="I1460" t="s">
        <v>11</v>
      </c>
      <c r="J1460" t="s">
        <v>121</v>
      </c>
      <c r="K1460" t="s">
        <v>143</v>
      </c>
      <c r="L1460" t="s">
        <v>154</v>
      </c>
      <c r="M1460" s="5">
        <v>197</v>
      </c>
    </row>
    <row r="1461" spans="1:13" x14ac:dyDescent="0.3">
      <c r="A1461" s="2">
        <v>46005</v>
      </c>
      <c r="B1461" s="3">
        <f t="shared" si="66"/>
        <v>2026</v>
      </c>
      <c r="C1461" t="str">
        <f t="shared" si="67"/>
        <v>2025-2026</v>
      </c>
      <c r="D1461" t="s">
        <v>119</v>
      </c>
      <c r="E1461" t="s">
        <v>113</v>
      </c>
      <c r="F1461" t="str">
        <f t="shared" si="68"/>
        <v>New South Wales</v>
      </c>
      <c r="G1461" t="s">
        <v>10</v>
      </c>
      <c r="H1461">
        <v>2101</v>
      </c>
      <c r="I1461" t="s">
        <v>11</v>
      </c>
      <c r="J1461" t="s">
        <v>125</v>
      </c>
      <c r="K1461" t="s">
        <v>150</v>
      </c>
      <c r="L1461" t="s">
        <v>161</v>
      </c>
      <c r="M1461" s="5">
        <v>797</v>
      </c>
    </row>
    <row r="1462" spans="1:13" x14ac:dyDescent="0.3">
      <c r="A1462" s="2">
        <v>45946</v>
      </c>
      <c r="B1462" s="3">
        <f t="shared" si="66"/>
        <v>2026</v>
      </c>
      <c r="C1462" t="str">
        <f t="shared" si="67"/>
        <v>2025-2026</v>
      </c>
      <c r="D1462" t="s">
        <v>120</v>
      </c>
      <c r="E1462" t="s">
        <v>84</v>
      </c>
      <c r="F1462" t="str">
        <f t="shared" si="68"/>
        <v>Western Australia</v>
      </c>
      <c r="G1462" t="s">
        <v>28</v>
      </c>
      <c r="H1462">
        <v>6280</v>
      </c>
      <c r="I1462" t="s">
        <v>11</v>
      </c>
      <c r="J1462" t="s">
        <v>135</v>
      </c>
      <c r="K1462" t="s">
        <v>142</v>
      </c>
      <c r="L1462" t="s">
        <v>153</v>
      </c>
      <c r="M1462" s="5">
        <v>558</v>
      </c>
    </row>
    <row r="1463" spans="1:13" x14ac:dyDescent="0.3">
      <c r="A1463" s="2">
        <v>45557</v>
      </c>
      <c r="B1463" s="3">
        <f t="shared" si="66"/>
        <v>2025</v>
      </c>
      <c r="C1463" t="str">
        <f t="shared" si="67"/>
        <v>2024-2025</v>
      </c>
      <c r="D1463" t="s">
        <v>120</v>
      </c>
      <c r="E1463" t="s">
        <v>49</v>
      </c>
      <c r="F1463" t="str">
        <f t="shared" si="68"/>
        <v>New South Wales</v>
      </c>
      <c r="G1463" t="s">
        <v>10</v>
      </c>
      <c r="H1463">
        <v>2350</v>
      </c>
      <c r="I1463" t="s">
        <v>11</v>
      </c>
      <c r="J1463" t="s">
        <v>122</v>
      </c>
      <c r="K1463" t="s">
        <v>142</v>
      </c>
      <c r="L1463" t="s">
        <v>153</v>
      </c>
      <c r="M1463" s="5">
        <v>459</v>
      </c>
    </row>
    <row r="1464" spans="1:13" x14ac:dyDescent="0.3">
      <c r="A1464" s="2">
        <v>45526</v>
      </c>
      <c r="B1464" s="3">
        <f t="shared" si="66"/>
        <v>2025</v>
      </c>
      <c r="C1464" t="str">
        <f t="shared" si="67"/>
        <v>2024-2025</v>
      </c>
      <c r="D1464" t="s">
        <v>119</v>
      </c>
      <c r="E1464" t="s">
        <v>70</v>
      </c>
      <c r="F1464" t="str">
        <f t="shared" si="68"/>
        <v>Western Australia</v>
      </c>
      <c r="G1464" t="s">
        <v>28</v>
      </c>
      <c r="H1464">
        <v>6021</v>
      </c>
      <c r="I1464" t="s">
        <v>11</v>
      </c>
      <c r="J1464" t="s">
        <v>121</v>
      </c>
      <c r="K1464" t="s">
        <v>145</v>
      </c>
      <c r="L1464" t="s">
        <v>156</v>
      </c>
      <c r="M1464" s="5">
        <v>573</v>
      </c>
    </row>
    <row r="1465" spans="1:13" x14ac:dyDescent="0.3">
      <c r="A1465" s="2">
        <v>45608</v>
      </c>
      <c r="B1465" s="3">
        <f t="shared" si="66"/>
        <v>2025</v>
      </c>
      <c r="C1465" t="str">
        <f t="shared" si="67"/>
        <v>2024-2025</v>
      </c>
      <c r="D1465" t="s">
        <v>120</v>
      </c>
      <c r="E1465" t="s">
        <v>88</v>
      </c>
      <c r="F1465" t="str">
        <f t="shared" si="68"/>
        <v>Queensland</v>
      </c>
      <c r="G1465" t="s">
        <v>19</v>
      </c>
      <c r="H1465">
        <v>4570</v>
      </c>
      <c r="I1465" t="s">
        <v>11</v>
      </c>
      <c r="J1465" t="s">
        <v>136</v>
      </c>
      <c r="K1465" t="s">
        <v>148</v>
      </c>
      <c r="L1465" t="s">
        <v>159</v>
      </c>
      <c r="M1465" s="5">
        <v>388</v>
      </c>
    </row>
    <row r="1466" spans="1:13" x14ac:dyDescent="0.3">
      <c r="A1466" s="2">
        <v>45584</v>
      </c>
      <c r="B1466" s="3">
        <f t="shared" si="66"/>
        <v>2025</v>
      </c>
      <c r="C1466" t="str">
        <f t="shared" si="67"/>
        <v>2024-2025</v>
      </c>
      <c r="D1466" t="s">
        <v>120</v>
      </c>
      <c r="E1466" t="s">
        <v>92</v>
      </c>
      <c r="F1466" t="str">
        <f t="shared" si="68"/>
        <v>New South Wales</v>
      </c>
      <c r="G1466" t="s">
        <v>10</v>
      </c>
      <c r="H1466">
        <v>2015</v>
      </c>
      <c r="I1466" t="s">
        <v>11</v>
      </c>
      <c r="J1466" t="s">
        <v>126</v>
      </c>
      <c r="K1466" t="s">
        <v>151</v>
      </c>
      <c r="L1466" t="s">
        <v>152</v>
      </c>
      <c r="M1466" s="5">
        <v>726</v>
      </c>
    </row>
    <row r="1467" spans="1:13" x14ac:dyDescent="0.3">
      <c r="A1467" s="2">
        <v>45501</v>
      </c>
      <c r="B1467" s="3">
        <f t="shared" si="66"/>
        <v>2025</v>
      </c>
      <c r="C1467" t="str">
        <f t="shared" si="67"/>
        <v>2024-2025</v>
      </c>
      <c r="D1467" t="s">
        <v>120</v>
      </c>
      <c r="E1467" t="s">
        <v>33</v>
      </c>
      <c r="F1467" t="str">
        <f t="shared" si="68"/>
        <v>Northern Territory</v>
      </c>
      <c r="G1467" t="s">
        <v>15</v>
      </c>
      <c r="H1467">
        <v>870</v>
      </c>
      <c r="I1467" t="s">
        <v>11</v>
      </c>
      <c r="J1467" t="s">
        <v>140</v>
      </c>
      <c r="K1467" t="s">
        <v>144</v>
      </c>
      <c r="L1467" t="s">
        <v>155</v>
      </c>
      <c r="M1467" s="5">
        <v>160</v>
      </c>
    </row>
    <row r="1468" spans="1:13" x14ac:dyDescent="0.3">
      <c r="A1468" s="2">
        <v>45519</v>
      </c>
      <c r="B1468" s="3">
        <f t="shared" si="66"/>
        <v>2025</v>
      </c>
      <c r="C1468" t="str">
        <f t="shared" si="67"/>
        <v>2024-2025</v>
      </c>
      <c r="D1468" t="s">
        <v>119</v>
      </c>
      <c r="E1468" t="s">
        <v>46</v>
      </c>
      <c r="F1468" t="str">
        <f t="shared" si="68"/>
        <v>South Australia</v>
      </c>
      <c r="G1468" t="s">
        <v>17</v>
      </c>
      <c r="H1468">
        <v>5043</v>
      </c>
      <c r="I1468" t="s">
        <v>11</v>
      </c>
      <c r="J1468" t="s">
        <v>134</v>
      </c>
      <c r="K1468" t="s">
        <v>144</v>
      </c>
      <c r="L1468" t="s">
        <v>155</v>
      </c>
      <c r="M1468" s="5">
        <v>205</v>
      </c>
    </row>
    <row r="1469" spans="1:13" x14ac:dyDescent="0.3">
      <c r="A1469" s="2">
        <v>45319</v>
      </c>
      <c r="B1469" s="3">
        <f t="shared" si="66"/>
        <v>2024</v>
      </c>
      <c r="C1469" t="str">
        <f t="shared" si="67"/>
        <v>2023-2024</v>
      </c>
      <c r="D1469" t="s">
        <v>120</v>
      </c>
      <c r="E1469" t="s">
        <v>107</v>
      </c>
      <c r="F1469" t="str">
        <f t="shared" si="68"/>
        <v>New South Wales</v>
      </c>
      <c r="G1469" t="s">
        <v>10</v>
      </c>
      <c r="H1469">
        <v>2020</v>
      </c>
      <c r="I1469" t="s">
        <v>11</v>
      </c>
      <c r="J1469" t="s">
        <v>126</v>
      </c>
      <c r="K1469" t="s">
        <v>151</v>
      </c>
      <c r="L1469" t="s">
        <v>152</v>
      </c>
      <c r="M1469" s="5">
        <v>39</v>
      </c>
    </row>
    <row r="1470" spans="1:13" x14ac:dyDescent="0.3">
      <c r="A1470" s="2">
        <v>45833</v>
      </c>
      <c r="B1470" s="3">
        <f t="shared" si="66"/>
        <v>2025</v>
      </c>
      <c r="C1470" t="str">
        <f t="shared" si="67"/>
        <v>2024-2025</v>
      </c>
      <c r="D1470" t="s">
        <v>119</v>
      </c>
      <c r="E1470" t="s">
        <v>105</v>
      </c>
      <c r="F1470" t="str">
        <f t="shared" si="68"/>
        <v>New South Wales</v>
      </c>
      <c r="G1470" t="s">
        <v>10</v>
      </c>
      <c r="H1470">
        <v>2031</v>
      </c>
      <c r="I1470" t="s">
        <v>11</v>
      </c>
      <c r="J1470" t="s">
        <v>126</v>
      </c>
      <c r="K1470" t="s">
        <v>151</v>
      </c>
      <c r="L1470" t="s">
        <v>152</v>
      </c>
      <c r="M1470" s="5">
        <v>790</v>
      </c>
    </row>
    <row r="1471" spans="1:13" x14ac:dyDescent="0.3">
      <c r="A1471" s="2">
        <v>45470</v>
      </c>
      <c r="B1471" s="3">
        <f t="shared" si="66"/>
        <v>2024</v>
      </c>
      <c r="C1471" t="str">
        <f t="shared" si="67"/>
        <v>2023-2024</v>
      </c>
      <c r="D1471" t="s">
        <v>120</v>
      </c>
      <c r="E1471" t="s">
        <v>40</v>
      </c>
      <c r="F1471" t="str">
        <f t="shared" si="68"/>
        <v>South Australia</v>
      </c>
      <c r="G1471" t="s">
        <v>17</v>
      </c>
      <c r="H1471">
        <v>5169</v>
      </c>
      <c r="I1471" t="s">
        <v>11</v>
      </c>
      <c r="J1471" t="s">
        <v>134</v>
      </c>
      <c r="K1471" t="s">
        <v>151</v>
      </c>
      <c r="L1471" t="s">
        <v>152</v>
      </c>
      <c r="M1471" s="5">
        <v>543</v>
      </c>
    </row>
    <row r="1472" spans="1:13" x14ac:dyDescent="0.3">
      <c r="A1472" s="2">
        <v>45529</v>
      </c>
      <c r="B1472" s="3">
        <f t="shared" si="66"/>
        <v>2025</v>
      </c>
      <c r="C1472" t="str">
        <f t="shared" si="67"/>
        <v>2024-2025</v>
      </c>
      <c r="D1472" t="s">
        <v>120</v>
      </c>
      <c r="E1472" t="s">
        <v>47</v>
      </c>
      <c r="F1472" t="str">
        <f t="shared" si="68"/>
        <v>Victoria</v>
      </c>
      <c r="G1472" t="s">
        <v>26</v>
      </c>
      <c r="H1472">
        <v>3630</v>
      </c>
      <c r="I1472" t="s">
        <v>11</v>
      </c>
      <c r="J1472" t="s">
        <v>137</v>
      </c>
      <c r="K1472" t="s">
        <v>145</v>
      </c>
      <c r="L1472" t="s">
        <v>156</v>
      </c>
      <c r="M1472" s="5">
        <v>32</v>
      </c>
    </row>
    <row r="1473" spans="1:13" x14ac:dyDescent="0.3">
      <c r="A1473" s="2">
        <v>45628</v>
      </c>
      <c r="B1473" s="3">
        <f t="shared" si="66"/>
        <v>2025</v>
      </c>
      <c r="C1473" t="str">
        <f t="shared" si="67"/>
        <v>2024-2025</v>
      </c>
      <c r="D1473" t="s">
        <v>119</v>
      </c>
      <c r="E1473" t="s">
        <v>29</v>
      </c>
      <c r="F1473" t="str">
        <f t="shared" si="68"/>
        <v>Queensland</v>
      </c>
      <c r="G1473" t="s">
        <v>19</v>
      </c>
      <c r="H1473">
        <v>4703</v>
      </c>
      <c r="I1473" t="s">
        <v>11</v>
      </c>
      <c r="J1473" t="s">
        <v>138</v>
      </c>
      <c r="K1473" t="s">
        <v>144</v>
      </c>
      <c r="L1473" t="s">
        <v>155</v>
      </c>
      <c r="M1473" s="5">
        <v>96</v>
      </c>
    </row>
    <row r="1474" spans="1:13" x14ac:dyDescent="0.3">
      <c r="A1474" s="2">
        <v>45346</v>
      </c>
      <c r="B1474" s="3">
        <f t="shared" ref="B1474:B1537" si="69">IF(MONTH(A1474)&gt;=7,YEAR(A1474)+1,YEAR(A1474))</f>
        <v>2024</v>
      </c>
      <c r="C1474" t="str">
        <f t="shared" ref="C1474:C1537" si="70">IF(MONTH(A1474) &gt;= 7, YEAR(A1474) &amp; "-" &amp; YEAR(A1474) + 1, YEAR(A1474) - 1 &amp; "-" &amp; YEAR(A1474))</f>
        <v>2023-2024</v>
      </c>
      <c r="D1474" t="s">
        <v>120</v>
      </c>
      <c r="E1474" t="s">
        <v>25</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26</v>
      </c>
      <c r="H1474">
        <v>3066</v>
      </c>
      <c r="I1474" t="s">
        <v>11</v>
      </c>
      <c r="J1474" t="s">
        <v>128</v>
      </c>
      <c r="K1474" t="s">
        <v>149</v>
      </c>
      <c r="L1474" t="s">
        <v>160</v>
      </c>
      <c r="M1474" s="5">
        <v>618</v>
      </c>
    </row>
    <row r="1475" spans="1:13" x14ac:dyDescent="0.3">
      <c r="A1475" s="2">
        <v>45792</v>
      </c>
      <c r="B1475" s="3">
        <f t="shared" si="69"/>
        <v>2025</v>
      </c>
      <c r="C1475" t="str">
        <f t="shared" si="70"/>
        <v>2024-2025</v>
      </c>
      <c r="D1475" t="s">
        <v>120</v>
      </c>
      <c r="E1475" t="s">
        <v>9</v>
      </c>
      <c r="F1475" t="str">
        <f t="shared" si="71"/>
        <v>New South Wales</v>
      </c>
      <c r="G1475" t="s">
        <v>10</v>
      </c>
      <c r="H1475">
        <v>2067</v>
      </c>
      <c r="I1475" t="s">
        <v>11</v>
      </c>
      <c r="J1475" t="s">
        <v>126</v>
      </c>
      <c r="K1475" t="s">
        <v>142</v>
      </c>
      <c r="L1475" t="s">
        <v>153</v>
      </c>
      <c r="M1475" s="5">
        <v>553</v>
      </c>
    </row>
    <row r="1476" spans="1:13" x14ac:dyDescent="0.3">
      <c r="A1476" s="2">
        <v>45900</v>
      </c>
      <c r="B1476" s="3">
        <f t="shared" si="69"/>
        <v>2026</v>
      </c>
      <c r="C1476" t="str">
        <f t="shared" si="70"/>
        <v>2025-2026</v>
      </c>
      <c r="D1476" t="s">
        <v>119</v>
      </c>
      <c r="E1476" t="s">
        <v>73</v>
      </c>
      <c r="F1476" t="str">
        <f t="shared" si="71"/>
        <v>Queensland</v>
      </c>
      <c r="G1476" t="s">
        <v>19</v>
      </c>
      <c r="H1476">
        <v>4509</v>
      </c>
      <c r="I1476" t="s">
        <v>11</v>
      </c>
      <c r="J1476" t="s">
        <v>124</v>
      </c>
      <c r="K1476" t="s">
        <v>142</v>
      </c>
      <c r="L1476" t="s">
        <v>153</v>
      </c>
      <c r="M1476" s="5">
        <v>462</v>
      </c>
    </row>
    <row r="1477" spans="1:13" x14ac:dyDescent="0.3">
      <c r="A1477" s="2">
        <v>45556</v>
      </c>
      <c r="B1477" s="3">
        <f t="shared" si="69"/>
        <v>2025</v>
      </c>
      <c r="C1477" t="str">
        <f t="shared" si="70"/>
        <v>2024-2025</v>
      </c>
      <c r="D1477" t="s">
        <v>120</v>
      </c>
      <c r="E1477" t="s">
        <v>42</v>
      </c>
      <c r="F1477" t="str">
        <f t="shared" si="71"/>
        <v>Tasmania</v>
      </c>
      <c r="G1477" t="s">
        <v>43</v>
      </c>
      <c r="H1477">
        <v>7018</v>
      </c>
      <c r="I1477" t="s">
        <v>11</v>
      </c>
      <c r="J1477" t="s">
        <v>130</v>
      </c>
      <c r="K1477" t="s">
        <v>144</v>
      </c>
      <c r="L1477" t="s">
        <v>155</v>
      </c>
      <c r="M1477" s="5">
        <v>444</v>
      </c>
    </row>
    <row r="1478" spans="1:13" x14ac:dyDescent="0.3">
      <c r="A1478" s="2">
        <v>45464</v>
      </c>
      <c r="B1478" s="3">
        <f t="shared" si="69"/>
        <v>2024</v>
      </c>
      <c r="C1478" t="str">
        <f t="shared" si="70"/>
        <v>2023-2024</v>
      </c>
      <c r="D1478" t="s">
        <v>119</v>
      </c>
      <c r="E1478" t="s">
        <v>24</v>
      </c>
      <c r="F1478" t="str">
        <f t="shared" si="71"/>
        <v>Queensland</v>
      </c>
      <c r="G1478" t="s">
        <v>19</v>
      </c>
      <c r="H1478">
        <v>4053</v>
      </c>
      <c r="I1478" t="s">
        <v>11</v>
      </c>
      <c r="J1478" t="s">
        <v>131</v>
      </c>
      <c r="K1478" t="s">
        <v>144</v>
      </c>
      <c r="L1478" t="s">
        <v>155</v>
      </c>
      <c r="M1478" s="5">
        <v>41</v>
      </c>
    </row>
    <row r="1479" spans="1:13" x14ac:dyDescent="0.3">
      <c r="A1479" s="2">
        <v>45682</v>
      </c>
      <c r="B1479" s="3">
        <f t="shared" si="69"/>
        <v>2025</v>
      </c>
      <c r="C1479" t="str">
        <f t="shared" si="70"/>
        <v>2024-2025</v>
      </c>
      <c r="D1479" t="s">
        <v>119</v>
      </c>
      <c r="E1479" t="s">
        <v>69</v>
      </c>
      <c r="F1479" t="str">
        <f t="shared" si="71"/>
        <v>Victoria</v>
      </c>
      <c r="G1479" t="s">
        <v>26</v>
      </c>
      <c r="H1479">
        <v>3148</v>
      </c>
      <c r="I1479" t="s">
        <v>11</v>
      </c>
      <c r="J1479" t="s">
        <v>127</v>
      </c>
      <c r="K1479" t="s">
        <v>150</v>
      </c>
      <c r="L1479" t="s">
        <v>161</v>
      </c>
      <c r="M1479" s="5">
        <v>185</v>
      </c>
    </row>
    <row r="1480" spans="1:13" x14ac:dyDescent="0.3">
      <c r="A1480" s="2">
        <v>45968</v>
      </c>
      <c r="B1480" s="3">
        <f t="shared" si="69"/>
        <v>2026</v>
      </c>
      <c r="C1480" t="str">
        <f t="shared" si="70"/>
        <v>2025-2026</v>
      </c>
      <c r="D1480" t="s">
        <v>119</v>
      </c>
      <c r="E1480" t="s">
        <v>52</v>
      </c>
      <c r="F1480" t="str">
        <f t="shared" si="71"/>
        <v>New South Wales</v>
      </c>
      <c r="G1480" t="s">
        <v>10</v>
      </c>
      <c r="H1480">
        <v>2485</v>
      </c>
      <c r="I1480" t="s">
        <v>11</v>
      </c>
      <c r="J1480" t="s">
        <v>122</v>
      </c>
      <c r="K1480" t="s">
        <v>143</v>
      </c>
      <c r="L1480" t="s">
        <v>154</v>
      </c>
      <c r="M1480" s="5">
        <v>100</v>
      </c>
    </row>
    <row r="1481" spans="1:13" x14ac:dyDescent="0.3">
      <c r="A1481" s="2">
        <v>45611</v>
      </c>
      <c r="B1481" s="3">
        <f t="shared" si="69"/>
        <v>2025</v>
      </c>
      <c r="C1481" t="str">
        <f t="shared" si="70"/>
        <v>2024-2025</v>
      </c>
      <c r="D1481" t="s">
        <v>120</v>
      </c>
      <c r="E1481" t="s">
        <v>96</v>
      </c>
      <c r="F1481" t="str">
        <f t="shared" si="71"/>
        <v>Western Australia</v>
      </c>
      <c r="G1481" t="s">
        <v>28</v>
      </c>
      <c r="H1481">
        <v>6027</v>
      </c>
      <c r="I1481" t="s">
        <v>11</v>
      </c>
      <c r="J1481" t="s">
        <v>121</v>
      </c>
      <c r="K1481" t="s">
        <v>147</v>
      </c>
      <c r="L1481" t="s">
        <v>158</v>
      </c>
      <c r="M1481" s="5">
        <v>312</v>
      </c>
    </row>
    <row r="1482" spans="1:13" x14ac:dyDescent="0.3">
      <c r="A1482" s="2">
        <v>45786</v>
      </c>
      <c r="B1482" s="3">
        <f t="shared" si="69"/>
        <v>2025</v>
      </c>
      <c r="C1482" t="str">
        <f t="shared" si="70"/>
        <v>2024-2025</v>
      </c>
      <c r="D1482" t="s">
        <v>119</v>
      </c>
      <c r="E1482" t="s">
        <v>46</v>
      </c>
      <c r="F1482" t="str">
        <f t="shared" si="71"/>
        <v>South Australia</v>
      </c>
      <c r="G1482" t="s">
        <v>17</v>
      </c>
      <c r="H1482">
        <v>5043</v>
      </c>
      <c r="I1482" t="s">
        <v>11</v>
      </c>
      <c r="J1482" t="s">
        <v>134</v>
      </c>
      <c r="K1482" t="s">
        <v>143</v>
      </c>
      <c r="L1482" t="s">
        <v>154</v>
      </c>
      <c r="M1482" s="5">
        <v>741</v>
      </c>
    </row>
    <row r="1483" spans="1:13" x14ac:dyDescent="0.3">
      <c r="A1483" s="2">
        <v>45636</v>
      </c>
      <c r="B1483" s="3">
        <f t="shared" si="69"/>
        <v>2025</v>
      </c>
      <c r="C1483" t="str">
        <f t="shared" si="70"/>
        <v>2024-2025</v>
      </c>
      <c r="D1483" t="s">
        <v>119</v>
      </c>
      <c r="E1483" t="s">
        <v>71</v>
      </c>
      <c r="F1483" t="str">
        <f t="shared" si="71"/>
        <v>Victoria</v>
      </c>
      <c r="G1483" t="s">
        <v>26</v>
      </c>
      <c r="H1483">
        <v>3131</v>
      </c>
      <c r="I1483" t="s">
        <v>11</v>
      </c>
      <c r="J1483" t="s">
        <v>127</v>
      </c>
      <c r="K1483" t="s">
        <v>147</v>
      </c>
      <c r="L1483" t="s">
        <v>158</v>
      </c>
      <c r="M1483" s="5">
        <v>525</v>
      </c>
    </row>
    <row r="1484" spans="1:13" x14ac:dyDescent="0.3">
      <c r="A1484" s="2">
        <v>45787</v>
      </c>
      <c r="B1484" s="3">
        <f t="shared" si="69"/>
        <v>2025</v>
      </c>
      <c r="C1484" t="str">
        <f t="shared" si="70"/>
        <v>2024-2025</v>
      </c>
      <c r="D1484" t="s">
        <v>120</v>
      </c>
      <c r="E1484" t="s">
        <v>114</v>
      </c>
      <c r="F1484" t="str">
        <f t="shared" si="71"/>
        <v>Victoria</v>
      </c>
      <c r="G1484" t="s">
        <v>26</v>
      </c>
      <c r="H1484">
        <v>3353</v>
      </c>
      <c r="I1484" t="s">
        <v>11</v>
      </c>
      <c r="J1484" t="s">
        <v>129</v>
      </c>
      <c r="K1484" t="s">
        <v>142</v>
      </c>
      <c r="L1484" t="s">
        <v>153</v>
      </c>
      <c r="M1484" s="5">
        <v>106</v>
      </c>
    </row>
    <row r="1485" spans="1:13" x14ac:dyDescent="0.3">
      <c r="A1485" s="2">
        <v>45901</v>
      </c>
      <c r="B1485" s="3">
        <f t="shared" si="69"/>
        <v>2026</v>
      </c>
      <c r="C1485" t="str">
        <f t="shared" si="70"/>
        <v>2025-2026</v>
      </c>
      <c r="D1485" t="s">
        <v>119</v>
      </c>
      <c r="E1485" t="s">
        <v>34</v>
      </c>
      <c r="F1485" t="str">
        <f t="shared" si="71"/>
        <v>New South Wales</v>
      </c>
      <c r="G1485" t="s">
        <v>10</v>
      </c>
      <c r="H1485">
        <v>2560</v>
      </c>
      <c r="I1485" t="s">
        <v>11</v>
      </c>
      <c r="J1485" t="s">
        <v>123</v>
      </c>
      <c r="K1485" t="s">
        <v>151</v>
      </c>
      <c r="L1485" t="s">
        <v>152</v>
      </c>
      <c r="M1485" s="5">
        <v>720</v>
      </c>
    </row>
    <row r="1486" spans="1:13" x14ac:dyDescent="0.3">
      <c r="A1486" s="2">
        <v>45482</v>
      </c>
      <c r="B1486" s="3">
        <f t="shared" si="69"/>
        <v>2025</v>
      </c>
      <c r="C1486" t="str">
        <f t="shared" si="70"/>
        <v>2024-2025</v>
      </c>
      <c r="D1486" t="s">
        <v>120</v>
      </c>
      <c r="E1486" t="s">
        <v>25</v>
      </c>
      <c r="F1486" t="str">
        <f t="shared" si="71"/>
        <v>Victoria</v>
      </c>
      <c r="G1486" t="s">
        <v>26</v>
      </c>
      <c r="H1486">
        <v>3066</v>
      </c>
      <c r="I1486" t="s">
        <v>11</v>
      </c>
      <c r="J1486" t="s">
        <v>128</v>
      </c>
      <c r="K1486" t="s">
        <v>143</v>
      </c>
      <c r="L1486" t="s">
        <v>154</v>
      </c>
      <c r="M1486" s="5">
        <v>573</v>
      </c>
    </row>
    <row r="1487" spans="1:13" x14ac:dyDescent="0.3">
      <c r="A1487" s="2">
        <v>45361</v>
      </c>
      <c r="B1487" s="3">
        <f t="shared" si="69"/>
        <v>2024</v>
      </c>
      <c r="C1487" t="str">
        <f t="shared" si="70"/>
        <v>2023-2024</v>
      </c>
      <c r="D1487" t="s">
        <v>119</v>
      </c>
      <c r="E1487" t="s">
        <v>60</v>
      </c>
      <c r="F1487" t="str">
        <f t="shared" si="71"/>
        <v>Queensland</v>
      </c>
      <c r="G1487" t="s">
        <v>19</v>
      </c>
      <c r="H1487">
        <v>4655</v>
      </c>
      <c r="I1487" t="s">
        <v>11</v>
      </c>
      <c r="J1487" t="s">
        <v>138</v>
      </c>
      <c r="K1487" t="s">
        <v>151</v>
      </c>
      <c r="L1487" t="s">
        <v>152</v>
      </c>
      <c r="M1487" s="5">
        <v>200</v>
      </c>
    </row>
    <row r="1488" spans="1:13" x14ac:dyDescent="0.3">
      <c r="A1488" s="2">
        <v>45673</v>
      </c>
      <c r="B1488" s="3">
        <f t="shared" si="69"/>
        <v>2025</v>
      </c>
      <c r="C1488" t="str">
        <f t="shared" si="70"/>
        <v>2024-2025</v>
      </c>
      <c r="D1488" t="s">
        <v>119</v>
      </c>
      <c r="E1488" t="s">
        <v>93</v>
      </c>
      <c r="F1488" t="str">
        <f t="shared" si="71"/>
        <v>Victoria</v>
      </c>
      <c r="G1488" t="s">
        <v>26</v>
      </c>
      <c r="H1488">
        <v>3400</v>
      </c>
      <c r="I1488" t="s">
        <v>11</v>
      </c>
      <c r="J1488" t="s">
        <v>129</v>
      </c>
      <c r="K1488" t="s">
        <v>151</v>
      </c>
      <c r="L1488" t="s">
        <v>152</v>
      </c>
      <c r="M1488" s="5">
        <v>89</v>
      </c>
    </row>
    <row r="1489" spans="1:13" x14ac:dyDescent="0.3">
      <c r="A1489" s="2">
        <v>45304</v>
      </c>
      <c r="B1489" s="3">
        <f t="shared" si="69"/>
        <v>2024</v>
      </c>
      <c r="C1489" t="str">
        <f t="shared" si="70"/>
        <v>2023-2024</v>
      </c>
      <c r="D1489" t="s">
        <v>120</v>
      </c>
      <c r="E1489" t="s">
        <v>96</v>
      </c>
      <c r="F1489" t="str">
        <f t="shared" si="71"/>
        <v>Western Australia</v>
      </c>
      <c r="G1489" t="s">
        <v>28</v>
      </c>
      <c r="H1489">
        <v>6027</v>
      </c>
      <c r="I1489" t="s">
        <v>11</v>
      </c>
      <c r="J1489" t="s">
        <v>121</v>
      </c>
      <c r="K1489" t="s">
        <v>150</v>
      </c>
      <c r="L1489" t="s">
        <v>161</v>
      </c>
      <c r="M1489" s="5">
        <v>367</v>
      </c>
    </row>
    <row r="1490" spans="1:13" x14ac:dyDescent="0.3">
      <c r="A1490" s="2">
        <v>45686</v>
      </c>
      <c r="B1490" s="3">
        <f t="shared" si="69"/>
        <v>2025</v>
      </c>
      <c r="C1490" t="str">
        <f t="shared" si="70"/>
        <v>2024-2025</v>
      </c>
      <c r="D1490" t="s">
        <v>119</v>
      </c>
      <c r="E1490" t="s">
        <v>91</v>
      </c>
      <c r="F1490" t="str">
        <f t="shared" si="71"/>
        <v>Western Australia</v>
      </c>
      <c r="G1490" t="s">
        <v>28</v>
      </c>
      <c r="H1490">
        <v>6109</v>
      </c>
      <c r="I1490" t="s">
        <v>11</v>
      </c>
      <c r="J1490" t="s">
        <v>135</v>
      </c>
      <c r="K1490" t="s">
        <v>150</v>
      </c>
      <c r="L1490" t="s">
        <v>161</v>
      </c>
      <c r="M1490" s="5">
        <v>197</v>
      </c>
    </row>
    <row r="1491" spans="1:13" x14ac:dyDescent="0.3">
      <c r="A1491" s="2">
        <v>45655</v>
      </c>
      <c r="B1491" s="3">
        <f t="shared" si="69"/>
        <v>2025</v>
      </c>
      <c r="C1491" t="str">
        <f t="shared" si="70"/>
        <v>2024-2025</v>
      </c>
      <c r="D1491" t="s">
        <v>120</v>
      </c>
      <c r="E1491" t="s">
        <v>107</v>
      </c>
      <c r="F1491" t="str">
        <f t="shared" si="71"/>
        <v>New South Wales</v>
      </c>
      <c r="G1491" t="s">
        <v>10</v>
      </c>
      <c r="H1491">
        <v>2020</v>
      </c>
      <c r="I1491" t="s">
        <v>11</v>
      </c>
      <c r="J1491" t="s">
        <v>126</v>
      </c>
      <c r="K1491" t="s">
        <v>151</v>
      </c>
      <c r="L1491" t="s">
        <v>152</v>
      </c>
      <c r="M1491" s="5">
        <v>539</v>
      </c>
    </row>
    <row r="1492" spans="1:13" x14ac:dyDescent="0.3">
      <c r="A1492" s="2">
        <v>45526</v>
      </c>
      <c r="B1492" s="3">
        <f t="shared" si="69"/>
        <v>2025</v>
      </c>
      <c r="C1492" t="str">
        <f t="shared" si="70"/>
        <v>2024-2025</v>
      </c>
      <c r="D1492" t="s">
        <v>120</v>
      </c>
      <c r="E1492" t="s">
        <v>53</v>
      </c>
      <c r="F1492" t="str">
        <f t="shared" si="71"/>
        <v>Queensland</v>
      </c>
      <c r="G1492" t="s">
        <v>19</v>
      </c>
      <c r="H1492">
        <v>4012</v>
      </c>
      <c r="I1492" t="s">
        <v>11</v>
      </c>
      <c r="J1492" t="s">
        <v>131</v>
      </c>
      <c r="K1492" t="s">
        <v>151</v>
      </c>
      <c r="L1492" t="s">
        <v>152</v>
      </c>
      <c r="M1492" s="5">
        <v>567</v>
      </c>
    </row>
    <row r="1493" spans="1:13" x14ac:dyDescent="0.3">
      <c r="A1493" s="2">
        <v>45884</v>
      </c>
      <c r="B1493" s="3">
        <f t="shared" si="69"/>
        <v>2026</v>
      </c>
      <c r="C1493" t="str">
        <f t="shared" si="70"/>
        <v>2025-2026</v>
      </c>
      <c r="D1493" t="s">
        <v>119</v>
      </c>
      <c r="E1493" t="s">
        <v>108</v>
      </c>
      <c r="F1493" t="str">
        <f t="shared" si="71"/>
        <v>Tasmania</v>
      </c>
      <c r="G1493" t="s">
        <v>43</v>
      </c>
      <c r="H1493">
        <v>7320</v>
      </c>
      <c r="I1493" t="s">
        <v>11</v>
      </c>
      <c r="J1493" t="s">
        <v>130</v>
      </c>
      <c r="K1493" t="s">
        <v>146</v>
      </c>
      <c r="L1493" t="s">
        <v>157</v>
      </c>
      <c r="M1493" s="5">
        <v>386</v>
      </c>
    </row>
    <row r="1494" spans="1:13" x14ac:dyDescent="0.3">
      <c r="A1494" s="2">
        <v>45938</v>
      </c>
      <c r="B1494" s="3">
        <f t="shared" si="69"/>
        <v>2026</v>
      </c>
      <c r="C1494" t="str">
        <f t="shared" si="70"/>
        <v>2025-2026</v>
      </c>
      <c r="D1494" t="s">
        <v>119</v>
      </c>
      <c r="E1494" t="s">
        <v>52</v>
      </c>
      <c r="F1494" t="str">
        <f t="shared" si="71"/>
        <v>New South Wales</v>
      </c>
      <c r="G1494" t="s">
        <v>10</v>
      </c>
      <c r="H1494">
        <v>2485</v>
      </c>
      <c r="I1494" t="s">
        <v>11</v>
      </c>
      <c r="J1494" t="s">
        <v>122</v>
      </c>
      <c r="K1494" t="s">
        <v>145</v>
      </c>
      <c r="L1494" t="s">
        <v>156</v>
      </c>
      <c r="M1494" s="5">
        <v>262</v>
      </c>
    </row>
    <row r="1495" spans="1:13" x14ac:dyDescent="0.3">
      <c r="A1495" s="2">
        <v>45634</v>
      </c>
      <c r="B1495" s="3">
        <f t="shared" si="69"/>
        <v>2025</v>
      </c>
      <c r="C1495" t="str">
        <f t="shared" si="70"/>
        <v>2024-2025</v>
      </c>
      <c r="D1495" t="s">
        <v>119</v>
      </c>
      <c r="E1495" t="s">
        <v>34</v>
      </c>
      <c r="F1495" t="str">
        <f t="shared" si="71"/>
        <v>New South Wales</v>
      </c>
      <c r="G1495" t="s">
        <v>10</v>
      </c>
      <c r="H1495">
        <v>2560</v>
      </c>
      <c r="I1495" t="s">
        <v>11</v>
      </c>
      <c r="J1495" t="s">
        <v>123</v>
      </c>
      <c r="K1495" t="s">
        <v>142</v>
      </c>
      <c r="L1495" t="s">
        <v>153</v>
      </c>
      <c r="M1495" s="5">
        <v>502</v>
      </c>
    </row>
    <row r="1496" spans="1:13" x14ac:dyDescent="0.3">
      <c r="A1496" s="2">
        <v>45751</v>
      </c>
      <c r="B1496" s="3">
        <f t="shared" si="69"/>
        <v>2025</v>
      </c>
      <c r="C1496" t="str">
        <f t="shared" si="70"/>
        <v>2024-2025</v>
      </c>
      <c r="D1496" t="s">
        <v>120</v>
      </c>
      <c r="E1496" t="s">
        <v>88</v>
      </c>
      <c r="F1496" t="str">
        <f t="shared" si="71"/>
        <v>Queensland</v>
      </c>
      <c r="G1496" t="s">
        <v>19</v>
      </c>
      <c r="H1496">
        <v>4570</v>
      </c>
      <c r="I1496" t="s">
        <v>11</v>
      </c>
      <c r="J1496" t="s">
        <v>136</v>
      </c>
      <c r="K1496" t="s">
        <v>145</v>
      </c>
      <c r="L1496" t="s">
        <v>156</v>
      </c>
      <c r="M1496" s="5">
        <v>733</v>
      </c>
    </row>
    <row r="1497" spans="1:13" x14ac:dyDescent="0.3">
      <c r="A1497" s="2">
        <v>45833</v>
      </c>
      <c r="B1497" s="3">
        <f t="shared" si="69"/>
        <v>2025</v>
      </c>
      <c r="C1497" t="str">
        <f t="shared" si="70"/>
        <v>2024-2025</v>
      </c>
      <c r="D1497" t="s">
        <v>120</v>
      </c>
      <c r="E1497" t="s">
        <v>14</v>
      </c>
      <c r="F1497" t="str">
        <f t="shared" si="71"/>
        <v>Northern Territory</v>
      </c>
      <c r="G1497" t="s">
        <v>15</v>
      </c>
      <c r="H1497">
        <v>800</v>
      </c>
      <c r="I1497" t="s">
        <v>11</v>
      </c>
      <c r="J1497" t="s">
        <v>140</v>
      </c>
      <c r="K1497" t="s">
        <v>144</v>
      </c>
      <c r="L1497" t="s">
        <v>155</v>
      </c>
      <c r="M1497" s="5">
        <v>128</v>
      </c>
    </row>
    <row r="1498" spans="1:13" x14ac:dyDescent="0.3">
      <c r="A1498" s="2">
        <v>45472</v>
      </c>
      <c r="B1498" s="3">
        <f t="shared" si="69"/>
        <v>2024</v>
      </c>
      <c r="C1498" t="str">
        <f t="shared" si="70"/>
        <v>2023-2024</v>
      </c>
      <c r="D1498" t="s">
        <v>119</v>
      </c>
      <c r="E1498" t="s">
        <v>85</v>
      </c>
      <c r="F1498" t="str">
        <f t="shared" si="71"/>
        <v>Western Australia</v>
      </c>
      <c r="G1498" t="s">
        <v>28</v>
      </c>
      <c r="H1498">
        <v>6725</v>
      </c>
      <c r="I1498" t="s">
        <v>11</v>
      </c>
      <c r="J1498" t="s">
        <v>141</v>
      </c>
      <c r="K1498" t="s">
        <v>150</v>
      </c>
      <c r="L1498" t="s">
        <v>161</v>
      </c>
      <c r="M1498" s="5">
        <v>143</v>
      </c>
    </row>
    <row r="1499" spans="1:13" x14ac:dyDescent="0.3">
      <c r="A1499" s="2">
        <v>45858</v>
      </c>
      <c r="B1499" s="3">
        <f t="shared" si="69"/>
        <v>2026</v>
      </c>
      <c r="C1499" t="str">
        <f t="shared" si="70"/>
        <v>2025-2026</v>
      </c>
      <c r="D1499" t="s">
        <v>119</v>
      </c>
      <c r="E1499" t="s">
        <v>112</v>
      </c>
      <c r="F1499" t="str">
        <f t="shared" si="71"/>
        <v>Queensland</v>
      </c>
      <c r="G1499" t="s">
        <v>19</v>
      </c>
      <c r="H1499">
        <v>4566</v>
      </c>
      <c r="I1499" t="s">
        <v>11</v>
      </c>
      <c r="J1499" t="s">
        <v>136</v>
      </c>
      <c r="K1499" t="s">
        <v>143</v>
      </c>
      <c r="L1499" t="s">
        <v>154</v>
      </c>
      <c r="M1499" s="5">
        <v>648</v>
      </c>
    </row>
    <row r="1500" spans="1:13" x14ac:dyDescent="0.3">
      <c r="A1500" s="2">
        <v>45313</v>
      </c>
      <c r="B1500" s="3">
        <f t="shared" si="69"/>
        <v>2024</v>
      </c>
      <c r="C1500" t="str">
        <f t="shared" si="70"/>
        <v>2023-2024</v>
      </c>
      <c r="D1500" t="s">
        <v>120</v>
      </c>
      <c r="E1500" t="s">
        <v>54</v>
      </c>
      <c r="F1500" t="str">
        <f t="shared" si="71"/>
        <v>New South Wales</v>
      </c>
      <c r="G1500" t="s">
        <v>10</v>
      </c>
      <c r="H1500">
        <v>2750</v>
      </c>
      <c r="I1500" t="s">
        <v>11</v>
      </c>
      <c r="J1500" t="s">
        <v>132</v>
      </c>
      <c r="K1500" t="s">
        <v>147</v>
      </c>
      <c r="L1500" t="s">
        <v>158</v>
      </c>
      <c r="M1500" s="5">
        <v>469</v>
      </c>
    </row>
    <row r="1501" spans="1:13" x14ac:dyDescent="0.3">
      <c r="A1501" s="2">
        <v>45777</v>
      </c>
      <c r="B1501" s="3">
        <f t="shared" si="69"/>
        <v>2025</v>
      </c>
      <c r="C1501" t="str">
        <f t="shared" si="70"/>
        <v>2024-2025</v>
      </c>
      <c r="D1501" t="s">
        <v>120</v>
      </c>
      <c r="E1501" t="s">
        <v>66</v>
      </c>
      <c r="F1501" t="str">
        <f t="shared" si="71"/>
        <v>Western Australia</v>
      </c>
      <c r="G1501" t="s">
        <v>28</v>
      </c>
      <c r="H1501">
        <v>6330</v>
      </c>
      <c r="I1501" t="s">
        <v>11</v>
      </c>
      <c r="J1501" t="s">
        <v>135</v>
      </c>
      <c r="K1501" t="s">
        <v>149</v>
      </c>
      <c r="L1501" t="s">
        <v>160</v>
      </c>
      <c r="M1501" s="5">
        <v>620</v>
      </c>
    </row>
    <row r="1502" spans="1:13" x14ac:dyDescent="0.3">
      <c r="A1502" s="2">
        <v>45755</v>
      </c>
      <c r="B1502" s="3">
        <f t="shared" si="69"/>
        <v>2025</v>
      </c>
      <c r="C1502" t="str">
        <f t="shared" si="70"/>
        <v>2024-2025</v>
      </c>
      <c r="D1502" t="s">
        <v>120</v>
      </c>
      <c r="E1502" t="s">
        <v>37</v>
      </c>
      <c r="F1502" t="str">
        <f t="shared" si="71"/>
        <v>Victoria</v>
      </c>
      <c r="G1502" t="s">
        <v>26</v>
      </c>
      <c r="H1502">
        <v>3134</v>
      </c>
      <c r="I1502" t="s">
        <v>11</v>
      </c>
      <c r="J1502" t="s">
        <v>127</v>
      </c>
      <c r="K1502" t="s">
        <v>143</v>
      </c>
      <c r="L1502" t="s">
        <v>154</v>
      </c>
      <c r="M1502" s="5">
        <v>26</v>
      </c>
    </row>
    <row r="1503" spans="1:13" x14ac:dyDescent="0.3">
      <c r="A1503" s="2">
        <v>45590</v>
      </c>
      <c r="B1503" s="3">
        <f t="shared" si="69"/>
        <v>2025</v>
      </c>
      <c r="C1503" t="str">
        <f t="shared" si="70"/>
        <v>2024-2025</v>
      </c>
      <c r="D1503" t="s">
        <v>119</v>
      </c>
      <c r="E1503" t="s">
        <v>84</v>
      </c>
      <c r="F1503" t="str">
        <f t="shared" si="71"/>
        <v>Western Australia</v>
      </c>
      <c r="G1503" t="s">
        <v>28</v>
      </c>
      <c r="H1503">
        <v>6280</v>
      </c>
      <c r="I1503" t="s">
        <v>11</v>
      </c>
      <c r="J1503" t="s">
        <v>135</v>
      </c>
      <c r="K1503" t="s">
        <v>149</v>
      </c>
      <c r="L1503" t="s">
        <v>160</v>
      </c>
      <c r="M1503" s="5">
        <v>594</v>
      </c>
    </row>
    <row r="1504" spans="1:13" x14ac:dyDescent="0.3">
      <c r="A1504" s="2">
        <v>45371</v>
      </c>
      <c r="B1504" s="3">
        <f t="shared" si="69"/>
        <v>2024</v>
      </c>
      <c r="C1504" t="str">
        <f t="shared" si="70"/>
        <v>2023-2024</v>
      </c>
      <c r="D1504" t="s">
        <v>120</v>
      </c>
      <c r="E1504" t="s">
        <v>23</v>
      </c>
      <c r="F1504" t="str">
        <f t="shared" si="71"/>
        <v>New South Wales</v>
      </c>
      <c r="G1504" t="s">
        <v>10</v>
      </c>
      <c r="H1504">
        <v>2830</v>
      </c>
      <c r="I1504" t="s">
        <v>11</v>
      </c>
      <c r="J1504" t="s">
        <v>132</v>
      </c>
      <c r="K1504" t="s">
        <v>149</v>
      </c>
      <c r="L1504" t="s">
        <v>160</v>
      </c>
      <c r="M1504" s="5">
        <v>28</v>
      </c>
    </row>
    <row r="1505" spans="1:13" x14ac:dyDescent="0.3">
      <c r="A1505" s="2">
        <v>45802</v>
      </c>
      <c r="B1505" s="3">
        <f t="shared" si="69"/>
        <v>2025</v>
      </c>
      <c r="C1505" t="str">
        <f t="shared" si="70"/>
        <v>2024-2025</v>
      </c>
      <c r="D1505" t="s">
        <v>120</v>
      </c>
      <c r="E1505" t="s">
        <v>56</v>
      </c>
      <c r="F1505" t="str">
        <f t="shared" si="71"/>
        <v>Queensland</v>
      </c>
      <c r="G1505" t="s">
        <v>19</v>
      </c>
      <c r="H1505">
        <v>4883</v>
      </c>
      <c r="I1505" t="s">
        <v>11</v>
      </c>
      <c r="J1505" t="s">
        <v>133</v>
      </c>
      <c r="K1505" t="s">
        <v>144</v>
      </c>
      <c r="L1505" t="s">
        <v>155</v>
      </c>
      <c r="M1505" s="5">
        <v>465</v>
      </c>
    </row>
    <row r="1506" spans="1:13" x14ac:dyDescent="0.3">
      <c r="A1506" s="2">
        <v>45821</v>
      </c>
      <c r="B1506" s="3">
        <f t="shared" si="69"/>
        <v>2025</v>
      </c>
      <c r="C1506" t="str">
        <f t="shared" si="70"/>
        <v>2024-2025</v>
      </c>
      <c r="D1506" t="s">
        <v>120</v>
      </c>
      <c r="E1506" t="s">
        <v>96</v>
      </c>
      <c r="F1506" t="str">
        <f t="shared" si="71"/>
        <v>Western Australia</v>
      </c>
      <c r="G1506" t="s">
        <v>28</v>
      </c>
      <c r="H1506">
        <v>6027</v>
      </c>
      <c r="I1506" t="s">
        <v>11</v>
      </c>
      <c r="J1506" t="s">
        <v>121</v>
      </c>
      <c r="K1506" t="s">
        <v>144</v>
      </c>
      <c r="L1506" t="s">
        <v>155</v>
      </c>
      <c r="M1506" s="5">
        <v>175</v>
      </c>
    </row>
    <row r="1507" spans="1:13" x14ac:dyDescent="0.3">
      <c r="A1507" s="2">
        <v>45815</v>
      </c>
      <c r="B1507" s="3">
        <f t="shared" si="69"/>
        <v>2025</v>
      </c>
      <c r="C1507" t="str">
        <f t="shared" si="70"/>
        <v>2024-2025</v>
      </c>
      <c r="D1507" t="s">
        <v>119</v>
      </c>
      <c r="E1507" t="s">
        <v>46</v>
      </c>
      <c r="F1507" t="str">
        <f t="shared" si="71"/>
        <v>South Australia</v>
      </c>
      <c r="G1507" t="s">
        <v>17</v>
      </c>
      <c r="H1507">
        <v>5043</v>
      </c>
      <c r="I1507" t="s">
        <v>11</v>
      </c>
      <c r="J1507" t="s">
        <v>134</v>
      </c>
      <c r="K1507" t="s">
        <v>144</v>
      </c>
      <c r="L1507" t="s">
        <v>155</v>
      </c>
      <c r="M1507" s="5">
        <v>728</v>
      </c>
    </row>
    <row r="1508" spans="1:13" x14ac:dyDescent="0.3">
      <c r="A1508" s="2">
        <v>45755</v>
      </c>
      <c r="B1508" s="3">
        <f t="shared" si="69"/>
        <v>2025</v>
      </c>
      <c r="C1508" t="str">
        <f t="shared" si="70"/>
        <v>2024-2025</v>
      </c>
      <c r="D1508" t="s">
        <v>119</v>
      </c>
      <c r="E1508" t="s">
        <v>42</v>
      </c>
      <c r="F1508" t="str">
        <f t="shared" si="71"/>
        <v>Tasmania</v>
      </c>
      <c r="G1508" t="s">
        <v>43</v>
      </c>
      <c r="H1508">
        <v>7018</v>
      </c>
      <c r="I1508" t="s">
        <v>11</v>
      </c>
      <c r="J1508" t="s">
        <v>130</v>
      </c>
      <c r="K1508" t="s">
        <v>144</v>
      </c>
      <c r="L1508" t="s">
        <v>155</v>
      </c>
      <c r="M1508" s="5">
        <v>523</v>
      </c>
    </row>
    <row r="1509" spans="1:13" x14ac:dyDescent="0.3">
      <c r="A1509" s="2">
        <v>45801</v>
      </c>
      <c r="B1509" s="3">
        <f t="shared" si="69"/>
        <v>2025</v>
      </c>
      <c r="C1509" t="str">
        <f t="shared" si="70"/>
        <v>2024-2025</v>
      </c>
      <c r="D1509" t="s">
        <v>120</v>
      </c>
      <c r="E1509" t="s">
        <v>14</v>
      </c>
      <c r="F1509" t="str">
        <f t="shared" si="71"/>
        <v>Northern Territory</v>
      </c>
      <c r="G1509" t="s">
        <v>15</v>
      </c>
      <c r="H1509">
        <v>800</v>
      </c>
      <c r="I1509" t="s">
        <v>11</v>
      </c>
      <c r="J1509" t="s">
        <v>140</v>
      </c>
      <c r="K1509" t="s">
        <v>148</v>
      </c>
      <c r="L1509" t="s">
        <v>159</v>
      </c>
      <c r="M1509" s="5">
        <v>416</v>
      </c>
    </row>
    <row r="1510" spans="1:13" x14ac:dyDescent="0.3">
      <c r="A1510" s="2">
        <v>45757</v>
      </c>
      <c r="B1510" s="3">
        <f t="shared" si="69"/>
        <v>2025</v>
      </c>
      <c r="C1510" t="str">
        <f t="shared" si="70"/>
        <v>2024-2025</v>
      </c>
      <c r="D1510" t="s">
        <v>120</v>
      </c>
      <c r="E1510" t="s">
        <v>47</v>
      </c>
      <c r="F1510" t="str">
        <f t="shared" si="71"/>
        <v>Victoria</v>
      </c>
      <c r="G1510" t="s">
        <v>26</v>
      </c>
      <c r="H1510">
        <v>3630</v>
      </c>
      <c r="I1510" t="s">
        <v>11</v>
      </c>
      <c r="J1510" t="s">
        <v>137</v>
      </c>
      <c r="K1510" t="s">
        <v>146</v>
      </c>
      <c r="L1510" t="s">
        <v>157</v>
      </c>
      <c r="M1510" s="5">
        <v>769</v>
      </c>
    </row>
    <row r="1511" spans="1:13" x14ac:dyDescent="0.3">
      <c r="A1511" s="2">
        <v>45589</v>
      </c>
      <c r="B1511" s="3">
        <f t="shared" si="69"/>
        <v>2025</v>
      </c>
      <c r="C1511" t="str">
        <f t="shared" si="70"/>
        <v>2024-2025</v>
      </c>
      <c r="D1511" t="s">
        <v>119</v>
      </c>
      <c r="E1511" t="s">
        <v>39</v>
      </c>
      <c r="F1511" t="str">
        <f t="shared" si="71"/>
        <v>New South Wales</v>
      </c>
      <c r="G1511" t="s">
        <v>10</v>
      </c>
      <c r="H1511">
        <v>2541</v>
      </c>
      <c r="I1511" t="s">
        <v>11</v>
      </c>
      <c r="J1511" t="s">
        <v>123</v>
      </c>
      <c r="K1511" t="s">
        <v>149</v>
      </c>
      <c r="L1511" t="s">
        <v>160</v>
      </c>
      <c r="M1511" s="5">
        <v>617</v>
      </c>
    </row>
    <row r="1512" spans="1:13" x14ac:dyDescent="0.3">
      <c r="A1512" s="2">
        <v>45328</v>
      </c>
      <c r="B1512" s="3">
        <f t="shared" si="69"/>
        <v>2024</v>
      </c>
      <c r="C1512" t="str">
        <f t="shared" si="70"/>
        <v>2023-2024</v>
      </c>
      <c r="D1512" t="s">
        <v>119</v>
      </c>
      <c r="E1512" t="s">
        <v>37</v>
      </c>
      <c r="F1512" t="str">
        <f t="shared" si="71"/>
        <v>Victoria</v>
      </c>
      <c r="G1512" t="s">
        <v>26</v>
      </c>
      <c r="H1512">
        <v>3134</v>
      </c>
      <c r="I1512" t="s">
        <v>11</v>
      </c>
      <c r="J1512" t="s">
        <v>127</v>
      </c>
      <c r="K1512" t="s">
        <v>144</v>
      </c>
      <c r="L1512" t="s">
        <v>155</v>
      </c>
      <c r="M1512" s="5">
        <v>488</v>
      </c>
    </row>
    <row r="1513" spans="1:13" x14ac:dyDescent="0.3">
      <c r="A1513" s="2">
        <v>45991</v>
      </c>
      <c r="B1513" s="3">
        <f t="shared" si="69"/>
        <v>2026</v>
      </c>
      <c r="C1513" t="str">
        <f t="shared" si="70"/>
        <v>2025-2026</v>
      </c>
      <c r="D1513" t="s">
        <v>120</v>
      </c>
      <c r="E1513" t="s">
        <v>77</v>
      </c>
      <c r="F1513" t="str">
        <f t="shared" si="71"/>
        <v>Victoria</v>
      </c>
      <c r="G1513" t="s">
        <v>26</v>
      </c>
      <c r="H1513">
        <v>3018</v>
      </c>
      <c r="I1513" t="s">
        <v>11</v>
      </c>
      <c r="J1513" t="s">
        <v>128</v>
      </c>
      <c r="K1513" t="s">
        <v>142</v>
      </c>
      <c r="L1513" t="s">
        <v>153</v>
      </c>
      <c r="M1513" s="5">
        <v>317</v>
      </c>
    </row>
    <row r="1514" spans="1:13" x14ac:dyDescent="0.3">
      <c r="A1514" s="2">
        <v>45501</v>
      </c>
      <c r="B1514" s="3">
        <f t="shared" si="69"/>
        <v>2025</v>
      </c>
      <c r="C1514" t="str">
        <f t="shared" si="70"/>
        <v>2024-2025</v>
      </c>
      <c r="D1514" t="s">
        <v>120</v>
      </c>
      <c r="E1514" t="s">
        <v>38</v>
      </c>
      <c r="F1514" t="str">
        <f t="shared" si="71"/>
        <v>Victoria</v>
      </c>
      <c r="G1514" t="s">
        <v>26</v>
      </c>
      <c r="H1514">
        <v>3199</v>
      </c>
      <c r="I1514" t="s">
        <v>11</v>
      </c>
      <c r="J1514" t="s">
        <v>127</v>
      </c>
      <c r="K1514" t="s">
        <v>144</v>
      </c>
      <c r="L1514" t="s">
        <v>155</v>
      </c>
      <c r="M1514" s="5">
        <v>344</v>
      </c>
    </row>
    <row r="1515" spans="1:13" x14ac:dyDescent="0.3">
      <c r="A1515" s="2">
        <v>45847</v>
      </c>
      <c r="B1515" s="3">
        <f t="shared" si="69"/>
        <v>2026</v>
      </c>
      <c r="C1515" t="str">
        <f t="shared" si="70"/>
        <v>2025-2026</v>
      </c>
      <c r="D1515" t="s">
        <v>120</v>
      </c>
      <c r="E1515" t="s">
        <v>23</v>
      </c>
      <c r="F1515" t="str">
        <f t="shared" si="71"/>
        <v>New South Wales</v>
      </c>
      <c r="G1515" t="s">
        <v>10</v>
      </c>
      <c r="H1515">
        <v>2830</v>
      </c>
      <c r="I1515" t="s">
        <v>11</v>
      </c>
      <c r="J1515" t="s">
        <v>132</v>
      </c>
      <c r="K1515" t="s">
        <v>147</v>
      </c>
      <c r="L1515" t="s">
        <v>158</v>
      </c>
      <c r="M1515" s="5">
        <v>361</v>
      </c>
    </row>
    <row r="1516" spans="1:13" x14ac:dyDescent="0.3">
      <c r="A1516" s="2">
        <v>45320</v>
      </c>
      <c r="B1516" s="3">
        <f t="shared" si="69"/>
        <v>2024</v>
      </c>
      <c r="C1516" t="str">
        <f t="shared" si="70"/>
        <v>2023-2024</v>
      </c>
      <c r="D1516" t="s">
        <v>119</v>
      </c>
      <c r="E1516" t="s">
        <v>67</v>
      </c>
      <c r="F1516" t="str">
        <f t="shared" si="71"/>
        <v>Tasmania</v>
      </c>
      <c r="G1516" t="s">
        <v>43</v>
      </c>
      <c r="H1516">
        <v>7250</v>
      </c>
      <c r="I1516" t="s">
        <v>11</v>
      </c>
      <c r="J1516" t="s">
        <v>130</v>
      </c>
      <c r="K1516" t="s">
        <v>145</v>
      </c>
      <c r="L1516" t="s">
        <v>156</v>
      </c>
      <c r="M1516" s="5">
        <v>75</v>
      </c>
    </row>
    <row r="1517" spans="1:13" x14ac:dyDescent="0.3">
      <c r="A1517" s="2">
        <v>45763</v>
      </c>
      <c r="B1517" s="3">
        <f t="shared" si="69"/>
        <v>2025</v>
      </c>
      <c r="C1517" t="str">
        <f t="shared" si="70"/>
        <v>2024-2025</v>
      </c>
      <c r="D1517" t="s">
        <v>120</v>
      </c>
      <c r="E1517" t="s">
        <v>30</v>
      </c>
      <c r="F1517" t="str">
        <f t="shared" si="71"/>
        <v>Victoria</v>
      </c>
      <c r="G1517" t="s">
        <v>26</v>
      </c>
      <c r="H1517">
        <v>3030</v>
      </c>
      <c r="I1517" t="s">
        <v>11</v>
      </c>
      <c r="J1517" t="s">
        <v>128</v>
      </c>
      <c r="K1517" t="s">
        <v>142</v>
      </c>
      <c r="L1517" t="s">
        <v>153</v>
      </c>
      <c r="M1517" s="5">
        <v>373</v>
      </c>
    </row>
    <row r="1518" spans="1:13" x14ac:dyDescent="0.3">
      <c r="A1518" s="2">
        <v>45491</v>
      </c>
      <c r="B1518" s="3">
        <f t="shared" si="69"/>
        <v>2025</v>
      </c>
      <c r="C1518" t="str">
        <f t="shared" si="70"/>
        <v>2024-2025</v>
      </c>
      <c r="D1518" t="s">
        <v>119</v>
      </c>
      <c r="E1518" t="s">
        <v>89</v>
      </c>
      <c r="F1518" t="str">
        <f t="shared" si="71"/>
        <v>Queensland</v>
      </c>
      <c r="G1518" t="s">
        <v>19</v>
      </c>
      <c r="H1518">
        <v>4700</v>
      </c>
      <c r="I1518" t="s">
        <v>11</v>
      </c>
      <c r="J1518" t="s">
        <v>138</v>
      </c>
      <c r="K1518" t="s">
        <v>146</v>
      </c>
      <c r="L1518" t="s">
        <v>157</v>
      </c>
      <c r="M1518" s="5">
        <v>608</v>
      </c>
    </row>
    <row r="1519" spans="1:13" x14ac:dyDescent="0.3">
      <c r="A1519" s="2">
        <v>45385</v>
      </c>
      <c r="B1519" s="3">
        <f t="shared" si="69"/>
        <v>2024</v>
      </c>
      <c r="C1519" t="str">
        <f t="shared" si="70"/>
        <v>2023-2024</v>
      </c>
      <c r="D1519" t="s">
        <v>119</v>
      </c>
      <c r="E1519" t="s">
        <v>63</v>
      </c>
      <c r="F1519" t="str">
        <f t="shared" si="71"/>
        <v>Queensland</v>
      </c>
      <c r="G1519" t="s">
        <v>19</v>
      </c>
      <c r="H1519">
        <v>4068</v>
      </c>
      <c r="I1519" t="s">
        <v>11</v>
      </c>
      <c r="J1519" t="s">
        <v>131</v>
      </c>
      <c r="K1519" t="s">
        <v>149</v>
      </c>
      <c r="L1519" t="s">
        <v>160</v>
      </c>
      <c r="M1519" s="5">
        <v>588</v>
      </c>
    </row>
    <row r="1520" spans="1:13" x14ac:dyDescent="0.3">
      <c r="A1520" s="2">
        <v>45914</v>
      </c>
      <c r="B1520" s="3">
        <f t="shared" si="69"/>
        <v>2026</v>
      </c>
      <c r="C1520" t="str">
        <f t="shared" si="70"/>
        <v>2025-2026</v>
      </c>
      <c r="D1520" t="s">
        <v>120</v>
      </c>
      <c r="E1520" t="s">
        <v>30</v>
      </c>
      <c r="F1520" t="str">
        <f t="shared" si="71"/>
        <v>Victoria</v>
      </c>
      <c r="G1520" t="s">
        <v>26</v>
      </c>
      <c r="H1520">
        <v>3030</v>
      </c>
      <c r="I1520" t="s">
        <v>11</v>
      </c>
      <c r="J1520" t="s">
        <v>128</v>
      </c>
      <c r="K1520" t="s">
        <v>143</v>
      </c>
      <c r="L1520" t="s">
        <v>154</v>
      </c>
      <c r="M1520" s="5">
        <v>127</v>
      </c>
    </row>
    <row r="1521" spans="1:13" x14ac:dyDescent="0.3">
      <c r="A1521" s="2">
        <v>45487</v>
      </c>
      <c r="B1521" s="3">
        <f t="shared" si="69"/>
        <v>2025</v>
      </c>
      <c r="C1521" t="str">
        <f t="shared" si="70"/>
        <v>2024-2025</v>
      </c>
      <c r="D1521" t="s">
        <v>119</v>
      </c>
      <c r="E1521" t="s">
        <v>30</v>
      </c>
      <c r="F1521" t="str">
        <f t="shared" si="71"/>
        <v>Victoria</v>
      </c>
      <c r="G1521" t="s">
        <v>26</v>
      </c>
      <c r="H1521">
        <v>3030</v>
      </c>
      <c r="I1521" t="s">
        <v>11</v>
      </c>
      <c r="J1521" t="s">
        <v>128</v>
      </c>
      <c r="K1521" t="s">
        <v>151</v>
      </c>
      <c r="L1521" t="s">
        <v>152</v>
      </c>
      <c r="M1521" s="5">
        <v>120</v>
      </c>
    </row>
    <row r="1522" spans="1:13" x14ac:dyDescent="0.3">
      <c r="A1522" s="2">
        <v>45339</v>
      </c>
      <c r="B1522" s="3">
        <f t="shared" si="69"/>
        <v>2024</v>
      </c>
      <c r="C1522" t="str">
        <f t="shared" si="70"/>
        <v>2023-2024</v>
      </c>
      <c r="D1522" t="s">
        <v>120</v>
      </c>
      <c r="E1522" t="s">
        <v>80</v>
      </c>
      <c r="F1522" t="str">
        <f t="shared" si="71"/>
        <v>New South Wales</v>
      </c>
      <c r="G1522" t="s">
        <v>10</v>
      </c>
      <c r="H1522">
        <v>2120</v>
      </c>
      <c r="I1522" t="s">
        <v>11</v>
      </c>
      <c r="J1522" t="s">
        <v>125</v>
      </c>
      <c r="K1522" t="s">
        <v>144</v>
      </c>
      <c r="L1522" t="s">
        <v>155</v>
      </c>
      <c r="M1522" s="5">
        <v>208</v>
      </c>
    </row>
    <row r="1523" spans="1:13" x14ac:dyDescent="0.3">
      <c r="A1523" s="2">
        <v>46003</v>
      </c>
      <c r="B1523" s="3">
        <f t="shared" si="69"/>
        <v>2026</v>
      </c>
      <c r="C1523" t="str">
        <f t="shared" si="70"/>
        <v>2025-2026</v>
      </c>
      <c r="D1523" t="s">
        <v>120</v>
      </c>
      <c r="E1523" t="s">
        <v>94</v>
      </c>
      <c r="F1523" t="str">
        <f t="shared" si="71"/>
        <v>Queensland</v>
      </c>
      <c r="G1523" t="s">
        <v>19</v>
      </c>
      <c r="H1523">
        <v>4551</v>
      </c>
      <c r="I1523" t="s">
        <v>11</v>
      </c>
      <c r="J1523" t="s">
        <v>136</v>
      </c>
      <c r="K1523" t="s">
        <v>145</v>
      </c>
      <c r="L1523" t="s">
        <v>156</v>
      </c>
      <c r="M1523" s="5">
        <v>597</v>
      </c>
    </row>
    <row r="1524" spans="1:13" x14ac:dyDescent="0.3">
      <c r="A1524" s="2">
        <v>45761</v>
      </c>
      <c r="B1524" s="3">
        <f t="shared" si="69"/>
        <v>2025</v>
      </c>
      <c r="C1524" t="str">
        <f t="shared" si="70"/>
        <v>2024-2025</v>
      </c>
      <c r="D1524" t="s">
        <v>120</v>
      </c>
      <c r="E1524" t="s">
        <v>50</v>
      </c>
      <c r="F1524" t="str">
        <f t="shared" si="71"/>
        <v>Australian Capital Territory</v>
      </c>
      <c r="G1524" t="s">
        <v>51</v>
      </c>
      <c r="H1524">
        <v>2617</v>
      </c>
      <c r="I1524" t="s">
        <v>11</v>
      </c>
      <c r="J1524" t="s">
        <v>123</v>
      </c>
      <c r="K1524" t="s">
        <v>149</v>
      </c>
      <c r="L1524" t="s">
        <v>160</v>
      </c>
      <c r="M1524" s="5">
        <v>312</v>
      </c>
    </row>
    <row r="1525" spans="1:13" x14ac:dyDescent="0.3">
      <c r="A1525" s="2">
        <v>45886</v>
      </c>
      <c r="B1525" s="3">
        <f t="shared" si="69"/>
        <v>2026</v>
      </c>
      <c r="C1525" t="str">
        <f t="shared" si="70"/>
        <v>2025-2026</v>
      </c>
      <c r="D1525" t="s">
        <v>120</v>
      </c>
      <c r="E1525" t="s">
        <v>80</v>
      </c>
      <c r="F1525" t="str">
        <f t="shared" si="71"/>
        <v>New South Wales</v>
      </c>
      <c r="G1525" t="s">
        <v>10</v>
      </c>
      <c r="H1525">
        <v>2120</v>
      </c>
      <c r="I1525" t="s">
        <v>11</v>
      </c>
      <c r="J1525" t="s">
        <v>125</v>
      </c>
      <c r="K1525" t="s">
        <v>148</v>
      </c>
      <c r="L1525" t="s">
        <v>159</v>
      </c>
      <c r="M1525" s="5">
        <v>199</v>
      </c>
    </row>
    <row r="1526" spans="1:13" x14ac:dyDescent="0.3">
      <c r="A1526" s="2">
        <v>45417</v>
      </c>
      <c r="B1526" s="3">
        <f t="shared" si="69"/>
        <v>2024</v>
      </c>
      <c r="C1526" t="str">
        <f t="shared" si="70"/>
        <v>2023-2024</v>
      </c>
      <c r="D1526" t="s">
        <v>119</v>
      </c>
      <c r="E1526" t="s">
        <v>112</v>
      </c>
      <c r="F1526" t="str">
        <f t="shared" si="71"/>
        <v>Queensland</v>
      </c>
      <c r="G1526" t="s">
        <v>19</v>
      </c>
      <c r="H1526">
        <v>4566</v>
      </c>
      <c r="I1526" t="s">
        <v>11</v>
      </c>
      <c r="J1526" t="s">
        <v>136</v>
      </c>
      <c r="K1526" t="s">
        <v>148</v>
      </c>
      <c r="L1526" t="s">
        <v>159</v>
      </c>
      <c r="M1526" s="5">
        <v>724</v>
      </c>
    </row>
    <row r="1527" spans="1:13" x14ac:dyDescent="0.3">
      <c r="A1527" s="2">
        <v>45800</v>
      </c>
      <c r="B1527" s="3">
        <f t="shared" si="69"/>
        <v>2025</v>
      </c>
      <c r="C1527" t="str">
        <f t="shared" si="70"/>
        <v>2024-2025</v>
      </c>
      <c r="D1527" t="s">
        <v>119</v>
      </c>
      <c r="E1527" t="s">
        <v>111</v>
      </c>
      <c r="F1527" t="str">
        <f t="shared" si="71"/>
        <v>New South Wales</v>
      </c>
      <c r="G1527" t="s">
        <v>10</v>
      </c>
      <c r="H1527">
        <v>2154</v>
      </c>
      <c r="I1527" t="s">
        <v>11</v>
      </c>
      <c r="J1527" t="s">
        <v>125</v>
      </c>
      <c r="K1527" t="s">
        <v>149</v>
      </c>
      <c r="L1527" t="s">
        <v>160</v>
      </c>
      <c r="M1527" s="5">
        <v>290</v>
      </c>
    </row>
    <row r="1528" spans="1:13" x14ac:dyDescent="0.3">
      <c r="A1528" s="2">
        <v>45376</v>
      </c>
      <c r="B1528" s="3">
        <f t="shared" si="69"/>
        <v>2024</v>
      </c>
      <c r="C1528" t="str">
        <f t="shared" si="70"/>
        <v>2023-2024</v>
      </c>
      <c r="D1528" t="s">
        <v>120</v>
      </c>
      <c r="E1528" t="s">
        <v>114</v>
      </c>
      <c r="F1528" t="str">
        <f t="shared" si="71"/>
        <v>Victoria</v>
      </c>
      <c r="G1528" t="s">
        <v>26</v>
      </c>
      <c r="H1528">
        <v>3353</v>
      </c>
      <c r="I1528" t="s">
        <v>11</v>
      </c>
      <c r="J1528" t="s">
        <v>129</v>
      </c>
      <c r="K1528" t="s">
        <v>148</v>
      </c>
      <c r="L1528" t="s">
        <v>159</v>
      </c>
      <c r="M1528" s="5">
        <v>619</v>
      </c>
    </row>
    <row r="1529" spans="1:13" x14ac:dyDescent="0.3">
      <c r="A1529" s="2">
        <v>45520</v>
      </c>
      <c r="B1529" s="3">
        <f t="shared" si="69"/>
        <v>2025</v>
      </c>
      <c r="C1529" t="str">
        <f t="shared" si="70"/>
        <v>2024-2025</v>
      </c>
      <c r="D1529" t="s">
        <v>119</v>
      </c>
      <c r="E1529" t="s">
        <v>63</v>
      </c>
      <c r="F1529" t="str">
        <f t="shared" si="71"/>
        <v>Queensland</v>
      </c>
      <c r="G1529" t="s">
        <v>19</v>
      </c>
      <c r="H1529">
        <v>4068</v>
      </c>
      <c r="I1529" t="s">
        <v>11</v>
      </c>
      <c r="J1529" t="s">
        <v>131</v>
      </c>
      <c r="K1529" t="s">
        <v>149</v>
      </c>
      <c r="L1529" t="s">
        <v>160</v>
      </c>
      <c r="M1529" s="5">
        <v>72</v>
      </c>
    </row>
    <row r="1530" spans="1:13" x14ac:dyDescent="0.3">
      <c r="A1530" s="2">
        <v>45389</v>
      </c>
      <c r="B1530" s="3">
        <f t="shared" si="69"/>
        <v>2024</v>
      </c>
      <c r="C1530" t="str">
        <f t="shared" si="70"/>
        <v>2023-2024</v>
      </c>
      <c r="D1530" t="s">
        <v>120</v>
      </c>
      <c r="E1530" t="s">
        <v>22</v>
      </c>
      <c r="F1530" t="str">
        <f t="shared" si="71"/>
        <v>New South Wales</v>
      </c>
      <c r="G1530" t="s">
        <v>10</v>
      </c>
      <c r="H1530">
        <v>2116</v>
      </c>
      <c r="I1530" t="s">
        <v>11</v>
      </c>
      <c r="J1530" t="s">
        <v>125</v>
      </c>
      <c r="K1530" t="s">
        <v>142</v>
      </c>
      <c r="L1530" t="s">
        <v>153</v>
      </c>
      <c r="M1530" s="5">
        <v>591</v>
      </c>
    </row>
    <row r="1531" spans="1:13" x14ac:dyDescent="0.3">
      <c r="A1531" s="2">
        <v>45402</v>
      </c>
      <c r="B1531" s="3">
        <f t="shared" si="69"/>
        <v>2024</v>
      </c>
      <c r="C1531" t="str">
        <f t="shared" si="70"/>
        <v>2023-2024</v>
      </c>
      <c r="D1531" t="s">
        <v>120</v>
      </c>
      <c r="E1531" t="s">
        <v>78</v>
      </c>
      <c r="F1531" t="str">
        <f t="shared" si="71"/>
        <v>New South Wales</v>
      </c>
      <c r="G1531" t="s">
        <v>10</v>
      </c>
      <c r="H1531">
        <v>2480</v>
      </c>
      <c r="I1531" t="s">
        <v>11</v>
      </c>
      <c r="J1531" t="s">
        <v>122</v>
      </c>
      <c r="K1531" t="s">
        <v>142</v>
      </c>
      <c r="L1531" t="s">
        <v>153</v>
      </c>
      <c r="M1531" s="5">
        <v>547</v>
      </c>
    </row>
    <row r="1532" spans="1:13" x14ac:dyDescent="0.3">
      <c r="A1532" s="2">
        <v>45828</v>
      </c>
      <c r="B1532" s="3">
        <f t="shared" si="69"/>
        <v>2025</v>
      </c>
      <c r="C1532" t="str">
        <f t="shared" si="70"/>
        <v>2024-2025</v>
      </c>
      <c r="D1532" t="s">
        <v>120</v>
      </c>
      <c r="E1532" t="s">
        <v>24</v>
      </c>
      <c r="F1532" t="str">
        <f t="shared" si="71"/>
        <v>Queensland</v>
      </c>
      <c r="G1532" t="s">
        <v>19</v>
      </c>
      <c r="H1532">
        <v>4053</v>
      </c>
      <c r="I1532" t="s">
        <v>11</v>
      </c>
      <c r="J1532" t="s">
        <v>131</v>
      </c>
      <c r="K1532" t="s">
        <v>151</v>
      </c>
      <c r="L1532" t="s">
        <v>152</v>
      </c>
      <c r="M1532" s="5">
        <v>555</v>
      </c>
    </row>
    <row r="1533" spans="1:13" x14ac:dyDescent="0.3">
      <c r="A1533" s="2">
        <v>45439</v>
      </c>
      <c r="B1533" s="3">
        <f t="shared" si="69"/>
        <v>2024</v>
      </c>
      <c r="C1533" t="str">
        <f t="shared" si="70"/>
        <v>2023-2024</v>
      </c>
      <c r="D1533" t="s">
        <v>119</v>
      </c>
      <c r="E1533" t="s">
        <v>52</v>
      </c>
      <c r="F1533" t="str">
        <f t="shared" si="71"/>
        <v>New South Wales</v>
      </c>
      <c r="G1533" t="s">
        <v>10</v>
      </c>
      <c r="H1533">
        <v>2485</v>
      </c>
      <c r="I1533" t="s">
        <v>11</v>
      </c>
      <c r="J1533" t="s">
        <v>122</v>
      </c>
      <c r="K1533" t="s">
        <v>144</v>
      </c>
      <c r="L1533" t="s">
        <v>155</v>
      </c>
      <c r="M1533" s="5">
        <v>650</v>
      </c>
    </row>
    <row r="1534" spans="1:13" x14ac:dyDescent="0.3">
      <c r="A1534" s="2">
        <v>45839</v>
      </c>
      <c r="B1534" s="3">
        <f t="shared" si="69"/>
        <v>2026</v>
      </c>
      <c r="C1534" t="str">
        <f t="shared" si="70"/>
        <v>2025-2026</v>
      </c>
      <c r="D1534" t="s">
        <v>120</v>
      </c>
      <c r="E1534" t="s">
        <v>114</v>
      </c>
      <c r="F1534" t="str">
        <f t="shared" si="71"/>
        <v>Victoria</v>
      </c>
      <c r="G1534" t="s">
        <v>26</v>
      </c>
      <c r="H1534">
        <v>3353</v>
      </c>
      <c r="I1534" t="s">
        <v>11</v>
      </c>
      <c r="J1534" t="s">
        <v>129</v>
      </c>
      <c r="K1534" t="s">
        <v>143</v>
      </c>
      <c r="L1534" t="s">
        <v>154</v>
      </c>
      <c r="M1534" s="5">
        <v>114</v>
      </c>
    </row>
    <row r="1535" spans="1:13" x14ac:dyDescent="0.3">
      <c r="A1535" s="2">
        <v>45551</v>
      </c>
      <c r="B1535" s="3">
        <f t="shared" si="69"/>
        <v>2025</v>
      </c>
      <c r="C1535" t="str">
        <f t="shared" si="70"/>
        <v>2024-2025</v>
      </c>
      <c r="D1535" t="s">
        <v>119</v>
      </c>
      <c r="E1535" t="s">
        <v>42</v>
      </c>
      <c r="F1535" t="str">
        <f t="shared" si="71"/>
        <v>Tasmania</v>
      </c>
      <c r="G1535" t="s">
        <v>43</v>
      </c>
      <c r="H1535">
        <v>7018</v>
      </c>
      <c r="I1535" t="s">
        <v>11</v>
      </c>
      <c r="J1535" t="s">
        <v>130</v>
      </c>
      <c r="K1535" t="s">
        <v>144</v>
      </c>
      <c r="L1535" t="s">
        <v>155</v>
      </c>
      <c r="M1535" s="5">
        <v>169</v>
      </c>
    </row>
    <row r="1536" spans="1:13" x14ac:dyDescent="0.3">
      <c r="A1536" s="2">
        <v>45421</v>
      </c>
      <c r="B1536" s="3">
        <f t="shared" si="69"/>
        <v>2024</v>
      </c>
      <c r="C1536" t="str">
        <f t="shared" si="70"/>
        <v>2023-2024</v>
      </c>
      <c r="D1536" t="s">
        <v>120</v>
      </c>
      <c r="E1536" t="s">
        <v>20</v>
      </c>
      <c r="F1536" t="str">
        <f t="shared" si="71"/>
        <v>South Australia</v>
      </c>
      <c r="G1536" t="s">
        <v>17</v>
      </c>
      <c r="H1536">
        <v>5607</v>
      </c>
      <c r="I1536" t="s">
        <v>11</v>
      </c>
      <c r="J1536" t="s">
        <v>139</v>
      </c>
      <c r="K1536" t="s">
        <v>144</v>
      </c>
      <c r="L1536" t="s">
        <v>155</v>
      </c>
      <c r="M1536" s="5">
        <v>196</v>
      </c>
    </row>
    <row r="1537" spans="1:13" x14ac:dyDescent="0.3">
      <c r="A1537" s="2">
        <v>45645</v>
      </c>
      <c r="B1537" s="3">
        <f t="shared" si="69"/>
        <v>2025</v>
      </c>
      <c r="C1537" t="str">
        <f t="shared" si="70"/>
        <v>2024-2025</v>
      </c>
      <c r="D1537" t="s">
        <v>119</v>
      </c>
      <c r="E1537" t="s">
        <v>12</v>
      </c>
      <c r="F1537" t="str">
        <f t="shared" si="71"/>
        <v>New South Wales</v>
      </c>
      <c r="G1537" t="s">
        <v>10</v>
      </c>
      <c r="H1537">
        <v>2795</v>
      </c>
      <c r="I1537" t="s">
        <v>11</v>
      </c>
      <c r="J1537" t="s">
        <v>132</v>
      </c>
      <c r="K1537" t="s">
        <v>149</v>
      </c>
      <c r="L1537" t="s">
        <v>160</v>
      </c>
      <c r="M1537" s="5">
        <v>239</v>
      </c>
    </row>
    <row r="1538" spans="1:13" x14ac:dyDescent="0.3">
      <c r="A1538" s="2">
        <v>45554</v>
      </c>
      <c r="B1538" s="3">
        <f t="shared" ref="B1538:B1601" si="72">IF(MONTH(A1538)&gt;=7,YEAR(A1538)+1,YEAR(A1538))</f>
        <v>2025</v>
      </c>
      <c r="C1538" t="str">
        <f t="shared" ref="C1538:C1601" si="73">IF(MONTH(A1538) &gt;= 7, YEAR(A1538) &amp; "-" &amp; YEAR(A1538) + 1, YEAR(A1538) - 1 &amp; "-" &amp; YEAR(A1538))</f>
        <v>2024-2025</v>
      </c>
      <c r="D1538" t="s">
        <v>119</v>
      </c>
      <c r="E1538" t="s">
        <v>68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26</v>
      </c>
      <c r="H1538">
        <v>3429</v>
      </c>
      <c r="I1538" t="s">
        <v>11</v>
      </c>
      <c r="J1538" t="s">
        <v>129</v>
      </c>
      <c r="K1538" t="s">
        <v>143</v>
      </c>
      <c r="L1538" t="s">
        <v>154</v>
      </c>
      <c r="M1538" s="5">
        <v>705</v>
      </c>
    </row>
    <row r="1539" spans="1:13" x14ac:dyDescent="0.3">
      <c r="A1539" s="2">
        <v>45297</v>
      </c>
      <c r="B1539" s="3">
        <f t="shared" si="72"/>
        <v>2024</v>
      </c>
      <c r="C1539" t="str">
        <f t="shared" si="73"/>
        <v>2023-2024</v>
      </c>
      <c r="D1539" t="s">
        <v>120</v>
      </c>
      <c r="E1539" t="s">
        <v>114</v>
      </c>
      <c r="F1539" t="str">
        <f t="shared" si="74"/>
        <v>Victoria</v>
      </c>
      <c r="G1539" t="s">
        <v>26</v>
      </c>
      <c r="H1539">
        <v>3353</v>
      </c>
      <c r="I1539" t="s">
        <v>11</v>
      </c>
      <c r="J1539" t="s">
        <v>129</v>
      </c>
      <c r="K1539" t="s">
        <v>146</v>
      </c>
      <c r="L1539" t="s">
        <v>157</v>
      </c>
      <c r="M1539" s="5">
        <v>97</v>
      </c>
    </row>
    <row r="1540" spans="1:13" x14ac:dyDescent="0.3">
      <c r="A1540" s="2">
        <v>45462</v>
      </c>
      <c r="B1540" s="3">
        <f t="shared" si="72"/>
        <v>2024</v>
      </c>
      <c r="C1540" t="str">
        <f t="shared" si="73"/>
        <v>2023-2024</v>
      </c>
      <c r="D1540" t="s">
        <v>119</v>
      </c>
      <c r="E1540" t="s">
        <v>107</v>
      </c>
      <c r="F1540" t="str">
        <f t="shared" si="74"/>
        <v>New South Wales</v>
      </c>
      <c r="G1540" t="s">
        <v>10</v>
      </c>
      <c r="H1540">
        <v>2020</v>
      </c>
      <c r="I1540" t="s">
        <v>11</v>
      </c>
      <c r="J1540" t="s">
        <v>126</v>
      </c>
      <c r="K1540" t="s">
        <v>149</v>
      </c>
      <c r="L1540" t="s">
        <v>160</v>
      </c>
      <c r="M1540" s="5">
        <v>747</v>
      </c>
    </row>
    <row r="1541" spans="1:13" x14ac:dyDescent="0.3">
      <c r="A1541" s="2">
        <v>45873</v>
      </c>
      <c r="B1541" s="3">
        <f t="shared" si="72"/>
        <v>2026</v>
      </c>
      <c r="C1541" t="str">
        <f t="shared" si="73"/>
        <v>2025-2026</v>
      </c>
      <c r="D1541" t="s">
        <v>120</v>
      </c>
      <c r="E1541" t="s">
        <v>76</v>
      </c>
      <c r="F1541" t="str">
        <f t="shared" si="74"/>
        <v>Queensland</v>
      </c>
      <c r="G1541" t="s">
        <v>19</v>
      </c>
      <c r="H1541">
        <v>4220</v>
      </c>
      <c r="I1541" t="s">
        <v>11</v>
      </c>
      <c r="J1541" t="s">
        <v>124</v>
      </c>
      <c r="K1541" t="s">
        <v>144</v>
      </c>
      <c r="L1541" t="s">
        <v>155</v>
      </c>
      <c r="M1541" s="5">
        <v>87</v>
      </c>
    </row>
    <row r="1542" spans="1:13" x14ac:dyDescent="0.3">
      <c r="A1542" s="2">
        <v>45730</v>
      </c>
      <c r="B1542" s="3">
        <f t="shared" si="72"/>
        <v>2025</v>
      </c>
      <c r="C1542" t="str">
        <f t="shared" si="73"/>
        <v>2024-2025</v>
      </c>
      <c r="D1542" t="s">
        <v>120</v>
      </c>
      <c r="E1542" t="s">
        <v>31</v>
      </c>
      <c r="F1542" t="str">
        <f t="shared" si="74"/>
        <v>South Australia</v>
      </c>
      <c r="G1542" t="s">
        <v>17</v>
      </c>
      <c r="H1542">
        <v>5082</v>
      </c>
      <c r="I1542" t="s">
        <v>11</v>
      </c>
      <c r="J1542" t="s">
        <v>134</v>
      </c>
      <c r="K1542" t="s">
        <v>147</v>
      </c>
      <c r="L1542" t="s">
        <v>158</v>
      </c>
      <c r="M1542" s="5">
        <v>66</v>
      </c>
    </row>
    <row r="1543" spans="1:13" x14ac:dyDescent="0.3">
      <c r="A1543" s="2">
        <v>45848</v>
      </c>
      <c r="B1543" s="3">
        <f t="shared" si="72"/>
        <v>2026</v>
      </c>
      <c r="C1543" t="str">
        <f t="shared" si="73"/>
        <v>2025-2026</v>
      </c>
      <c r="D1543" t="s">
        <v>120</v>
      </c>
      <c r="E1543" t="s">
        <v>96</v>
      </c>
      <c r="F1543" t="str">
        <f t="shared" si="74"/>
        <v>Western Australia</v>
      </c>
      <c r="G1543" t="s">
        <v>28</v>
      </c>
      <c r="H1543">
        <v>6027</v>
      </c>
      <c r="I1543" t="s">
        <v>11</v>
      </c>
      <c r="J1543" t="s">
        <v>121</v>
      </c>
      <c r="K1543" t="s">
        <v>143</v>
      </c>
      <c r="L1543" t="s">
        <v>154</v>
      </c>
      <c r="M1543" s="5">
        <v>752</v>
      </c>
    </row>
    <row r="1544" spans="1:13" x14ac:dyDescent="0.3">
      <c r="A1544" s="2">
        <v>45467</v>
      </c>
      <c r="B1544" s="3">
        <f t="shared" si="72"/>
        <v>2024</v>
      </c>
      <c r="C1544" t="str">
        <f t="shared" si="73"/>
        <v>2023-2024</v>
      </c>
      <c r="D1544" t="s">
        <v>120</v>
      </c>
      <c r="E1544" t="s">
        <v>22</v>
      </c>
      <c r="F1544" t="str">
        <f t="shared" si="74"/>
        <v>New South Wales</v>
      </c>
      <c r="G1544" t="s">
        <v>10</v>
      </c>
      <c r="H1544">
        <v>2116</v>
      </c>
      <c r="I1544" t="s">
        <v>11</v>
      </c>
      <c r="J1544" t="s">
        <v>125</v>
      </c>
      <c r="K1544" t="s">
        <v>150</v>
      </c>
      <c r="L1544" t="s">
        <v>161</v>
      </c>
      <c r="M1544" s="5">
        <v>455</v>
      </c>
    </row>
    <row r="1545" spans="1:13" x14ac:dyDescent="0.3">
      <c r="A1545" s="2">
        <v>45871</v>
      </c>
      <c r="B1545" s="3">
        <f t="shared" si="72"/>
        <v>2026</v>
      </c>
      <c r="C1545" t="str">
        <f t="shared" si="73"/>
        <v>2025-2026</v>
      </c>
      <c r="D1545" t="s">
        <v>120</v>
      </c>
      <c r="E1545" t="s">
        <v>92</v>
      </c>
      <c r="F1545" t="str">
        <f t="shared" si="74"/>
        <v>New South Wales</v>
      </c>
      <c r="G1545" t="s">
        <v>10</v>
      </c>
      <c r="H1545">
        <v>2015</v>
      </c>
      <c r="I1545" t="s">
        <v>11</v>
      </c>
      <c r="J1545" t="s">
        <v>126</v>
      </c>
      <c r="K1545" t="s">
        <v>148</v>
      </c>
      <c r="L1545" t="s">
        <v>159</v>
      </c>
      <c r="M1545" s="5">
        <v>742</v>
      </c>
    </row>
    <row r="1546" spans="1:13" x14ac:dyDescent="0.3">
      <c r="A1546" s="2">
        <v>45924</v>
      </c>
      <c r="B1546" s="3">
        <f t="shared" si="72"/>
        <v>2026</v>
      </c>
      <c r="C1546" t="str">
        <f t="shared" si="73"/>
        <v>2025-2026</v>
      </c>
      <c r="D1546" t="s">
        <v>120</v>
      </c>
      <c r="E1546" t="s">
        <v>25</v>
      </c>
      <c r="F1546" t="str">
        <f t="shared" si="74"/>
        <v>Victoria</v>
      </c>
      <c r="G1546" t="s">
        <v>26</v>
      </c>
      <c r="H1546">
        <v>3066</v>
      </c>
      <c r="I1546" t="s">
        <v>11</v>
      </c>
      <c r="J1546" t="s">
        <v>128</v>
      </c>
      <c r="K1546" t="s">
        <v>144</v>
      </c>
      <c r="L1546" t="s">
        <v>155</v>
      </c>
      <c r="M1546" s="5">
        <v>109</v>
      </c>
    </row>
    <row r="1547" spans="1:13" x14ac:dyDescent="0.3">
      <c r="A1547" s="2">
        <v>45864</v>
      </c>
      <c r="B1547" s="3">
        <f t="shared" si="72"/>
        <v>2026</v>
      </c>
      <c r="C1547" t="str">
        <f t="shared" si="73"/>
        <v>2025-2026</v>
      </c>
      <c r="D1547" t="s">
        <v>119</v>
      </c>
      <c r="E1547" t="s">
        <v>76</v>
      </c>
      <c r="F1547" t="str">
        <f t="shared" si="74"/>
        <v>Queensland</v>
      </c>
      <c r="G1547" t="s">
        <v>19</v>
      </c>
      <c r="H1547">
        <v>4220</v>
      </c>
      <c r="I1547" t="s">
        <v>11</v>
      </c>
      <c r="J1547" t="s">
        <v>124</v>
      </c>
      <c r="K1547" t="s">
        <v>142</v>
      </c>
      <c r="L1547" t="s">
        <v>153</v>
      </c>
      <c r="M1547" s="5">
        <v>293</v>
      </c>
    </row>
    <row r="1548" spans="1:13" x14ac:dyDescent="0.3">
      <c r="A1548" s="2">
        <v>45531</v>
      </c>
      <c r="B1548" s="3">
        <f t="shared" si="72"/>
        <v>2025</v>
      </c>
      <c r="C1548" t="str">
        <f t="shared" si="73"/>
        <v>2024-2025</v>
      </c>
      <c r="D1548" t="s">
        <v>120</v>
      </c>
      <c r="E1548" t="s">
        <v>83</v>
      </c>
      <c r="F1548" t="str">
        <f t="shared" si="74"/>
        <v>Victoria</v>
      </c>
      <c r="G1548" t="s">
        <v>26</v>
      </c>
      <c r="H1548">
        <v>3551</v>
      </c>
      <c r="I1548" t="s">
        <v>11</v>
      </c>
      <c r="J1548" t="s">
        <v>129</v>
      </c>
      <c r="K1548" t="s">
        <v>142</v>
      </c>
      <c r="L1548" t="s">
        <v>153</v>
      </c>
      <c r="M1548" s="5">
        <v>423</v>
      </c>
    </row>
    <row r="1549" spans="1:13" x14ac:dyDescent="0.3">
      <c r="A1549" s="2">
        <v>45617</v>
      </c>
      <c r="B1549" s="3">
        <f t="shared" si="72"/>
        <v>2025</v>
      </c>
      <c r="C1549" t="str">
        <f t="shared" si="73"/>
        <v>2024-2025</v>
      </c>
      <c r="D1549" t="s">
        <v>119</v>
      </c>
      <c r="E1549" t="s">
        <v>13</v>
      </c>
      <c r="F1549" t="str">
        <f t="shared" si="74"/>
        <v>New South Wales</v>
      </c>
      <c r="G1549" t="s">
        <v>10</v>
      </c>
      <c r="H1549">
        <v>2141</v>
      </c>
      <c r="I1549" t="s">
        <v>11</v>
      </c>
      <c r="J1549" t="s">
        <v>125</v>
      </c>
      <c r="K1549" t="s">
        <v>143</v>
      </c>
      <c r="L1549" t="s">
        <v>154</v>
      </c>
      <c r="M1549" s="5">
        <v>777</v>
      </c>
    </row>
    <row r="1550" spans="1:13" x14ac:dyDescent="0.3">
      <c r="A1550" s="2">
        <v>45895</v>
      </c>
      <c r="B1550" s="3">
        <f t="shared" si="72"/>
        <v>2026</v>
      </c>
      <c r="C1550" t="str">
        <f t="shared" si="73"/>
        <v>2025-2026</v>
      </c>
      <c r="D1550" t="s">
        <v>119</v>
      </c>
      <c r="E1550" t="s">
        <v>90</v>
      </c>
      <c r="F1550" t="str">
        <f t="shared" si="74"/>
        <v>New South Wales</v>
      </c>
      <c r="G1550" t="s">
        <v>10</v>
      </c>
      <c r="H1550">
        <v>2650</v>
      </c>
      <c r="I1550" t="s">
        <v>11</v>
      </c>
      <c r="J1550" t="s">
        <v>132</v>
      </c>
      <c r="K1550" t="s">
        <v>146</v>
      </c>
      <c r="L1550" t="s">
        <v>157</v>
      </c>
      <c r="M1550" s="5">
        <v>240</v>
      </c>
    </row>
    <row r="1551" spans="1:13" x14ac:dyDescent="0.3">
      <c r="A1551" s="2">
        <v>45807</v>
      </c>
      <c r="B1551" s="3">
        <f t="shared" si="72"/>
        <v>2025</v>
      </c>
      <c r="C1551" t="str">
        <f t="shared" si="73"/>
        <v>2024-2025</v>
      </c>
      <c r="D1551" t="s">
        <v>120</v>
      </c>
      <c r="E1551" t="s">
        <v>73</v>
      </c>
      <c r="F1551" t="str">
        <f t="shared" si="74"/>
        <v>Queensland</v>
      </c>
      <c r="G1551" t="s">
        <v>19</v>
      </c>
      <c r="H1551">
        <v>4509</v>
      </c>
      <c r="I1551" t="s">
        <v>11</v>
      </c>
      <c r="J1551" t="s">
        <v>124</v>
      </c>
      <c r="K1551" t="s">
        <v>150</v>
      </c>
      <c r="L1551" t="s">
        <v>161</v>
      </c>
      <c r="M1551" s="5">
        <v>238</v>
      </c>
    </row>
    <row r="1552" spans="1:13" x14ac:dyDescent="0.3">
      <c r="A1552" s="2">
        <v>45324</v>
      </c>
      <c r="B1552" s="3">
        <f t="shared" si="72"/>
        <v>2024</v>
      </c>
      <c r="C1552" t="str">
        <f t="shared" si="73"/>
        <v>2023-2024</v>
      </c>
      <c r="D1552" t="s">
        <v>120</v>
      </c>
      <c r="E1552" t="s">
        <v>35</v>
      </c>
      <c r="F1552" t="str">
        <f t="shared" si="74"/>
        <v>Victoria</v>
      </c>
      <c r="G1552" t="s">
        <v>26</v>
      </c>
      <c r="H1552">
        <v>3280</v>
      </c>
      <c r="I1552" t="s">
        <v>11</v>
      </c>
      <c r="J1552" t="s">
        <v>129</v>
      </c>
      <c r="K1552" t="s">
        <v>145</v>
      </c>
      <c r="L1552" t="s">
        <v>156</v>
      </c>
      <c r="M1552" s="5">
        <v>225</v>
      </c>
    </row>
    <row r="1553" spans="1:13" x14ac:dyDescent="0.3">
      <c r="A1553" s="2">
        <v>45489</v>
      </c>
      <c r="B1553" s="3">
        <f t="shared" si="72"/>
        <v>2025</v>
      </c>
      <c r="C1553" t="str">
        <f t="shared" si="73"/>
        <v>2024-2025</v>
      </c>
      <c r="D1553" t="s">
        <v>119</v>
      </c>
      <c r="E1553" t="s">
        <v>70</v>
      </c>
      <c r="F1553" t="str">
        <f t="shared" si="74"/>
        <v>Western Australia</v>
      </c>
      <c r="G1553" t="s">
        <v>28</v>
      </c>
      <c r="H1553">
        <v>6021</v>
      </c>
      <c r="I1553" t="s">
        <v>11</v>
      </c>
      <c r="J1553" t="s">
        <v>121</v>
      </c>
      <c r="K1553" t="s">
        <v>145</v>
      </c>
      <c r="L1553" t="s">
        <v>156</v>
      </c>
      <c r="M1553" s="5">
        <v>774</v>
      </c>
    </row>
    <row r="1554" spans="1:13" x14ac:dyDescent="0.3">
      <c r="A1554" s="2">
        <v>45791</v>
      </c>
      <c r="B1554" s="3">
        <f t="shared" si="72"/>
        <v>2025</v>
      </c>
      <c r="C1554" t="str">
        <f t="shared" si="73"/>
        <v>2024-2025</v>
      </c>
      <c r="D1554" t="s">
        <v>119</v>
      </c>
      <c r="E1554" t="s">
        <v>68</v>
      </c>
      <c r="F1554" t="str">
        <f t="shared" si="74"/>
        <v>Victoria</v>
      </c>
      <c r="G1554" t="s">
        <v>26</v>
      </c>
      <c r="H1554">
        <v>3429</v>
      </c>
      <c r="I1554" t="s">
        <v>11</v>
      </c>
      <c r="J1554" t="s">
        <v>129</v>
      </c>
      <c r="K1554" t="s">
        <v>144</v>
      </c>
      <c r="L1554" t="s">
        <v>155</v>
      </c>
      <c r="M1554" s="5">
        <v>196</v>
      </c>
    </row>
    <row r="1555" spans="1:13" x14ac:dyDescent="0.3">
      <c r="A1555" s="2">
        <v>45855</v>
      </c>
      <c r="B1555" s="3">
        <f t="shared" si="72"/>
        <v>2026</v>
      </c>
      <c r="C1555" t="str">
        <f t="shared" si="73"/>
        <v>2025-2026</v>
      </c>
      <c r="D1555" t="s">
        <v>120</v>
      </c>
      <c r="E1555" t="s">
        <v>14</v>
      </c>
      <c r="F1555" t="str">
        <f t="shared" si="74"/>
        <v>Northern Territory</v>
      </c>
      <c r="G1555" t="s">
        <v>15</v>
      </c>
      <c r="H1555">
        <v>800</v>
      </c>
      <c r="I1555" t="s">
        <v>11</v>
      </c>
      <c r="J1555" t="s">
        <v>140</v>
      </c>
      <c r="K1555" t="s">
        <v>144</v>
      </c>
      <c r="L1555" t="s">
        <v>155</v>
      </c>
      <c r="M1555" s="5">
        <v>676</v>
      </c>
    </row>
    <row r="1556" spans="1:13" x14ac:dyDescent="0.3">
      <c r="A1556" s="2">
        <v>45423</v>
      </c>
      <c r="B1556" s="3">
        <f t="shared" si="72"/>
        <v>2024</v>
      </c>
      <c r="C1556" t="str">
        <f t="shared" si="73"/>
        <v>2023-2024</v>
      </c>
      <c r="D1556" t="s">
        <v>120</v>
      </c>
      <c r="E1556" t="s">
        <v>63</v>
      </c>
      <c r="F1556" t="str">
        <f t="shared" si="74"/>
        <v>Queensland</v>
      </c>
      <c r="G1556" t="s">
        <v>19</v>
      </c>
      <c r="H1556">
        <v>4068</v>
      </c>
      <c r="I1556" t="s">
        <v>11</v>
      </c>
      <c r="J1556" t="s">
        <v>131</v>
      </c>
      <c r="K1556" t="s">
        <v>143</v>
      </c>
      <c r="L1556" t="s">
        <v>154</v>
      </c>
      <c r="M1556" s="5">
        <v>59</v>
      </c>
    </row>
    <row r="1557" spans="1:13" x14ac:dyDescent="0.3">
      <c r="A1557" s="2">
        <v>45408</v>
      </c>
      <c r="B1557" s="3">
        <f t="shared" si="72"/>
        <v>2024</v>
      </c>
      <c r="C1557" t="str">
        <f t="shared" si="73"/>
        <v>2023-2024</v>
      </c>
      <c r="D1557" t="s">
        <v>120</v>
      </c>
      <c r="E1557" t="s">
        <v>66</v>
      </c>
      <c r="F1557" t="str">
        <f t="shared" si="74"/>
        <v>Western Australia</v>
      </c>
      <c r="G1557" t="s">
        <v>28</v>
      </c>
      <c r="H1557">
        <v>6330</v>
      </c>
      <c r="I1557" t="s">
        <v>11</v>
      </c>
      <c r="J1557" t="s">
        <v>135</v>
      </c>
      <c r="K1557" t="s">
        <v>144</v>
      </c>
      <c r="L1557" t="s">
        <v>155</v>
      </c>
      <c r="M1557" s="5">
        <v>30</v>
      </c>
    </row>
    <row r="1558" spans="1:13" x14ac:dyDescent="0.3">
      <c r="A1558" s="2">
        <v>45508</v>
      </c>
      <c r="B1558" s="3">
        <f t="shared" si="72"/>
        <v>2025</v>
      </c>
      <c r="C1558" t="str">
        <f t="shared" si="73"/>
        <v>2024-2025</v>
      </c>
      <c r="D1558" t="s">
        <v>120</v>
      </c>
      <c r="E1558" t="s">
        <v>16</v>
      </c>
      <c r="F1558" t="str">
        <f t="shared" si="74"/>
        <v>South Australia</v>
      </c>
      <c r="G1558" t="s">
        <v>17</v>
      </c>
      <c r="H1558">
        <v>5168</v>
      </c>
      <c r="I1558" t="s">
        <v>11</v>
      </c>
      <c r="J1558" t="s">
        <v>134</v>
      </c>
      <c r="K1558" t="s">
        <v>144</v>
      </c>
      <c r="L1558" t="s">
        <v>155</v>
      </c>
      <c r="M1558" s="5">
        <v>508</v>
      </c>
    </row>
    <row r="1559" spans="1:13" x14ac:dyDescent="0.3">
      <c r="A1559" s="2">
        <v>45564</v>
      </c>
      <c r="B1559" s="3">
        <f t="shared" si="72"/>
        <v>2025</v>
      </c>
      <c r="C1559" t="str">
        <f t="shared" si="73"/>
        <v>2024-2025</v>
      </c>
      <c r="D1559" t="s">
        <v>119</v>
      </c>
      <c r="E1559" t="s">
        <v>71</v>
      </c>
      <c r="F1559" t="str">
        <f t="shared" si="74"/>
        <v>Victoria</v>
      </c>
      <c r="G1559" t="s">
        <v>26</v>
      </c>
      <c r="H1559">
        <v>3131</v>
      </c>
      <c r="I1559" t="s">
        <v>11</v>
      </c>
      <c r="J1559" t="s">
        <v>127</v>
      </c>
      <c r="K1559" t="s">
        <v>148</v>
      </c>
      <c r="L1559" t="s">
        <v>159</v>
      </c>
      <c r="M1559" s="5">
        <v>100</v>
      </c>
    </row>
    <row r="1560" spans="1:13" x14ac:dyDescent="0.3">
      <c r="A1560" s="2">
        <v>45771</v>
      </c>
      <c r="B1560" s="3">
        <f t="shared" si="72"/>
        <v>2025</v>
      </c>
      <c r="C1560" t="str">
        <f t="shared" si="73"/>
        <v>2024-2025</v>
      </c>
      <c r="D1560" t="s">
        <v>119</v>
      </c>
      <c r="E1560" t="s">
        <v>13</v>
      </c>
      <c r="F1560" t="str">
        <f t="shared" si="74"/>
        <v>New South Wales</v>
      </c>
      <c r="G1560" t="s">
        <v>10</v>
      </c>
      <c r="H1560">
        <v>2141</v>
      </c>
      <c r="I1560" t="s">
        <v>11</v>
      </c>
      <c r="J1560" t="s">
        <v>125</v>
      </c>
      <c r="K1560" t="s">
        <v>147</v>
      </c>
      <c r="L1560" t="s">
        <v>158</v>
      </c>
      <c r="M1560" s="5">
        <v>164</v>
      </c>
    </row>
    <row r="1561" spans="1:13" x14ac:dyDescent="0.3">
      <c r="A1561" s="2">
        <v>45398</v>
      </c>
      <c r="B1561" s="3">
        <f t="shared" si="72"/>
        <v>2024</v>
      </c>
      <c r="C1561" t="str">
        <f t="shared" si="73"/>
        <v>2023-2024</v>
      </c>
      <c r="D1561" t="s">
        <v>119</v>
      </c>
      <c r="E1561" t="s">
        <v>106</v>
      </c>
      <c r="F1561" t="str">
        <f t="shared" si="74"/>
        <v>Queensland</v>
      </c>
      <c r="G1561" t="s">
        <v>19</v>
      </c>
      <c r="H1561">
        <v>4558</v>
      </c>
      <c r="I1561" t="s">
        <v>11</v>
      </c>
      <c r="J1561" t="s">
        <v>136</v>
      </c>
      <c r="K1561" t="s">
        <v>149</v>
      </c>
      <c r="L1561" t="s">
        <v>160</v>
      </c>
      <c r="M1561" s="5">
        <v>126</v>
      </c>
    </row>
    <row r="1562" spans="1:13" x14ac:dyDescent="0.3">
      <c r="A1562" s="2">
        <v>45963</v>
      </c>
      <c r="B1562" s="3">
        <f t="shared" si="72"/>
        <v>2026</v>
      </c>
      <c r="C1562" t="str">
        <f t="shared" si="73"/>
        <v>2025-2026</v>
      </c>
      <c r="D1562" t="s">
        <v>120</v>
      </c>
      <c r="E1562" t="s">
        <v>57</v>
      </c>
      <c r="F1562" t="str">
        <f t="shared" si="74"/>
        <v>New South Wales</v>
      </c>
      <c r="G1562" t="s">
        <v>10</v>
      </c>
      <c r="H1562">
        <v>2064</v>
      </c>
      <c r="I1562" t="s">
        <v>11</v>
      </c>
      <c r="J1562" t="s">
        <v>126</v>
      </c>
      <c r="K1562" t="s">
        <v>145</v>
      </c>
      <c r="L1562" t="s">
        <v>156</v>
      </c>
      <c r="M1562" s="5">
        <v>716</v>
      </c>
    </row>
    <row r="1563" spans="1:13" x14ac:dyDescent="0.3">
      <c r="A1563" s="2">
        <v>45990</v>
      </c>
      <c r="B1563" s="3">
        <f t="shared" si="72"/>
        <v>2026</v>
      </c>
      <c r="C1563" t="str">
        <f t="shared" si="73"/>
        <v>2025-2026</v>
      </c>
      <c r="D1563" t="s">
        <v>119</v>
      </c>
      <c r="E1563" t="s">
        <v>16</v>
      </c>
      <c r="F1563" t="str">
        <f t="shared" si="74"/>
        <v>South Australia</v>
      </c>
      <c r="G1563" t="s">
        <v>17</v>
      </c>
      <c r="H1563">
        <v>5168</v>
      </c>
      <c r="I1563" t="s">
        <v>11</v>
      </c>
      <c r="J1563" t="s">
        <v>134</v>
      </c>
      <c r="K1563" t="s">
        <v>144</v>
      </c>
      <c r="L1563" t="s">
        <v>155</v>
      </c>
      <c r="M1563" s="5">
        <v>726</v>
      </c>
    </row>
    <row r="1564" spans="1:13" x14ac:dyDescent="0.3">
      <c r="A1564" s="2">
        <v>45974</v>
      </c>
      <c r="B1564" s="3">
        <f t="shared" si="72"/>
        <v>2026</v>
      </c>
      <c r="C1564" t="str">
        <f t="shared" si="73"/>
        <v>2025-2026</v>
      </c>
      <c r="D1564" t="s">
        <v>120</v>
      </c>
      <c r="E1564" t="s">
        <v>82</v>
      </c>
      <c r="F1564" t="str">
        <f t="shared" si="74"/>
        <v>Queensland</v>
      </c>
      <c r="G1564" t="s">
        <v>19</v>
      </c>
      <c r="H1564">
        <v>4215</v>
      </c>
      <c r="I1564" t="s">
        <v>11</v>
      </c>
      <c r="J1564" t="s">
        <v>124</v>
      </c>
      <c r="K1564" t="s">
        <v>148</v>
      </c>
      <c r="L1564" t="s">
        <v>159</v>
      </c>
      <c r="M1564" s="5">
        <v>661</v>
      </c>
    </row>
    <row r="1565" spans="1:13" x14ac:dyDescent="0.3">
      <c r="A1565" s="2">
        <v>45661</v>
      </c>
      <c r="B1565" s="3">
        <f t="shared" si="72"/>
        <v>2025</v>
      </c>
      <c r="C1565" t="str">
        <f t="shared" si="73"/>
        <v>2024-2025</v>
      </c>
      <c r="D1565" t="s">
        <v>119</v>
      </c>
      <c r="E1565" t="s">
        <v>106</v>
      </c>
      <c r="F1565" t="str">
        <f t="shared" si="74"/>
        <v>Queensland</v>
      </c>
      <c r="G1565" t="s">
        <v>19</v>
      </c>
      <c r="H1565">
        <v>4558</v>
      </c>
      <c r="I1565" t="s">
        <v>11</v>
      </c>
      <c r="J1565" t="s">
        <v>136</v>
      </c>
      <c r="K1565" t="s">
        <v>149</v>
      </c>
      <c r="L1565" t="s">
        <v>160</v>
      </c>
      <c r="M1565" s="5">
        <v>450</v>
      </c>
    </row>
    <row r="1566" spans="1:13" x14ac:dyDescent="0.3">
      <c r="A1566" s="2">
        <v>45377</v>
      </c>
      <c r="B1566" s="3">
        <f t="shared" si="72"/>
        <v>2024</v>
      </c>
      <c r="C1566" t="str">
        <f t="shared" si="73"/>
        <v>2023-2024</v>
      </c>
      <c r="D1566" t="s">
        <v>120</v>
      </c>
      <c r="E1566" t="s">
        <v>89</v>
      </c>
      <c r="F1566" t="str">
        <f t="shared" si="74"/>
        <v>Queensland</v>
      </c>
      <c r="G1566" t="s">
        <v>19</v>
      </c>
      <c r="H1566">
        <v>4700</v>
      </c>
      <c r="I1566" t="s">
        <v>11</v>
      </c>
      <c r="J1566" t="s">
        <v>138</v>
      </c>
      <c r="K1566" t="s">
        <v>147</v>
      </c>
      <c r="L1566" t="s">
        <v>158</v>
      </c>
      <c r="M1566" s="5">
        <v>692</v>
      </c>
    </row>
    <row r="1567" spans="1:13" x14ac:dyDescent="0.3">
      <c r="A1567" s="2">
        <v>45805</v>
      </c>
      <c r="B1567" s="3">
        <f t="shared" si="72"/>
        <v>2025</v>
      </c>
      <c r="C1567" t="str">
        <f t="shared" si="73"/>
        <v>2024-2025</v>
      </c>
      <c r="D1567" t="s">
        <v>119</v>
      </c>
      <c r="E1567" t="s">
        <v>67</v>
      </c>
      <c r="F1567" t="str">
        <f t="shared" si="74"/>
        <v>Tasmania</v>
      </c>
      <c r="G1567" t="s">
        <v>43</v>
      </c>
      <c r="H1567">
        <v>7250</v>
      </c>
      <c r="I1567" t="s">
        <v>11</v>
      </c>
      <c r="J1567" t="s">
        <v>130</v>
      </c>
      <c r="K1567" t="s">
        <v>143</v>
      </c>
      <c r="L1567" t="s">
        <v>154</v>
      </c>
      <c r="M1567" s="5">
        <v>32</v>
      </c>
    </row>
    <row r="1568" spans="1:13" x14ac:dyDescent="0.3">
      <c r="A1568" s="2">
        <v>45920</v>
      </c>
      <c r="B1568" s="3">
        <f t="shared" si="72"/>
        <v>2026</v>
      </c>
      <c r="C1568" t="str">
        <f t="shared" si="73"/>
        <v>2025-2026</v>
      </c>
      <c r="D1568" t="s">
        <v>120</v>
      </c>
      <c r="E1568" t="s">
        <v>82</v>
      </c>
      <c r="F1568" t="str">
        <f t="shared" si="74"/>
        <v>Queensland</v>
      </c>
      <c r="G1568" t="s">
        <v>19</v>
      </c>
      <c r="H1568">
        <v>4215</v>
      </c>
      <c r="I1568" t="s">
        <v>11</v>
      </c>
      <c r="J1568" t="s">
        <v>124</v>
      </c>
      <c r="K1568" t="s">
        <v>147</v>
      </c>
      <c r="L1568" t="s">
        <v>158</v>
      </c>
      <c r="M1568" s="5">
        <v>656</v>
      </c>
    </row>
    <row r="1569" spans="1:13" x14ac:dyDescent="0.3">
      <c r="A1569" s="2">
        <v>45564</v>
      </c>
      <c r="B1569" s="3">
        <f t="shared" si="72"/>
        <v>2025</v>
      </c>
      <c r="C1569" t="str">
        <f t="shared" si="73"/>
        <v>2024-2025</v>
      </c>
      <c r="D1569" t="s">
        <v>120</v>
      </c>
      <c r="E1569" t="s">
        <v>40</v>
      </c>
      <c r="F1569" t="str">
        <f t="shared" si="74"/>
        <v>South Australia</v>
      </c>
      <c r="G1569" t="s">
        <v>17</v>
      </c>
      <c r="H1569">
        <v>5169</v>
      </c>
      <c r="I1569" t="s">
        <v>11</v>
      </c>
      <c r="J1569" t="s">
        <v>134</v>
      </c>
      <c r="K1569" t="s">
        <v>143</v>
      </c>
      <c r="L1569" t="s">
        <v>154</v>
      </c>
      <c r="M1569" s="5">
        <v>527</v>
      </c>
    </row>
    <row r="1570" spans="1:13" x14ac:dyDescent="0.3">
      <c r="A1570" s="2">
        <v>45915</v>
      </c>
      <c r="B1570" s="3">
        <f t="shared" si="72"/>
        <v>2026</v>
      </c>
      <c r="C1570" t="str">
        <f t="shared" si="73"/>
        <v>2025-2026</v>
      </c>
      <c r="D1570" t="s">
        <v>120</v>
      </c>
      <c r="E1570" t="s">
        <v>103</v>
      </c>
      <c r="F1570" t="str">
        <f t="shared" si="74"/>
        <v>Victoria</v>
      </c>
      <c r="G1570" t="s">
        <v>26</v>
      </c>
      <c r="H1570">
        <v>3550</v>
      </c>
      <c r="I1570" t="s">
        <v>11</v>
      </c>
      <c r="J1570" t="s">
        <v>129</v>
      </c>
      <c r="K1570" t="s">
        <v>147</v>
      </c>
      <c r="L1570" t="s">
        <v>158</v>
      </c>
      <c r="M1570" s="5">
        <v>571</v>
      </c>
    </row>
    <row r="1571" spans="1:13" x14ac:dyDescent="0.3">
      <c r="A1571" s="2">
        <v>45314</v>
      </c>
      <c r="B1571" s="3">
        <f t="shared" si="72"/>
        <v>2024</v>
      </c>
      <c r="C1571" t="str">
        <f t="shared" si="73"/>
        <v>2023-2024</v>
      </c>
      <c r="D1571" t="s">
        <v>120</v>
      </c>
      <c r="E1571" t="s">
        <v>94</v>
      </c>
      <c r="F1571" t="str">
        <f t="shared" si="74"/>
        <v>Queensland</v>
      </c>
      <c r="G1571" t="s">
        <v>19</v>
      </c>
      <c r="H1571">
        <v>4551</v>
      </c>
      <c r="I1571" t="s">
        <v>11</v>
      </c>
      <c r="J1571" t="s">
        <v>136</v>
      </c>
      <c r="K1571" t="s">
        <v>142</v>
      </c>
      <c r="L1571" t="s">
        <v>153</v>
      </c>
      <c r="M1571" s="5">
        <v>206</v>
      </c>
    </row>
    <row r="1572" spans="1:13" x14ac:dyDescent="0.3">
      <c r="A1572" s="2">
        <v>45606</v>
      </c>
      <c r="B1572" s="3">
        <f t="shared" si="72"/>
        <v>2025</v>
      </c>
      <c r="C1572" t="str">
        <f t="shared" si="73"/>
        <v>2024-2025</v>
      </c>
      <c r="D1572" t="s">
        <v>120</v>
      </c>
      <c r="E1572" t="s">
        <v>104</v>
      </c>
      <c r="F1572" t="str">
        <f t="shared" si="74"/>
        <v>Victoria</v>
      </c>
      <c r="G1572" t="s">
        <v>26</v>
      </c>
      <c r="H1572">
        <v>3175</v>
      </c>
      <c r="I1572" t="s">
        <v>11</v>
      </c>
      <c r="J1572" t="s">
        <v>127</v>
      </c>
      <c r="K1572" t="s">
        <v>144</v>
      </c>
      <c r="L1572" t="s">
        <v>155</v>
      </c>
      <c r="M1572" s="5">
        <v>196</v>
      </c>
    </row>
    <row r="1573" spans="1:13" x14ac:dyDescent="0.3">
      <c r="A1573" s="2">
        <v>45880</v>
      </c>
      <c r="B1573" s="3">
        <f t="shared" si="72"/>
        <v>2026</v>
      </c>
      <c r="C1573" t="str">
        <f t="shared" si="73"/>
        <v>2025-2026</v>
      </c>
      <c r="D1573" t="s">
        <v>120</v>
      </c>
      <c r="E1573" t="s">
        <v>73</v>
      </c>
      <c r="F1573" t="str">
        <f t="shared" si="74"/>
        <v>Queensland</v>
      </c>
      <c r="G1573" t="s">
        <v>19</v>
      </c>
      <c r="H1573">
        <v>4509</v>
      </c>
      <c r="I1573" t="s">
        <v>11</v>
      </c>
      <c r="J1573" t="s">
        <v>124</v>
      </c>
      <c r="K1573" t="s">
        <v>144</v>
      </c>
      <c r="L1573" t="s">
        <v>155</v>
      </c>
      <c r="M1573" s="5">
        <v>482</v>
      </c>
    </row>
    <row r="1574" spans="1:13" x14ac:dyDescent="0.3">
      <c r="A1574" s="2">
        <v>45905</v>
      </c>
      <c r="B1574" s="3">
        <f t="shared" si="72"/>
        <v>2026</v>
      </c>
      <c r="C1574" t="str">
        <f t="shared" si="73"/>
        <v>2025-2026</v>
      </c>
      <c r="D1574" t="s">
        <v>120</v>
      </c>
      <c r="E1574" t="s">
        <v>40</v>
      </c>
      <c r="F1574" t="str">
        <f t="shared" si="74"/>
        <v>South Australia</v>
      </c>
      <c r="G1574" t="s">
        <v>17</v>
      </c>
      <c r="H1574">
        <v>5169</v>
      </c>
      <c r="I1574" t="s">
        <v>11</v>
      </c>
      <c r="J1574" t="s">
        <v>134</v>
      </c>
      <c r="K1574" t="s">
        <v>144</v>
      </c>
      <c r="L1574" t="s">
        <v>155</v>
      </c>
      <c r="M1574" s="5">
        <v>585</v>
      </c>
    </row>
    <row r="1575" spans="1:13" x14ac:dyDescent="0.3">
      <c r="A1575" s="2">
        <v>45916</v>
      </c>
      <c r="B1575" s="3">
        <f t="shared" si="72"/>
        <v>2026</v>
      </c>
      <c r="C1575" t="str">
        <f t="shared" si="73"/>
        <v>2025-2026</v>
      </c>
      <c r="D1575" t="s">
        <v>120</v>
      </c>
      <c r="E1575" t="s">
        <v>18</v>
      </c>
      <c r="F1575" t="str">
        <f t="shared" si="74"/>
        <v>Queensland</v>
      </c>
      <c r="G1575" t="s">
        <v>19</v>
      </c>
      <c r="H1575">
        <v>4802</v>
      </c>
      <c r="I1575" t="s">
        <v>11</v>
      </c>
      <c r="J1575" t="s">
        <v>133</v>
      </c>
      <c r="K1575" t="s">
        <v>145</v>
      </c>
      <c r="L1575" t="s">
        <v>156</v>
      </c>
      <c r="M1575" s="5">
        <v>673</v>
      </c>
    </row>
    <row r="1576" spans="1:13" x14ac:dyDescent="0.3">
      <c r="A1576" s="2">
        <v>45675</v>
      </c>
      <c r="B1576" s="3">
        <f t="shared" si="72"/>
        <v>2025</v>
      </c>
      <c r="C1576" t="str">
        <f t="shared" si="73"/>
        <v>2024-2025</v>
      </c>
      <c r="D1576" t="s">
        <v>119</v>
      </c>
      <c r="E1576" t="s">
        <v>41</v>
      </c>
      <c r="F1576" t="str">
        <f t="shared" si="74"/>
        <v>New South Wales</v>
      </c>
      <c r="G1576" t="s">
        <v>10</v>
      </c>
      <c r="H1576">
        <v>2478</v>
      </c>
      <c r="I1576" t="s">
        <v>11</v>
      </c>
      <c r="J1576" t="s">
        <v>122</v>
      </c>
      <c r="K1576" t="s">
        <v>148</v>
      </c>
      <c r="L1576" t="s">
        <v>159</v>
      </c>
      <c r="M1576" s="5">
        <v>222</v>
      </c>
    </row>
    <row r="1577" spans="1:13" x14ac:dyDescent="0.3">
      <c r="A1577" s="2">
        <v>45319</v>
      </c>
      <c r="B1577" s="3">
        <f t="shared" si="72"/>
        <v>2024</v>
      </c>
      <c r="C1577" t="str">
        <f t="shared" si="73"/>
        <v>2023-2024</v>
      </c>
      <c r="D1577" t="s">
        <v>120</v>
      </c>
      <c r="E1577" t="s">
        <v>45</v>
      </c>
      <c r="F1577" t="str">
        <f t="shared" si="74"/>
        <v>Victoria</v>
      </c>
      <c r="G1577" t="s">
        <v>26</v>
      </c>
      <c r="H1577">
        <v>3136</v>
      </c>
      <c r="I1577" t="s">
        <v>11</v>
      </c>
      <c r="J1577" t="s">
        <v>127</v>
      </c>
      <c r="K1577" t="s">
        <v>144</v>
      </c>
      <c r="L1577" t="s">
        <v>155</v>
      </c>
      <c r="M1577" s="5">
        <v>354</v>
      </c>
    </row>
    <row r="1578" spans="1:13" x14ac:dyDescent="0.3">
      <c r="A1578" s="2">
        <v>45711</v>
      </c>
      <c r="B1578" s="3">
        <f t="shared" si="72"/>
        <v>2025</v>
      </c>
      <c r="C1578" t="str">
        <f t="shared" si="73"/>
        <v>2024-2025</v>
      </c>
      <c r="D1578" t="s">
        <v>120</v>
      </c>
      <c r="E1578" t="s">
        <v>21</v>
      </c>
      <c r="F1578" t="str">
        <f t="shared" si="74"/>
        <v>South Australia</v>
      </c>
      <c r="G1578" t="s">
        <v>17</v>
      </c>
      <c r="H1578">
        <v>5343</v>
      </c>
      <c r="I1578" t="s">
        <v>11</v>
      </c>
      <c r="J1578" t="s">
        <v>139</v>
      </c>
      <c r="K1578" t="s">
        <v>143</v>
      </c>
      <c r="L1578" t="s">
        <v>154</v>
      </c>
      <c r="M1578" s="5">
        <v>533</v>
      </c>
    </row>
    <row r="1579" spans="1:13" x14ac:dyDescent="0.3">
      <c r="A1579" s="2">
        <v>45427</v>
      </c>
      <c r="B1579" s="3">
        <f t="shared" si="72"/>
        <v>2024</v>
      </c>
      <c r="C1579" t="str">
        <f t="shared" si="73"/>
        <v>2023-2024</v>
      </c>
      <c r="D1579" t="s">
        <v>119</v>
      </c>
      <c r="E1579" t="s">
        <v>88</v>
      </c>
      <c r="F1579" t="str">
        <f t="shared" si="74"/>
        <v>Queensland</v>
      </c>
      <c r="G1579" t="s">
        <v>19</v>
      </c>
      <c r="H1579">
        <v>4570</v>
      </c>
      <c r="I1579" t="s">
        <v>11</v>
      </c>
      <c r="J1579" t="s">
        <v>136</v>
      </c>
      <c r="K1579" t="s">
        <v>145</v>
      </c>
      <c r="L1579" t="s">
        <v>156</v>
      </c>
      <c r="M1579" s="5">
        <v>96</v>
      </c>
    </row>
    <row r="1580" spans="1:13" x14ac:dyDescent="0.3">
      <c r="A1580" s="2">
        <v>45516</v>
      </c>
      <c r="B1580" s="3">
        <f t="shared" si="72"/>
        <v>2025</v>
      </c>
      <c r="C1580" t="str">
        <f t="shared" si="73"/>
        <v>2024-2025</v>
      </c>
      <c r="D1580" t="s">
        <v>120</v>
      </c>
      <c r="E1580" t="s">
        <v>114</v>
      </c>
      <c r="F1580" t="str">
        <f t="shared" si="74"/>
        <v>Victoria</v>
      </c>
      <c r="G1580" t="s">
        <v>26</v>
      </c>
      <c r="H1580">
        <v>3353</v>
      </c>
      <c r="I1580" t="s">
        <v>11</v>
      </c>
      <c r="J1580" t="s">
        <v>129</v>
      </c>
      <c r="K1580" t="s">
        <v>151</v>
      </c>
      <c r="L1580" t="s">
        <v>152</v>
      </c>
      <c r="M1580" s="5">
        <v>361</v>
      </c>
    </row>
    <row r="1581" spans="1:13" x14ac:dyDescent="0.3">
      <c r="A1581" s="2">
        <v>45770</v>
      </c>
      <c r="B1581" s="3">
        <f t="shared" si="72"/>
        <v>2025</v>
      </c>
      <c r="C1581" t="str">
        <f t="shared" si="73"/>
        <v>2024-2025</v>
      </c>
      <c r="D1581" t="s">
        <v>119</v>
      </c>
      <c r="E1581" t="s">
        <v>64</v>
      </c>
      <c r="F1581" t="str">
        <f t="shared" si="74"/>
        <v>Western Australia</v>
      </c>
      <c r="G1581" t="s">
        <v>28</v>
      </c>
      <c r="H1581">
        <v>6112</v>
      </c>
      <c r="I1581" t="s">
        <v>11</v>
      </c>
      <c r="J1581" t="s">
        <v>135</v>
      </c>
      <c r="K1581" t="s">
        <v>145</v>
      </c>
      <c r="L1581" t="s">
        <v>156</v>
      </c>
      <c r="M1581" s="5">
        <v>292</v>
      </c>
    </row>
    <row r="1582" spans="1:13" x14ac:dyDescent="0.3">
      <c r="A1582" s="2">
        <v>45774</v>
      </c>
      <c r="B1582" s="3">
        <f t="shared" si="72"/>
        <v>2025</v>
      </c>
      <c r="C1582" t="str">
        <f t="shared" si="73"/>
        <v>2024-2025</v>
      </c>
      <c r="D1582" t="s">
        <v>120</v>
      </c>
      <c r="E1582" t="s">
        <v>32</v>
      </c>
      <c r="F1582" t="str">
        <f t="shared" si="74"/>
        <v>Victoria</v>
      </c>
      <c r="G1582" t="s">
        <v>26</v>
      </c>
      <c r="H1582">
        <v>3977</v>
      </c>
      <c r="I1582" t="s">
        <v>11</v>
      </c>
      <c r="J1582" t="s">
        <v>137</v>
      </c>
      <c r="K1582" t="s">
        <v>145</v>
      </c>
      <c r="L1582" t="s">
        <v>156</v>
      </c>
      <c r="M1582" s="5">
        <v>348</v>
      </c>
    </row>
    <row r="1583" spans="1:13" x14ac:dyDescent="0.3">
      <c r="A1583" s="2">
        <v>45799</v>
      </c>
      <c r="B1583" s="3">
        <f t="shared" si="72"/>
        <v>2025</v>
      </c>
      <c r="C1583" t="str">
        <f t="shared" si="73"/>
        <v>2024-2025</v>
      </c>
      <c r="D1583" t="s">
        <v>119</v>
      </c>
      <c r="E1583" t="s">
        <v>113</v>
      </c>
      <c r="F1583" t="str">
        <f t="shared" si="74"/>
        <v>New South Wales</v>
      </c>
      <c r="G1583" t="s">
        <v>10</v>
      </c>
      <c r="H1583">
        <v>2101</v>
      </c>
      <c r="I1583" t="s">
        <v>11</v>
      </c>
      <c r="J1583" t="s">
        <v>125</v>
      </c>
      <c r="K1583" t="s">
        <v>142</v>
      </c>
      <c r="L1583" t="s">
        <v>153</v>
      </c>
      <c r="M1583" s="5">
        <v>426</v>
      </c>
    </row>
    <row r="1584" spans="1:13" x14ac:dyDescent="0.3">
      <c r="A1584" s="2">
        <v>45943</v>
      </c>
      <c r="B1584" s="3">
        <f t="shared" si="72"/>
        <v>2026</v>
      </c>
      <c r="C1584" t="str">
        <f t="shared" si="73"/>
        <v>2025-2026</v>
      </c>
      <c r="D1584" t="s">
        <v>119</v>
      </c>
      <c r="E1584" t="s">
        <v>61</v>
      </c>
      <c r="F1584" t="str">
        <f t="shared" si="74"/>
        <v>Victoria</v>
      </c>
      <c r="G1584" t="s">
        <v>26</v>
      </c>
      <c r="H1584">
        <v>3179</v>
      </c>
      <c r="I1584" t="s">
        <v>11</v>
      </c>
      <c r="J1584" t="s">
        <v>127</v>
      </c>
      <c r="K1584" t="s">
        <v>143</v>
      </c>
      <c r="L1584" t="s">
        <v>154</v>
      </c>
      <c r="M1584" s="5">
        <v>670</v>
      </c>
    </row>
    <row r="1585" spans="1:13" x14ac:dyDescent="0.3">
      <c r="A1585" s="2">
        <v>45503</v>
      </c>
      <c r="B1585" s="3">
        <f t="shared" si="72"/>
        <v>2025</v>
      </c>
      <c r="C1585" t="str">
        <f t="shared" si="73"/>
        <v>2024-2025</v>
      </c>
      <c r="D1585" t="s">
        <v>120</v>
      </c>
      <c r="E1585" t="s">
        <v>89</v>
      </c>
      <c r="F1585" t="str">
        <f t="shared" si="74"/>
        <v>Queensland</v>
      </c>
      <c r="G1585" t="s">
        <v>19</v>
      </c>
      <c r="H1585">
        <v>4700</v>
      </c>
      <c r="I1585" t="s">
        <v>11</v>
      </c>
      <c r="J1585" t="s">
        <v>138</v>
      </c>
      <c r="K1585" t="s">
        <v>148</v>
      </c>
      <c r="L1585" t="s">
        <v>159</v>
      </c>
      <c r="M1585" s="5">
        <v>792</v>
      </c>
    </row>
    <row r="1586" spans="1:13" x14ac:dyDescent="0.3">
      <c r="A1586" s="2">
        <v>45933</v>
      </c>
      <c r="B1586" s="3">
        <f t="shared" si="72"/>
        <v>2026</v>
      </c>
      <c r="C1586" t="str">
        <f t="shared" si="73"/>
        <v>2025-2026</v>
      </c>
      <c r="D1586" t="s">
        <v>120</v>
      </c>
      <c r="E1586" t="s">
        <v>48</v>
      </c>
      <c r="F1586" t="str">
        <f t="shared" si="74"/>
        <v>Western Australia</v>
      </c>
      <c r="G1586" t="s">
        <v>28</v>
      </c>
      <c r="H1586">
        <v>6450</v>
      </c>
      <c r="I1586" t="s">
        <v>11</v>
      </c>
      <c r="J1586" t="s">
        <v>141</v>
      </c>
      <c r="K1586" t="s">
        <v>147</v>
      </c>
      <c r="L1586" t="s">
        <v>158</v>
      </c>
      <c r="M1586" s="5">
        <v>518</v>
      </c>
    </row>
    <row r="1587" spans="1:13" x14ac:dyDescent="0.3">
      <c r="A1587" s="2">
        <v>45745</v>
      </c>
      <c r="B1587" s="3">
        <f t="shared" si="72"/>
        <v>2025</v>
      </c>
      <c r="C1587" t="str">
        <f t="shared" si="73"/>
        <v>2024-2025</v>
      </c>
      <c r="D1587" t="s">
        <v>119</v>
      </c>
      <c r="E1587" t="s">
        <v>34</v>
      </c>
      <c r="F1587" t="str">
        <f t="shared" si="74"/>
        <v>New South Wales</v>
      </c>
      <c r="G1587" t="s">
        <v>10</v>
      </c>
      <c r="H1587">
        <v>2560</v>
      </c>
      <c r="I1587" t="s">
        <v>11</v>
      </c>
      <c r="J1587" t="s">
        <v>123</v>
      </c>
      <c r="K1587" t="s">
        <v>143</v>
      </c>
      <c r="L1587" t="s">
        <v>154</v>
      </c>
      <c r="M1587" s="5">
        <v>185</v>
      </c>
    </row>
    <row r="1588" spans="1:13" x14ac:dyDescent="0.3">
      <c r="A1588" s="2">
        <v>45706</v>
      </c>
      <c r="B1588" s="3">
        <f t="shared" si="72"/>
        <v>2025</v>
      </c>
      <c r="C1588" t="str">
        <f t="shared" si="73"/>
        <v>2024-2025</v>
      </c>
      <c r="D1588" t="s">
        <v>120</v>
      </c>
      <c r="E1588" t="s">
        <v>54</v>
      </c>
      <c r="F1588" t="str">
        <f t="shared" si="74"/>
        <v>New South Wales</v>
      </c>
      <c r="G1588" t="s">
        <v>10</v>
      </c>
      <c r="H1588">
        <v>2750</v>
      </c>
      <c r="I1588" t="s">
        <v>11</v>
      </c>
      <c r="J1588" t="s">
        <v>132</v>
      </c>
      <c r="K1588" t="s">
        <v>148</v>
      </c>
      <c r="L1588" t="s">
        <v>159</v>
      </c>
      <c r="M1588" s="5">
        <v>780</v>
      </c>
    </row>
    <row r="1589" spans="1:13" x14ac:dyDescent="0.3">
      <c r="A1589" s="2">
        <v>45329</v>
      </c>
      <c r="B1589" s="3">
        <f t="shared" si="72"/>
        <v>2024</v>
      </c>
      <c r="C1589" t="str">
        <f t="shared" si="73"/>
        <v>2023-2024</v>
      </c>
      <c r="D1589" t="s">
        <v>119</v>
      </c>
      <c r="E1589" t="s">
        <v>109</v>
      </c>
      <c r="F1589" t="str">
        <f t="shared" si="74"/>
        <v>Western Australia</v>
      </c>
      <c r="G1589" t="s">
        <v>28</v>
      </c>
      <c r="H1589">
        <v>6052</v>
      </c>
      <c r="I1589" t="s">
        <v>11</v>
      </c>
      <c r="J1589" t="s">
        <v>121</v>
      </c>
      <c r="K1589" t="s">
        <v>144</v>
      </c>
      <c r="L1589" t="s">
        <v>155</v>
      </c>
      <c r="M1589" s="5">
        <v>533</v>
      </c>
    </row>
    <row r="1590" spans="1:13" x14ac:dyDescent="0.3">
      <c r="A1590" s="2">
        <v>45439</v>
      </c>
      <c r="B1590" s="3">
        <f t="shared" si="72"/>
        <v>2024</v>
      </c>
      <c r="C1590" t="str">
        <f t="shared" si="73"/>
        <v>2023-2024</v>
      </c>
      <c r="D1590" t="s">
        <v>119</v>
      </c>
      <c r="E1590" t="s">
        <v>113</v>
      </c>
      <c r="F1590" t="str">
        <f t="shared" si="74"/>
        <v>New South Wales</v>
      </c>
      <c r="G1590" t="s">
        <v>10</v>
      </c>
      <c r="H1590">
        <v>2101</v>
      </c>
      <c r="I1590" t="s">
        <v>11</v>
      </c>
      <c r="J1590" t="s">
        <v>125</v>
      </c>
      <c r="K1590" t="s">
        <v>150</v>
      </c>
      <c r="L1590" t="s">
        <v>161</v>
      </c>
      <c r="M1590" s="5">
        <v>461</v>
      </c>
    </row>
    <row r="1591" spans="1:13" x14ac:dyDescent="0.3">
      <c r="A1591" s="2">
        <v>45607</v>
      </c>
      <c r="B1591" s="3">
        <f t="shared" si="72"/>
        <v>2025</v>
      </c>
      <c r="C1591" t="str">
        <f t="shared" si="73"/>
        <v>2024-2025</v>
      </c>
      <c r="D1591" t="s">
        <v>120</v>
      </c>
      <c r="E1591" t="s">
        <v>48</v>
      </c>
      <c r="F1591" t="str">
        <f t="shared" si="74"/>
        <v>Western Australia</v>
      </c>
      <c r="G1591" t="s">
        <v>28</v>
      </c>
      <c r="H1591">
        <v>6450</v>
      </c>
      <c r="I1591" t="s">
        <v>11</v>
      </c>
      <c r="J1591" t="s">
        <v>141</v>
      </c>
      <c r="K1591" t="s">
        <v>144</v>
      </c>
      <c r="L1591" t="s">
        <v>155</v>
      </c>
      <c r="M1591" s="5">
        <v>352</v>
      </c>
    </row>
    <row r="1592" spans="1:13" x14ac:dyDescent="0.3">
      <c r="A1592" s="2">
        <v>45887</v>
      </c>
      <c r="B1592" s="3">
        <f t="shared" si="72"/>
        <v>2026</v>
      </c>
      <c r="C1592" t="str">
        <f t="shared" si="73"/>
        <v>2025-2026</v>
      </c>
      <c r="D1592" t="s">
        <v>120</v>
      </c>
      <c r="E1592" t="s">
        <v>94</v>
      </c>
      <c r="F1592" t="str">
        <f t="shared" si="74"/>
        <v>Queensland</v>
      </c>
      <c r="G1592" t="s">
        <v>19</v>
      </c>
      <c r="H1592">
        <v>4551</v>
      </c>
      <c r="I1592" t="s">
        <v>11</v>
      </c>
      <c r="J1592" t="s">
        <v>136</v>
      </c>
      <c r="K1592" t="s">
        <v>144</v>
      </c>
      <c r="L1592" t="s">
        <v>155</v>
      </c>
      <c r="M1592" s="5">
        <v>668</v>
      </c>
    </row>
    <row r="1593" spans="1:13" x14ac:dyDescent="0.3">
      <c r="A1593" s="2">
        <v>45802</v>
      </c>
      <c r="B1593" s="3">
        <f t="shared" si="72"/>
        <v>2025</v>
      </c>
      <c r="C1593" t="str">
        <f t="shared" si="73"/>
        <v>2024-2025</v>
      </c>
      <c r="D1593" t="s">
        <v>119</v>
      </c>
      <c r="E1593" t="s">
        <v>61</v>
      </c>
      <c r="F1593" t="str">
        <f t="shared" si="74"/>
        <v>Victoria</v>
      </c>
      <c r="G1593" t="s">
        <v>26</v>
      </c>
      <c r="H1593">
        <v>3179</v>
      </c>
      <c r="I1593" t="s">
        <v>11</v>
      </c>
      <c r="J1593" t="s">
        <v>127</v>
      </c>
      <c r="K1593" t="s">
        <v>147</v>
      </c>
      <c r="L1593" t="s">
        <v>158</v>
      </c>
      <c r="M1593" s="5">
        <v>322</v>
      </c>
    </row>
    <row r="1594" spans="1:13" x14ac:dyDescent="0.3">
      <c r="A1594" s="2">
        <v>45633</v>
      </c>
      <c r="B1594" s="3">
        <f t="shared" si="72"/>
        <v>2025</v>
      </c>
      <c r="C1594" t="str">
        <f t="shared" si="73"/>
        <v>2024-2025</v>
      </c>
      <c r="D1594" t="s">
        <v>120</v>
      </c>
      <c r="E1594" t="s">
        <v>53</v>
      </c>
      <c r="F1594" t="str">
        <f t="shared" si="74"/>
        <v>Queensland</v>
      </c>
      <c r="G1594" t="s">
        <v>19</v>
      </c>
      <c r="H1594">
        <v>4012</v>
      </c>
      <c r="I1594" t="s">
        <v>11</v>
      </c>
      <c r="J1594" t="s">
        <v>131</v>
      </c>
      <c r="K1594" t="s">
        <v>147</v>
      </c>
      <c r="L1594" t="s">
        <v>158</v>
      </c>
      <c r="M1594" s="5">
        <v>435</v>
      </c>
    </row>
    <row r="1595" spans="1:13" x14ac:dyDescent="0.3">
      <c r="A1595" s="2">
        <v>45914</v>
      </c>
      <c r="B1595" s="3">
        <f t="shared" si="72"/>
        <v>2026</v>
      </c>
      <c r="C1595" t="str">
        <f t="shared" si="73"/>
        <v>2025-2026</v>
      </c>
      <c r="D1595" t="s">
        <v>120</v>
      </c>
      <c r="E1595" t="s">
        <v>78</v>
      </c>
      <c r="F1595" t="str">
        <f t="shared" si="74"/>
        <v>New South Wales</v>
      </c>
      <c r="G1595" t="s">
        <v>10</v>
      </c>
      <c r="H1595">
        <v>2480</v>
      </c>
      <c r="I1595" t="s">
        <v>11</v>
      </c>
      <c r="J1595" t="s">
        <v>122</v>
      </c>
      <c r="K1595" t="s">
        <v>143</v>
      </c>
      <c r="L1595" t="s">
        <v>154</v>
      </c>
      <c r="M1595" s="5">
        <v>543</v>
      </c>
    </row>
    <row r="1596" spans="1:13" x14ac:dyDescent="0.3">
      <c r="A1596" s="2">
        <v>45650</v>
      </c>
      <c r="B1596" s="3">
        <f t="shared" si="72"/>
        <v>2025</v>
      </c>
      <c r="C1596" t="str">
        <f t="shared" si="73"/>
        <v>2024-2025</v>
      </c>
      <c r="D1596" t="s">
        <v>119</v>
      </c>
      <c r="E1596" t="s">
        <v>58</v>
      </c>
      <c r="F1596" t="str">
        <f t="shared" si="74"/>
        <v>New South Wales</v>
      </c>
      <c r="G1596" t="s">
        <v>10</v>
      </c>
      <c r="H1596">
        <v>2790</v>
      </c>
      <c r="I1596" t="s">
        <v>11</v>
      </c>
      <c r="J1596" t="s">
        <v>132</v>
      </c>
      <c r="K1596" t="s">
        <v>143</v>
      </c>
      <c r="L1596" t="s">
        <v>154</v>
      </c>
      <c r="M1596" s="5">
        <v>94</v>
      </c>
    </row>
    <row r="1597" spans="1:13" x14ac:dyDescent="0.3">
      <c r="A1597" s="2">
        <v>45833</v>
      </c>
      <c r="B1597" s="3">
        <f t="shared" si="72"/>
        <v>2025</v>
      </c>
      <c r="C1597" t="str">
        <f t="shared" si="73"/>
        <v>2024-2025</v>
      </c>
      <c r="D1597" t="s">
        <v>119</v>
      </c>
      <c r="E1597" t="s">
        <v>98</v>
      </c>
      <c r="F1597" t="str">
        <f t="shared" si="74"/>
        <v>South Australia</v>
      </c>
      <c r="G1597" t="s">
        <v>17</v>
      </c>
      <c r="H1597">
        <v>5290</v>
      </c>
      <c r="I1597" t="s">
        <v>11</v>
      </c>
      <c r="J1597" t="s">
        <v>139</v>
      </c>
      <c r="K1597" t="s">
        <v>150</v>
      </c>
      <c r="L1597" t="s">
        <v>161</v>
      </c>
      <c r="M1597" s="5">
        <v>677</v>
      </c>
    </row>
    <row r="1598" spans="1:13" x14ac:dyDescent="0.3">
      <c r="A1598" s="2">
        <v>45745</v>
      </c>
      <c r="B1598" s="3">
        <f t="shared" si="72"/>
        <v>2025</v>
      </c>
      <c r="C1598" t="str">
        <f t="shared" si="73"/>
        <v>2024-2025</v>
      </c>
      <c r="D1598" t="s">
        <v>119</v>
      </c>
      <c r="E1598" t="s">
        <v>71</v>
      </c>
      <c r="F1598" t="str">
        <f t="shared" si="74"/>
        <v>Victoria</v>
      </c>
      <c r="G1598" t="s">
        <v>26</v>
      </c>
      <c r="H1598">
        <v>3131</v>
      </c>
      <c r="I1598" t="s">
        <v>11</v>
      </c>
      <c r="J1598" t="s">
        <v>127</v>
      </c>
      <c r="K1598" t="s">
        <v>151</v>
      </c>
      <c r="L1598" t="s">
        <v>152</v>
      </c>
      <c r="M1598" s="5">
        <v>268</v>
      </c>
    </row>
    <row r="1599" spans="1:13" x14ac:dyDescent="0.3">
      <c r="A1599" s="2">
        <v>45518</v>
      </c>
      <c r="B1599" s="3">
        <f t="shared" si="72"/>
        <v>2025</v>
      </c>
      <c r="C1599" t="str">
        <f t="shared" si="73"/>
        <v>2024-2025</v>
      </c>
      <c r="D1599" t="s">
        <v>119</v>
      </c>
      <c r="E1599" t="s">
        <v>90</v>
      </c>
      <c r="F1599" t="str">
        <f t="shared" si="74"/>
        <v>New South Wales</v>
      </c>
      <c r="G1599" t="s">
        <v>10</v>
      </c>
      <c r="H1599">
        <v>2650</v>
      </c>
      <c r="I1599" t="s">
        <v>11</v>
      </c>
      <c r="J1599" t="s">
        <v>132</v>
      </c>
      <c r="K1599" t="s">
        <v>151</v>
      </c>
      <c r="L1599" t="s">
        <v>152</v>
      </c>
      <c r="M1599" s="5">
        <v>590</v>
      </c>
    </row>
    <row r="1600" spans="1:13" x14ac:dyDescent="0.3">
      <c r="A1600" s="2">
        <v>45754</v>
      </c>
      <c r="B1600" s="3">
        <f t="shared" si="72"/>
        <v>2025</v>
      </c>
      <c r="C1600" t="str">
        <f t="shared" si="73"/>
        <v>2024-2025</v>
      </c>
      <c r="D1600" t="s">
        <v>120</v>
      </c>
      <c r="E1600" t="s">
        <v>37</v>
      </c>
      <c r="F1600" t="str">
        <f t="shared" si="74"/>
        <v>Victoria</v>
      </c>
      <c r="G1600" t="s">
        <v>26</v>
      </c>
      <c r="H1600">
        <v>3134</v>
      </c>
      <c r="I1600" t="s">
        <v>11</v>
      </c>
      <c r="J1600" t="s">
        <v>127</v>
      </c>
      <c r="K1600" t="s">
        <v>144</v>
      </c>
      <c r="L1600" t="s">
        <v>155</v>
      </c>
      <c r="M1600" s="5">
        <v>716</v>
      </c>
    </row>
    <row r="1601" spans="1:13" x14ac:dyDescent="0.3">
      <c r="A1601" s="2">
        <v>45534</v>
      </c>
      <c r="B1601" s="3">
        <f t="shared" si="72"/>
        <v>2025</v>
      </c>
      <c r="C1601" t="str">
        <f t="shared" si="73"/>
        <v>2024-2025</v>
      </c>
      <c r="D1601" t="s">
        <v>120</v>
      </c>
      <c r="E1601" t="s">
        <v>21</v>
      </c>
      <c r="F1601" t="str">
        <f t="shared" si="74"/>
        <v>South Australia</v>
      </c>
      <c r="G1601" t="s">
        <v>17</v>
      </c>
      <c r="H1601">
        <v>5343</v>
      </c>
      <c r="I1601" t="s">
        <v>11</v>
      </c>
      <c r="J1601" t="s">
        <v>139</v>
      </c>
      <c r="K1601" t="s">
        <v>151</v>
      </c>
      <c r="L1601" t="s">
        <v>152</v>
      </c>
      <c r="M1601" s="5">
        <v>587</v>
      </c>
    </row>
    <row r="1602" spans="1:13" x14ac:dyDescent="0.3">
      <c r="A1602" s="2">
        <v>45670</v>
      </c>
      <c r="B1602" s="3">
        <f t="shared" ref="B1602:B1665" si="75">IF(MONTH(A1602)&gt;=7,YEAR(A1602)+1,YEAR(A1602))</f>
        <v>2025</v>
      </c>
      <c r="C1602" t="str">
        <f t="shared" ref="C1602:C1665" si="76">IF(MONTH(A1602) &gt;= 7, YEAR(A1602) &amp; "-" &amp; YEAR(A1602) + 1, YEAR(A1602) - 1 &amp; "-" &amp; YEAR(A1602))</f>
        <v>2024-2025</v>
      </c>
      <c r="D1602" t="s">
        <v>119</v>
      </c>
      <c r="E1602" t="s">
        <v>34</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123</v>
      </c>
      <c r="K1602" t="s">
        <v>150</v>
      </c>
      <c r="L1602" t="s">
        <v>161</v>
      </c>
      <c r="M1602" s="5">
        <v>766</v>
      </c>
    </row>
    <row r="1603" spans="1:13" x14ac:dyDescent="0.3">
      <c r="A1603" s="2">
        <v>45856</v>
      </c>
      <c r="B1603" s="3">
        <f t="shared" si="75"/>
        <v>2026</v>
      </c>
      <c r="C1603" t="str">
        <f t="shared" si="76"/>
        <v>2025-2026</v>
      </c>
      <c r="D1603" t="s">
        <v>119</v>
      </c>
      <c r="E1603" t="s">
        <v>111</v>
      </c>
      <c r="F1603" t="str">
        <f t="shared" si="77"/>
        <v>New South Wales</v>
      </c>
      <c r="G1603" t="s">
        <v>10</v>
      </c>
      <c r="H1603">
        <v>2154</v>
      </c>
      <c r="I1603" t="s">
        <v>11</v>
      </c>
      <c r="J1603" t="s">
        <v>125</v>
      </c>
      <c r="K1603" t="s">
        <v>150</v>
      </c>
      <c r="L1603" t="s">
        <v>161</v>
      </c>
      <c r="M1603" s="5">
        <v>652</v>
      </c>
    </row>
    <row r="1604" spans="1:13" x14ac:dyDescent="0.3">
      <c r="A1604" s="2">
        <v>45737</v>
      </c>
      <c r="B1604" s="3">
        <f t="shared" si="75"/>
        <v>2025</v>
      </c>
      <c r="C1604" t="str">
        <f t="shared" si="76"/>
        <v>2024-2025</v>
      </c>
      <c r="D1604" t="s">
        <v>120</v>
      </c>
      <c r="E1604" t="s">
        <v>97</v>
      </c>
      <c r="F1604" t="str">
        <f t="shared" si="77"/>
        <v>Tasmania</v>
      </c>
      <c r="G1604" t="s">
        <v>43</v>
      </c>
      <c r="H1604">
        <v>7010</v>
      </c>
      <c r="I1604" t="s">
        <v>11</v>
      </c>
      <c r="J1604" t="s">
        <v>130</v>
      </c>
      <c r="K1604" t="s">
        <v>151</v>
      </c>
      <c r="L1604" t="s">
        <v>152</v>
      </c>
      <c r="M1604" s="5">
        <v>668</v>
      </c>
    </row>
    <row r="1605" spans="1:13" x14ac:dyDescent="0.3">
      <c r="A1605" s="2">
        <v>45567</v>
      </c>
      <c r="B1605" s="3">
        <f t="shared" si="75"/>
        <v>2025</v>
      </c>
      <c r="C1605" t="str">
        <f t="shared" si="76"/>
        <v>2024-2025</v>
      </c>
      <c r="D1605" t="s">
        <v>119</v>
      </c>
      <c r="E1605" t="s">
        <v>60</v>
      </c>
      <c r="F1605" t="str">
        <f t="shared" si="77"/>
        <v>Queensland</v>
      </c>
      <c r="G1605" t="s">
        <v>19</v>
      </c>
      <c r="H1605">
        <v>4655</v>
      </c>
      <c r="I1605" t="s">
        <v>11</v>
      </c>
      <c r="J1605" t="s">
        <v>138</v>
      </c>
      <c r="K1605" t="s">
        <v>151</v>
      </c>
      <c r="L1605" t="s">
        <v>152</v>
      </c>
      <c r="M1605" s="5">
        <v>356</v>
      </c>
    </row>
    <row r="1606" spans="1:13" x14ac:dyDescent="0.3">
      <c r="A1606" s="2">
        <v>45546</v>
      </c>
      <c r="B1606" s="3">
        <f t="shared" si="75"/>
        <v>2025</v>
      </c>
      <c r="C1606" t="str">
        <f t="shared" si="76"/>
        <v>2024-2025</v>
      </c>
      <c r="D1606" t="s">
        <v>119</v>
      </c>
      <c r="E1606" t="s">
        <v>68</v>
      </c>
      <c r="F1606" t="str">
        <f t="shared" si="77"/>
        <v>Victoria</v>
      </c>
      <c r="G1606" t="s">
        <v>26</v>
      </c>
      <c r="H1606">
        <v>3429</v>
      </c>
      <c r="I1606" t="s">
        <v>11</v>
      </c>
      <c r="J1606" t="s">
        <v>129</v>
      </c>
      <c r="K1606" t="s">
        <v>144</v>
      </c>
      <c r="L1606" t="s">
        <v>155</v>
      </c>
      <c r="M1606" s="5">
        <v>429</v>
      </c>
    </row>
    <row r="1607" spans="1:13" x14ac:dyDescent="0.3">
      <c r="A1607" s="2">
        <v>45835</v>
      </c>
      <c r="B1607" s="3">
        <f t="shared" si="75"/>
        <v>2025</v>
      </c>
      <c r="C1607" t="str">
        <f t="shared" si="76"/>
        <v>2024-2025</v>
      </c>
      <c r="D1607" t="s">
        <v>120</v>
      </c>
      <c r="E1607" t="s">
        <v>53</v>
      </c>
      <c r="F1607" t="str">
        <f t="shared" si="77"/>
        <v>Queensland</v>
      </c>
      <c r="G1607" t="s">
        <v>19</v>
      </c>
      <c r="H1607">
        <v>4012</v>
      </c>
      <c r="I1607" t="s">
        <v>11</v>
      </c>
      <c r="J1607" t="s">
        <v>131</v>
      </c>
      <c r="K1607" t="s">
        <v>151</v>
      </c>
      <c r="L1607" t="s">
        <v>152</v>
      </c>
      <c r="M1607" s="5">
        <v>591</v>
      </c>
    </row>
    <row r="1608" spans="1:13" x14ac:dyDescent="0.3">
      <c r="A1608" s="2">
        <v>45423</v>
      </c>
      <c r="B1608" s="3">
        <f t="shared" si="75"/>
        <v>2024</v>
      </c>
      <c r="C1608" t="str">
        <f t="shared" si="76"/>
        <v>2023-2024</v>
      </c>
      <c r="D1608" t="s">
        <v>120</v>
      </c>
      <c r="E1608" t="s">
        <v>62</v>
      </c>
      <c r="F1608" t="str">
        <f t="shared" si="77"/>
        <v>Victoria</v>
      </c>
      <c r="G1608" t="s">
        <v>26</v>
      </c>
      <c r="H1608">
        <v>3690</v>
      </c>
      <c r="I1608" t="s">
        <v>11</v>
      </c>
      <c r="J1608" t="s">
        <v>137</v>
      </c>
      <c r="K1608" t="s">
        <v>151</v>
      </c>
      <c r="L1608" t="s">
        <v>152</v>
      </c>
      <c r="M1608" s="5">
        <v>785</v>
      </c>
    </row>
    <row r="1609" spans="1:13" x14ac:dyDescent="0.3">
      <c r="A1609" s="2">
        <v>45376</v>
      </c>
      <c r="B1609" s="3">
        <f t="shared" si="75"/>
        <v>2024</v>
      </c>
      <c r="C1609" t="str">
        <f t="shared" si="76"/>
        <v>2023-2024</v>
      </c>
      <c r="D1609" t="s">
        <v>120</v>
      </c>
      <c r="E1609" t="s">
        <v>103</v>
      </c>
      <c r="F1609" t="str">
        <f t="shared" si="77"/>
        <v>Victoria</v>
      </c>
      <c r="G1609" t="s">
        <v>26</v>
      </c>
      <c r="H1609">
        <v>3550</v>
      </c>
      <c r="I1609" t="s">
        <v>11</v>
      </c>
      <c r="J1609" t="s">
        <v>129</v>
      </c>
      <c r="K1609" t="s">
        <v>148</v>
      </c>
      <c r="L1609" t="s">
        <v>159</v>
      </c>
      <c r="M1609" s="5">
        <v>717</v>
      </c>
    </row>
    <row r="1610" spans="1:13" x14ac:dyDescent="0.3">
      <c r="A1610" s="2">
        <v>45903</v>
      </c>
      <c r="B1610" s="3">
        <f t="shared" si="75"/>
        <v>2026</v>
      </c>
      <c r="C1610" t="str">
        <f t="shared" si="76"/>
        <v>2025-2026</v>
      </c>
      <c r="D1610" t="s">
        <v>119</v>
      </c>
      <c r="E1610" t="s">
        <v>102</v>
      </c>
      <c r="F1610" t="str">
        <f t="shared" si="77"/>
        <v>Queensland</v>
      </c>
      <c r="G1610" t="s">
        <v>19</v>
      </c>
      <c r="H1610">
        <v>4825</v>
      </c>
      <c r="I1610" t="s">
        <v>11</v>
      </c>
      <c r="J1610" t="s">
        <v>133</v>
      </c>
      <c r="K1610" t="s">
        <v>142</v>
      </c>
      <c r="L1610" t="s">
        <v>153</v>
      </c>
      <c r="M1610" s="5">
        <v>228</v>
      </c>
    </row>
    <row r="1611" spans="1:13" x14ac:dyDescent="0.3">
      <c r="A1611" s="2">
        <v>45615</v>
      </c>
      <c r="B1611" s="3">
        <f t="shared" si="75"/>
        <v>2025</v>
      </c>
      <c r="C1611" t="str">
        <f t="shared" si="76"/>
        <v>2024-2025</v>
      </c>
      <c r="D1611" t="s">
        <v>120</v>
      </c>
      <c r="E1611" t="s">
        <v>102</v>
      </c>
      <c r="F1611" t="str">
        <f t="shared" si="77"/>
        <v>Queensland</v>
      </c>
      <c r="G1611" t="s">
        <v>19</v>
      </c>
      <c r="H1611">
        <v>4825</v>
      </c>
      <c r="I1611" t="s">
        <v>11</v>
      </c>
      <c r="J1611" t="s">
        <v>133</v>
      </c>
      <c r="K1611" t="s">
        <v>144</v>
      </c>
      <c r="L1611" t="s">
        <v>155</v>
      </c>
      <c r="M1611" s="5">
        <v>373</v>
      </c>
    </row>
    <row r="1612" spans="1:13" x14ac:dyDescent="0.3">
      <c r="A1612" s="2">
        <v>45695</v>
      </c>
      <c r="B1612" s="3">
        <f t="shared" si="75"/>
        <v>2025</v>
      </c>
      <c r="C1612" t="str">
        <f t="shared" si="76"/>
        <v>2024-2025</v>
      </c>
      <c r="D1612" t="s">
        <v>119</v>
      </c>
      <c r="E1612" t="s">
        <v>47</v>
      </c>
      <c r="F1612" t="str">
        <f t="shared" si="77"/>
        <v>Victoria</v>
      </c>
      <c r="G1612" t="s">
        <v>26</v>
      </c>
      <c r="H1612">
        <v>3630</v>
      </c>
      <c r="I1612" t="s">
        <v>11</v>
      </c>
      <c r="J1612" t="s">
        <v>137</v>
      </c>
      <c r="K1612" t="s">
        <v>144</v>
      </c>
      <c r="L1612" t="s">
        <v>155</v>
      </c>
      <c r="M1612" s="5">
        <v>475</v>
      </c>
    </row>
    <row r="1613" spans="1:13" x14ac:dyDescent="0.3">
      <c r="A1613" s="2">
        <v>45882</v>
      </c>
      <c r="B1613" s="3">
        <f t="shared" si="75"/>
        <v>2026</v>
      </c>
      <c r="C1613" t="str">
        <f t="shared" si="76"/>
        <v>2025-2026</v>
      </c>
      <c r="D1613" t="s">
        <v>120</v>
      </c>
      <c r="E1613" t="s">
        <v>76</v>
      </c>
      <c r="F1613" t="str">
        <f t="shared" si="77"/>
        <v>Queensland</v>
      </c>
      <c r="G1613" t="s">
        <v>19</v>
      </c>
      <c r="H1613">
        <v>4220</v>
      </c>
      <c r="I1613" t="s">
        <v>11</v>
      </c>
      <c r="J1613" t="s">
        <v>124</v>
      </c>
      <c r="K1613" t="s">
        <v>151</v>
      </c>
      <c r="L1613" t="s">
        <v>152</v>
      </c>
      <c r="M1613" s="5">
        <v>380</v>
      </c>
    </row>
    <row r="1614" spans="1:13" x14ac:dyDescent="0.3">
      <c r="A1614" s="2">
        <v>45912</v>
      </c>
      <c r="B1614" s="3">
        <f t="shared" si="75"/>
        <v>2026</v>
      </c>
      <c r="C1614" t="str">
        <f t="shared" si="76"/>
        <v>2025-2026</v>
      </c>
      <c r="D1614" t="s">
        <v>120</v>
      </c>
      <c r="E1614" t="s">
        <v>66</v>
      </c>
      <c r="F1614" t="str">
        <f t="shared" si="77"/>
        <v>Western Australia</v>
      </c>
      <c r="G1614" t="s">
        <v>28</v>
      </c>
      <c r="H1614">
        <v>6330</v>
      </c>
      <c r="I1614" t="s">
        <v>11</v>
      </c>
      <c r="J1614" t="s">
        <v>135</v>
      </c>
      <c r="K1614" t="s">
        <v>142</v>
      </c>
      <c r="L1614" t="s">
        <v>153</v>
      </c>
      <c r="M1614" s="5">
        <v>366</v>
      </c>
    </row>
    <row r="1615" spans="1:13" x14ac:dyDescent="0.3">
      <c r="A1615" s="2">
        <v>45389</v>
      </c>
      <c r="B1615" s="3">
        <f t="shared" si="75"/>
        <v>2024</v>
      </c>
      <c r="C1615" t="str">
        <f t="shared" si="76"/>
        <v>2023-2024</v>
      </c>
      <c r="D1615" t="s">
        <v>119</v>
      </c>
      <c r="E1615" t="s">
        <v>61</v>
      </c>
      <c r="F1615" t="str">
        <f t="shared" si="77"/>
        <v>Victoria</v>
      </c>
      <c r="G1615" t="s">
        <v>26</v>
      </c>
      <c r="H1615">
        <v>3179</v>
      </c>
      <c r="I1615" t="s">
        <v>11</v>
      </c>
      <c r="J1615" t="s">
        <v>127</v>
      </c>
      <c r="K1615" t="s">
        <v>151</v>
      </c>
      <c r="L1615" t="s">
        <v>152</v>
      </c>
      <c r="M1615" s="5">
        <v>352</v>
      </c>
    </row>
    <row r="1616" spans="1:13" x14ac:dyDescent="0.3">
      <c r="A1616" s="2">
        <v>45318</v>
      </c>
      <c r="B1616" s="3">
        <f t="shared" si="75"/>
        <v>2024</v>
      </c>
      <c r="C1616" t="str">
        <f t="shared" si="76"/>
        <v>2023-2024</v>
      </c>
      <c r="D1616" t="s">
        <v>119</v>
      </c>
      <c r="E1616" t="s">
        <v>72</v>
      </c>
      <c r="F1616" t="str">
        <f t="shared" si="77"/>
        <v>Queensland</v>
      </c>
      <c r="G1616" t="s">
        <v>19</v>
      </c>
      <c r="H1616">
        <v>4870</v>
      </c>
      <c r="I1616" t="s">
        <v>11</v>
      </c>
      <c r="J1616" t="s">
        <v>133</v>
      </c>
      <c r="K1616" t="s">
        <v>147</v>
      </c>
      <c r="L1616" t="s">
        <v>158</v>
      </c>
      <c r="M1616" s="5">
        <v>608</v>
      </c>
    </row>
    <row r="1617" spans="1:13" x14ac:dyDescent="0.3">
      <c r="A1617" s="2">
        <v>45343</v>
      </c>
      <c r="B1617" s="3">
        <f t="shared" si="75"/>
        <v>2024</v>
      </c>
      <c r="C1617" t="str">
        <f t="shared" si="76"/>
        <v>2023-2024</v>
      </c>
      <c r="D1617" t="s">
        <v>120</v>
      </c>
      <c r="E1617" t="s">
        <v>114</v>
      </c>
      <c r="F1617" t="str">
        <f t="shared" si="77"/>
        <v>Victoria</v>
      </c>
      <c r="G1617" t="s">
        <v>26</v>
      </c>
      <c r="H1617">
        <v>3353</v>
      </c>
      <c r="I1617" t="s">
        <v>11</v>
      </c>
      <c r="J1617" t="s">
        <v>129</v>
      </c>
      <c r="K1617" t="s">
        <v>147</v>
      </c>
      <c r="L1617" t="s">
        <v>158</v>
      </c>
      <c r="M1617" s="5">
        <v>521</v>
      </c>
    </row>
    <row r="1618" spans="1:13" x14ac:dyDescent="0.3">
      <c r="A1618" s="2">
        <v>45586</v>
      </c>
      <c r="B1618" s="3">
        <f t="shared" si="75"/>
        <v>2025</v>
      </c>
      <c r="C1618" t="str">
        <f t="shared" si="76"/>
        <v>2024-2025</v>
      </c>
      <c r="D1618" t="s">
        <v>119</v>
      </c>
      <c r="E1618" t="s">
        <v>100</v>
      </c>
      <c r="F1618" t="str">
        <f t="shared" si="77"/>
        <v>New South Wales</v>
      </c>
      <c r="G1618" t="s">
        <v>10</v>
      </c>
      <c r="H1618">
        <v>2800</v>
      </c>
      <c r="I1618" t="s">
        <v>11</v>
      </c>
      <c r="J1618" t="s">
        <v>132</v>
      </c>
      <c r="K1618" t="s">
        <v>145</v>
      </c>
      <c r="L1618" t="s">
        <v>156</v>
      </c>
      <c r="M1618" s="5">
        <v>631</v>
      </c>
    </row>
    <row r="1619" spans="1:13" x14ac:dyDescent="0.3">
      <c r="A1619" s="2">
        <v>45827</v>
      </c>
      <c r="B1619" s="3">
        <f t="shared" si="75"/>
        <v>2025</v>
      </c>
      <c r="C1619" t="str">
        <f t="shared" si="76"/>
        <v>2024-2025</v>
      </c>
      <c r="D1619" t="s">
        <v>119</v>
      </c>
      <c r="E1619" t="s">
        <v>79</v>
      </c>
      <c r="F1619" t="str">
        <f t="shared" si="77"/>
        <v>Queensland</v>
      </c>
      <c r="G1619" t="s">
        <v>19</v>
      </c>
      <c r="H1619">
        <v>4680</v>
      </c>
      <c r="I1619" t="s">
        <v>11</v>
      </c>
      <c r="J1619" t="s">
        <v>138</v>
      </c>
      <c r="K1619" t="s">
        <v>148</v>
      </c>
      <c r="L1619" t="s">
        <v>159</v>
      </c>
      <c r="M1619" s="5">
        <v>128</v>
      </c>
    </row>
    <row r="1620" spans="1:13" x14ac:dyDescent="0.3">
      <c r="A1620" s="2">
        <v>45592</v>
      </c>
      <c r="B1620" s="3">
        <f t="shared" si="75"/>
        <v>2025</v>
      </c>
      <c r="C1620" t="str">
        <f t="shared" si="76"/>
        <v>2024-2025</v>
      </c>
      <c r="D1620" t="s">
        <v>119</v>
      </c>
      <c r="E1620" t="s">
        <v>76</v>
      </c>
      <c r="F1620" t="str">
        <f t="shared" si="77"/>
        <v>Queensland</v>
      </c>
      <c r="G1620" t="s">
        <v>19</v>
      </c>
      <c r="H1620">
        <v>4220</v>
      </c>
      <c r="I1620" t="s">
        <v>11</v>
      </c>
      <c r="J1620" t="s">
        <v>124</v>
      </c>
      <c r="K1620" t="s">
        <v>145</v>
      </c>
      <c r="L1620" t="s">
        <v>156</v>
      </c>
      <c r="M1620" s="5">
        <v>585</v>
      </c>
    </row>
    <row r="1621" spans="1:13" x14ac:dyDescent="0.3">
      <c r="A1621" s="2">
        <v>45993</v>
      </c>
      <c r="B1621" s="3">
        <f t="shared" si="75"/>
        <v>2026</v>
      </c>
      <c r="C1621" t="str">
        <f t="shared" si="76"/>
        <v>2025-2026</v>
      </c>
      <c r="D1621" t="s">
        <v>120</v>
      </c>
      <c r="E1621" t="s">
        <v>14</v>
      </c>
      <c r="F1621" t="str">
        <f t="shared" si="77"/>
        <v>Northern Territory</v>
      </c>
      <c r="G1621" t="s">
        <v>15</v>
      </c>
      <c r="H1621">
        <v>800</v>
      </c>
      <c r="I1621" t="s">
        <v>11</v>
      </c>
      <c r="J1621" t="s">
        <v>140</v>
      </c>
      <c r="K1621" t="s">
        <v>149</v>
      </c>
      <c r="L1621" t="s">
        <v>160</v>
      </c>
      <c r="M1621" s="5">
        <v>361</v>
      </c>
    </row>
    <row r="1622" spans="1:13" x14ac:dyDescent="0.3">
      <c r="A1622" s="2">
        <v>45520</v>
      </c>
      <c r="B1622" s="3">
        <f t="shared" si="75"/>
        <v>2025</v>
      </c>
      <c r="C1622" t="str">
        <f t="shared" si="76"/>
        <v>2024-2025</v>
      </c>
      <c r="D1622" t="s">
        <v>119</v>
      </c>
      <c r="E1622" t="s">
        <v>109</v>
      </c>
      <c r="F1622" t="str">
        <f t="shared" si="77"/>
        <v>Western Australia</v>
      </c>
      <c r="G1622" t="s">
        <v>28</v>
      </c>
      <c r="H1622">
        <v>6052</v>
      </c>
      <c r="I1622" t="s">
        <v>11</v>
      </c>
      <c r="J1622" t="s">
        <v>121</v>
      </c>
      <c r="K1622" t="s">
        <v>143</v>
      </c>
      <c r="L1622" t="s">
        <v>154</v>
      </c>
      <c r="M1622" s="5">
        <v>185</v>
      </c>
    </row>
    <row r="1623" spans="1:13" x14ac:dyDescent="0.3">
      <c r="A1623" s="2">
        <v>45999</v>
      </c>
      <c r="B1623" s="3">
        <f t="shared" si="75"/>
        <v>2026</v>
      </c>
      <c r="C1623" t="str">
        <f t="shared" si="76"/>
        <v>2025-2026</v>
      </c>
      <c r="D1623" t="s">
        <v>119</v>
      </c>
      <c r="E1623" t="s">
        <v>55</v>
      </c>
      <c r="F1623" t="str">
        <f t="shared" si="77"/>
        <v>Queensland</v>
      </c>
      <c r="G1623" t="s">
        <v>19</v>
      </c>
      <c r="H1623">
        <v>4740</v>
      </c>
      <c r="I1623" t="s">
        <v>11</v>
      </c>
      <c r="J1623" t="s">
        <v>138</v>
      </c>
      <c r="K1623" t="s">
        <v>148</v>
      </c>
      <c r="L1623" t="s">
        <v>159</v>
      </c>
      <c r="M1623" s="5">
        <v>349</v>
      </c>
    </row>
    <row r="1624" spans="1:13" x14ac:dyDescent="0.3">
      <c r="A1624" s="2">
        <v>45707</v>
      </c>
      <c r="B1624" s="3">
        <f t="shared" si="75"/>
        <v>2025</v>
      </c>
      <c r="C1624" t="str">
        <f t="shared" si="76"/>
        <v>2024-2025</v>
      </c>
      <c r="D1624" t="s">
        <v>119</v>
      </c>
      <c r="E1624" t="s">
        <v>104</v>
      </c>
      <c r="F1624" t="str">
        <f t="shared" si="77"/>
        <v>Victoria</v>
      </c>
      <c r="G1624" t="s">
        <v>26</v>
      </c>
      <c r="H1624">
        <v>3175</v>
      </c>
      <c r="I1624" t="s">
        <v>11</v>
      </c>
      <c r="J1624" t="s">
        <v>127</v>
      </c>
      <c r="K1624" t="s">
        <v>148</v>
      </c>
      <c r="L1624" t="s">
        <v>159</v>
      </c>
      <c r="M1624" s="5">
        <v>660</v>
      </c>
    </row>
    <row r="1625" spans="1:13" x14ac:dyDescent="0.3">
      <c r="A1625" s="2">
        <v>45405</v>
      </c>
      <c r="B1625" s="3">
        <f t="shared" si="75"/>
        <v>2024</v>
      </c>
      <c r="C1625" t="str">
        <f t="shared" si="76"/>
        <v>2023-2024</v>
      </c>
      <c r="D1625" t="s">
        <v>119</v>
      </c>
      <c r="E1625" t="s">
        <v>65</v>
      </c>
      <c r="F1625" t="str">
        <f t="shared" si="77"/>
        <v>Victoria</v>
      </c>
      <c r="G1625" t="s">
        <v>26</v>
      </c>
      <c r="H1625">
        <v>3931</v>
      </c>
      <c r="I1625" t="s">
        <v>11</v>
      </c>
      <c r="J1625" t="s">
        <v>137</v>
      </c>
      <c r="K1625" t="s">
        <v>144</v>
      </c>
      <c r="L1625" t="s">
        <v>155</v>
      </c>
      <c r="M1625" s="5">
        <v>725</v>
      </c>
    </row>
    <row r="1626" spans="1:13" x14ac:dyDescent="0.3">
      <c r="A1626" s="2">
        <v>45307</v>
      </c>
      <c r="B1626" s="3">
        <f t="shared" si="75"/>
        <v>2024</v>
      </c>
      <c r="C1626" t="str">
        <f t="shared" si="76"/>
        <v>2023-2024</v>
      </c>
      <c r="D1626" t="s">
        <v>119</v>
      </c>
      <c r="E1626" t="s">
        <v>60</v>
      </c>
      <c r="F1626" t="str">
        <f t="shared" si="77"/>
        <v>Queensland</v>
      </c>
      <c r="G1626" t="s">
        <v>19</v>
      </c>
      <c r="H1626">
        <v>4655</v>
      </c>
      <c r="I1626" t="s">
        <v>11</v>
      </c>
      <c r="J1626" t="s">
        <v>138</v>
      </c>
      <c r="K1626" t="s">
        <v>150</v>
      </c>
      <c r="L1626" t="s">
        <v>161</v>
      </c>
      <c r="M1626" s="5">
        <v>495</v>
      </c>
    </row>
    <row r="1627" spans="1:13" x14ac:dyDescent="0.3">
      <c r="A1627" s="2">
        <v>45913</v>
      </c>
      <c r="B1627" s="3">
        <f t="shared" si="75"/>
        <v>2026</v>
      </c>
      <c r="C1627" t="str">
        <f t="shared" si="76"/>
        <v>2025-2026</v>
      </c>
      <c r="D1627" t="s">
        <v>119</v>
      </c>
      <c r="E1627" t="s">
        <v>58</v>
      </c>
      <c r="F1627" t="str">
        <f t="shared" si="77"/>
        <v>New South Wales</v>
      </c>
      <c r="G1627" t="s">
        <v>10</v>
      </c>
      <c r="H1627">
        <v>2790</v>
      </c>
      <c r="I1627" t="s">
        <v>11</v>
      </c>
      <c r="J1627" t="s">
        <v>132</v>
      </c>
      <c r="K1627" t="s">
        <v>150</v>
      </c>
      <c r="L1627" t="s">
        <v>161</v>
      </c>
      <c r="M1627" s="5">
        <v>363</v>
      </c>
    </row>
    <row r="1628" spans="1:13" x14ac:dyDescent="0.3">
      <c r="A1628" s="2">
        <v>45374</v>
      </c>
      <c r="B1628" s="3">
        <f t="shared" si="75"/>
        <v>2024</v>
      </c>
      <c r="C1628" t="str">
        <f t="shared" si="76"/>
        <v>2023-2024</v>
      </c>
      <c r="D1628" t="s">
        <v>119</v>
      </c>
      <c r="E1628" t="s">
        <v>72</v>
      </c>
      <c r="F1628" t="str">
        <f t="shared" si="77"/>
        <v>Queensland</v>
      </c>
      <c r="G1628" t="s">
        <v>19</v>
      </c>
      <c r="H1628">
        <v>4870</v>
      </c>
      <c r="I1628" t="s">
        <v>11</v>
      </c>
      <c r="J1628" t="s">
        <v>133</v>
      </c>
      <c r="K1628" t="s">
        <v>144</v>
      </c>
      <c r="L1628" t="s">
        <v>155</v>
      </c>
      <c r="M1628" s="5">
        <v>316</v>
      </c>
    </row>
    <row r="1629" spans="1:13" x14ac:dyDescent="0.3">
      <c r="A1629" s="2">
        <v>45458</v>
      </c>
      <c r="B1629" s="3">
        <f t="shared" si="75"/>
        <v>2024</v>
      </c>
      <c r="C1629" t="str">
        <f t="shared" si="76"/>
        <v>2023-2024</v>
      </c>
      <c r="D1629" t="s">
        <v>119</v>
      </c>
      <c r="E1629" t="s">
        <v>90</v>
      </c>
      <c r="F1629" t="str">
        <f t="shared" si="77"/>
        <v>New South Wales</v>
      </c>
      <c r="G1629" t="s">
        <v>10</v>
      </c>
      <c r="H1629">
        <v>2650</v>
      </c>
      <c r="I1629" t="s">
        <v>11</v>
      </c>
      <c r="J1629" t="s">
        <v>132</v>
      </c>
      <c r="K1629" t="s">
        <v>143</v>
      </c>
      <c r="L1629" t="s">
        <v>154</v>
      </c>
      <c r="M1629" s="5">
        <v>338</v>
      </c>
    </row>
    <row r="1630" spans="1:13" x14ac:dyDescent="0.3">
      <c r="A1630" s="2">
        <v>45483</v>
      </c>
      <c r="B1630" s="3">
        <f t="shared" si="75"/>
        <v>2025</v>
      </c>
      <c r="C1630" t="str">
        <f t="shared" si="76"/>
        <v>2024-2025</v>
      </c>
      <c r="D1630" t="s">
        <v>119</v>
      </c>
      <c r="E1630" t="s">
        <v>70</v>
      </c>
      <c r="F1630" t="str">
        <f t="shared" si="77"/>
        <v>Western Australia</v>
      </c>
      <c r="G1630" t="s">
        <v>28</v>
      </c>
      <c r="H1630">
        <v>6021</v>
      </c>
      <c r="I1630" t="s">
        <v>11</v>
      </c>
      <c r="J1630" t="s">
        <v>121</v>
      </c>
      <c r="K1630" t="s">
        <v>143</v>
      </c>
      <c r="L1630" t="s">
        <v>154</v>
      </c>
      <c r="M1630" s="5">
        <v>396</v>
      </c>
    </row>
    <row r="1631" spans="1:13" x14ac:dyDescent="0.3">
      <c r="A1631" s="2">
        <v>45370</v>
      </c>
      <c r="B1631" s="3">
        <f t="shared" si="75"/>
        <v>2024</v>
      </c>
      <c r="C1631" t="str">
        <f t="shared" si="76"/>
        <v>2023-2024</v>
      </c>
      <c r="D1631" t="s">
        <v>120</v>
      </c>
      <c r="E1631" t="s">
        <v>71</v>
      </c>
      <c r="F1631" t="str">
        <f t="shared" si="77"/>
        <v>Victoria</v>
      </c>
      <c r="G1631" t="s">
        <v>26</v>
      </c>
      <c r="H1631">
        <v>3131</v>
      </c>
      <c r="I1631" t="s">
        <v>11</v>
      </c>
      <c r="J1631" t="s">
        <v>127</v>
      </c>
      <c r="K1631" t="s">
        <v>144</v>
      </c>
      <c r="L1631" t="s">
        <v>155</v>
      </c>
      <c r="M1631" s="5">
        <v>378</v>
      </c>
    </row>
    <row r="1632" spans="1:13" x14ac:dyDescent="0.3">
      <c r="A1632" s="2">
        <v>45514</v>
      </c>
      <c r="B1632" s="3">
        <f t="shared" si="75"/>
        <v>2025</v>
      </c>
      <c r="C1632" t="str">
        <f t="shared" si="76"/>
        <v>2024-2025</v>
      </c>
      <c r="D1632" t="s">
        <v>119</v>
      </c>
      <c r="E1632" t="s">
        <v>91</v>
      </c>
      <c r="F1632" t="str">
        <f t="shared" si="77"/>
        <v>Western Australia</v>
      </c>
      <c r="G1632" t="s">
        <v>28</v>
      </c>
      <c r="H1632">
        <v>6109</v>
      </c>
      <c r="I1632" t="s">
        <v>11</v>
      </c>
      <c r="J1632" t="s">
        <v>135</v>
      </c>
      <c r="K1632" t="s">
        <v>146</v>
      </c>
      <c r="L1632" t="s">
        <v>157</v>
      </c>
      <c r="M1632" s="5">
        <v>528</v>
      </c>
    </row>
    <row r="1633" spans="1:13" x14ac:dyDescent="0.3">
      <c r="A1633" s="2">
        <v>45549</v>
      </c>
      <c r="B1633" s="3">
        <f t="shared" si="75"/>
        <v>2025</v>
      </c>
      <c r="C1633" t="str">
        <f t="shared" si="76"/>
        <v>2024-2025</v>
      </c>
      <c r="D1633" t="s">
        <v>119</v>
      </c>
      <c r="E1633" t="s">
        <v>61</v>
      </c>
      <c r="F1633" t="str">
        <f t="shared" si="77"/>
        <v>Victoria</v>
      </c>
      <c r="G1633" t="s">
        <v>26</v>
      </c>
      <c r="H1633">
        <v>3179</v>
      </c>
      <c r="I1633" t="s">
        <v>11</v>
      </c>
      <c r="J1633" t="s">
        <v>127</v>
      </c>
      <c r="K1633" t="s">
        <v>147</v>
      </c>
      <c r="L1633" t="s">
        <v>158</v>
      </c>
      <c r="M1633" s="5">
        <v>299</v>
      </c>
    </row>
    <row r="1634" spans="1:13" x14ac:dyDescent="0.3">
      <c r="A1634" s="2">
        <v>45407</v>
      </c>
      <c r="B1634" s="3">
        <f t="shared" si="75"/>
        <v>2024</v>
      </c>
      <c r="C1634" t="str">
        <f t="shared" si="76"/>
        <v>2023-2024</v>
      </c>
      <c r="D1634" t="s">
        <v>119</v>
      </c>
      <c r="E1634" t="s">
        <v>29</v>
      </c>
      <c r="F1634" t="str">
        <f t="shared" si="77"/>
        <v>Queensland</v>
      </c>
      <c r="G1634" t="s">
        <v>19</v>
      </c>
      <c r="H1634">
        <v>4703</v>
      </c>
      <c r="I1634" t="s">
        <v>11</v>
      </c>
      <c r="J1634" t="s">
        <v>138</v>
      </c>
      <c r="K1634" t="s">
        <v>145</v>
      </c>
      <c r="L1634" t="s">
        <v>156</v>
      </c>
      <c r="M1634" s="5">
        <v>771</v>
      </c>
    </row>
    <row r="1635" spans="1:13" x14ac:dyDescent="0.3">
      <c r="A1635" s="2">
        <v>45714</v>
      </c>
      <c r="B1635" s="3">
        <f t="shared" si="75"/>
        <v>2025</v>
      </c>
      <c r="C1635" t="str">
        <f t="shared" si="76"/>
        <v>2024-2025</v>
      </c>
      <c r="D1635" t="s">
        <v>120</v>
      </c>
      <c r="E1635" t="s">
        <v>97</v>
      </c>
      <c r="F1635" t="str">
        <f t="shared" si="77"/>
        <v>Tasmania</v>
      </c>
      <c r="G1635" t="s">
        <v>43</v>
      </c>
      <c r="H1635">
        <v>7010</v>
      </c>
      <c r="I1635" t="s">
        <v>11</v>
      </c>
      <c r="J1635" t="s">
        <v>130</v>
      </c>
      <c r="K1635" t="s">
        <v>143</v>
      </c>
      <c r="L1635" t="s">
        <v>154</v>
      </c>
      <c r="M1635" s="5">
        <v>401</v>
      </c>
    </row>
    <row r="1636" spans="1:13" x14ac:dyDescent="0.3">
      <c r="A1636" s="2">
        <v>45893</v>
      </c>
      <c r="B1636" s="3">
        <f t="shared" si="75"/>
        <v>2026</v>
      </c>
      <c r="C1636" t="str">
        <f t="shared" si="76"/>
        <v>2025-2026</v>
      </c>
      <c r="D1636" t="s">
        <v>119</v>
      </c>
      <c r="E1636" t="s">
        <v>37</v>
      </c>
      <c r="F1636" t="str">
        <f t="shared" si="77"/>
        <v>Victoria</v>
      </c>
      <c r="G1636" t="s">
        <v>26</v>
      </c>
      <c r="H1636">
        <v>3134</v>
      </c>
      <c r="I1636" t="s">
        <v>11</v>
      </c>
      <c r="J1636" t="s">
        <v>127</v>
      </c>
      <c r="K1636" t="s">
        <v>147</v>
      </c>
      <c r="L1636" t="s">
        <v>158</v>
      </c>
      <c r="M1636" s="5">
        <v>92</v>
      </c>
    </row>
    <row r="1637" spans="1:13" x14ac:dyDescent="0.3">
      <c r="A1637" s="2">
        <v>45912</v>
      </c>
      <c r="B1637" s="3">
        <f t="shared" si="75"/>
        <v>2026</v>
      </c>
      <c r="C1637" t="str">
        <f t="shared" si="76"/>
        <v>2025-2026</v>
      </c>
      <c r="D1637" t="s">
        <v>119</v>
      </c>
      <c r="E1637" t="s">
        <v>90</v>
      </c>
      <c r="F1637" t="str">
        <f t="shared" si="77"/>
        <v>New South Wales</v>
      </c>
      <c r="G1637" t="s">
        <v>10</v>
      </c>
      <c r="H1637">
        <v>2650</v>
      </c>
      <c r="I1637" t="s">
        <v>11</v>
      </c>
      <c r="J1637" t="s">
        <v>132</v>
      </c>
      <c r="K1637" t="s">
        <v>144</v>
      </c>
      <c r="L1637" t="s">
        <v>155</v>
      </c>
      <c r="M1637" s="5">
        <v>22</v>
      </c>
    </row>
    <row r="1638" spans="1:13" x14ac:dyDescent="0.3">
      <c r="A1638" s="2">
        <v>45980</v>
      </c>
      <c r="B1638" s="3">
        <f t="shared" si="75"/>
        <v>2026</v>
      </c>
      <c r="C1638" t="str">
        <f t="shared" si="76"/>
        <v>2025-2026</v>
      </c>
      <c r="D1638" t="s">
        <v>119</v>
      </c>
      <c r="E1638" t="s">
        <v>69</v>
      </c>
      <c r="F1638" t="str">
        <f t="shared" si="77"/>
        <v>Victoria</v>
      </c>
      <c r="G1638" t="s">
        <v>26</v>
      </c>
      <c r="H1638">
        <v>3148</v>
      </c>
      <c r="I1638" t="s">
        <v>11</v>
      </c>
      <c r="J1638" t="s">
        <v>127</v>
      </c>
      <c r="K1638" t="s">
        <v>150</v>
      </c>
      <c r="L1638" t="s">
        <v>161</v>
      </c>
      <c r="M1638" s="5">
        <v>196</v>
      </c>
    </row>
    <row r="1639" spans="1:13" x14ac:dyDescent="0.3">
      <c r="A1639" s="2">
        <v>45494</v>
      </c>
      <c r="B1639" s="3">
        <f t="shared" si="75"/>
        <v>2025</v>
      </c>
      <c r="C1639" t="str">
        <f t="shared" si="76"/>
        <v>2024-2025</v>
      </c>
      <c r="D1639" t="s">
        <v>120</v>
      </c>
      <c r="E1639" t="s">
        <v>33</v>
      </c>
      <c r="F1639" t="str">
        <f t="shared" si="77"/>
        <v>Northern Territory</v>
      </c>
      <c r="G1639" t="s">
        <v>15</v>
      </c>
      <c r="H1639">
        <v>870</v>
      </c>
      <c r="I1639" t="s">
        <v>11</v>
      </c>
      <c r="J1639" t="s">
        <v>140</v>
      </c>
      <c r="K1639" t="s">
        <v>147</v>
      </c>
      <c r="L1639" t="s">
        <v>158</v>
      </c>
      <c r="M1639" s="5">
        <v>343</v>
      </c>
    </row>
    <row r="1640" spans="1:13" x14ac:dyDescent="0.3">
      <c r="A1640" s="2">
        <v>45604</v>
      </c>
      <c r="B1640" s="3">
        <f t="shared" si="75"/>
        <v>2025</v>
      </c>
      <c r="C1640" t="str">
        <f t="shared" si="76"/>
        <v>2024-2025</v>
      </c>
      <c r="D1640" t="s">
        <v>119</v>
      </c>
      <c r="E1640" t="s">
        <v>12</v>
      </c>
      <c r="F1640" t="str">
        <f t="shared" si="77"/>
        <v>New South Wales</v>
      </c>
      <c r="G1640" t="s">
        <v>10</v>
      </c>
      <c r="H1640">
        <v>2795</v>
      </c>
      <c r="I1640" t="s">
        <v>11</v>
      </c>
      <c r="J1640" t="s">
        <v>132</v>
      </c>
      <c r="K1640" t="s">
        <v>147</v>
      </c>
      <c r="L1640" t="s">
        <v>158</v>
      </c>
      <c r="M1640" s="5">
        <v>570</v>
      </c>
    </row>
    <row r="1641" spans="1:13" x14ac:dyDescent="0.3">
      <c r="A1641" s="2">
        <v>45888</v>
      </c>
      <c r="B1641" s="3">
        <f t="shared" si="75"/>
        <v>2026</v>
      </c>
      <c r="C1641" t="str">
        <f t="shared" si="76"/>
        <v>2025-2026</v>
      </c>
      <c r="D1641" t="s">
        <v>119</v>
      </c>
      <c r="E1641" t="s">
        <v>86</v>
      </c>
      <c r="F1641" t="str">
        <f t="shared" si="77"/>
        <v>Queensland</v>
      </c>
      <c r="G1641" t="s">
        <v>19</v>
      </c>
      <c r="H1641">
        <v>4119</v>
      </c>
      <c r="I1641" t="s">
        <v>11</v>
      </c>
      <c r="J1641" t="s">
        <v>131</v>
      </c>
      <c r="K1641" t="s">
        <v>149</v>
      </c>
      <c r="L1641" t="s">
        <v>160</v>
      </c>
      <c r="M1641" s="5">
        <v>192</v>
      </c>
    </row>
    <row r="1642" spans="1:13" x14ac:dyDescent="0.3">
      <c r="A1642" s="2">
        <v>45685</v>
      </c>
      <c r="B1642" s="3">
        <f t="shared" si="75"/>
        <v>2025</v>
      </c>
      <c r="C1642" t="str">
        <f t="shared" si="76"/>
        <v>2024-2025</v>
      </c>
      <c r="D1642" t="s">
        <v>120</v>
      </c>
      <c r="E1642" t="s">
        <v>110</v>
      </c>
      <c r="F1642" t="str">
        <f t="shared" si="77"/>
        <v>Australian Capital Territory</v>
      </c>
      <c r="G1642" t="s">
        <v>51</v>
      </c>
      <c r="H1642">
        <v>2609</v>
      </c>
      <c r="I1642" t="s">
        <v>11</v>
      </c>
      <c r="J1642" t="s">
        <v>123</v>
      </c>
      <c r="K1642" t="s">
        <v>148</v>
      </c>
      <c r="L1642" t="s">
        <v>159</v>
      </c>
      <c r="M1642" s="5">
        <v>178</v>
      </c>
    </row>
    <row r="1643" spans="1:13" x14ac:dyDescent="0.3">
      <c r="A1643" s="2">
        <v>45316</v>
      </c>
      <c r="B1643" s="3">
        <f t="shared" si="75"/>
        <v>2024</v>
      </c>
      <c r="C1643" t="str">
        <f t="shared" si="76"/>
        <v>2023-2024</v>
      </c>
      <c r="D1643" t="s">
        <v>119</v>
      </c>
      <c r="E1643" t="s">
        <v>104</v>
      </c>
      <c r="F1643" t="str">
        <f t="shared" si="77"/>
        <v>Victoria</v>
      </c>
      <c r="G1643" t="s">
        <v>26</v>
      </c>
      <c r="H1643">
        <v>3175</v>
      </c>
      <c r="I1643" t="s">
        <v>11</v>
      </c>
      <c r="J1643" t="s">
        <v>127</v>
      </c>
      <c r="K1643" t="s">
        <v>146</v>
      </c>
      <c r="L1643" t="s">
        <v>157</v>
      </c>
      <c r="M1643" s="5">
        <v>437</v>
      </c>
    </row>
    <row r="1644" spans="1:13" x14ac:dyDescent="0.3">
      <c r="A1644" s="2">
        <v>45475</v>
      </c>
      <c r="B1644" s="3">
        <f t="shared" si="75"/>
        <v>2025</v>
      </c>
      <c r="C1644" t="str">
        <f t="shared" si="76"/>
        <v>2024-2025</v>
      </c>
      <c r="D1644" t="s">
        <v>120</v>
      </c>
      <c r="E1644" t="s">
        <v>87</v>
      </c>
      <c r="F1644" t="str">
        <f t="shared" si="77"/>
        <v>New South Wales</v>
      </c>
      <c r="G1644" t="s">
        <v>10</v>
      </c>
      <c r="H1644">
        <v>2158</v>
      </c>
      <c r="I1644" t="s">
        <v>11</v>
      </c>
      <c r="J1644" t="s">
        <v>125</v>
      </c>
      <c r="K1644" t="s">
        <v>143</v>
      </c>
      <c r="L1644" t="s">
        <v>154</v>
      </c>
      <c r="M1644" s="5">
        <v>351</v>
      </c>
    </row>
    <row r="1645" spans="1:13" x14ac:dyDescent="0.3">
      <c r="A1645" s="2">
        <v>45334</v>
      </c>
      <c r="B1645" s="3">
        <f t="shared" si="75"/>
        <v>2024</v>
      </c>
      <c r="C1645" t="str">
        <f t="shared" si="76"/>
        <v>2023-2024</v>
      </c>
      <c r="D1645" t="s">
        <v>119</v>
      </c>
      <c r="E1645" t="s">
        <v>55</v>
      </c>
      <c r="F1645" t="str">
        <f t="shared" si="77"/>
        <v>Queensland</v>
      </c>
      <c r="G1645" t="s">
        <v>19</v>
      </c>
      <c r="H1645">
        <v>4740</v>
      </c>
      <c r="I1645" t="s">
        <v>11</v>
      </c>
      <c r="J1645" t="s">
        <v>138</v>
      </c>
      <c r="K1645" t="s">
        <v>145</v>
      </c>
      <c r="L1645" t="s">
        <v>156</v>
      </c>
      <c r="M1645" s="5">
        <v>62</v>
      </c>
    </row>
    <row r="1646" spans="1:13" x14ac:dyDescent="0.3">
      <c r="A1646" s="2">
        <v>45944</v>
      </c>
      <c r="B1646" s="3">
        <f t="shared" si="75"/>
        <v>2026</v>
      </c>
      <c r="C1646" t="str">
        <f t="shared" si="76"/>
        <v>2025-2026</v>
      </c>
      <c r="D1646" t="s">
        <v>120</v>
      </c>
      <c r="E1646" t="s">
        <v>39</v>
      </c>
      <c r="F1646" t="str">
        <f t="shared" si="77"/>
        <v>New South Wales</v>
      </c>
      <c r="G1646" t="s">
        <v>10</v>
      </c>
      <c r="H1646">
        <v>2541</v>
      </c>
      <c r="I1646" t="s">
        <v>11</v>
      </c>
      <c r="J1646" t="s">
        <v>123</v>
      </c>
      <c r="K1646" t="s">
        <v>142</v>
      </c>
      <c r="L1646" t="s">
        <v>153</v>
      </c>
      <c r="M1646" s="5">
        <v>722</v>
      </c>
    </row>
    <row r="1647" spans="1:13" x14ac:dyDescent="0.3">
      <c r="A1647" s="2">
        <v>45953</v>
      </c>
      <c r="B1647" s="3">
        <f t="shared" si="75"/>
        <v>2026</v>
      </c>
      <c r="C1647" t="str">
        <f t="shared" si="76"/>
        <v>2025-2026</v>
      </c>
      <c r="D1647" t="s">
        <v>120</v>
      </c>
      <c r="E1647" t="s">
        <v>25</v>
      </c>
      <c r="F1647" t="str">
        <f t="shared" si="77"/>
        <v>Victoria</v>
      </c>
      <c r="G1647" t="s">
        <v>26</v>
      </c>
      <c r="H1647">
        <v>3066</v>
      </c>
      <c r="I1647" t="s">
        <v>11</v>
      </c>
      <c r="J1647" t="s">
        <v>128</v>
      </c>
      <c r="K1647" t="s">
        <v>148</v>
      </c>
      <c r="L1647" t="s">
        <v>159</v>
      </c>
      <c r="M1647" s="5">
        <v>670</v>
      </c>
    </row>
    <row r="1648" spans="1:13" x14ac:dyDescent="0.3">
      <c r="A1648" s="2">
        <v>45793</v>
      </c>
      <c r="B1648" s="3">
        <f t="shared" si="75"/>
        <v>2025</v>
      </c>
      <c r="C1648" t="str">
        <f t="shared" si="76"/>
        <v>2024-2025</v>
      </c>
      <c r="D1648" t="s">
        <v>120</v>
      </c>
      <c r="E1648" t="s">
        <v>82</v>
      </c>
      <c r="F1648" t="str">
        <f t="shared" si="77"/>
        <v>Queensland</v>
      </c>
      <c r="G1648" t="s">
        <v>19</v>
      </c>
      <c r="H1648">
        <v>4215</v>
      </c>
      <c r="I1648" t="s">
        <v>11</v>
      </c>
      <c r="J1648" t="s">
        <v>124</v>
      </c>
      <c r="K1648" t="s">
        <v>144</v>
      </c>
      <c r="L1648" t="s">
        <v>155</v>
      </c>
      <c r="M1648" s="5">
        <v>454</v>
      </c>
    </row>
    <row r="1649" spans="1:13" x14ac:dyDescent="0.3">
      <c r="A1649" s="2">
        <v>45907</v>
      </c>
      <c r="B1649" s="3">
        <f t="shared" si="75"/>
        <v>2026</v>
      </c>
      <c r="C1649" t="str">
        <f t="shared" si="76"/>
        <v>2025-2026</v>
      </c>
      <c r="D1649" t="s">
        <v>119</v>
      </c>
      <c r="E1649" t="s">
        <v>86</v>
      </c>
      <c r="F1649" t="str">
        <f t="shared" si="77"/>
        <v>Queensland</v>
      </c>
      <c r="G1649" t="s">
        <v>19</v>
      </c>
      <c r="H1649">
        <v>4119</v>
      </c>
      <c r="I1649" t="s">
        <v>11</v>
      </c>
      <c r="J1649" t="s">
        <v>131</v>
      </c>
      <c r="K1649" t="s">
        <v>144</v>
      </c>
      <c r="L1649" t="s">
        <v>155</v>
      </c>
      <c r="M1649" s="5">
        <v>223</v>
      </c>
    </row>
    <row r="1650" spans="1:13" x14ac:dyDescent="0.3">
      <c r="A1650" s="2">
        <v>45472</v>
      </c>
      <c r="B1650" s="3">
        <f t="shared" si="75"/>
        <v>2024</v>
      </c>
      <c r="C1650" t="str">
        <f t="shared" si="76"/>
        <v>2023-2024</v>
      </c>
      <c r="D1650" t="s">
        <v>120</v>
      </c>
      <c r="E1650" t="s">
        <v>32</v>
      </c>
      <c r="F1650" t="str">
        <f t="shared" si="77"/>
        <v>Victoria</v>
      </c>
      <c r="G1650" t="s">
        <v>26</v>
      </c>
      <c r="H1650">
        <v>3977</v>
      </c>
      <c r="I1650" t="s">
        <v>11</v>
      </c>
      <c r="J1650" t="s">
        <v>137</v>
      </c>
      <c r="K1650" t="s">
        <v>147</v>
      </c>
      <c r="L1650" t="s">
        <v>158</v>
      </c>
      <c r="M1650" s="5">
        <v>585</v>
      </c>
    </row>
    <row r="1651" spans="1:13" x14ac:dyDescent="0.3">
      <c r="A1651" s="2">
        <v>45962</v>
      </c>
      <c r="B1651" s="3">
        <f t="shared" si="75"/>
        <v>2026</v>
      </c>
      <c r="C1651" t="str">
        <f t="shared" si="76"/>
        <v>2025-2026</v>
      </c>
      <c r="D1651" t="s">
        <v>120</v>
      </c>
      <c r="E1651" t="s">
        <v>54</v>
      </c>
      <c r="F1651" t="str">
        <f t="shared" si="77"/>
        <v>New South Wales</v>
      </c>
      <c r="G1651" t="s">
        <v>10</v>
      </c>
      <c r="H1651">
        <v>2750</v>
      </c>
      <c r="I1651" t="s">
        <v>11</v>
      </c>
      <c r="J1651" t="s">
        <v>132</v>
      </c>
      <c r="K1651" t="s">
        <v>144</v>
      </c>
      <c r="L1651" t="s">
        <v>155</v>
      </c>
      <c r="M1651" s="5">
        <v>770</v>
      </c>
    </row>
    <row r="1652" spans="1:13" x14ac:dyDescent="0.3">
      <c r="A1652" s="2">
        <v>45388</v>
      </c>
      <c r="B1652" s="3">
        <f t="shared" si="75"/>
        <v>2024</v>
      </c>
      <c r="C1652" t="str">
        <f t="shared" si="76"/>
        <v>2023-2024</v>
      </c>
      <c r="D1652" t="s">
        <v>120</v>
      </c>
      <c r="E1652" t="s">
        <v>22</v>
      </c>
      <c r="F1652" t="str">
        <f t="shared" si="77"/>
        <v>New South Wales</v>
      </c>
      <c r="G1652" t="s">
        <v>10</v>
      </c>
      <c r="H1652">
        <v>2116</v>
      </c>
      <c r="I1652" t="s">
        <v>11</v>
      </c>
      <c r="J1652" t="s">
        <v>125</v>
      </c>
      <c r="K1652" t="s">
        <v>149</v>
      </c>
      <c r="L1652" t="s">
        <v>160</v>
      </c>
      <c r="M1652" s="5">
        <v>339</v>
      </c>
    </row>
    <row r="1653" spans="1:13" x14ac:dyDescent="0.3">
      <c r="A1653" s="2">
        <v>45717</v>
      </c>
      <c r="B1653" s="3">
        <f t="shared" si="75"/>
        <v>2025</v>
      </c>
      <c r="C1653" t="str">
        <f t="shared" si="76"/>
        <v>2024-2025</v>
      </c>
      <c r="D1653" t="s">
        <v>120</v>
      </c>
      <c r="E1653" t="s">
        <v>34</v>
      </c>
      <c r="F1653" t="str">
        <f t="shared" si="77"/>
        <v>New South Wales</v>
      </c>
      <c r="G1653" t="s">
        <v>10</v>
      </c>
      <c r="H1653">
        <v>2560</v>
      </c>
      <c r="I1653" t="s">
        <v>11</v>
      </c>
      <c r="J1653" t="s">
        <v>123</v>
      </c>
      <c r="K1653" t="s">
        <v>147</v>
      </c>
      <c r="L1653" t="s">
        <v>158</v>
      </c>
      <c r="M1653" s="5">
        <v>376</v>
      </c>
    </row>
    <row r="1654" spans="1:13" x14ac:dyDescent="0.3">
      <c r="A1654" s="2">
        <v>45883</v>
      </c>
      <c r="B1654" s="3">
        <f t="shared" si="75"/>
        <v>2026</v>
      </c>
      <c r="C1654" t="str">
        <f t="shared" si="76"/>
        <v>2025-2026</v>
      </c>
      <c r="D1654" t="s">
        <v>119</v>
      </c>
      <c r="E1654" t="s">
        <v>69</v>
      </c>
      <c r="F1654" t="str">
        <f t="shared" si="77"/>
        <v>Victoria</v>
      </c>
      <c r="G1654" t="s">
        <v>26</v>
      </c>
      <c r="H1654">
        <v>3148</v>
      </c>
      <c r="I1654" t="s">
        <v>11</v>
      </c>
      <c r="J1654" t="s">
        <v>127</v>
      </c>
      <c r="K1654" t="s">
        <v>147</v>
      </c>
      <c r="L1654" t="s">
        <v>158</v>
      </c>
      <c r="M1654" s="5">
        <v>427</v>
      </c>
    </row>
    <row r="1655" spans="1:13" x14ac:dyDescent="0.3">
      <c r="A1655" s="2">
        <v>45595</v>
      </c>
      <c r="B1655" s="3">
        <f t="shared" si="75"/>
        <v>2025</v>
      </c>
      <c r="C1655" t="str">
        <f t="shared" si="76"/>
        <v>2024-2025</v>
      </c>
      <c r="D1655" t="s">
        <v>119</v>
      </c>
      <c r="E1655" t="s">
        <v>46</v>
      </c>
      <c r="F1655" t="str">
        <f t="shared" si="77"/>
        <v>South Australia</v>
      </c>
      <c r="G1655" t="s">
        <v>17</v>
      </c>
      <c r="H1655">
        <v>5043</v>
      </c>
      <c r="I1655" t="s">
        <v>11</v>
      </c>
      <c r="J1655" t="s">
        <v>134</v>
      </c>
      <c r="K1655" t="s">
        <v>150</v>
      </c>
      <c r="L1655" t="s">
        <v>161</v>
      </c>
      <c r="M1655" s="5">
        <v>617</v>
      </c>
    </row>
    <row r="1656" spans="1:13" x14ac:dyDescent="0.3">
      <c r="A1656" s="2">
        <v>45954</v>
      </c>
      <c r="B1656" s="3">
        <f t="shared" si="75"/>
        <v>2026</v>
      </c>
      <c r="C1656" t="str">
        <f t="shared" si="76"/>
        <v>2025-2026</v>
      </c>
      <c r="D1656" t="s">
        <v>120</v>
      </c>
      <c r="E1656" t="s">
        <v>25</v>
      </c>
      <c r="F1656" t="str">
        <f t="shared" si="77"/>
        <v>Victoria</v>
      </c>
      <c r="G1656" t="s">
        <v>26</v>
      </c>
      <c r="H1656">
        <v>3066</v>
      </c>
      <c r="I1656" t="s">
        <v>11</v>
      </c>
      <c r="J1656" t="s">
        <v>128</v>
      </c>
      <c r="K1656" t="s">
        <v>147</v>
      </c>
      <c r="L1656" t="s">
        <v>158</v>
      </c>
      <c r="M1656" s="5">
        <v>46</v>
      </c>
    </row>
    <row r="1657" spans="1:13" x14ac:dyDescent="0.3">
      <c r="A1657" s="2">
        <v>45907</v>
      </c>
      <c r="B1657" s="3">
        <f t="shared" si="75"/>
        <v>2026</v>
      </c>
      <c r="C1657" t="str">
        <f t="shared" si="76"/>
        <v>2025-2026</v>
      </c>
      <c r="D1657" t="s">
        <v>120</v>
      </c>
      <c r="E1657" t="s">
        <v>77</v>
      </c>
      <c r="F1657" t="str">
        <f t="shared" si="77"/>
        <v>Victoria</v>
      </c>
      <c r="G1657" t="s">
        <v>26</v>
      </c>
      <c r="H1657">
        <v>3018</v>
      </c>
      <c r="I1657" t="s">
        <v>11</v>
      </c>
      <c r="J1657" t="s">
        <v>128</v>
      </c>
      <c r="K1657" t="s">
        <v>144</v>
      </c>
      <c r="L1657" t="s">
        <v>155</v>
      </c>
      <c r="M1657" s="5">
        <v>685</v>
      </c>
    </row>
    <row r="1658" spans="1:13" x14ac:dyDescent="0.3">
      <c r="A1658" s="2">
        <v>45462</v>
      </c>
      <c r="B1658" s="3">
        <f t="shared" si="75"/>
        <v>2024</v>
      </c>
      <c r="C1658" t="str">
        <f t="shared" si="76"/>
        <v>2023-2024</v>
      </c>
      <c r="D1658" t="s">
        <v>119</v>
      </c>
      <c r="E1658" t="s">
        <v>91</v>
      </c>
      <c r="F1658" t="str">
        <f t="shared" si="77"/>
        <v>Western Australia</v>
      </c>
      <c r="G1658" t="s">
        <v>28</v>
      </c>
      <c r="H1658">
        <v>6109</v>
      </c>
      <c r="I1658" t="s">
        <v>11</v>
      </c>
      <c r="J1658" t="s">
        <v>135</v>
      </c>
      <c r="K1658" t="s">
        <v>147</v>
      </c>
      <c r="L1658" t="s">
        <v>158</v>
      </c>
      <c r="M1658" s="5">
        <v>412</v>
      </c>
    </row>
    <row r="1659" spans="1:13" x14ac:dyDescent="0.3">
      <c r="A1659" s="2">
        <v>45817</v>
      </c>
      <c r="B1659" s="3">
        <f t="shared" si="75"/>
        <v>2025</v>
      </c>
      <c r="C1659" t="str">
        <f t="shared" si="76"/>
        <v>2024-2025</v>
      </c>
      <c r="D1659" t="s">
        <v>120</v>
      </c>
      <c r="E1659" t="s">
        <v>101</v>
      </c>
      <c r="F1659" t="str">
        <f t="shared" si="77"/>
        <v>Queensland</v>
      </c>
      <c r="G1659" t="s">
        <v>19</v>
      </c>
      <c r="H1659">
        <v>4305</v>
      </c>
      <c r="I1659" t="s">
        <v>11</v>
      </c>
      <c r="J1659" t="s">
        <v>124</v>
      </c>
      <c r="K1659" t="s">
        <v>144</v>
      </c>
      <c r="L1659" t="s">
        <v>155</v>
      </c>
      <c r="M1659" s="5">
        <v>411</v>
      </c>
    </row>
    <row r="1660" spans="1:13" x14ac:dyDescent="0.3">
      <c r="A1660" s="2">
        <v>45317</v>
      </c>
      <c r="B1660" s="3">
        <f t="shared" si="75"/>
        <v>2024</v>
      </c>
      <c r="C1660" t="str">
        <f t="shared" si="76"/>
        <v>2023-2024</v>
      </c>
      <c r="D1660" t="s">
        <v>120</v>
      </c>
      <c r="E1660" t="s">
        <v>44</v>
      </c>
      <c r="F1660" t="str">
        <f t="shared" si="77"/>
        <v>Western Australia</v>
      </c>
      <c r="G1660" t="s">
        <v>28</v>
      </c>
      <c r="H1660">
        <v>6010</v>
      </c>
      <c r="I1660" t="s">
        <v>11</v>
      </c>
      <c r="J1660" t="s">
        <v>121</v>
      </c>
      <c r="K1660" t="s">
        <v>145</v>
      </c>
      <c r="L1660" t="s">
        <v>156</v>
      </c>
      <c r="M1660" s="5">
        <v>647</v>
      </c>
    </row>
    <row r="1661" spans="1:13" x14ac:dyDescent="0.3">
      <c r="A1661" s="2">
        <v>45769</v>
      </c>
      <c r="B1661" s="3">
        <f t="shared" si="75"/>
        <v>2025</v>
      </c>
      <c r="C1661" t="str">
        <f t="shared" si="76"/>
        <v>2024-2025</v>
      </c>
      <c r="D1661" t="s">
        <v>119</v>
      </c>
      <c r="E1661" t="s">
        <v>42</v>
      </c>
      <c r="F1661" t="str">
        <f t="shared" si="77"/>
        <v>Tasmania</v>
      </c>
      <c r="G1661" t="s">
        <v>43</v>
      </c>
      <c r="H1661">
        <v>7018</v>
      </c>
      <c r="I1661" t="s">
        <v>11</v>
      </c>
      <c r="J1661" t="s">
        <v>130</v>
      </c>
      <c r="K1661" t="s">
        <v>145</v>
      </c>
      <c r="L1661" t="s">
        <v>156</v>
      </c>
      <c r="M1661" s="5">
        <v>535</v>
      </c>
    </row>
    <row r="1662" spans="1:13" x14ac:dyDescent="0.3">
      <c r="A1662" s="2">
        <v>45626</v>
      </c>
      <c r="B1662" s="3">
        <f t="shared" si="75"/>
        <v>2025</v>
      </c>
      <c r="C1662" t="str">
        <f t="shared" si="76"/>
        <v>2024-2025</v>
      </c>
      <c r="D1662" t="s">
        <v>120</v>
      </c>
      <c r="E1662" t="s">
        <v>45</v>
      </c>
      <c r="F1662" t="str">
        <f t="shared" si="77"/>
        <v>Victoria</v>
      </c>
      <c r="G1662" t="s">
        <v>26</v>
      </c>
      <c r="H1662">
        <v>3136</v>
      </c>
      <c r="I1662" t="s">
        <v>11</v>
      </c>
      <c r="J1662" t="s">
        <v>127</v>
      </c>
      <c r="K1662" t="s">
        <v>148</v>
      </c>
      <c r="L1662" t="s">
        <v>159</v>
      </c>
      <c r="M1662" s="5">
        <v>763</v>
      </c>
    </row>
    <row r="1663" spans="1:13" x14ac:dyDescent="0.3">
      <c r="A1663" s="2">
        <v>46012</v>
      </c>
      <c r="B1663" s="3">
        <f t="shared" si="75"/>
        <v>2026</v>
      </c>
      <c r="C1663" t="str">
        <f t="shared" si="76"/>
        <v>2025-2026</v>
      </c>
      <c r="D1663" t="s">
        <v>120</v>
      </c>
      <c r="E1663" t="s">
        <v>36</v>
      </c>
      <c r="F1663" t="str">
        <f t="shared" si="77"/>
        <v>New South Wales</v>
      </c>
      <c r="G1663" t="s">
        <v>10</v>
      </c>
      <c r="H1663">
        <v>2539</v>
      </c>
      <c r="I1663" t="s">
        <v>11</v>
      </c>
      <c r="J1663" t="s">
        <v>123</v>
      </c>
      <c r="K1663" t="s">
        <v>144</v>
      </c>
      <c r="L1663" t="s">
        <v>155</v>
      </c>
      <c r="M1663" s="5">
        <v>273</v>
      </c>
    </row>
    <row r="1664" spans="1:13" x14ac:dyDescent="0.3">
      <c r="A1664" s="2">
        <v>45983</v>
      </c>
      <c r="B1664" s="3">
        <f t="shared" si="75"/>
        <v>2026</v>
      </c>
      <c r="C1664" t="str">
        <f t="shared" si="76"/>
        <v>2025-2026</v>
      </c>
      <c r="D1664" t="s">
        <v>119</v>
      </c>
      <c r="E1664" t="s">
        <v>36</v>
      </c>
      <c r="F1664" t="str">
        <f t="shared" si="77"/>
        <v>New South Wales</v>
      </c>
      <c r="G1664" t="s">
        <v>10</v>
      </c>
      <c r="H1664">
        <v>2539</v>
      </c>
      <c r="I1664" t="s">
        <v>11</v>
      </c>
      <c r="J1664" t="s">
        <v>123</v>
      </c>
      <c r="K1664" t="s">
        <v>144</v>
      </c>
      <c r="L1664" t="s">
        <v>155</v>
      </c>
      <c r="M1664" s="5">
        <v>334</v>
      </c>
    </row>
    <row r="1665" spans="1:13" x14ac:dyDescent="0.3">
      <c r="A1665" s="2">
        <v>45302</v>
      </c>
      <c r="B1665" s="3">
        <f t="shared" si="75"/>
        <v>2024</v>
      </c>
      <c r="C1665" t="str">
        <f t="shared" si="76"/>
        <v>2023-2024</v>
      </c>
      <c r="D1665" t="s">
        <v>120</v>
      </c>
      <c r="E1665" t="s">
        <v>59</v>
      </c>
      <c r="F1665" t="str">
        <f t="shared" si="77"/>
        <v>South Australia</v>
      </c>
      <c r="G1665" t="s">
        <v>17</v>
      </c>
      <c r="H1665">
        <v>5011</v>
      </c>
      <c r="I1665" t="s">
        <v>11</v>
      </c>
      <c r="J1665" t="s">
        <v>134</v>
      </c>
      <c r="K1665" t="s">
        <v>145</v>
      </c>
      <c r="L1665" t="s">
        <v>156</v>
      </c>
      <c r="M1665" s="5">
        <v>354</v>
      </c>
    </row>
    <row r="1666" spans="1:13" x14ac:dyDescent="0.3">
      <c r="A1666" s="2">
        <v>45491</v>
      </c>
      <c r="B1666" s="3">
        <f t="shared" ref="B1666:B1729" si="78">IF(MONTH(A1666)&gt;=7,YEAR(A1666)+1,YEAR(A1666))</f>
        <v>2025</v>
      </c>
      <c r="C1666" t="str">
        <f t="shared" ref="C1666:C1729" si="79">IF(MONTH(A1666) &gt;= 7, YEAR(A1666) &amp; "-" &amp; YEAR(A1666) + 1, YEAR(A1666) - 1 &amp; "-" &amp; YEAR(A1666))</f>
        <v>2024-2025</v>
      </c>
      <c r="D1666" t="s">
        <v>119</v>
      </c>
      <c r="E1666" t="s">
        <v>90</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132</v>
      </c>
      <c r="K1666" t="s">
        <v>145</v>
      </c>
      <c r="L1666" t="s">
        <v>156</v>
      </c>
      <c r="M1666" s="5">
        <v>618</v>
      </c>
    </row>
    <row r="1667" spans="1:13" x14ac:dyDescent="0.3">
      <c r="A1667" s="2">
        <v>45963</v>
      </c>
      <c r="B1667" s="3">
        <f t="shared" si="78"/>
        <v>2026</v>
      </c>
      <c r="C1667" t="str">
        <f t="shared" si="79"/>
        <v>2025-2026</v>
      </c>
      <c r="D1667" t="s">
        <v>119</v>
      </c>
      <c r="E1667" t="s">
        <v>105</v>
      </c>
      <c r="F1667" t="str">
        <f t="shared" si="80"/>
        <v>New South Wales</v>
      </c>
      <c r="G1667" t="s">
        <v>10</v>
      </c>
      <c r="H1667">
        <v>2031</v>
      </c>
      <c r="I1667" t="s">
        <v>11</v>
      </c>
      <c r="J1667" t="s">
        <v>126</v>
      </c>
      <c r="K1667" t="s">
        <v>149</v>
      </c>
      <c r="L1667" t="s">
        <v>160</v>
      </c>
      <c r="M1667" s="5">
        <v>23</v>
      </c>
    </row>
    <row r="1668" spans="1:13" x14ac:dyDescent="0.3">
      <c r="A1668" s="2">
        <v>45417</v>
      </c>
      <c r="B1668" s="3">
        <f t="shared" si="78"/>
        <v>2024</v>
      </c>
      <c r="C1668" t="str">
        <f t="shared" si="79"/>
        <v>2023-2024</v>
      </c>
      <c r="D1668" t="s">
        <v>119</v>
      </c>
      <c r="E1668" t="s">
        <v>109</v>
      </c>
      <c r="F1668" t="str">
        <f t="shared" si="80"/>
        <v>Western Australia</v>
      </c>
      <c r="G1668" t="s">
        <v>28</v>
      </c>
      <c r="H1668">
        <v>6052</v>
      </c>
      <c r="I1668" t="s">
        <v>11</v>
      </c>
      <c r="J1668" t="s">
        <v>121</v>
      </c>
      <c r="K1668" t="s">
        <v>147</v>
      </c>
      <c r="L1668" t="s">
        <v>158</v>
      </c>
      <c r="M1668" s="5">
        <v>233</v>
      </c>
    </row>
    <row r="1669" spans="1:13" x14ac:dyDescent="0.3">
      <c r="A1669" s="2">
        <v>45412</v>
      </c>
      <c r="B1669" s="3">
        <f t="shared" si="78"/>
        <v>2024</v>
      </c>
      <c r="C1669" t="str">
        <f t="shared" si="79"/>
        <v>2023-2024</v>
      </c>
      <c r="D1669" t="s">
        <v>119</v>
      </c>
      <c r="E1669" t="s">
        <v>61</v>
      </c>
      <c r="F1669" t="str">
        <f t="shared" si="80"/>
        <v>Victoria</v>
      </c>
      <c r="G1669" t="s">
        <v>26</v>
      </c>
      <c r="H1669">
        <v>3179</v>
      </c>
      <c r="I1669" t="s">
        <v>11</v>
      </c>
      <c r="J1669" t="s">
        <v>127</v>
      </c>
      <c r="K1669" t="s">
        <v>148</v>
      </c>
      <c r="L1669" t="s">
        <v>159</v>
      </c>
      <c r="M1669" s="5">
        <v>130</v>
      </c>
    </row>
    <row r="1670" spans="1:13" x14ac:dyDescent="0.3">
      <c r="A1670" s="2">
        <v>45639</v>
      </c>
      <c r="B1670" s="3">
        <f t="shared" si="78"/>
        <v>2025</v>
      </c>
      <c r="C1670" t="str">
        <f t="shared" si="79"/>
        <v>2024-2025</v>
      </c>
      <c r="D1670" t="s">
        <v>120</v>
      </c>
      <c r="E1670" t="s">
        <v>59</v>
      </c>
      <c r="F1670" t="str">
        <f t="shared" si="80"/>
        <v>South Australia</v>
      </c>
      <c r="G1670" t="s">
        <v>17</v>
      </c>
      <c r="H1670">
        <v>5011</v>
      </c>
      <c r="I1670" t="s">
        <v>11</v>
      </c>
      <c r="J1670" t="s">
        <v>134</v>
      </c>
      <c r="K1670" t="s">
        <v>148</v>
      </c>
      <c r="L1670" t="s">
        <v>159</v>
      </c>
      <c r="M1670" s="5">
        <v>333</v>
      </c>
    </row>
    <row r="1671" spans="1:13" x14ac:dyDescent="0.3">
      <c r="A1671" s="2">
        <v>45483</v>
      </c>
      <c r="B1671" s="3">
        <f t="shared" si="78"/>
        <v>2025</v>
      </c>
      <c r="C1671" t="str">
        <f t="shared" si="79"/>
        <v>2024-2025</v>
      </c>
      <c r="D1671" t="s">
        <v>119</v>
      </c>
      <c r="E1671" t="s">
        <v>16</v>
      </c>
      <c r="F1671" t="str">
        <f t="shared" si="80"/>
        <v>South Australia</v>
      </c>
      <c r="G1671" t="s">
        <v>17</v>
      </c>
      <c r="H1671">
        <v>5168</v>
      </c>
      <c r="I1671" t="s">
        <v>11</v>
      </c>
      <c r="J1671" t="s">
        <v>134</v>
      </c>
      <c r="K1671" t="s">
        <v>147</v>
      </c>
      <c r="L1671" t="s">
        <v>158</v>
      </c>
      <c r="M1671" s="5">
        <v>747</v>
      </c>
    </row>
    <row r="1672" spans="1:13" x14ac:dyDescent="0.3">
      <c r="A1672" s="2">
        <v>45934</v>
      </c>
      <c r="B1672" s="3">
        <f t="shared" si="78"/>
        <v>2026</v>
      </c>
      <c r="C1672" t="str">
        <f t="shared" si="79"/>
        <v>2025-2026</v>
      </c>
      <c r="D1672" t="s">
        <v>120</v>
      </c>
      <c r="E1672" t="s">
        <v>33</v>
      </c>
      <c r="F1672" t="str">
        <f t="shared" si="80"/>
        <v>Northern Territory</v>
      </c>
      <c r="G1672" t="s">
        <v>15</v>
      </c>
      <c r="H1672">
        <v>870</v>
      </c>
      <c r="I1672" t="s">
        <v>11</v>
      </c>
      <c r="J1672" t="s">
        <v>140</v>
      </c>
      <c r="K1672" t="s">
        <v>144</v>
      </c>
      <c r="L1672" t="s">
        <v>155</v>
      </c>
      <c r="M1672" s="5">
        <v>417</v>
      </c>
    </row>
    <row r="1673" spans="1:13" x14ac:dyDescent="0.3">
      <c r="A1673" s="2">
        <v>45834</v>
      </c>
      <c r="B1673" s="3">
        <f t="shared" si="78"/>
        <v>2025</v>
      </c>
      <c r="C1673" t="str">
        <f t="shared" si="79"/>
        <v>2024-2025</v>
      </c>
      <c r="D1673" t="s">
        <v>120</v>
      </c>
      <c r="E1673" t="s">
        <v>78</v>
      </c>
      <c r="F1673" t="str">
        <f t="shared" si="80"/>
        <v>New South Wales</v>
      </c>
      <c r="G1673" t="s">
        <v>10</v>
      </c>
      <c r="H1673">
        <v>2480</v>
      </c>
      <c r="I1673" t="s">
        <v>11</v>
      </c>
      <c r="J1673" t="s">
        <v>122</v>
      </c>
      <c r="K1673" t="s">
        <v>144</v>
      </c>
      <c r="L1673" t="s">
        <v>155</v>
      </c>
      <c r="M1673" s="5">
        <v>253</v>
      </c>
    </row>
    <row r="1674" spans="1:13" x14ac:dyDescent="0.3">
      <c r="A1674" s="2">
        <v>45983</v>
      </c>
      <c r="B1674" s="3">
        <f t="shared" si="78"/>
        <v>2026</v>
      </c>
      <c r="C1674" t="str">
        <f t="shared" si="79"/>
        <v>2025-2026</v>
      </c>
      <c r="D1674" t="s">
        <v>120</v>
      </c>
      <c r="E1674" t="s">
        <v>9</v>
      </c>
      <c r="F1674" t="str">
        <f t="shared" si="80"/>
        <v>New South Wales</v>
      </c>
      <c r="G1674" t="s">
        <v>10</v>
      </c>
      <c r="H1674">
        <v>2067</v>
      </c>
      <c r="I1674" t="s">
        <v>11</v>
      </c>
      <c r="J1674" t="s">
        <v>126</v>
      </c>
      <c r="K1674" t="s">
        <v>142</v>
      </c>
      <c r="L1674" t="s">
        <v>153</v>
      </c>
      <c r="M1674" s="5">
        <v>161</v>
      </c>
    </row>
    <row r="1675" spans="1:13" x14ac:dyDescent="0.3">
      <c r="A1675" s="2">
        <v>45439</v>
      </c>
      <c r="B1675" s="3">
        <f t="shared" si="78"/>
        <v>2024</v>
      </c>
      <c r="C1675" t="str">
        <f t="shared" si="79"/>
        <v>2023-2024</v>
      </c>
      <c r="D1675" t="s">
        <v>120</v>
      </c>
      <c r="E1675" t="s">
        <v>48</v>
      </c>
      <c r="F1675" t="str">
        <f t="shared" si="80"/>
        <v>Western Australia</v>
      </c>
      <c r="G1675" t="s">
        <v>28</v>
      </c>
      <c r="H1675">
        <v>6450</v>
      </c>
      <c r="I1675" t="s">
        <v>11</v>
      </c>
      <c r="J1675" t="s">
        <v>141</v>
      </c>
      <c r="K1675" t="s">
        <v>150</v>
      </c>
      <c r="L1675" t="s">
        <v>161</v>
      </c>
      <c r="M1675" s="5">
        <v>781</v>
      </c>
    </row>
    <row r="1676" spans="1:13" x14ac:dyDescent="0.3">
      <c r="A1676" s="2">
        <v>45698</v>
      </c>
      <c r="B1676" s="3">
        <f t="shared" si="78"/>
        <v>2025</v>
      </c>
      <c r="C1676" t="str">
        <f t="shared" si="79"/>
        <v>2024-2025</v>
      </c>
      <c r="D1676" t="s">
        <v>120</v>
      </c>
      <c r="E1676" t="s">
        <v>46</v>
      </c>
      <c r="F1676" t="str">
        <f t="shared" si="80"/>
        <v>South Australia</v>
      </c>
      <c r="G1676" t="s">
        <v>17</v>
      </c>
      <c r="H1676">
        <v>5043</v>
      </c>
      <c r="I1676" t="s">
        <v>11</v>
      </c>
      <c r="J1676" t="s">
        <v>134</v>
      </c>
      <c r="K1676" t="s">
        <v>148</v>
      </c>
      <c r="L1676" t="s">
        <v>159</v>
      </c>
      <c r="M1676" s="5">
        <v>424</v>
      </c>
    </row>
    <row r="1677" spans="1:13" x14ac:dyDescent="0.3">
      <c r="A1677" s="2">
        <v>45388</v>
      </c>
      <c r="B1677" s="3">
        <f t="shared" si="78"/>
        <v>2024</v>
      </c>
      <c r="C1677" t="str">
        <f t="shared" si="79"/>
        <v>2023-2024</v>
      </c>
      <c r="D1677" t="s">
        <v>120</v>
      </c>
      <c r="E1677" t="s">
        <v>63</v>
      </c>
      <c r="F1677" t="str">
        <f t="shared" si="80"/>
        <v>Queensland</v>
      </c>
      <c r="G1677" t="s">
        <v>19</v>
      </c>
      <c r="H1677">
        <v>4068</v>
      </c>
      <c r="I1677" t="s">
        <v>11</v>
      </c>
      <c r="J1677" t="s">
        <v>131</v>
      </c>
      <c r="K1677" t="s">
        <v>147</v>
      </c>
      <c r="L1677" t="s">
        <v>158</v>
      </c>
      <c r="M1677" s="5">
        <v>754</v>
      </c>
    </row>
    <row r="1678" spans="1:13" x14ac:dyDescent="0.3">
      <c r="A1678" s="2">
        <v>46001</v>
      </c>
      <c r="B1678" s="3">
        <f t="shared" si="78"/>
        <v>2026</v>
      </c>
      <c r="C1678" t="str">
        <f t="shared" si="79"/>
        <v>2025-2026</v>
      </c>
      <c r="D1678" t="s">
        <v>119</v>
      </c>
      <c r="E1678" t="s">
        <v>98</v>
      </c>
      <c r="F1678" t="str">
        <f t="shared" si="80"/>
        <v>South Australia</v>
      </c>
      <c r="G1678" t="s">
        <v>17</v>
      </c>
      <c r="H1678">
        <v>5290</v>
      </c>
      <c r="I1678" t="s">
        <v>11</v>
      </c>
      <c r="J1678" t="s">
        <v>139</v>
      </c>
      <c r="K1678" t="s">
        <v>144</v>
      </c>
      <c r="L1678" t="s">
        <v>155</v>
      </c>
      <c r="M1678" s="5">
        <v>279</v>
      </c>
    </row>
    <row r="1679" spans="1:13" x14ac:dyDescent="0.3">
      <c r="A1679" s="2">
        <v>45437</v>
      </c>
      <c r="B1679" s="3">
        <f t="shared" si="78"/>
        <v>2024</v>
      </c>
      <c r="C1679" t="str">
        <f t="shared" si="79"/>
        <v>2023-2024</v>
      </c>
      <c r="D1679" t="s">
        <v>119</v>
      </c>
      <c r="E1679" t="s">
        <v>89</v>
      </c>
      <c r="F1679" t="str">
        <f t="shared" si="80"/>
        <v>Queensland</v>
      </c>
      <c r="G1679" t="s">
        <v>19</v>
      </c>
      <c r="H1679">
        <v>4700</v>
      </c>
      <c r="I1679" t="s">
        <v>11</v>
      </c>
      <c r="J1679" t="s">
        <v>138</v>
      </c>
      <c r="K1679" t="s">
        <v>143</v>
      </c>
      <c r="L1679" t="s">
        <v>154</v>
      </c>
      <c r="M1679" s="5">
        <v>624</v>
      </c>
    </row>
    <row r="1680" spans="1:13" x14ac:dyDescent="0.3">
      <c r="A1680" s="2">
        <v>45539</v>
      </c>
      <c r="B1680" s="3">
        <f t="shared" si="78"/>
        <v>2025</v>
      </c>
      <c r="C1680" t="str">
        <f t="shared" si="79"/>
        <v>2024-2025</v>
      </c>
      <c r="D1680" t="s">
        <v>119</v>
      </c>
      <c r="E1680" t="s">
        <v>98</v>
      </c>
      <c r="F1680" t="str">
        <f t="shared" si="80"/>
        <v>South Australia</v>
      </c>
      <c r="G1680" t="s">
        <v>17</v>
      </c>
      <c r="H1680">
        <v>5290</v>
      </c>
      <c r="I1680" t="s">
        <v>11</v>
      </c>
      <c r="J1680" t="s">
        <v>139</v>
      </c>
      <c r="K1680" t="s">
        <v>145</v>
      </c>
      <c r="L1680" t="s">
        <v>156</v>
      </c>
      <c r="M1680" s="5">
        <v>29</v>
      </c>
    </row>
    <row r="1681" spans="1:13" x14ac:dyDescent="0.3">
      <c r="A1681" s="2">
        <v>45422</v>
      </c>
      <c r="B1681" s="3">
        <f t="shared" si="78"/>
        <v>2024</v>
      </c>
      <c r="C1681" t="str">
        <f t="shared" si="79"/>
        <v>2023-2024</v>
      </c>
      <c r="D1681" t="s">
        <v>119</v>
      </c>
      <c r="E1681" t="s">
        <v>12</v>
      </c>
      <c r="F1681" t="str">
        <f t="shared" si="80"/>
        <v>New South Wales</v>
      </c>
      <c r="G1681" t="s">
        <v>10</v>
      </c>
      <c r="H1681">
        <v>2795</v>
      </c>
      <c r="I1681" t="s">
        <v>11</v>
      </c>
      <c r="J1681" t="s">
        <v>132</v>
      </c>
      <c r="K1681" t="s">
        <v>151</v>
      </c>
      <c r="L1681" t="s">
        <v>152</v>
      </c>
      <c r="M1681" s="5">
        <v>642</v>
      </c>
    </row>
    <row r="1682" spans="1:13" x14ac:dyDescent="0.3">
      <c r="A1682" s="2">
        <v>45850</v>
      </c>
      <c r="B1682" s="3">
        <f t="shared" si="78"/>
        <v>2026</v>
      </c>
      <c r="C1682" t="str">
        <f t="shared" si="79"/>
        <v>2025-2026</v>
      </c>
      <c r="D1682" t="s">
        <v>119</v>
      </c>
      <c r="E1682" t="s">
        <v>84</v>
      </c>
      <c r="F1682" t="str">
        <f t="shared" si="80"/>
        <v>Western Australia</v>
      </c>
      <c r="G1682" t="s">
        <v>28</v>
      </c>
      <c r="H1682">
        <v>6280</v>
      </c>
      <c r="I1682" t="s">
        <v>11</v>
      </c>
      <c r="J1682" t="s">
        <v>135</v>
      </c>
      <c r="K1682" t="s">
        <v>144</v>
      </c>
      <c r="L1682" t="s">
        <v>155</v>
      </c>
      <c r="M1682" s="5">
        <v>349</v>
      </c>
    </row>
    <row r="1683" spans="1:13" x14ac:dyDescent="0.3">
      <c r="A1683" s="2">
        <v>45727</v>
      </c>
      <c r="B1683" s="3">
        <f t="shared" si="78"/>
        <v>2025</v>
      </c>
      <c r="C1683" t="str">
        <f t="shared" si="79"/>
        <v>2024-2025</v>
      </c>
      <c r="D1683" t="s">
        <v>120</v>
      </c>
      <c r="E1683" t="s">
        <v>39</v>
      </c>
      <c r="F1683" t="str">
        <f t="shared" si="80"/>
        <v>New South Wales</v>
      </c>
      <c r="G1683" t="s">
        <v>10</v>
      </c>
      <c r="H1683">
        <v>2541</v>
      </c>
      <c r="I1683" t="s">
        <v>11</v>
      </c>
      <c r="J1683" t="s">
        <v>123</v>
      </c>
      <c r="K1683" t="s">
        <v>146</v>
      </c>
      <c r="L1683" t="s">
        <v>157</v>
      </c>
      <c r="M1683" s="5">
        <v>398</v>
      </c>
    </row>
    <row r="1684" spans="1:13" x14ac:dyDescent="0.3">
      <c r="A1684" s="2">
        <v>45413</v>
      </c>
      <c r="B1684" s="3">
        <f t="shared" si="78"/>
        <v>2024</v>
      </c>
      <c r="C1684" t="str">
        <f t="shared" si="79"/>
        <v>2023-2024</v>
      </c>
      <c r="D1684" t="s">
        <v>119</v>
      </c>
      <c r="E1684" t="s">
        <v>24</v>
      </c>
      <c r="F1684" t="str">
        <f t="shared" si="80"/>
        <v>Queensland</v>
      </c>
      <c r="G1684" t="s">
        <v>19</v>
      </c>
      <c r="H1684">
        <v>4053</v>
      </c>
      <c r="I1684" t="s">
        <v>11</v>
      </c>
      <c r="J1684" t="s">
        <v>131</v>
      </c>
      <c r="K1684" t="s">
        <v>148</v>
      </c>
      <c r="L1684" t="s">
        <v>159</v>
      </c>
      <c r="M1684" s="5">
        <v>591</v>
      </c>
    </row>
    <row r="1685" spans="1:13" x14ac:dyDescent="0.3">
      <c r="A1685" s="2">
        <v>46017</v>
      </c>
      <c r="B1685" s="3">
        <f t="shared" si="78"/>
        <v>2026</v>
      </c>
      <c r="C1685" t="str">
        <f t="shared" si="79"/>
        <v>2025-2026</v>
      </c>
      <c r="D1685" t="s">
        <v>119</v>
      </c>
      <c r="E1685" t="s">
        <v>91</v>
      </c>
      <c r="F1685" t="str">
        <f t="shared" si="80"/>
        <v>Western Australia</v>
      </c>
      <c r="G1685" t="s">
        <v>28</v>
      </c>
      <c r="H1685">
        <v>6109</v>
      </c>
      <c r="I1685" t="s">
        <v>11</v>
      </c>
      <c r="J1685" t="s">
        <v>135</v>
      </c>
      <c r="K1685" t="s">
        <v>142</v>
      </c>
      <c r="L1685" t="s">
        <v>153</v>
      </c>
      <c r="M1685" s="5">
        <v>576</v>
      </c>
    </row>
    <row r="1686" spans="1:13" x14ac:dyDescent="0.3">
      <c r="A1686" s="2">
        <v>45313</v>
      </c>
      <c r="B1686" s="3">
        <f t="shared" si="78"/>
        <v>2024</v>
      </c>
      <c r="C1686" t="str">
        <f t="shared" si="79"/>
        <v>2023-2024</v>
      </c>
      <c r="D1686" t="s">
        <v>120</v>
      </c>
      <c r="E1686" t="s">
        <v>106</v>
      </c>
      <c r="F1686" t="str">
        <f t="shared" si="80"/>
        <v>Queensland</v>
      </c>
      <c r="G1686" t="s">
        <v>19</v>
      </c>
      <c r="H1686">
        <v>4558</v>
      </c>
      <c r="I1686" t="s">
        <v>11</v>
      </c>
      <c r="J1686" t="s">
        <v>136</v>
      </c>
      <c r="K1686" t="s">
        <v>142</v>
      </c>
      <c r="L1686" t="s">
        <v>153</v>
      </c>
      <c r="M1686" s="5">
        <v>685</v>
      </c>
    </row>
    <row r="1687" spans="1:13" x14ac:dyDescent="0.3">
      <c r="A1687" s="2">
        <v>45783</v>
      </c>
      <c r="B1687" s="3">
        <f t="shared" si="78"/>
        <v>2025</v>
      </c>
      <c r="C1687" t="str">
        <f t="shared" si="79"/>
        <v>2024-2025</v>
      </c>
      <c r="D1687" t="s">
        <v>120</v>
      </c>
      <c r="E1687" t="s">
        <v>89</v>
      </c>
      <c r="F1687" t="str">
        <f t="shared" si="80"/>
        <v>Queensland</v>
      </c>
      <c r="G1687" t="s">
        <v>19</v>
      </c>
      <c r="H1687">
        <v>4700</v>
      </c>
      <c r="I1687" t="s">
        <v>11</v>
      </c>
      <c r="J1687" t="s">
        <v>138</v>
      </c>
      <c r="K1687" t="s">
        <v>145</v>
      </c>
      <c r="L1687" t="s">
        <v>156</v>
      </c>
      <c r="M1687" s="5">
        <v>658</v>
      </c>
    </row>
    <row r="1688" spans="1:13" x14ac:dyDescent="0.3">
      <c r="A1688" s="2">
        <v>45350</v>
      </c>
      <c r="B1688" s="3">
        <f t="shared" si="78"/>
        <v>2024</v>
      </c>
      <c r="C1688" t="str">
        <f t="shared" si="79"/>
        <v>2023-2024</v>
      </c>
      <c r="D1688" t="s">
        <v>120</v>
      </c>
      <c r="E1688" t="s">
        <v>92</v>
      </c>
      <c r="F1688" t="str">
        <f t="shared" si="80"/>
        <v>New South Wales</v>
      </c>
      <c r="G1688" t="s">
        <v>10</v>
      </c>
      <c r="H1688">
        <v>2015</v>
      </c>
      <c r="I1688" t="s">
        <v>11</v>
      </c>
      <c r="J1688" t="s">
        <v>126</v>
      </c>
      <c r="K1688" t="s">
        <v>151</v>
      </c>
      <c r="L1688" t="s">
        <v>152</v>
      </c>
      <c r="M1688" s="5">
        <v>547</v>
      </c>
    </row>
    <row r="1689" spans="1:13" x14ac:dyDescent="0.3">
      <c r="A1689" s="2">
        <v>45810</v>
      </c>
      <c r="B1689" s="3">
        <f t="shared" si="78"/>
        <v>2025</v>
      </c>
      <c r="C1689" t="str">
        <f t="shared" si="79"/>
        <v>2024-2025</v>
      </c>
      <c r="D1689" t="s">
        <v>119</v>
      </c>
      <c r="E1689" t="s">
        <v>42</v>
      </c>
      <c r="F1689" t="str">
        <f t="shared" si="80"/>
        <v>Tasmania</v>
      </c>
      <c r="G1689" t="s">
        <v>43</v>
      </c>
      <c r="H1689">
        <v>7018</v>
      </c>
      <c r="I1689" t="s">
        <v>11</v>
      </c>
      <c r="J1689" t="s">
        <v>130</v>
      </c>
      <c r="K1689" t="s">
        <v>144</v>
      </c>
      <c r="L1689" t="s">
        <v>155</v>
      </c>
      <c r="M1689" s="5">
        <v>59</v>
      </c>
    </row>
    <row r="1690" spans="1:13" x14ac:dyDescent="0.3">
      <c r="A1690" s="2">
        <v>45547</v>
      </c>
      <c r="B1690" s="3">
        <f t="shared" si="78"/>
        <v>2025</v>
      </c>
      <c r="C1690" t="str">
        <f t="shared" si="79"/>
        <v>2024-2025</v>
      </c>
      <c r="D1690" t="s">
        <v>120</v>
      </c>
      <c r="E1690" t="s">
        <v>59</v>
      </c>
      <c r="F1690" t="str">
        <f t="shared" si="80"/>
        <v>South Australia</v>
      </c>
      <c r="G1690" t="s">
        <v>17</v>
      </c>
      <c r="H1690">
        <v>5011</v>
      </c>
      <c r="I1690" t="s">
        <v>11</v>
      </c>
      <c r="J1690" t="s">
        <v>134</v>
      </c>
      <c r="K1690" t="s">
        <v>144</v>
      </c>
      <c r="L1690" t="s">
        <v>155</v>
      </c>
      <c r="M1690" s="5">
        <v>580</v>
      </c>
    </row>
    <row r="1691" spans="1:13" x14ac:dyDescent="0.3">
      <c r="A1691" s="2">
        <v>45648</v>
      </c>
      <c r="B1691" s="3">
        <f t="shared" si="78"/>
        <v>2025</v>
      </c>
      <c r="C1691" t="str">
        <f t="shared" si="79"/>
        <v>2024-2025</v>
      </c>
      <c r="D1691" t="s">
        <v>119</v>
      </c>
      <c r="E1691" t="s">
        <v>65</v>
      </c>
      <c r="F1691" t="str">
        <f t="shared" si="80"/>
        <v>Victoria</v>
      </c>
      <c r="G1691" t="s">
        <v>26</v>
      </c>
      <c r="H1691">
        <v>3931</v>
      </c>
      <c r="I1691" t="s">
        <v>11</v>
      </c>
      <c r="J1691" t="s">
        <v>137</v>
      </c>
      <c r="K1691" t="s">
        <v>148</v>
      </c>
      <c r="L1691" t="s">
        <v>159</v>
      </c>
      <c r="M1691" s="5">
        <v>770</v>
      </c>
    </row>
    <row r="1692" spans="1:13" x14ac:dyDescent="0.3">
      <c r="A1692" s="2">
        <v>45666</v>
      </c>
      <c r="B1692" s="3">
        <f t="shared" si="78"/>
        <v>2025</v>
      </c>
      <c r="C1692" t="str">
        <f t="shared" si="79"/>
        <v>2024-2025</v>
      </c>
      <c r="D1692" t="s">
        <v>120</v>
      </c>
      <c r="E1692" t="s">
        <v>36</v>
      </c>
      <c r="F1692" t="str">
        <f t="shared" si="80"/>
        <v>New South Wales</v>
      </c>
      <c r="G1692" t="s">
        <v>10</v>
      </c>
      <c r="H1692">
        <v>2539</v>
      </c>
      <c r="I1692" t="s">
        <v>11</v>
      </c>
      <c r="J1692" t="s">
        <v>123</v>
      </c>
      <c r="K1692" t="s">
        <v>144</v>
      </c>
      <c r="L1692" t="s">
        <v>155</v>
      </c>
      <c r="M1692" s="5">
        <v>582</v>
      </c>
    </row>
    <row r="1693" spans="1:13" x14ac:dyDescent="0.3">
      <c r="A1693" s="2">
        <v>45377</v>
      </c>
      <c r="B1693" s="3">
        <f t="shared" si="78"/>
        <v>2024</v>
      </c>
      <c r="C1693" t="str">
        <f t="shared" si="79"/>
        <v>2023-2024</v>
      </c>
      <c r="D1693" t="s">
        <v>120</v>
      </c>
      <c r="E1693" t="s">
        <v>87</v>
      </c>
      <c r="F1693" t="str">
        <f t="shared" si="80"/>
        <v>New South Wales</v>
      </c>
      <c r="G1693" t="s">
        <v>10</v>
      </c>
      <c r="H1693">
        <v>2158</v>
      </c>
      <c r="I1693" t="s">
        <v>11</v>
      </c>
      <c r="J1693" t="s">
        <v>125</v>
      </c>
      <c r="K1693" t="s">
        <v>148</v>
      </c>
      <c r="L1693" t="s">
        <v>159</v>
      </c>
      <c r="M1693" s="5">
        <v>167</v>
      </c>
    </row>
    <row r="1694" spans="1:13" x14ac:dyDescent="0.3">
      <c r="A1694" s="2">
        <v>45990</v>
      </c>
      <c r="B1694" s="3">
        <f t="shared" si="78"/>
        <v>2026</v>
      </c>
      <c r="C1694" t="str">
        <f t="shared" si="79"/>
        <v>2025-2026</v>
      </c>
      <c r="D1694" t="s">
        <v>119</v>
      </c>
      <c r="E1694" t="s">
        <v>31</v>
      </c>
      <c r="F1694" t="str">
        <f t="shared" si="80"/>
        <v>South Australia</v>
      </c>
      <c r="G1694" t="s">
        <v>17</v>
      </c>
      <c r="H1694">
        <v>5082</v>
      </c>
      <c r="I1694" t="s">
        <v>11</v>
      </c>
      <c r="J1694" t="s">
        <v>134</v>
      </c>
      <c r="K1694" t="s">
        <v>142</v>
      </c>
      <c r="L1694" t="s">
        <v>153</v>
      </c>
      <c r="M1694" s="5">
        <v>780</v>
      </c>
    </row>
    <row r="1695" spans="1:13" x14ac:dyDescent="0.3">
      <c r="A1695" s="2">
        <v>45314</v>
      </c>
      <c r="B1695" s="3">
        <f t="shared" si="78"/>
        <v>2024</v>
      </c>
      <c r="C1695" t="str">
        <f t="shared" si="79"/>
        <v>2023-2024</v>
      </c>
      <c r="D1695" t="s">
        <v>120</v>
      </c>
      <c r="E1695" t="s">
        <v>104</v>
      </c>
      <c r="F1695" t="str">
        <f t="shared" si="80"/>
        <v>Victoria</v>
      </c>
      <c r="G1695" t="s">
        <v>26</v>
      </c>
      <c r="H1695">
        <v>3175</v>
      </c>
      <c r="I1695" t="s">
        <v>11</v>
      </c>
      <c r="J1695" t="s">
        <v>127</v>
      </c>
      <c r="K1695" t="s">
        <v>142</v>
      </c>
      <c r="L1695" t="s">
        <v>153</v>
      </c>
      <c r="M1695" s="5">
        <v>221</v>
      </c>
    </row>
    <row r="1696" spans="1:13" x14ac:dyDescent="0.3">
      <c r="A1696" s="2">
        <v>45770</v>
      </c>
      <c r="B1696" s="3">
        <f t="shared" si="78"/>
        <v>2025</v>
      </c>
      <c r="C1696" t="str">
        <f t="shared" si="79"/>
        <v>2024-2025</v>
      </c>
      <c r="D1696" t="s">
        <v>119</v>
      </c>
      <c r="E1696" t="s">
        <v>109</v>
      </c>
      <c r="F1696" t="str">
        <f t="shared" si="80"/>
        <v>Western Australia</v>
      </c>
      <c r="G1696" t="s">
        <v>28</v>
      </c>
      <c r="H1696">
        <v>6052</v>
      </c>
      <c r="I1696" t="s">
        <v>11</v>
      </c>
      <c r="J1696" t="s">
        <v>121</v>
      </c>
      <c r="K1696" t="s">
        <v>148</v>
      </c>
      <c r="L1696" t="s">
        <v>159</v>
      </c>
      <c r="M1696" s="5">
        <v>124</v>
      </c>
    </row>
    <row r="1697" spans="1:13" x14ac:dyDescent="0.3">
      <c r="A1697" s="2">
        <v>45752</v>
      </c>
      <c r="B1697" s="3">
        <f t="shared" si="78"/>
        <v>2025</v>
      </c>
      <c r="C1697" t="str">
        <f t="shared" si="79"/>
        <v>2024-2025</v>
      </c>
      <c r="D1697" t="s">
        <v>119</v>
      </c>
      <c r="E1697" t="s">
        <v>61</v>
      </c>
      <c r="F1697" t="str">
        <f t="shared" si="80"/>
        <v>Victoria</v>
      </c>
      <c r="G1697" t="s">
        <v>26</v>
      </c>
      <c r="H1697">
        <v>3179</v>
      </c>
      <c r="I1697" t="s">
        <v>11</v>
      </c>
      <c r="J1697" t="s">
        <v>127</v>
      </c>
      <c r="K1697" t="s">
        <v>146</v>
      </c>
      <c r="L1697" t="s">
        <v>157</v>
      </c>
      <c r="M1697" s="5">
        <v>679</v>
      </c>
    </row>
    <row r="1698" spans="1:13" x14ac:dyDescent="0.3">
      <c r="A1698" s="2">
        <v>45663</v>
      </c>
      <c r="B1698" s="3">
        <f t="shared" si="78"/>
        <v>2025</v>
      </c>
      <c r="C1698" t="str">
        <f t="shared" si="79"/>
        <v>2024-2025</v>
      </c>
      <c r="D1698" t="s">
        <v>119</v>
      </c>
      <c r="E1698" t="s">
        <v>111</v>
      </c>
      <c r="F1698" t="str">
        <f t="shared" si="80"/>
        <v>New South Wales</v>
      </c>
      <c r="G1698" t="s">
        <v>10</v>
      </c>
      <c r="H1698">
        <v>2154</v>
      </c>
      <c r="I1698" t="s">
        <v>11</v>
      </c>
      <c r="J1698" t="s">
        <v>125</v>
      </c>
      <c r="K1698" t="s">
        <v>142</v>
      </c>
      <c r="L1698" t="s">
        <v>153</v>
      </c>
      <c r="M1698" s="5">
        <v>555</v>
      </c>
    </row>
    <row r="1699" spans="1:13" x14ac:dyDescent="0.3">
      <c r="A1699" s="2">
        <v>45839</v>
      </c>
      <c r="B1699" s="3">
        <f t="shared" si="78"/>
        <v>2026</v>
      </c>
      <c r="C1699" t="str">
        <f t="shared" si="79"/>
        <v>2025-2026</v>
      </c>
      <c r="D1699" t="s">
        <v>120</v>
      </c>
      <c r="E1699" t="s">
        <v>9</v>
      </c>
      <c r="F1699" t="str">
        <f t="shared" si="80"/>
        <v>New South Wales</v>
      </c>
      <c r="G1699" t="s">
        <v>10</v>
      </c>
      <c r="H1699">
        <v>2067</v>
      </c>
      <c r="I1699" t="s">
        <v>11</v>
      </c>
      <c r="J1699" t="s">
        <v>126</v>
      </c>
      <c r="K1699" t="s">
        <v>143</v>
      </c>
      <c r="L1699" t="s">
        <v>154</v>
      </c>
      <c r="M1699" s="5">
        <v>64</v>
      </c>
    </row>
    <row r="1700" spans="1:13" x14ac:dyDescent="0.3">
      <c r="A1700" s="2">
        <v>46017</v>
      </c>
      <c r="B1700" s="3">
        <f t="shared" si="78"/>
        <v>2026</v>
      </c>
      <c r="C1700" t="str">
        <f t="shared" si="79"/>
        <v>2025-2026</v>
      </c>
      <c r="D1700" t="s">
        <v>120</v>
      </c>
      <c r="E1700" t="s">
        <v>9</v>
      </c>
      <c r="F1700" t="str">
        <f t="shared" si="80"/>
        <v>New South Wales</v>
      </c>
      <c r="G1700" t="s">
        <v>10</v>
      </c>
      <c r="H1700">
        <v>2067</v>
      </c>
      <c r="I1700" t="s">
        <v>11</v>
      </c>
      <c r="J1700" t="s">
        <v>126</v>
      </c>
      <c r="K1700" t="s">
        <v>144</v>
      </c>
      <c r="L1700" t="s">
        <v>155</v>
      </c>
      <c r="M1700" s="5">
        <v>224</v>
      </c>
    </row>
    <row r="1701" spans="1:13" x14ac:dyDescent="0.3">
      <c r="A1701" s="2">
        <v>45959</v>
      </c>
      <c r="B1701" s="3">
        <f t="shared" si="78"/>
        <v>2026</v>
      </c>
      <c r="C1701" t="str">
        <f t="shared" si="79"/>
        <v>2025-2026</v>
      </c>
      <c r="D1701" t="s">
        <v>120</v>
      </c>
      <c r="E1701" t="s">
        <v>94</v>
      </c>
      <c r="F1701" t="str">
        <f t="shared" si="80"/>
        <v>Queensland</v>
      </c>
      <c r="G1701" t="s">
        <v>19</v>
      </c>
      <c r="H1701">
        <v>4551</v>
      </c>
      <c r="I1701" t="s">
        <v>11</v>
      </c>
      <c r="J1701" t="s">
        <v>136</v>
      </c>
      <c r="K1701" t="s">
        <v>144</v>
      </c>
      <c r="L1701" t="s">
        <v>155</v>
      </c>
      <c r="M1701" s="5">
        <v>210</v>
      </c>
    </row>
    <row r="1702" spans="1:13" x14ac:dyDescent="0.3">
      <c r="A1702" s="2">
        <v>45503</v>
      </c>
      <c r="B1702" s="3">
        <f t="shared" si="78"/>
        <v>2025</v>
      </c>
      <c r="C1702" t="str">
        <f t="shared" si="79"/>
        <v>2024-2025</v>
      </c>
      <c r="D1702" t="s">
        <v>120</v>
      </c>
      <c r="E1702" t="s">
        <v>87</v>
      </c>
      <c r="F1702" t="str">
        <f t="shared" si="80"/>
        <v>New South Wales</v>
      </c>
      <c r="G1702" t="s">
        <v>10</v>
      </c>
      <c r="H1702">
        <v>2158</v>
      </c>
      <c r="I1702" t="s">
        <v>11</v>
      </c>
      <c r="J1702" t="s">
        <v>125</v>
      </c>
      <c r="K1702" t="s">
        <v>142</v>
      </c>
      <c r="L1702" t="s">
        <v>153</v>
      </c>
      <c r="M1702" s="5">
        <v>169</v>
      </c>
    </row>
    <row r="1703" spans="1:13" x14ac:dyDescent="0.3">
      <c r="A1703" s="2">
        <v>45802</v>
      </c>
      <c r="B1703" s="3">
        <f t="shared" si="78"/>
        <v>2025</v>
      </c>
      <c r="C1703" t="str">
        <f t="shared" si="79"/>
        <v>2024-2025</v>
      </c>
      <c r="D1703" t="s">
        <v>120</v>
      </c>
      <c r="E1703" t="s">
        <v>73</v>
      </c>
      <c r="F1703" t="str">
        <f t="shared" si="80"/>
        <v>Queensland</v>
      </c>
      <c r="G1703" t="s">
        <v>19</v>
      </c>
      <c r="H1703">
        <v>4509</v>
      </c>
      <c r="I1703" t="s">
        <v>11</v>
      </c>
      <c r="J1703" t="s">
        <v>124</v>
      </c>
      <c r="K1703" t="s">
        <v>142</v>
      </c>
      <c r="L1703" t="s">
        <v>153</v>
      </c>
      <c r="M1703" s="5">
        <v>322</v>
      </c>
    </row>
    <row r="1704" spans="1:13" x14ac:dyDescent="0.3">
      <c r="A1704" s="2">
        <v>45431</v>
      </c>
      <c r="B1704" s="3">
        <f t="shared" si="78"/>
        <v>2024</v>
      </c>
      <c r="C1704" t="str">
        <f t="shared" si="79"/>
        <v>2023-2024</v>
      </c>
      <c r="D1704" t="s">
        <v>119</v>
      </c>
      <c r="E1704" t="s">
        <v>35</v>
      </c>
      <c r="F1704" t="str">
        <f t="shared" si="80"/>
        <v>Victoria</v>
      </c>
      <c r="G1704" t="s">
        <v>26</v>
      </c>
      <c r="H1704">
        <v>3280</v>
      </c>
      <c r="I1704" t="s">
        <v>11</v>
      </c>
      <c r="J1704" t="s">
        <v>129</v>
      </c>
      <c r="K1704" t="s">
        <v>150</v>
      </c>
      <c r="L1704" t="s">
        <v>161</v>
      </c>
      <c r="M1704" s="5">
        <v>52</v>
      </c>
    </row>
    <row r="1705" spans="1:13" x14ac:dyDescent="0.3">
      <c r="A1705" s="2">
        <v>45854</v>
      </c>
      <c r="B1705" s="3">
        <f t="shared" si="78"/>
        <v>2026</v>
      </c>
      <c r="C1705" t="str">
        <f t="shared" si="79"/>
        <v>2025-2026</v>
      </c>
      <c r="D1705" t="s">
        <v>119</v>
      </c>
      <c r="E1705" t="s">
        <v>16</v>
      </c>
      <c r="F1705" t="str">
        <f t="shared" si="80"/>
        <v>South Australia</v>
      </c>
      <c r="G1705" t="s">
        <v>17</v>
      </c>
      <c r="H1705">
        <v>5168</v>
      </c>
      <c r="I1705" t="s">
        <v>11</v>
      </c>
      <c r="J1705" t="s">
        <v>134</v>
      </c>
      <c r="K1705" t="s">
        <v>145</v>
      </c>
      <c r="L1705" t="s">
        <v>156</v>
      </c>
      <c r="M1705" s="5">
        <v>436</v>
      </c>
    </row>
    <row r="1706" spans="1:13" x14ac:dyDescent="0.3">
      <c r="A1706" s="2">
        <v>45405</v>
      </c>
      <c r="B1706" s="3">
        <f t="shared" si="78"/>
        <v>2024</v>
      </c>
      <c r="C1706" t="str">
        <f t="shared" si="79"/>
        <v>2023-2024</v>
      </c>
      <c r="D1706" t="s">
        <v>119</v>
      </c>
      <c r="E1706" t="s">
        <v>72</v>
      </c>
      <c r="F1706" t="str">
        <f t="shared" si="80"/>
        <v>Queensland</v>
      </c>
      <c r="G1706" t="s">
        <v>19</v>
      </c>
      <c r="H1706">
        <v>4870</v>
      </c>
      <c r="I1706" t="s">
        <v>11</v>
      </c>
      <c r="J1706" t="s">
        <v>133</v>
      </c>
      <c r="K1706" t="s">
        <v>145</v>
      </c>
      <c r="L1706" t="s">
        <v>156</v>
      </c>
      <c r="M1706" s="5">
        <v>336</v>
      </c>
    </row>
    <row r="1707" spans="1:13" x14ac:dyDescent="0.3">
      <c r="A1707" s="2">
        <v>45609</v>
      </c>
      <c r="B1707" s="3">
        <f t="shared" si="78"/>
        <v>2025</v>
      </c>
      <c r="C1707" t="str">
        <f t="shared" si="79"/>
        <v>2024-2025</v>
      </c>
      <c r="D1707" t="s">
        <v>119</v>
      </c>
      <c r="E1707" t="s">
        <v>71</v>
      </c>
      <c r="F1707" t="str">
        <f t="shared" si="80"/>
        <v>Victoria</v>
      </c>
      <c r="G1707" t="s">
        <v>26</v>
      </c>
      <c r="H1707">
        <v>3131</v>
      </c>
      <c r="I1707" t="s">
        <v>11</v>
      </c>
      <c r="J1707" t="s">
        <v>127</v>
      </c>
      <c r="K1707" t="s">
        <v>145</v>
      </c>
      <c r="L1707" t="s">
        <v>156</v>
      </c>
      <c r="M1707" s="5">
        <v>225</v>
      </c>
    </row>
    <row r="1708" spans="1:13" x14ac:dyDescent="0.3">
      <c r="A1708" s="2">
        <v>45494</v>
      </c>
      <c r="B1708" s="3">
        <f t="shared" si="78"/>
        <v>2025</v>
      </c>
      <c r="C1708" t="str">
        <f t="shared" si="79"/>
        <v>2024-2025</v>
      </c>
      <c r="D1708" t="s">
        <v>120</v>
      </c>
      <c r="E1708" t="s">
        <v>74</v>
      </c>
      <c r="F1708" t="str">
        <f t="shared" si="80"/>
        <v>Victoria</v>
      </c>
      <c r="G1708" t="s">
        <v>26</v>
      </c>
      <c r="H1708">
        <v>3500</v>
      </c>
      <c r="I1708" t="s">
        <v>11</v>
      </c>
      <c r="J1708" t="s">
        <v>129</v>
      </c>
      <c r="K1708" t="s">
        <v>148</v>
      </c>
      <c r="L1708" t="s">
        <v>159</v>
      </c>
      <c r="M1708" s="5">
        <v>166</v>
      </c>
    </row>
    <row r="1709" spans="1:13" x14ac:dyDescent="0.3">
      <c r="A1709" s="2">
        <v>45375</v>
      </c>
      <c r="B1709" s="3">
        <f t="shared" si="78"/>
        <v>2024</v>
      </c>
      <c r="C1709" t="str">
        <f t="shared" si="79"/>
        <v>2023-2024</v>
      </c>
      <c r="D1709" t="s">
        <v>119</v>
      </c>
      <c r="E1709" t="s">
        <v>74</v>
      </c>
      <c r="F1709" t="str">
        <f t="shared" si="80"/>
        <v>Victoria</v>
      </c>
      <c r="G1709" t="s">
        <v>26</v>
      </c>
      <c r="H1709">
        <v>3500</v>
      </c>
      <c r="I1709" t="s">
        <v>11</v>
      </c>
      <c r="J1709" t="s">
        <v>129</v>
      </c>
      <c r="K1709" t="s">
        <v>143</v>
      </c>
      <c r="L1709" t="s">
        <v>154</v>
      </c>
      <c r="M1709" s="5">
        <v>437</v>
      </c>
    </row>
    <row r="1710" spans="1:13" x14ac:dyDescent="0.3">
      <c r="A1710" s="2">
        <v>45808</v>
      </c>
      <c r="B1710" s="3">
        <f t="shared" si="78"/>
        <v>2025</v>
      </c>
      <c r="C1710" t="str">
        <f t="shared" si="79"/>
        <v>2024-2025</v>
      </c>
      <c r="D1710" t="s">
        <v>120</v>
      </c>
      <c r="E1710" t="s">
        <v>54</v>
      </c>
      <c r="F1710" t="str">
        <f t="shared" si="80"/>
        <v>New South Wales</v>
      </c>
      <c r="G1710" t="s">
        <v>10</v>
      </c>
      <c r="H1710">
        <v>2750</v>
      </c>
      <c r="I1710" t="s">
        <v>11</v>
      </c>
      <c r="J1710" t="s">
        <v>132</v>
      </c>
      <c r="K1710" t="s">
        <v>144</v>
      </c>
      <c r="L1710" t="s">
        <v>155</v>
      </c>
      <c r="M1710" s="5">
        <v>743</v>
      </c>
    </row>
    <row r="1711" spans="1:13" x14ac:dyDescent="0.3">
      <c r="A1711" s="2">
        <v>45606</v>
      </c>
      <c r="B1711" s="3">
        <f t="shared" si="78"/>
        <v>2025</v>
      </c>
      <c r="C1711" t="str">
        <f t="shared" si="79"/>
        <v>2024-2025</v>
      </c>
      <c r="D1711" t="s">
        <v>119</v>
      </c>
      <c r="E1711" t="s">
        <v>68</v>
      </c>
      <c r="F1711" t="str">
        <f t="shared" si="80"/>
        <v>Victoria</v>
      </c>
      <c r="G1711" t="s">
        <v>26</v>
      </c>
      <c r="H1711">
        <v>3429</v>
      </c>
      <c r="I1711" t="s">
        <v>11</v>
      </c>
      <c r="J1711" t="s">
        <v>129</v>
      </c>
      <c r="K1711" t="s">
        <v>144</v>
      </c>
      <c r="L1711" t="s">
        <v>155</v>
      </c>
      <c r="M1711" s="5">
        <v>299</v>
      </c>
    </row>
    <row r="1712" spans="1:13" x14ac:dyDescent="0.3">
      <c r="A1712" s="2">
        <v>45981</v>
      </c>
      <c r="B1712" s="3">
        <f t="shared" si="78"/>
        <v>2026</v>
      </c>
      <c r="C1712" t="str">
        <f t="shared" si="79"/>
        <v>2025-2026</v>
      </c>
      <c r="D1712" t="s">
        <v>120</v>
      </c>
      <c r="E1712" t="s">
        <v>94</v>
      </c>
      <c r="F1712" t="str">
        <f t="shared" si="80"/>
        <v>Queensland</v>
      </c>
      <c r="G1712" t="s">
        <v>19</v>
      </c>
      <c r="H1712">
        <v>4551</v>
      </c>
      <c r="I1712" t="s">
        <v>11</v>
      </c>
      <c r="J1712" t="s">
        <v>136</v>
      </c>
      <c r="K1712" t="s">
        <v>150</v>
      </c>
      <c r="L1712" t="s">
        <v>161</v>
      </c>
      <c r="M1712" s="5">
        <v>280</v>
      </c>
    </row>
    <row r="1713" spans="1:13" x14ac:dyDescent="0.3">
      <c r="A1713" s="2">
        <v>45562</v>
      </c>
      <c r="B1713" s="3">
        <f t="shared" si="78"/>
        <v>2025</v>
      </c>
      <c r="C1713" t="str">
        <f t="shared" si="79"/>
        <v>2024-2025</v>
      </c>
      <c r="D1713" t="s">
        <v>120</v>
      </c>
      <c r="E1713" t="s">
        <v>48</v>
      </c>
      <c r="F1713" t="str">
        <f t="shared" si="80"/>
        <v>Western Australia</v>
      </c>
      <c r="G1713" t="s">
        <v>28</v>
      </c>
      <c r="H1713">
        <v>6450</v>
      </c>
      <c r="I1713" t="s">
        <v>11</v>
      </c>
      <c r="J1713" t="s">
        <v>141</v>
      </c>
      <c r="K1713" t="s">
        <v>150</v>
      </c>
      <c r="L1713" t="s">
        <v>161</v>
      </c>
      <c r="M1713" s="5">
        <v>493</v>
      </c>
    </row>
    <row r="1714" spans="1:13" x14ac:dyDescent="0.3">
      <c r="A1714" s="2">
        <v>45485</v>
      </c>
      <c r="B1714" s="3">
        <f t="shared" si="78"/>
        <v>2025</v>
      </c>
      <c r="C1714" t="str">
        <f t="shared" si="79"/>
        <v>2024-2025</v>
      </c>
      <c r="D1714" t="s">
        <v>120</v>
      </c>
      <c r="E1714" t="s">
        <v>22</v>
      </c>
      <c r="F1714" t="str">
        <f t="shared" si="80"/>
        <v>New South Wales</v>
      </c>
      <c r="G1714" t="s">
        <v>10</v>
      </c>
      <c r="H1714">
        <v>2116</v>
      </c>
      <c r="I1714" t="s">
        <v>11</v>
      </c>
      <c r="J1714" t="s">
        <v>125</v>
      </c>
      <c r="K1714" t="s">
        <v>142</v>
      </c>
      <c r="L1714" t="s">
        <v>153</v>
      </c>
      <c r="M1714" s="5">
        <v>163</v>
      </c>
    </row>
    <row r="1715" spans="1:13" x14ac:dyDescent="0.3">
      <c r="A1715" s="2">
        <v>45940</v>
      </c>
      <c r="B1715" s="3">
        <f t="shared" si="78"/>
        <v>2026</v>
      </c>
      <c r="C1715" t="str">
        <f t="shared" si="79"/>
        <v>2025-2026</v>
      </c>
      <c r="D1715" t="s">
        <v>119</v>
      </c>
      <c r="E1715" t="s">
        <v>80</v>
      </c>
      <c r="F1715" t="str">
        <f t="shared" si="80"/>
        <v>New South Wales</v>
      </c>
      <c r="G1715" t="s">
        <v>10</v>
      </c>
      <c r="H1715">
        <v>2120</v>
      </c>
      <c r="I1715" t="s">
        <v>11</v>
      </c>
      <c r="J1715" t="s">
        <v>125</v>
      </c>
      <c r="K1715" t="s">
        <v>144</v>
      </c>
      <c r="L1715" t="s">
        <v>155</v>
      </c>
      <c r="M1715" s="5">
        <v>535</v>
      </c>
    </row>
    <row r="1716" spans="1:13" x14ac:dyDescent="0.3">
      <c r="A1716" s="2">
        <v>45732</v>
      </c>
      <c r="B1716" s="3">
        <f t="shared" si="78"/>
        <v>2025</v>
      </c>
      <c r="C1716" t="str">
        <f t="shared" si="79"/>
        <v>2024-2025</v>
      </c>
      <c r="D1716" t="s">
        <v>120</v>
      </c>
      <c r="E1716" t="s">
        <v>45</v>
      </c>
      <c r="F1716" t="str">
        <f t="shared" si="80"/>
        <v>Victoria</v>
      </c>
      <c r="G1716" t="s">
        <v>26</v>
      </c>
      <c r="H1716">
        <v>3136</v>
      </c>
      <c r="I1716" t="s">
        <v>11</v>
      </c>
      <c r="J1716" t="s">
        <v>127</v>
      </c>
      <c r="K1716" t="s">
        <v>144</v>
      </c>
      <c r="L1716" t="s">
        <v>155</v>
      </c>
      <c r="M1716" s="5">
        <v>753</v>
      </c>
    </row>
    <row r="1717" spans="1:13" x14ac:dyDescent="0.3">
      <c r="A1717" s="2">
        <v>45988</v>
      </c>
      <c r="B1717" s="3">
        <f t="shared" si="78"/>
        <v>2026</v>
      </c>
      <c r="C1717" t="str">
        <f t="shared" si="79"/>
        <v>2025-2026</v>
      </c>
      <c r="D1717" t="s">
        <v>119</v>
      </c>
      <c r="E1717" t="s">
        <v>55</v>
      </c>
      <c r="F1717" t="str">
        <f t="shared" si="80"/>
        <v>Queensland</v>
      </c>
      <c r="G1717" t="s">
        <v>19</v>
      </c>
      <c r="H1717">
        <v>4740</v>
      </c>
      <c r="I1717" t="s">
        <v>11</v>
      </c>
      <c r="J1717" t="s">
        <v>138</v>
      </c>
      <c r="K1717" t="s">
        <v>145</v>
      </c>
      <c r="L1717" t="s">
        <v>156</v>
      </c>
      <c r="M1717" s="5">
        <v>460</v>
      </c>
    </row>
    <row r="1718" spans="1:13" x14ac:dyDescent="0.3">
      <c r="A1718" s="2">
        <v>45940</v>
      </c>
      <c r="B1718" s="3">
        <f t="shared" si="78"/>
        <v>2026</v>
      </c>
      <c r="C1718" t="str">
        <f t="shared" si="79"/>
        <v>2025-2026</v>
      </c>
      <c r="D1718" t="s">
        <v>120</v>
      </c>
      <c r="E1718" t="s">
        <v>9</v>
      </c>
      <c r="F1718" t="str">
        <f t="shared" si="80"/>
        <v>New South Wales</v>
      </c>
      <c r="G1718" t="s">
        <v>10</v>
      </c>
      <c r="H1718">
        <v>2067</v>
      </c>
      <c r="I1718" t="s">
        <v>11</v>
      </c>
      <c r="J1718" t="s">
        <v>126</v>
      </c>
      <c r="K1718" t="s">
        <v>143</v>
      </c>
      <c r="L1718" t="s">
        <v>154</v>
      </c>
      <c r="M1718" s="5">
        <v>102</v>
      </c>
    </row>
    <row r="1719" spans="1:13" x14ac:dyDescent="0.3">
      <c r="A1719" s="2">
        <v>45784</v>
      </c>
      <c r="B1719" s="3">
        <f t="shared" si="78"/>
        <v>2025</v>
      </c>
      <c r="C1719" t="str">
        <f t="shared" si="79"/>
        <v>2024-2025</v>
      </c>
      <c r="D1719" t="s">
        <v>120</v>
      </c>
      <c r="E1719" t="s">
        <v>77</v>
      </c>
      <c r="F1719" t="str">
        <f t="shared" si="80"/>
        <v>Victoria</v>
      </c>
      <c r="G1719" t="s">
        <v>26</v>
      </c>
      <c r="H1719">
        <v>3018</v>
      </c>
      <c r="I1719" t="s">
        <v>11</v>
      </c>
      <c r="J1719" t="s">
        <v>128</v>
      </c>
      <c r="K1719" t="s">
        <v>151</v>
      </c>
      <c r="L1719" t="s">
        <v>152</v>
      </c>
      <c r="M1719" s="5">
        <v>624</v>
      </c>
    </row>
    <row r="1720" spans="1:13" x14ac:dyDescent="0.3">
      <c r="A1720" s="2">
        <v>45508</v>
      </c>
      <c r="B1720" s="3">
        <f t="shared" si="78"/>
        <v>2025</v>
      </c>
      <c r="C1720" t="str">
        <f t="shared" si="79"/>
        <v>2024-2025</v>
      </c>
      <c r="D1720" t="s">
        <v>120</v>
      </c>
      <c r="E1720" t="s">
        <v>44</v>
      </c>
      <c r="F1720" t="str">
        <f t="shared" si="80"/>
        <v>Western Australia</v>
      </c>
      <c r="G1720" t="s">
        <v>28</v>
      </c>
      <c r="H1720">
        <v>6010</v>
      </c>
      <c r="I1720" t="s">
        <v>11</v>
      </c>
      <c r="J1720" t="s">
        <v>121</v>
      </c>
      <c r="K1720" t="s">
        <v>151</v>
      </c>
      <c r="L1720" t="s">
        <v>152</v>
      </c>
      <c r="M1720" s="5">
        <v>492</v>
      </c>
    </row>
    <row r="1721" spans="1:13" x14ac:dyDescent="0.3">
      <c r="A1721" s="2">
        <v>45941</v>
      </c>
      <c r="B1721" s="3">
        <f t="shared" si="78"/>
        <v>2026</v>
      </c>
      <c r="C1721" t="str">
        <f t="shared" si="79"/>
        <v>2025-2026</v>
      </c>
      <c r="D1721" t="s">
        <v>119</v>
      </c>
      <c r="E1721" t="s">
        <v>75</v>
      </c>
      <c r="F1721" t="str">
        <f t="shared" si="80"/>
        <v>Victoria</v>
      </c>
      <c r="G1721" t="s">
        <v>26</v>
      </c>
      <c r="H1721">
        <v>3915</v>
      </c>
      <c r="I1721" t="s">
        <v>11</v>
      </c>
      <c r="J1721" t="s">
        <v>137</v>
      </c>
      <c r="K1721" t="s">
        <v>145</v>
      </c>
      <c r="L1721" t="s">
        <v>156</v>
      </c>
      <c r="M1721" s="5">
        <v>246</v>
      </c>
    </row>
    <row r="1722" spans="1:13" x14ac:dyDescent="0.3">
      <c r="A1722" s="2">
        <v>45778</v>
      </c>
      <c r="B1722" s="3">
        <f t="shared" si="78"/>
        <v>2025</v>
      </c>
      <c r="C1722" t="str">
        <f t="shared" si="79"/>
        <v>2024-2025</v>
      </c>
      <c r="D1722" t="s">
        <v>120</v>
      </c>
      <c r="E1722" t="s">
        <v>96</v>
      </c>
      <c r="F1722" t="str">
        <f t="shared" si="80"/>
        <v>Western Australia</v>
      </c>
      <c r="G1722" t="s">
        <v>28</v>
      </c>
      <c r="H1722">
        <v>6027</v>
      </c>
      <c r="I1722" t="s">
        <v>11</v>
      </c>
      <c r="J1722" t="s">
        <v>121</v>
      </c>
      <c r="K1722" t="s">
        <v>151</v>
      </c>
      <c r="L1722" t="s">
        <v>152</v>
      </c>
      <c r="M1722" s="5">
        <v>232</v>
      </c>
    </row>
    <row r="1723" spans="1:13" x14ac:dyDescent="0.3">
      <c r="A1723" s="2">
        <v>45528</v>
      </c>
      <c r="B1723" s="3">
        <f t="shared" si="78"/>
        <v>2025</v>
      </c>
      <c r="C1723" t="str">
        <f t="shared" si="79"/>
        <v>2024-2025</v>
      </c>
      <c r="D1723" t="s">
        <v>119</v>
      </c>
      <c r="E1723" t="s">
        <v>39</v>
      </c>
      <c r="F1723" t="str">
        <f t="shared" si="80"/>
        <v>New South Wales</v>
      </c>
      <c r="G1723" t="s">
        <v>10</v>
      </c>
      <c r="H1723">
        <v>2541</v>
      </c>
      <c r="I1723" t="s">
        <v>11</v>
      </c>
      <c r="J1723" t="s">
        <v>123</v>
      </c>
      <c r="K1723" t="s">
        <v>151</v>
      </c>
      <c r="L1723" t="s">
        <v>152</v>
      </c>
      <c r="M1723" s="5">
        <v>384</v>
      </c>
    </row>
    <row r="1724" spans="1:13" x14ac:dyDescent="0.3">
      <c r="A1724" s="2">
        <v>45989</v>
      </c>
      <c r="B1724" s="3">
        <f t="shared" si="78"/>
        <v>2026</v>
      </c>
      <c r="C1724" t="str">
        <f t="shared" si="79"/>
        <v>2025-2026</v>
      </c>
      <c r="D1724" t="s">
        <v>119</v>
      </c>
      <c r="E1724" t="s">
        <v>80</v>
      </c>
      <c r="F1724" t="str">
        <f t="shared" si="80"/>
        <v>New South Wales</v>
      </c>
      <c r="G1724" t="s">
        <v>10</v>
      </c>
      <c r="H1724">
        <v>2120</v>
      </c>
      <c r="I1724" t="s">
        <v>11</v>
      </c>
      <c r="J1724" t="s">
        <v>125</v>
      </c>
      <c r="K1724" t="s">
        <v>144</v>
      </c>
      <c r="L1724" t="s">
        <v>155</v>
      </c>
      <c r="M1724" s="5">
        <v>724</v>
      </c>
    </row>
    <row r="1725" spans="1:13" x14ac:dyDescent="0.3">
      <c r="A1725" s="2">
        <v>45761</v>
      </c>
      <c r="B1725" s="3">
        <f t="shared" si="78"/>
        <v>2025</v>
      </c>
      <c r="C1725" t="str">
        <f t="shared" si="79"/>
        <v>2024-2025</v>
      </c>
      <c r="D1725" t="s">
        <v>119</v>
      </c>
      <c r="E1725" t="s">
        <v>29</v>
      </c>
      <c r="F1725" t="str">
        <f t="shared" si="80"/>
        <v>Queensland</v>
      </c>
      <c r="G1725" t="s">
        <v>19</v>
      </c>
      <c r="H1725">
        <v>4703</v>
      </c>
      <c r="I1725" t="s">
        <v>11</v>
      </c>
      <c r="J1725" t="s">
        <v>138</v>
      </c>
      <c r="K1725" t="s">
        <v>151</v>
      </c>
      <c r="L1725" t="s">
        <v>152</v>
      </c>
      <c r="M1725" s="5">
        <v>29</v>
      </c>
    </row>
    <row r="1726" spans="1:13" x14ac:dyDescent="0.3">
      <c r="A1726" s="2">
        <v>45716</v>
      </c>
      <c r="B1726" s="3">
        <f t="shared" si="78"/>
        <v>2025</v>
      </c>
      <c r="C1726" t="str">
        <f t="shared" si="79"/>
        <v>2024-2025</v>
      </c>
      <c r="D1726" t="s">
        <v>119</v>
      </c>
      <c r="E1726" t="s">
        <v>102</v>
      </c>
      <c r="F1726" t="str">
        <f t="shared" si="80"/>
        <v>Queensland</v>
      </c>
      <c r="G1726" t="s">
        <v>19</v>
      </c>
      <c r="H1726">
        <v>4825</v>
      </c>
      <c r="I1726" t="s">
        <v>11</v>
      </c>
      <c r="J1726" t="s">
        <v>133</v>
      </c>
      <c r="K1726" t="s">
        <v>148</v>
      </c>
      <c r="L1726" t="s">
        <v>159</v>
      </c>
      <c r="M1726" s="5">
        <v>754</v>
      </c>
    </row>
    <row r="1727" spans="1:13" x14ac:dyDescent="0.3">
      <c r="A1727" s="2">
        <v>45933</v>
      </c>
      <c r="B1727" s="3">
        <f t="shared" si="78"/>
        <v>2026</v>
      </c>
      <c r="C1727" t="str">
        <f t="shared" si="79"/>
        <v>2025-2026</v>
      </c>
      <c r="D1727" t="s">
        <v>119</v>
      </c>
      <c r="E1727" t="s">
        <v>81</v>
      </c>
      <c r="F1727" t="str">
        <f t="shared" si="80"/>
        <v>Victoria</v>
      </c>
      <c r="G1727" t="s">
        <v>26</v>
      </c>
      <c r="H1727">
        <v>3076</v>
      </c>
      <c r="I1727" t="s">
        <v>11</v>
      </c>
      <c r="J1727" t="s">
        <v>128</v>
      </c>
      <c r="K1727" t="s">
        <v>144</v>
      </c>
      <c r="L1727" t="s">
        <v>155</v>
      </c>
      <c r="M1727" s="5">
        <v>650</v>
      </c>
    </row>
    <row r="1728" spans="1:13" x14ac:dyDescent="0.3">
      <c r="A1728" s="2">
        <v>45464</v>
      </c>
      <c r="B1728" s="3">
        <f t="shared" si="78"/>
        <v>2024</v>
      </c>
      <c r="C1728" t="str">
        <f t="shared" si="79"/>
        <v>2023-2024</v>
      </c>
      <c r="D1728" t="s">
        <v>119</v>
      </c>
      <c r="E1728" t="s">
        <v>46</v>
      </c>
      <c r="F1728" t="str">
        <f t="shared" si="80"/>
        <v>South Australia</v>
      </c>
      <c r="G1728" t="s">
        <v>17</v>
      </c>
      <c r="H1728">
        <v>5043</v>
      </c>
      <c r="I1728" t="s">
        <v>11</v>
      </c>
      <c r="J1728" t="s">
        <v>134</v>
      </c>
      <c r="K1728" t="s">
        <v>142</v>
      </c>
      <c r="L1728" t="s">
        <v>153</v>
      </c>
      <c r="M1728" s="5">
        <v>565</v>
      </c>
    </row>
    <row r="1729" spans="1:13" x14ac:dyDescent="0.3">
      <c r="A1729" s="2">
        <v>45500</v>
      </c>
      <c r="B1729" s="3">
        <f t="shared" si="78"/>
        <v>2025</v>
      </c>
      <c r="C1729" t="str">
        <f t="shared" si="79"/>
        <v>2024-2025</v>
      </c>
      <c r="D1729" t="s">
        <v>120</v>
      </c>
      <c r="E1729" t="s">
        <v>25</v>
      </c>
      <c r="F1729" t="str">
        <f t="shared" si="80"/>
        <v>Victoria</v>
      </c>
      <c r="G1729" t="s">
        <v>26</v>
      </c>
      <c r="H1729">
        <v>3066</v>
      </c>
      <c r="I1729" t="s">
        <v>11</v>
      </c>
      <c r="J1729" t="s">
        <v>128</v>
      </c>
      <c r="K1729" t="s">
        <v>144</v>
      </c>
      <c r="L1729" t="s">
        <v>155</v>
      </c>
      <c r="M1729" s="5">
        <v>245</v>
      </c>
    </row>
    <row r="1730" spans="1:13" x14ac:dyDescent="0.3">
      <c r="A1730" s="2">
        <v>45697</v>
      </c>
      <c r="B1730" s="3">
        <f t="shared" ref="B1730:B1793" si="81">IF(MONTH(A1730)&gt;=7,YEAR(A1730)+1,YEAR(A1730))</f>
        <v>2025</v>
      </c>
      <c r="C1730" t="str">
        <f t="shared" ref="C1730:C1793" si="82">IF(MONTH(A1730) &gt;= 7, YEAR(A1730) &amp; "-" &amp; YEAR(A1730) + 1, YEAR(A1730) - 1 &amp; "-" &amp; YEAR(A1730))</f>
        <v>2024-2025</v>
      </c>
      <c r="D1730" t="s">
        <v>119</v>
      </c>
      <c r="E1730" t="s">
        <v>24</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19</v>
      </c>
      <c r="H1730">
        <v>4053</v>
      </c>
      <c r="I1730" t="s">
        <v>11</v>
      </c>
      <c r="J1730" t="s">
        <v>131</v>
      </c>
      <c r="K1730" t="s">
        <v>144</v>
      </c>
      <c r="L1730" t="s">
        <v>155</v>
      </c>
      <c r="M1730" s="5">
        <v>309</v>
      </c>
    </row>
    <row r="1731" spans="1:13" x14ac:dyDescent="0.3">
      <c r="A1731" s="2">
        <v>45416</v>
      </c>
      <c r="B1731" s="3">
        <f t="shared" si="81"/>
        <v>2024</v>
      </c>
      <c r="C1731" t="str">
        <f t="shared" si="82"/>
        <v>2023-2024</v>
      </c>
      <c r="D1731" t="s">
        <v>119</v>
      </c>
      <c r="E1731" t="s">
        <v>85</v>
      </c>
      <c r="F1731" t="str">
        <f t="shared" si="83"/>
        <v>Western Australia</v>
      </c>
      <c r="G1731" t="s">
        <v>28</v>
      </c>
      <c r="H1731">
        <v>6725</v>
      </c>
      <c r="I1731" t="s">
        <v>11</v>
      </c>
      <c r="J1731" t="s">
        <v>141</v>
      </c>
      <c r="K1731" t="s">
        <v>142</v>
      </c>
      <c r="L1731" t="s">
        <v>153</v>
      </c>
      <c r="M1731" s="5">
        <v>598</v>
      </c>
    </row>
    <row r="1732" spans="1:13" x14ac:dyDescent="0.3">
      <c r="A1732" s="2">
        <v>45431</v>
      </c>
      <c r="B1732" s="3">
        <f t="shared" si="81"/>
        <v>2024</v>
      </c>
      <c r="C1732" t="str">
        <f t="shared" si="82"/>
        <v>2023-2024</v>
      </c>
      <c r="D1732" t="s">
        <v>120</v>
      </c>
      <c r="E1732" t="s">
        <v>14</v>
      </c>
      <c r="F1732" t="str">
        <f t="shared" si="83"/>
        <v>Northern Territory</v>
      </c>
      <c r="G1732" t="s">
        <v>15</v>
      </c>
      <c r="H1732">
        <v>800</v>
      </c>
      <c r="I1732" t="s">
        <v>11</v>
      </c>
      <c r="J1732" t="s">
        <v>140</v>
      </c>
      <c r="K1732" t="s">
        <v>144</v>
      </c>
      <c r="L1732" t="s">
        <v>155</v>
      </c>
      <c r="M1732" s="5">
        <v>27</v>
      </c>
    </row>
    <row r="1733" spans="1:13" x14ac:dyDescent="0.3">
      <c r="A1733" s="2">
        <v>45807</v>
      </c>
      <c r="B1733" s="3">
        <f t="shared" si="81"/>
        <v>2025</v>
      </c>
      <c r="C1733" t="str">
        <f t="shared" si="82"/>
        <v>2024-2025</v>
      </c>
      <c r="D1733" t="s">
        <v>119</v>
      </c>
      <c r="E1733" t="s">
        <v>13</v>
      </c>
      <c r="F1733" t="str">
        <f t="shared" si="83"/>
        <v>New South Wales</v>
      </c>
      <c r="G1733" t="s">
        <v>10</v>
      </c>
      <c r="H1733">
        <v>2141</v>
      </c>
      <c r="I1733" t="s">
        <v>11</v>
      </c>
      <c r="J1733" t="s">
        <v>125</v>
      </c>
      <c r="K1733" t="s">
        <v>146</v>
      </c>
      <c r="L1733" t="s">
        <v>157</v>
      </c>
      <c r="M1733" s="5">
        <v>389</v>
      </c>
    </row>
    <row r="1734" spans="1:13" x14ac:dyDescent="0.3">
      <c r="A1734" s="2">
        <v>45395</v>
      </c>
      <c r="B1734" s="3">
        <f t="shared" si="81"/>
        <v>2024</v>
      </c>
      <c r="C1734" t="str">
        <f t="shared" si="82"/>
        <v>2023-2024</v>
      </c>
      <c r="D1734" t="s">
        <v>120</v>
      </c>
      <c r="E1734" t="s">
        <v>59</v>
      </c>
      <c r="F1734" t="str">
        <f t="shared" si="83"/>
        <v>South Australia</v>
      </c>
      <c r="G1734" t="s">
        <v>17</v>
      </c>
      <c r="H1734">
        <v>5011</v>
      </c>
      <c r="I1734" t="s">
        <v>11</v>
      </c>
      <c r="J1734" t="s">
        <v>134</v>
      </c>
      <c r="K1734" t="s">
        <v>142</v>
      </c>
      <c r="L1734" t="s">
        <v>153</v>
      </c>
      <c r="M1734" s="5">
        <v>541</v>
      </c>
    </row>
    <row r="1735" spans="1:13" x14ac:dyDescent="0.3">
      <c r="A1735" s="2">
        <v>45739</v>
      </c>
      <c r="B1735" s="3">
        <f t="shared" si="81"/>
        <v>2025</v>
      </c>
      <c r="C1735" t="str">
        <f t="shared" si="82"/>
        <v>2024-2025</v>
      </c>
      <c r="D1735" t="s">
        <v>119</v>
      </c>
      <c r="E1735" t="s">
        <v>36</v>
      </c>
      <c r="F1735" t="str">
        <f t="shared" si="83"/>
        <v>New South Wales</v>
      </c>
      <c r="G1735" t="s">
        <v>10</v>
      </c>
      <c r="H1735">
        <v>2539</v>
      </c>
      <c r="I1735" t="s">
        <v>11</v>
      </c>
      <c r="J1735" t="s">
        <v>123</v>
      </c>
      <c r="K1735" t="s">
        <v>145</v>
      </c>
      <c r="L1735" t="s">
        <v>156</v>
      </c>
      <c r="M1735" s="5">
        <v>556</v>
      </c>
    </row>
    <row r="1736" spans="1:13" x14ac:dyDescent="0.3">
      <c r="A1736" s="2">
        <v>45842</v>
      </c>
      <c r="B1736" s="3">
        <f t="shared" si="81"/>
        <v>2026</v>
      </c>
      <c r="C1736" t="str">
        <f t="shared" si="82"/>
        <v>2025-2026</v>
      </c>
      <c r="D1736" t="s">
        <v>119</v>
      </c>
      <c r="E1736" t="s">
        <v>69</v>
      </c>
      <c r="F1736" t="str">
        <f t="shared" si="83"/>
        <v>Victoria</v>
      </c>
      <c r="G1736" t="s">
        <v>26</v>
      </c>
      <c r="H1736">
        <v>3148</v>
      </c>
      <c r="I1736" t="s">
        <v>11</v>
      </c>
      <c r="J1736" t="s">
        <v>127</v>
      </c>
      <c r="K1736" t="s">
        <v>149</v>
      </c>
      <c r="L1736" t="s">
        <v>160</v>
      </c>
      <c r="M1736" s="5">
        <v>694</v>
      </c>
    </row>
    <row r="1737" spans="1:13" x14ac:dyDescent="0.3">
      <c r="A1737" s="2">
        <v>45873</v>
      </c>
      <c r="B1737" s="3">
        <f t="shared" si="81"/>
        <v>2026</v>
      </c>
      <c r="C1737" t="str">
        <f t="shared" si="82"/>
        <v>2025-2026</v>
      </c>
      <c r="D1737" t="s">
        <v>119</v>
      </c>
      <c r="E1737" t="s">
        <v>35</v>
      </c>
      <c r="F1737" t="str">
        <f t="shared" si="83"/>
        <v>Victoria</v>
      </c>
      <c r="G1737" t="s">
        <v>26</v>
      </c>
      <c r="H1737">
        <v>3280</v>
      </c>
      <c r="I1737" t="s">
        <v>11</v>
      </c>
      <c r="J1737" t="s">
        <v>129</v>
      </c>
      <c r="K1737" t="s">
        <v>145</v>
      </c>
      <c r="L1737" t="s">
        <v>156</v>
      </c>
      <c r="M1737" s="5">
        <v>98</v>
      </c>
    </row>
    <row r="1738" spans="1:13" x14ac:dyDescent="0.3">
      <c r="A1738" s="2">
        <v>45336</v>
      </c>
      <c r="B1738" s="3">
        <f t="shared" si="81"/>
        <v>2024</v>
      </c>
      <c r="C1738" t="str">
        <f t="shared" si="82"/>
        <v>2023-2024</v>
      </c>
      <c r="D1738" t="s">
        <v>120</v>
      </c>
      <c r="E1738" t="s">
        <v>83</v>
      </c>
      <c r="F1738" t="str">
        <f t="shared" si="83"/>
        <v>Victoria</v>
      </c>
      <c r="G1738" t="s">
        <v>26</v>
      </c>
      <c r="H1738">
        <v>3551</v>
      </c>
      <c r="I1738" t="s">
        <v>11</v>
      </c>
      <c r="J1738" t="s">
        <v>129</v>
      </c>
      <c r="K1738" t="s">
        <v>144</v>
      </c>
      <c r="L1738" t="s">
        <v>155</v>
      </c>
      <c r="M1738" s="5">
        <v>454</v>
      </c>
    </row>
    <row r="1739" spans="1:13" x14ac:dyDescent="0.3">
      <c r="A1739" s="2">
        <v>45637</v>
      </c>
      <c r="B1739" s="3">
        <f t="shared" si="81"/>
        <v>2025</v>
      </c>
      <c r="C1739" t="str">
        <f t="shared" si="82"/>
        <v>2024-2025</v>
      </c>
      <c r="D1739" t="s">
        <v>120</v>
      </c>
      <c r="E1739" t="s">
        <v>95</v>
      </c>
      <c r="F1739" t="str">
        <f t="shared" si="83"/>
        <v>New South Wales</v>
      </c>
      <c r="G1739" t="s">
        <v>10</v>
      </c>
      <c r="H1739">
        <v>2131</v>
      </c>
      <c r="I1739" t="s">
        <v>11</v>
      </c>
      <c r="J1739" t="s">
        <v>125</v>
      </c>
      <c r="K1739" t="s">
        <v>143</v>
      </c>
      <c r="L1739" t="s">
        <v>154</v>
      </c>
      <c r="M1739" s="5">
        <v>566</v>
      </c>
    </row>
    <row r="1740" spans="1:13" x14ac:dyDescent="0.3">
      <c r="A1740" s="2">
        <v>45936</v>
      </c>
      <c r="B1740" s="3">
        <f t="shared" si="81"/>
        <v>2026</v>
      </c>
      <c r="C1740" t="str">
        <f t="shared" si="82"/>
        <v>2025-2026</v>
      </c>
      <c r="D1740" t="s">
        <v>120</v>
      </c>
      <c r="E1740" t="s">
        <v>77</v>
      </c>
      <c r="F1740" t="str">
        <f t="shared" si="83"/>
        <v>Victoria</v>
      </c>
      <c r="G1740" t="s">
        <v>26</v>
      </c>
      <c r="H1740">
        <v>3018</v>
      </c>
      <c r="I1740" t="s">
        <v>11</v>
      </c>
      <c r="J1740" t="s">
        <v>128</v>
      </c>
      <c r="K1740" t="s">
        <v>149</v>
      </c>
      <c r="L1740" t="s">
        <v>160</v>
      </c>
      <c r="M1740" s="5">
        <v>278</v>
      </c>
    </row>
    <row r="1741" spans="1:13" x14ac:dyDescent="0.3">
      <c r="A1741" s="2">
        <v>45360</v>
      </c>
      <c r="B1741" s="3">
        <f t="shared" si="81"/>
        <v>2024</v>
      </c>
      <c r="C1741" t="str">
        <f t="shared" si="82"/>
        <v>2023-2024</v>
      </c>
      <c r="D1741" t="s">
        <v>119</v>
      </c>
      <c r="E1741" t="s">
        <v>98</v>
      </c>
      <c r="F1741" t="str">
        <f t="shared" si="83"/>
        <v>South Australia</v>
      </c>
      <c r="G1741" t="s">
        <v>17</v>
      </c>
      <c r="H1741">
        <v>5290</v>
      </c>
      <c r="I1741" t="s">
        <v>11</v>
      </c>
      <c r="J1741" t="s">
        <v>139</v>
      </c>
      <c r="K1741" t="s">
        <v>143</v>
      </c>
      <c r="L1741" t="s">
        <v>154</v>
      </c>
      <c r="M1741" s="5">
        <v>650</v>
      </c>
    </row>
    <row r="1742" spans="1:13" x14ac:dyDescent="0.3">
      <c r="A1742" s="2">
        <v>45559</v>
      </c>
      <c r="B1742" s="3">
        <f t="shared" si="81"/>
        <v>2025</v>
      </c>
      <c r="C1742" t="str">
        <f t="shared" si="82"/>
        <v>2024-2025</v>
      </c>
      <c r="D1742" t="s">
        <v>120</v>
      </c>
      <c r="E1742" t="s">
        <v>47</v>
      </c>
      <c r="F1742" t="str">
        <f t="shared" si="83"/>
        <v>Victoria</v>
      </c>
      <c r="G1742" t="s">
        <v>26</v>
      </c>
      <c r="H1742">
        <v>3630</v>
      </c>
      <c r="I1742" t="s">
        <v>11</v>
      </c>
      <c r="J1742" t="s">
        <v>137</v>
      </c>
      <c r="K1742" t="s">
        <v>145</v>
      </c>
      <c r="L1742" t="s">
        <v>156</v>
      </c>
      <c r="M1742" s="5">
        <v>722</v>
      </c>
    </row>
    <row r="1743" spans="1:13" x14ac:dyDescent="0.3">
      <c r="A1743" s="2">
        <v>45740</v>
      </c>
      <c r="B1743" s="3">
        <f t="shared" si="81"/>
        <v>2025</v>
      </c>
      <c r="C1743" t="str">
        <f t="shared" si="82"/>
        <v>2024-2025</v>
      </c>
      <c r="D1743" t="s">
        <v>120</v>
      </c>
      <c r="E1743" t="s">
        <v>9</v>
      </c>
      <c r="F1743" t="str">
        <f t="shared" si="83"/>
        <v>New South Wales</v>
      </c>
      <c r="G1743" t="s">
        <v>10</v>
      </c>
      <c r="H1743">
        <v>2067</v>
      </c>
      <c r="I1743" t="s">
        <v>11</v>
      </c>
      <c r="J1743" t="s">
        <v>126</v>
      </c>
      <c r="K1743" t="s">
        <v>144</v>
      </c>
      <c r="L1743" t="s">
        <v>155</v>
      </c>
      <c r="M1743" s="5">
        <v>241</v>
      </c>
    </row>
    <row r="1744" spans="1:13" x14ac:dyDescent="0.3">
      <c r="A1744" s="2">
        <v>45770</v>
      </c>
      <c r="B1744" s="3">
        <f t="shared" si="81"/>
        <v>2025</v>
      </c>
      <c r="C1744" t="str">
        <f t="shared" si="82"/>
        <v>2024-2025</v>
      </c>
      <c r="D1744" t="s">
        <v>120</v>
      </c>
      <c r="E1744" t="s">
        <v>50</v>
      </c>
      <c r="F1744" t="str">
        <f t="shared" si="83"/>
        <v>Australian Capital Territory</v>
      </c>
      <c r="G1744" t="s">
        <v>51</v>
      </c>
      <c r="H1744">
        <v>2617</v>
      </c>
      <c r="I1744" t="s">
        <v>11</v>
      </c>
      <c r="J1744" t="s">
        <v>123</v>
      </c>
      <c r="K1744" t="s">
        <v>151</v>
      </c>
      <c r="L1744" t="s">
        <v>152</v>
      </c>
      <c r="M1744" s="5">
        <v>776</v>
      </c>
    </row>
    <row r="1745" spans="1:13" x14ac:dyDescent="0.3">
      <c r="A1745" s="2">
        <v>45599</v>
      </c>
      <c r="B1745" s="3">
        <f t="shared" si="81"/>
        <v>2025</v>
      </c>
      <c r="C1745" t="str">
        <f t="shared" si="82"/>
        <v>2024-2025</v>
      </c>
      <c r="D1745" t="s">
        <v>119</v>
      </c>
      <c r="E1745" t="s">
        <v>61</v>
      </c>
      <c r="F1745" t="str">
        <f t="shared" si="83"/>
        <v>Victoria</v>
      </c>
      <c r="G1745" t="s">
        <v>26</v>
      </c>
      <c r="H1745">
        <v>3179</v>
      </c>
      <c r="I1745" t="s">
        <v>11</v>
      </c>
      <c r="J1745" t="s">
        <v>127</v>
      </c>
      <c r="K1745" t="s">
        <v>145</v>
      </c>
      <c r="L1745" t="s">
        <v>156</v>
      </c>
      <c r="M1745" s="5">
        <v>694</v>
      </c>
    </row>
    <row r="1746" spans="1:13" x14ac:dyDescent="0.3">
      <c r="A1746" s="2">
        <v>45474</v>
      </c>
      <c r="B1746" s="3">
        <f t="shared" si="81"/>
        <v>2025</v>
      </c>
      <c r="C1746" t="str">
        <f t="shared" si="82"/>
        <v>2024-2025</v>
      </c>
      <c r="D1746" t="s">
        <v>120</v>
      </c>
      <c r="E1746" t="s">
        <v>50</v>
      </c>
      <c r="F1746" t="str">
        <f t="shared" si="83"/>
        <v>Australian Capital Territory</v>
      </c>
      <c r="G1746" t="s">
        <v>51</v>
      </c>
      <c r="H1746">
        <v>2617</v>
      </c>
      <c r="I1746" t="s">
        <v>11</v>
      </c>
      <c r="J1746" t="s">
        <v>123</v>
      </c>
      <c r="K1746" t="s">
        <v>145</v>
      </c>
      <c r="L1746" t="s">
        <v>156</v>
      </c>
      <c r="M1746" s="5">
        <v>319</v>
      </c>
    </row>
    <row r="1747" spans="1:13" x14ac:dyDescent="0.3">
      <c r="A1747" s="2">
        <v>45567</v>
      </c>
      <c r="B1747" s="3">
        <f t="shared" si="81"/>
        <v>2025</v>
      </c>
      <c r="C1747" t="str">
        <f t="shared" si="82"/>
        <v>2024-2025</v>
      </c>
      <c r="D1747" t="s">
        <v>119</v>
      </c>
      <c r="E1747" t="s">
        <v>60</v>
      </c>
      <c r="F1747" t="str">
        <f t="shared" si="83"/>
        <v>Queensland</v>
      </c>
      <c r="G1747" t="s">
        <v>19</v>
      </c>
      <c r="H1747">
        <v>4655</v>
      </c>
      <c r="I1747" t="s">
        <v>11</v>
      </c>
      <c r="J1747" t="s">
        <v>138</v>
      </c>
      <c r="K1747" t="s">
        <v>148</v>
      </c>
      <c r="L1747" t="s">
        <v>159</v>
      </c>
      <c r="M1747" s="5">
        <v>238</v>
      </c>
    </row>
    <row r="1748" spans="1:13" x14ac:dyDescent="0.3">
      <c r="A1748" s="2">
        <v>45642</v>
      </c>
      <c r="B1748" s="3">
        <f t="shared" si="81"/>
        <v>2025</v>
      </c>
      <c r="C1748" t="str">
        <f t="shared" si="82"/>
        <v>2024-2025</v>
      </c>
      <c r="D1748" t="s">
        <v>120</v>
      </c>
      <c r="E1748" t="s">
        <v>76</v>
      </c>
      <c r="F1748" t="str">
        <f t="shared" si="83"/>
        <v>Queensland</v>
      </c>
      <c r="G1748" t="s">
        <v>19</v>
      </c>
      <c r="H1748">
        <v>4220</v>
      </c>
      <c r="I1748" t="s">
        <v>11</v>
      </c>
      <c r="J1748" t="s">
        <v>124</v>
      </c>
      <c r="K1748" t="s">
        <v>148</v>
      </c>
      <c r="L1748" t="s">
        <v>159</v>
      </c>
      <c r="M1748" s="5">
        <v>298</v>
      </c>
    </row>
    <row r="1749" spans="1:13" x14ac:dyDescent="0.3">
      <c r="A1749" s="2">
        <v>45515</v>
      </c>
      <c r="B1749" s="3">
        <f t="shared" si="81"/>
        <v>2025</v>
      </c>
      <c r="C1749" t="str">
        <f t="shared" si="82"/>
        <v>2024-2025</v>
      </c>
      <c r="D1749" t="s">
        <v>119</v>
      </c>
      <c r="E1749" t="s">
        <v>71</v>
      </c>
      <c r="F1749" t="str">
        <f t="shared" si="83"/>
        <v>Victoria</v>
      </c>
      <c r="G1749" t="s">
        <v>26</v>
      </c>
      <c r="H1749">
        <v>3131</v>
      </c>
      <c r="I1749" t="s">
        <v>11</v>
      </c>
      <c r="J1749" t="s">
        <v>127</v>
      </c>
      <c r="K1749" t="s">
        <v>148</v>
      </c>
      <c r="L1749" t="s">
        <v>159</v>
      </c>
      <c r="M1749" s="5">
        <v>318</v>
      </c>
    </row>
    <row r="1750" spans="1:13" x14ac:dyDescent="0.3">
      <c r="A1750" s="2">
        <v>45987</v>
      </c>
      <c r="B1750" s="3">
        <f t="shared" si="81"/>
        <v>2026</v>
      </c>
      <c r="C1750" t="str">
        <f t="shared" si="82"/>
        <v>2025-2026</v>
      </c>
      <c r="D1750" t="s">
        <v>120</v>
      </c>
      <c r="E1750" t="s">
        <v>89</v>
      </c>
      <c r="F1750" t="str">
        <f t="shared" si="83"/>
        <v>Queensland</v>
      </c>
      <c r="G1750" t="s">
        <v>19</v>
      </c>
      <c r="H1750">
        <v>4700</v>
      </c>
      <c r="I1750" t="s">
        <v>11</v>
      </c>
      <c r="J1750" t="s">
        <v>138</v>
      </c>
      <c r="K1750" t="s">
        <v>144</v>
      </c>
      <c r="L1750" t="s">
        <v>155</v>
      </c>
      <c r="M1750" s="5">
        <v>735</v>
      </c>
    </row>
    <row r="1751" spans="1:13" x14ac:dyDescent="0.3">
      <c r="A1751" s="2">
        <v>45871</v>
      </c>
      <c r="B1751" s="3">
        <f t="shared" si="81"/>
        <v>2026</v>
      </c>
      <c r="C1751" t="str">
        <f t="shared" si="82"/>
        <v>2025-2026</v>
      </c>
      <c r="D1751" t="s">
        <v>120</v>
      </c>
      <c r="E1751" t="s">
        <v>23</v>
      </c>
      <c r="F1751" t="str">
        <f t="shared" si="83"/>
        <v>New South Wales</v>
      </c>
      <c r="G1751" t="s">
        <v>10</v>
      </c>
      <c r="H1751">
        <v>2830</v>
      </c>
      <c r="I1751" t="s">
        <v>11</v>
      </c>
      <c r="J1751" t="s">
        <v>132</v>
      </c>
      <c r="K1751" t="s">
        <v>146</v>
      </c>
      <c r="L1751" t="s">
        <v>157</v>
      </c>
      <c r="M1751" s="5">
        <v>192</v>
      </c>
    </row>
    <row r="1752" spans="1:13" x14ac:dyDescent="0.3">
      <c r="A1752" s="2">
        <v>45620</v>
      </c>
      <c r="B1752" s="3">
        <f t="shared" si="81"/>
        <v>2025</v>
      </c>
      <c r="C1752" t="str">
        <f t="shared" si="82"/>
        <v>2024-2025</v>
      </c>
      <c r="D1752" t="s">
        <v>120</v>
      </c>
      <c r="E1752" t="s">
        <v>38</v>
      </c>
      <c r="F1752" t="str">
        <f t="shared" si="83"/>
        <v>Victoria</v>
      </c>
      <c r="G1752" t="s">
        <v>26</v>
      </c>
      <c r="H1752">
        <v>3199</v>
      </c>
      <c r="I1752" t="s">
        <v>11</v>
      </c>
      <c r="J1752" t="s">
        <v>127</v>
      </c>
      <c r="K1752" t="s">
        <v>146</v>
      </c>
      <c r="L1752" t="s">
        <v>157</v>
      </c>
      <c r="M1752" s="5">
        <v>257</v>
      </c>
    </row>
    <row r="1753" spans="1:13" x14ac:dyDescent="0.3">
      <c r="A1753" s="2">
        <v>45800</v>
      </c>
      <c r="B1753" s="3">
        <f t="shared" si="81"/>
        <v>2025</v>
      </c>
      <c r="C1753" t="str">
        <f t="shared" si="82"/>
        <v>2024-2025</v>
      </c>
      <c r="D1753" t="s">
        <v>119</v>
      </c>
      <c r="E1753" t="s">
        <v>29</v>
      </c>
      <c r="F1753" t="str">
        <f t="shared" si="83"/>
        <v>Queensland</v>
      </c>
      <c r="G1753" t="s">
        <v>19</v>
      </c>
      <c r="H1753">
        <v>4703</v>
      </c>
      <c r="I1753" t="s">
        <v>11</v>
      </c>
      <c r="J1753" t="s">
        <v>138</v>
      </c>
      <c r="K1753" t="s">
        <v>144</v>
      </c>
      <c r="L1753" t="s">
        <v>155</v>
      </c>
      <c r="M1753" s="5">
        <v>141</v>
      </c>
    </row>
    <row r="1754" spans="1:13" x14ac:dyDescent="0.3">
      <c r="A1754" s="2">
        <v>45934</v>
      </c>
      <c r="B1754" s="3">
        <f t="shared" si="81"/>
        <v>2026</v>
      </c>
      <c r="C1754" t="str">
        <f t="shared" si="82"/>
        <v>2025-2026</v>
      </c>
      <c r="D1754" t="s">
        <v>119</v>
      </c>
      <c r="E1754" t="s">
        <v>32</v>
      </c>
      <c r="F1754" t="str">
        <f t="shared" si="83"/>
        <v>Victoria</v>
      </c>
      <c r="G1754" t="s">
        <v>26</v>
      </c>
      <c r="H1754">
        <v>3977</v>
      </c>
      <c r="I1754" t="s">
        <v>11</v>
      </c>
      <c r="J1754" t="s">
        <v>137</v>
      </c>
      <c r="K1754" t="s">
        <v>144</v>
      </c>
      <c r="L1754" t="s">
        <v>155</v>
      </c>
      <c r="M1754" s="5">
        <v>522</v>
      </c>
    </row>
    <row r="1755" spans="1:13" x14ac:dyDescent="0.3">
      <c r="A1755" s="2">
        <v>45492</v>
      </c>
      <c r="B1755" s="3">
        <f t="shared" si="81"/>
        <v>2025</v>
      </c>
      <c r="C1755" t="str">
        <f t="shared" si="82"/>
        <v>2024-2025</v>
      </c>
      <c r="D1755" t="s">
        <v>120</v>
      </c>
      <c r="E1755" t="s">
        <v>21</v>
      </c>
      <c r="F1755" t="str">
        <f t="shared" si="83"/>
        <v>South Australia</v>
      </c>
      <c r="G1755" t="s">
        <v>17</v>
      </c>
      <c r="H1755">
        <v>5343</v>
      </c>
      <c r="I1755" t="s">
        <v>11</v>
      </c>
      <c r="J1755" t="s">
        <v>139</v>
      </c>
      <c r="K1755" t="s">
        <v>146</v>
      </c>
      <c r="L1755" t="s">
        <v>157</v>
      </c>
      <c r="M1755" s="5">
        <v>469</v>
      </c>
    </row>
    <row r="1756" spans="1:13" x14ac:dyDescent="0.3">
      <c r="A1756" s="2">
        <v>45708</v>
      </c>
      <c r="B1756" s="3">
        <f t="shared" si="81"/>
        <v>2025</v>
      </c>
      <c r="C1756" t="str">
        <f t="shared" si="82"/>
        <v>2024-2025</v>
      </c>
      <c r="D1756" t="s">
        <v>119</v>
      </c>
      <c r="E1756" t="s">
        <v>68</v>
      </c>
      <c r="F1756" t="str">
        <f t="shared" si="83"/>
        <v>Victoria</v>
      </c>
      <c r="G1756" t="s">
        <v>26</v>
      </c>
      <c r="H1756">
        <v>3429</v>
      </c>
      <c r="I1756" t="s">
        <v>11</v>
      </c>
      <c r="J1756" t="s">
        <v>129</v>
      </c>
      <c r="K1756" t="s">
        <v>142</v>
      </c>
      <c r="L1756" t="s">
        <v>153</v>
      </c>
      <c r="M1756" s="5">
        <v>742</v>
      </c>
    </row>
    <row r="1757" spans="1:13" x14ac:dyDescent="0.3">
      <c r="A1757" s="2">
        <v>45417</v>
      </c>
      <c r="B1757" s="3">
        <f t="shared" si="81"/>
        <v>2024</v>
      </c>
      <c r="C1757" t="str">
        <f t="shared" si="82"/>
        <v>2023-2024</v>
      </c>
      <c r="D1757" t="s">
        <v>119</v>
      </c>
      <c r="E1757" t="s">
        <v>102</v>
      </c>
      <c r="F1757" t="str">
        <f t="shared" si="83"/>
        <v>Queensland</v>
      </c>
      <c r="G1757" t="s">
        <v>19</v>
      </c>
      <c r="H1757">
        <v>4825</v>
      </c>
      <c r="I1757" t="s">
        <v>11</v>
      </c>
      <c r="J1757" t="s">
        <v>133</v>
      </c>
      <c r="K1757" t="s">
        <v>151</v>
      </c>
      <c r="L1757" t="s">
        <v>152</v>
      </c>
      <c r="M1757" s="5">
        <v>199</v>
      </c>
    </row>
    <row r="1758" spans="1:13" x14ac:dyDescent="0.3">
      <c r="A1758" s="2">
        <v>45786</v>
      </c>
      <c r="B1758" s="3">
        <f t="shared" si="81"/>
        <v>2025</v>
      </c>
      <c r="C1758" t="str">
        <f t="shared" si="82"/>
        <v>2024-2025</v>
      </c>
      <c r="D1758" t="s">
        <v>119</v>
      </c>
      <c r="E1758" t="s">
        <v>70</v>
      </c>
      <c r="F1758" t="str">
        <f t="shared" si="83"/>
        <v>Western Australia</v>
      </c>
      <c r="G1758" t="s">
        <v>28</v>
      </c>
      <c r="H1758">
        <v>6021</v>
      </c>
      <c r="I1758" t="s">
        <v>11</v>
      </c>
      <c r="J1758" t="s">
        <v>121</v>
      </c>
      <c r="K1758" t="s">
        <v>148</v>
      </c>
      <c r="L1758" t="s">
        <v>159</v>
      </c>
      <c r="M1758" s="5">
        <v>137</v>
      </c>
    </row>
    <row r="1759" spans="1:13" x14ac:dyDescent="0.3">
      <c r="A1759" s="2">
        <v>45568</v>
      </c>
      <c r="B1759" s="3">
        <f t="shared" si="81"/>
        <v>2025</v>
      </c>
      <c r="C1759" t="str">
        <f t="shared" si="82"/>
        <v>2024-2025</v>
      </c>
      <c r="D1759" t="s">
        <v>119</v>
      </c>
      <c r="E1759" t="s">
        <v>16</v>
      </c>
      <c r="F1759" t="str">
        <f t="shared" si="83"/>
        <v>South Australia</v>
      </c>
      <c r="G1759" t="s">
        <v>17</v>
      </c>
      <c r="H1759">
        <v>5168</v>
      </c>
      <c r="I1759" t="s">
        <v>11</v>
      </c>
      <c r="J1759" t="s">
        <v>134</v>
      </c>
      <c r="K1759" t="s">
        <v>143</v>
      </c>
      <c r="L1759" t="s">
        <v>154</v>
      </c>
      <c r="M1759" s="5">
        <v>60</v>
      </c>
    </row>
    <row r="1760" spans="1:13" x14ac:dyDescent="0.3">
      <c r="A1760" s="2">
        <v>45665</v>
      </c>
      <c r="B1760" s="3">
        <f t="shared" si="81"/>
        <v>2025</v>
      </c>
      <c r="C1760" t="str">
        <f t="shared" si="82"/>
        <v>2024-2025</v>
      </c>
      <c r="D1760" t="s">
        <v>119</v>
      </c>
      <c r="E1760" t="s">
        <v>86</v>
      </c>
      <c r="F1760" t="str">
        <f t="shared" si="83"/>
        <v>Queensland</v>
      </c>
      <c r="G1760" t="s">
        <v>19</v>
      </c>
      <c r="H1760">
        <v>4119</v>
      </c>
      <c r="I1760" t="s">
        <v>11</v>
      </c>
      <c r="J1760" t="s">
        <v>131</v>
      </c>
      <c r="K1760" t="s">
        <v>145</v>
      </c>
      <c r="L1760" t="s">
        <v>156</v>
      </c>
      <c r="M1760" s="5">
        <v>517</v>
      </c>
    </row>
    <row r="1761" spans="1:13" x14ac:dyDescent="0.3">
      <c r="A1761" s="2">
        <v>45758</v>
      </c>
      <c r="B1761" s="3">
        <f t="shared" si="81"/>
        <v>2025</v>
      </c>
      <c r="C1761" t="str">
        <f t="shared" si="82"/>
        <v>2024-2025</v>
      </c>
      <c r="D1761" t="s">
        <v>119</v>
      </c>
      <c r="E1761" t="s">
        <v>76</v>
      </c>
      <c r="F1761" t="str">
        <f t="shared" si="83"/>
        <v>Queensland</v>
      </c>
      <c r="G1761" t="s">
        <v>19</v>
      </c>
      <c r="H1761">
        <v>4220</v>
      </c>
      <c r="I1761" t="s">
        <v>11</v>
      </c>
      <c r="J1761" t="s">
        <v>124</v>
      </c>
      <c r="K1761" t="s">
        <v>150</v>
      </c>
      <c r="L1761" t="s">
        <v>161</v>
      </c>
      <c r="M1761" s="5">
        <v>354</v>
      </c>
    </row>
    <row r="1762" spans="1:13" x14ac:dyDescent="0.3">
      <c r="A1762" s="2">
        <v>46021</v>
      </c>
      <c r="B1762" s="3">
        <f t="shared" si="81"/>
        <v>2026</v>
      </c>
      <c r="C1762" t="str">
        <f t="shared" si="82"/>
        <v>2025-2026</v>
      </c>
      <c r="D1762" t="s">
        <v>119</v>
      </c>
      <c r="E1762" t="s">
        <v>86</v>
      </c>
      <c r="F1762" t="str">
        <f t="shared" si="83"/>
        <v>Queensland</v>
      </c>
      <c r="G1762" t="s">
        <v>19</v>
      </c>
      <c r="H1762">
        <v>4119</v>
      </c>
      <c r="I1762" t="s">
        <v>11</v>
      </c>
      <c r="J1762" t="s">
        <v>131</v>
      </c>
      <c r="K1762" t="s">
        <v>149</v>
      </c>
      <c r="L1762" t="s">
        <v>160</v>
      </c>
      <c r="M1762" s="5">
        <v>332</v>
      </c>
    </row>
    <row r="1763" spans="1:13" x14ac:dyDescent="0.3">
      <c r="A1763" s="2">
        <v>45498</v>
      </c>
      <c r="B1763" s="3">
        <f t="shared" si="81"/>
        <v>2025</v>
      </c>
      <c r="C1763" t="str">
        <f t="shared" si="82"/>
        <v>2024-2025</v>
      </c>
      <c r="D1763" t="s">
        <v>119</v>
      </c>
      <c r="E1763" t="s">
        <v>30</v>
      </c>
      <c r="F1763" t="str">
        <f t="shared" si="83"/>
        <v>Victoria</v>
      </c>
      <c r="G1763" t="s">
        <v>26</v>
      </c>
      <c r="H1763">
        <v>3030</v>
      </c>
      <c r="I1763" t="s">
        <v>11</v>
      </c>
      <c r="J1763" t="s">
        <v>128</v>
      </c>
      <c r="K1763" t="s">
        <v>148</v>
      </c>
      <c r="L1763" t="s">
        <v>159</v>
      </c>
      <c r="M1763" s="5">
        <v>797</v>
      </c>
    </row>
    <row r="1764" spans="1:13" x14ac:dyDescent="0.3">
      <c r="A1764" s="2">
        <v>45438</v>
      </c>
      <c r="B1764" s="3">
        <f t="shared" si="81"/>
        <v>2024</v>
      </c>
      <c r="C1764" t="str">
        <f t="shared" si="82"/>
        <v>2023-2024</v>
      </c>
      <c r="D1764" t="s">
        <v>119</v>
      </c>
      <c r="E1764" t="s">
        <v>106</v>
      </c>
      <c r="F1764" t="str">
        <f t="shared" si="83"/>
        <v>Queensland</v>
      </c>
      <c r="G1764" t="s">
        <v>19</v>
      </c>
      <c r="H1764">
        <v>4558</v>
      </c>
      <c r="I1764" t="s">
        <v>11</v>
      </c>
      <c r="J1764" t="s">
        <v>136</v>
      </c>
      <c r="K1764" t="s">
        <v>144</v>
      </c>
      <c r="L1764" t="s">
        <v>155</v>
      </c>
      <c r="M1764" s="5">
        <v>369</v>
      </c>
    </row>
    <row r="1765" spans="1:13" x14ac:dyDescent="0.3">
      <c r="A1765" s="2">
        <v>45726</v>
      </c>
      <c r="B1765" s="3">
        <f t="shared" si="81"/>
        <v>2025</v>
      </c>
      <c r="C1765" t="str">
        <f t="shared" si="82"/>
        <v>2024-2025</v>
      </c>
      <c r="D1765" t="s">
        <v>120</v>
      </c>
      <c r="E1765" t="s">
        <v>95</v>
      </c>
      <c r="F1765" t="str">
        <f t="shared" si="83"/>
        <v>New South Wales</v>
      </c>
      <c r="G1765" t="s">
        <v>10</v>
      </c>
      <c r="H1765">
        <v>2131</v>
      </c>
      <c r="I1765" t="s">
        <v>11</v>
      </c>
      <c r="J1765" t="s">
        <v>125</v>
      </c>
      <c r="K1765" t="s">
        <v>143</v>
      </c>
      <c r="L1765" t="s">
        <v>154</v>
      </c>
      <c r="M1765" s="5">
        <v>395</v>
      </c>
    </row>
    <row r="1766" spans="1:13" x14ac:dyDescent="0.3">
      <c r="A1766" s="2">
        <v>45728</v>
      </c>
      <c r="B1766" s="3">
        <f t="shared" si="81"/>
        <v>2025</v>
      </c>
      <c r="C1766" t="str">
        <f t="shared" si="82"/>
        <v>2024-2025</v>
      </c>
      <c r="D1766" t="s">
        <v>119</v>
      </c>
      <c r="E1766" t="s">
        <v>80</v>
      </c>
      <c r="F1766" t="str">
        <f t="shared" si="83"/>
        <v>New South Wales</v>
      </c>
      <c r="G1766" t="s">
        <v>10</v>
      </c>
      <c r="H1766">
        <v>2120</v>
      </c>
      <c r="I1766" t="s">
        <v>11</v>
      </c>
      <c r="J1766" t="s">
        <v>125</v>
      </c>
      <c r="K1766" t="s">
        <v>146</v>
      </c>
      <c r="L1766" t="s">
        <v>157</v>
      </c>
      <c r="M1766" s="5">
        <v>621</v>
      </c>
    </row>
    <row r="1767" spans="1:13" x14ac:dyDescent="0.3">
      <c r="A1767" s="2">
        <v>45494</v>
      </c>
      <c r="B1767" s="3">
        <f t="shared" si="81"/>
        <v>2025</v>
      </c>
      <c r="C1767" t="str">
        <f t="shared" si="82"/>
        <v>2024-2025</v>
      </c>
      <c r="D1767" t="s">
        <v>120</v>
      </c>
      <c r="E1767" t="s">
        <v>25</v>
      </c>
      <c r="F1767" t="str">
        <f t="shared" si="83"/>
        <v>Victoria</v>
      </c>
      <c r="G1767" t="s">
        <v>26</v>
      </c>
      <c r="H1767">
        <v>3066</v>
      </c>
      <c r="I1767" t="s">
        <v>11</v>
      </c>
      <c r="J1767" t="s">
        <v>128</v>
      </c>
      <c r="K1767" t="s">
        <v>147</v>
      </c>
      <c r="L1767" t="s">
        <v>158</v>
      </c>
      <c r="M1767" s="5">
        <v>91</v>
      </c>
    </row>
    <row r="1768" spans="1:13" x14ac:dyDescent="0.3">
      <c r="A1768" s="2">
        <v>45422</v>
      </c>
      <c r="B1768" s="3">
        <f t="shared" si="81"/>
        <v>2024</v>
      </c>
      <c r="C1768" t="str">
        <f t="shared" si="82"/>
        <v>2023-2024</v>
      </c>
      <c r="D1768" t="s">
        <v>119</v>
      </c>
      <c r="E1768" t="s">
        <v>58</v>
      </c>
      <c r="F1768" t="str">
        <f t="shared" si="83"/>
        <v>New South Wales</v>
      </c>
      <c r="G1768" t="s">
        <v>10</v>
      </c>
      <c r="H1768">
        <v>2790</v>
      </c>
      <c r="I1768" t="s">
        <v>11</v>
      </c>
      <c r="J1768" t="s">
        <v>132</v>
      </c>
      <c r="K1768" t="s">
        <v>147</v>
      </c>
      <c r="L1768" t="s">
        <v>158</v>
      </c>
      <c r="M1768" s="5">
        <v>601</v>
      </c>
    </row>
    <row r="1769" spans="1:13" x14ac:dyDescent="0.3">
      <c r="A1769" s="2">
        <v>45367</v>
      </c>
      <c r="B1769" s="3">
        <f t="shared" si="81"/>
        <v>2024</v>
      </c>
      <c r="C1769" t="str">
        <f t="shared" si="82"/>
        <v>2023-2024</v>
      </c>
      <c r="D1769" t="s">
        <v>119</v>
      </c>
      <c r="E1769" t="s">
        <v>106</v>
      </c>
      <c r="F1769" t="str">
        <f t="shared" si="83"/>
        <v>Queensland</v>
      </c>
      <c r="G1769" t="s">
        <v>19</v>
      </c>
      <c r="H1769">
        <v>4558</v>
      </c>
      <c r="I1769" t="s">
        <v>11</v>
      </c>
      <c r="J1769" t="s">
        <v>136</v>
      </c>
      <c r="K1769" t="s">
        <v>147</v>
      </c>
      <c r="L1769" t="s">
        <v>158</v>
      </c>
      <c r="M1769" s="5">
        <v>51</v>
      </c>
    </row>
    <row r="1770" spans="1:13" x14ac:dyDescent="0.3">
      <c r="A1770" s="2">
        <v>45675</v>
      </c>
      <c r="B1770" s="3">
        <f t="shared" si="81"/>
        <v>2025</v>
      </c>
      <c r="C1770" t="str">
        <f t="shared" si="82"/>
        <v>2024-2025</v>
      </c>
      <c r="D1770" t="s">
        <v>120</v>
      </c>
      <c r="E1770" t="s">
        <v>37</v>
      </c>
      <c r="F1770" t="str">
        <f t="shared" si="83"/>
        <v>Victoria</v>
      </c>
      <c r="G1770" t="s">
        <v>26</v>
      </c>
      <c r="H1770">
        <v>3134</v>
      </c>
      <c r="I1770" t="s">
        <v>11</v>
      </c>
      <c r="J1770" t="s">
        <v>127</v>
      </c>
      <c r="K1770" t="s">
        <v>146</v>
      </c>
      <c r="L1770" t="s">
        <v>157</v>
      </c>
      <c r="M1770" s="5">
        <v>521</v>
      </c>
    </row>
    <row r="1771" spans="1:13" x14ac:dyDescent="0.3">
      <c r="A1771" s="2">
        <v>45775</v>
      </c>
      <c r="B1771" s="3">
        <f t="shared" si="81"/>
        <v>2025</v>
      </c>
      <c r="C1771" t="str">
        <f t="shared" si="82"/>
        <v>2024-2025</v>
      </c>
      <c r="D1771" t="s">
        <v>119</v>
      </c>
      <c r="E1771" t="s">
        <v>30</v>
      </c>
      <c r="F1771" t="str">
        <f t="shared" si="83"/>
        <v>Victoria</v>
      </c>
      <c r="G1771" t="s">
        <v>26</v>
      </c>
      <c r="H1771">
        <v>3030</v>
      </c>
      <c r="I1771" t="s">
        <v>11</v>
      </c>
      <c r="J1771" t="s">
        <v>128</v>
      </c>
      <c r="K1771" t="s">
        <v>145</v>
      </c>
      <c r="L1771" t="s">
        <v>156</v>
      </c>
      <c r="M1771" s="5">
        <v>491</v>
      </c>
    </row>
    <row r="1772" spans="1:13" x14ac:dyDescent="0.3">
      <c r="A1772" s="2">
        <v>45846</v>
      </c>
      <c r="B1772" s="3">
        <f t="shared" si="81"/>
        <v>2026</v>
      </c>
      <c r="C1772" t="str">
        <f t="shared" si="82"/>
        <v>2025-2026</v>
      </c>
      <c r="D1772" t="s">
        <v>119</v>
      </c>
      <c r="E1772" t="s">
        <v>88</v>
      </c>
      <c r="F1772" t="str">
        <f t="shared" si="83"/>
        <v>Queensland</v>
      </c>
      <c r="G1772" t="s">
        <v>19</v>
      </c>
      <c r="H1772">
        <v>4570</v>
      </c>
      <c r="I1772" t="s">
        <v>11</v>
      </c>
      <c r="J1772" t="s">
        <v>136</v>
      </c>
      <c r="K1772" t="s">
        <v>142</v>
      </c>
      <c r="L1772" t="s">
        <v>153</v>
      </c>
      <c r="M1772" s="5">
        <v>216</v>
      </c>
    </row>
    <row r="1773" spans="1:13" x14ac:dyDescent="0.3">
      <c r="A1773" s="2">
        <v>45754</v>
      </c>
      <c r="B1773" s="3">
        <f t="shared" si="81"/>
        <v>2025</v>
      </c>
      <c r="C1773" t="str">
        <f t="shared" si="82"/>
        <v>2024-2025</v>
      </c>
      <c r="D1773" t="s">
        <v>119</v>
      </c>
      <c r="E1773" t="s">
        <v>103</v>
      </c>
      <c r="F1773" t="str">
        <f t="shared" si="83"/>
        <v>Victoria</v>
      </c>
      <c r="G1773" t="s">
        <v>26</v>
      </c>
      <c r="H1773">
        <v>3550</v>
      </c>
      <c r="I1773" t="s">
        <v>11</v>
      </c>
      <c r="J1773" t="s">
        <v>129</v>
      </c>
      <c r="K1773" t="s">
        <v>142</v>
      </c>
      <c r="L1773" t="s">
        <v>153</v>
      </c>
      <c r="M1773" s="5">
        <v>95</v>
      </c>
    </row>
    <row r="1774" spans="1:13" x14ac:dyDescent="0.3">
      <c r="A1774" s="2">
        <v>45492</v>
      </c>
      <c r="B1774" s="3">
        <f t="shared" si="81"/>
        <v>2025</v>
      </c>
      <c r="C1774" t="str">
        <f t="shared" si="82"/>
        <v>2024-2025</v>
      </c>
      <c r="D1774" t="s">
        <v>120</v>
      </c>
      <c r="E1774" t="s">
        <v>105</v>
      </c>
      <c r="F1774" t="str">
        <f t="shared" si="83"/>
        <v>New South Wales</v>
      </c>
      <c r="G1774" t="s">
        <v>10</v>
      </c>
      <c r="H1774">
        <v>2031</v>
      </c>
      <c r="I1774" t="s">
        <v>11</v>
      </c>
      <c r="J1774" t="s">
        <v>126</v>
      </c>
      <c r="K1774" t="s">
        <v>142</v>
      </c>
      <c r="L1774" t="s">
        <v>153</v>
      </c>
      <c r="M1774" s="5">
        <v>476</v>
      </c>
    </row>
    <row r="1775" spans="1:13" x14ac:dyDescent="0.3">
      <c r="A1775" s="2">
        <v>45919</v>
      </c>
      <c r="B1775" s="3">
        <f t="shared" si="81"/>
        <v>2026</v>
      </c>
      <c r="C1775" t="str">
        <f t="shared" si="82"/>
        <v>2025-2026</v>
      </c>
      <c r="D1775" t="s">
        <v>119</v>
      </c>
      <c r="E1775" t="s">
        <v>88</v>
      </c>
      <c r="F1775" t="str">
        <f t="shared" si="83"/>
        <v>Queensland</v>
      </c>
      <c r="G1775" t="s">
        <v>19</v>
      </c>
      <c r="H1775">
        <v>4570</v>
      </c>
      <c r="I1775" t="s">
        <v>11</v>
      </c>
      <c r="J1775" t="s">
        <v>136</v>
      </c>
      <c r="K1775" t="s">
        <v>144</v>
      </c>
      <c r="L1775" t="s">
        <v>155</v>
      </c>
      <c r="M1775" s="5">
        <v>280</v>
      </c>
    </row>
    <row r="1776" spans="1:13" x14ac:dyDescent="0.3">
      <c r="A1776" s="2">
        <v>45307</v>
      </c>
      <c r="B1776" s="3">
        <f t="shared" si="81"/>
        <v>2024</v>
      </c>
      <c r="C1776" t="str">
        <f t="shared" si="82"/>
        <v>2023-2024</v>
      </c>
      <c r="D1776" t="s">
        <v>120</v>
      </c>
      <c r="E1776" t="s">
        <v>88</v>
      </c>
      <c r="F1776" t="str">
        <f t="shared" si="83"/>
        <v>Queensland</v>
      </c>
      <c r="G1776" t="s">
        <v>19</v>
      </c>
      <c r="H1776">
        <v>4570</v>
      </c>
      <c r="I1776" t="s">
        <v>11</v>
      </c>
      <c r="J1776" t="s">
        <v>136</v>
      </c>
      <c r="K1776" t="s">
        <v>144</v>
      </c>
      <c r="L1776" t="s">
        <v>155</v>
      </c>
      <c r="M1776" s="5">
        <v>691</v>
      </c>
    </row>
    <row r="1777" spans="1:13" x14ac:dyDescent="0.3">
      <c r="A1777" s="2">
        <v>45709</v>
      </c>
      <c r="B1777" s="3">
        <f t="shared" si="81"/>
        <v>2025</v>
      </c>
      <c r="C1777" t="str">
        <f t="shared" si="82"/>
        <v>2024-2025</v>
      </c>
      <c r="D1777" t="s">
        <v>119</v>
      </c>
      <c r="E1777" t="s">
        <v>13</v>
      </c>
      <c r="F1777" t="str">
        <f t="shared" si="83"/>
        <v>New South Wales</v>
      </c>
      <c r="G1777" t="s">
        <v>10</v>
      </c>
      <c r="H1777">
        <v>2141</v>
      </c>
      <c r="I1777" t="s">
        <v>11</v>
      </c>
      <c r="J1777" t="s">
        <v>125</v>
      </c>
      <c r="K1777" t="s">
        <v>148</v>
      </c>
      <c r="L1777" t="s">
        <v>159</v>
      </c>
      <c r="M1777" s="5">
        <v>540</v>
      </c>
    </row>
    <row r="1778" spans="1:13" x14ac:dyDescent="0.3">
      <c r="A1778" s="2">
        <v>45297</v>
      </c>
      <c r="B1778" s="3">
        <f t="shared" si="81"/>
        <v>2024</v>
      </c>
      <c r="C1778" t="str">
        <f t="shared" si="82"/>
        <v>2023-2024</v>
      </c>
      <c r="D1778" t="s">
        <v>119</v>
      </c>
      <c r="E1778" t="s">
        <v>42</v>
      </c>
      <c r="F1778" t="str">
        <f t="shared" si="83"/>
        <v>Tasmania</v>
      </c>
      <c r="G1778" t="s">
        <v>43</v>
      </c>
      <c r="H1778">
        <v>7018</v>
      </c>
      <c r="I1778" t="s">
        <v>11</v>
      </c>
      <c r="J1778" t="s">
        <v>130</v>
      </c>
      <c r="K1778" t="s">
        <v>146</v>
      </c>
      <c r="L1778" t="s">
        <v>157</v>
      </c>
      <c r="M1778" s="5">
        <v>616</v>
      </c>
    </row>
    <row r="1779" spans="1:13" x14ac:dyDescent="0.3">
      <c r="A1779" s="2">
        <v>45739</v>
      </c>
      <c r="B1779" s="3">
        <f t="shared" si="81"/>
        <v>2025</v>
      </c>
      <c r="C1779" t="str">
        <f t="shared" si="82"/>
        <v>2024-2025</v>
      </c>
      <c r="D1779" t="s">
        <v>119</v>
      </c>
      <c r="E1779" t="s">
        <v>65</v>
      </c>
      <c r="F1779" t="str">
        <f t="shared" si="83"/>
        <v>Victoria</v>
      </c>
      <c r="G1779" t="s">
        <v>26</v>
      </c>
      <c r="H1779">
        <v>3931</v>
      </c>
      <c r="I1779" t="s">
        <v>11</v>
      </c>
      <c r="J1779" t="s">
        <v>137</v>
      </c>
      <c r="K1779" t="s">
        <v>145</v>
      </c>
      <c r="L1779" t="s">
        <v>156</v>
      </c>
      <c r="M1779" s="5">
        <v>761</v>
      </c>
    </row>
    <row r="1780" spans="1:13" x14ac:dyDescent="0.3">
      <c r="A1780" s="2">
        <v>45594</v>
      </c>
      <c r="B1780" s="3">
        <f t="shared" si="81"/>
        <v>2025</v>
      </c>
      <c r="C1780" t="str">
        <f t="shared" si="82"/>
        <v>2024-2025</v>
      </c>
      <c r="D1780" t="s">
        <v>119</v>
      </c>
      <c r="E1780" t="s">
        <v>111</v>
      </c>
      <c r="F1780" t="str">
        <f t="shared" si="83"/>
        <v>New South Wales</v>
      </c>
      <c r="G1780" t="s">
        <v>10</v>
      </c>
      <c r="H1780">
        <v>2154</v>
      </c>
      <c r="I1780" t="s">
        <v>11</v>
      </c>
      <c r="J1780" t="s">
        <v>125</v>
      </c>
      <c r="K1780" t="s">
        <v>144</v>
      </c>
      <c r="L1780" t="s">
        <v>155</v>
      </c>
      <c r="M1780" s="5">
        <v>377</v>
      </c>
    </row>
    <row r="1781" spans="1:13" x14ac:dyDescent="0.3">
      <c r="A1781" s="2">
        <v>45904</v>
      </c>
      <c r="B1781" s="3">
        <f t="shared" si="81"/>
        <v>2026</v>
      </c>
      <c r="C1781" t="str">
        <f t="shared" si="82"/>
        <v>2025-2026</v>
      </c>
      <c r="D1781" t="s">
        <v>119</v>
      </c>
      <c r="E1781" t="s">
        <v>52</v>
      </c>
      <c r="F1781" t="str">
        <f t="shared" si="83"/>
        <v>New South Wales</v>
      </c>
      <c r="G1781" t="s">
        <v>10</v>
      </c>
      <c r="H1781">
        <v>2485</v>
      </c>
      <c r="I1781" t="s">
        <v>11</v>
      </c>
      <c r="J1781" t="s">
        <v>122</v>
      </c>
      <c r="K1781" t="s">
        <v>145</v>
      </c>
      <c r="L1781" t="s">
        <v>156</v>
      </c>
      <c r="M1781" s="5">
        <v>106</v>
      </c>
    </row>
    <row r="1782" spans="1:13" x14ac:dyDescent="0.3">
      <c r="A1782" s="2">
        <v>45810</v>
      </c>
      <c r="B1782" s="3">
        <f t="shared" si="81"/>
        <v>2025</v>
      </c>
      <c r="C1782" t="str">
        <f t="shared" si="82"/>
        <v>2024-2025</v>
      </c>
      <c r="D1782" t="s">
        <v>119</v>
      </c>
      <c r="E1782" t="s">
        <v>27</v>
      </c>
      <c r="F1782" t="str">
        <f t="shared" si="83"/>
        <v>Western Australia</v>
      </c>
      <c r="G1782" t="s">
        <v>28</v>
      </c>
      <c r="H1782">
        <v>6030</v>
      </c>
      <c r="I1782" t="s">
        <v>11</v>
      </c>
      <c r="J1782" t="s">
        <v>121</v>
      </c>
      <c r="K1782" t="s">
        <v>144</v>
      </c>
      <c r="L1782" t="s">
        <v>155</v>
      </c>
      <c r="M1782" s="5">
        <v>740</v>
      </c>
    </row>
    <row r="1783" spans="1:13" x14ac:dyDescent="0.3">
      <c r="A1783" s="2">
        <v>45371</v>
      </c>
      <c r="B1783" s="3">
        <f t="shared" si="81"/>
        <v>2024</v>
      </c>
      <c r="C1783" t="str">
        <f t="shared" si="82"/>
        <v>2023-2024</v>
      </c>
      <c r="D1783" t="s">
        <v>120</v>
      </c>
      <c r="E1783" t="s">
        <v>24</v>
      </c>
      <c r="F1783" t="str">
        <f t="shared" si="83"/>
        <v>Queensland</v>
      </c>
      <c r="G1783" t="s">
        <v>19</v>
      </c>
      <c r="H1783">
        <v>4053</v>
      </c>
      <c r="I1783" t="s">
        <v>11</v>
      </c>
      <c r="J1783" t="s">
        <v>131</v>
      </c>
      <c r="K1783" t="s">
        <v>151</v>
      </c>
      <c r="L1783" t="s">
        <v>152</v>
      </c>
      <c r="M1783" s="5">
        <v>679</v>
      </c>
    </row>
    <row r="1784" spans="1:13" x14ac:dyDescent="0.3">
      <c r="A1784" s="2">
        <v>45747</v>
      </c>
      <c r="B1784" s="3">
        <f t="shared" si="81"/>
        <v>2025</v>
      </c>
      <c r="C1784" t="str">
        <f t="shared" si="82"/>
        <v>2024-2025</v>
      </c>
      <c r="D1784" t="s">
        <v>120</v>
      </c>
      <c r="E1784" t="s">
        <v>106</v>
      </c>
      <c r="F1784" t="str">
        <f t="shared" si="83"/>
        <v>Queensland</v>
      </c>
      <c r="G1784" t="s">
        <v>19</v>
      </c>
      <c r="H1784">
        <v>4558</v>
      </c>
      <c r="I1784" t="s">
        <v>11</v>
      </c>
      <c r="J1784" t="s">
        <v>136</v>
      </c>
      <c r="K1784" t="s">
        <v>151</v>
      </c>
      <c r="L1784" t="s">
        <v>152</v>
      </c>
      <c r="M1784" s="5">
        <v>494</v>
      </c>
    </row>
    <row r="1785" spans="1:13" x14ac:dyDescent="0.3">
      <c r="A1785" s="2">
        <v>45926</v>
      </c>
      <c r="B1785" s="3">
        <f t="shared" si="81"/>
        <v>2026</v>
      </c>
      <c r="C1785" t="str">
        <f t="shared" si="82"/>
        <v>2025-2026</v>
      </c>
      <c r="D1785" t="s">
        <v>119</v>
      </c>
      <c r="E1785" t="s">
        <v>16</v>
      </c>
      <c r="F1785" t="str">
        <f t="shared" si="83"/>
        <v>South Australia</v>
      </c>
      <c r="G1785" t="s">
        <v>17</v>
      </c>
      <c r="H1785">
        <v>5168</v>
      </c>
      <c r="I1785" t="s">
        <v>11</v>
      </c>
      <c r="J1785" t="s">
        <v>134</v>
      </c>
      <c r="K1785" t="s">
        <v>144</v>
      </c>
      <c r="L1785" t="s">
        <v>155</v>
      </c>
      <c r="M1785" s="5">
        <v>509</v>
      </c>
    </row>
    <row r="1786" spans="1:13" x14ac:dyDescent="0.3">
      <c r="A1786" s="2">
        <v>45980</v>
      </c>
      <c r="B1786" s="3">
        <f t="shared" si="81"/>
        <v>2026</v>
      </c>
      <c r="C1786" t="str">
        <f t="shared" si="82"/>
        <v>2025-2026</v>
      </c>
      <c r="D1786" t="s">
        <v>119</v>
      </c>
      <c r="E1786" t="s">
        <v>107</v>
      </c>
      <c r="F1786" t="str">
        <f t="shared" si="83"/>
        <v>New South Wales</v>
      </c>
      <c r="G1786" t="s">
        <v>10</v>
      </c>
      <c r="H1786">
        <v>2020</v>
      </c>
      <c r="I1786" t="s">
        <v>11</v>
      </c>
      <c r="J1786" t="s">
        <v>126</v>
      </c>
      <c r="K1786" t="s">
        <v>147</v>
      </c>
      <c r="L1786" t="s">
        <v>158</v>
      </c>
      <c r="M1786" s="5">
        <v>160</v>
      </c>
    </row>
    <row r="1787" spans="1:13" x14ac:dyDescent="0.3">
      <c r="A1787" s="2">
        <v>45368</v>
      </c>
      <c r="B1787" s="3">
        <f t="shared" si="81"/>
        <v>2024</v>
      </c>
      <c r="C1787" t="str">
        <f t="shared" si="82"/>
        <v>2023-2024</v>
      </c>
      <c r="D1787" t="s">
        <v>120</v>
      </c>
      <c r="E1787" t="s">
        <v>81</v>
      </c>
      <c r="F1787" t="str">
        <f t="shared" si="83"/>
        <v>Victoria</v>
      </c>
      <c r="G1787" t="s">
        <v>26</v>
      </c>
      <c r="H1787">
        <v>3076</v>
      </c>
      <c r="I1787" t="s">
        <v>11</v>
      </c>
      <c r="J1787" t="s">
        <v>128</v>
      </c>
      <c r="K1787" t="s">
        <v>150</v>
      </c>
      <c r="L1787" t="s">
        <v>161</v>
      </c>
      <c r="M1787" s="5">
        <v>248</v>
      </c>
    </row>
    <row r="1788" spans="1:13" x14ac:dyDescent="0.3">
      <c r="A1788" s="2">
        <v>45629</v>
      </c>
      <c r="B1788" s="3">
        <f t="shared" si="81"/>
        <v>2025</v>
      </c>
      <c r="C1788" t="str">
        <f t="shared" si="82"/>
        <v>2024-2025</v>
      </c>
      <c r="D1788" t="s">
        <v>120</v>
      </c>
      <c r="E1788" t="s">
        <v>25</v>
      </c>
      <c r="F1788" t="str">
        <f t="shared" si="83"/>
        <v>Victoria</v>
      </c>
      <c r="G1788" t="s">
        <v>26</v>
      </c>
      <c r="H1788">
        <v>3066</v>
      </c>
      <c r="I1788" t="s">
        <v>11</v>
      </c>
      <c r="J1788" t="s">
        <v>128</v>
      </c>
      <c r="K1788" t="s">
        <v>143</v>
      </c>
      <c r="L1788" t="s">
        <v>154</v>
      </c>
      <c r="M1788" s="5">
        <v>21</v>
      </c>
    </row>
    <row r="1789" spans="1:13" x14ac:dyDescent="0.3">
      <c r="A1789" s="2">
        <v>45478</v>
      </c>
      <c r="B1789" s="3">
        <f t="shared" si="81"/>
        <v>2025</v>
      </c>
      <c r="C1789" t="str">
        <f t="shared" si="82"/>
        <v>2024-2025</v>
      </c>
      <c r="D1789" t="s">
        <v>119</v>
      </c>
      <c r="E1789" t="s">
        <v>65</v>
      </c>
      <c r="F1789" t="str">
        <f t="shared" si="83"/>
        <v>Victoria</v>
      </c>
      <c r="G1789" t="s">
        <v>26</v>
      </c>
      <c r="H1789">
        <v>3931</v>
      </c>
      <c r="I1789" t="s">
        <v>11</v>
      </c>
      <c r="J1789" t="s">
        <v>137</v>
      </c>
      <c r="K1789" t="s">
        <v>143</v>
      </c>
      <c r="L1789" t="s">
        <v>154</v>
      </c>
      <c r="M1789" s="5">
        <v>571</v>
      </c>
    </row>
    <row r="1790" spans="1:13" x14ac:dyDescent="0.3">
      <c r="A1790" s="2">
        <v>45600</v>
      </c>
      <c r="B1790" s="3">
        <f t="shared" si="81"/>
        <v>2025</v>
      </c>
      <c r="C1790" t="str">
        <f t="shared" si="82"/>
        <v>2024-2025</v>
      </c>
      <c r="D1790" t="s">
        <v>120</v>
      </c>
      <c r="E1790" t="s">
        <v>114</v>
      </c>
      <c r="F1790" t="str">
        <f t="shared" si="83"/>
        <v>Victoria</v>
      </c>
      <c r="G1790" t="s">
        <v>26</v>
      </c>
      <c r="H1790">
        <v>3353</v>
      </c>
      <c r="I1790" t="s">
        <v>11</v>
      </c>
      <c r="J1790" t="s">
        <v>129</v>
      </c>
      <c r="K1790" t="s">
        <v>147</v>
      </c>
      <c r="L1790" t="s">
        <v>158</v>
      </c>
      <c r="M1790" s="5">
        <v>151</v>
      </c>
    </row>
    <row r="1791" spans="1:13" x14ac:dyDescent="0.3">
      <c r="A1791" s="2">
        <v>45927</v>
      </c>
      <c r="B1791" s="3">
        <f t="shared" si="81"/>
        <v>2026</v>
      </c>
      <c r="C1791" t="str">
        <f t="shared" si="82"/>
        <v>2025-2026</v>
      </c>
      <c r="D1791" t="s">
        <v>119</v>
      </c>
      <c r="E1791" t="s">
        <v>31</v>
      </c>
      <c r="F1791" t="str">
        <f t="shared" si="83"/>
        <v>South Australia</v>
      </c>
      <c r="G1791" t="s">
        <v>17</v>
      </c>
      <c r="H1791">
        <v>5082</v>
      </c>
      <c r="I1791" t="s">
        <v>11</v>
      </c>
      <c r="J1791" t="s">
        <v>134</v>
      </c>
      <c r="K1791" t="s">
        <v>143</v>
      </c>
      <c r="L1791" t="s">
        <v>154</v>
      </c>
      <c r="M1791" s="5">
        <v>30</v>
      </c>
    </row>
    <row r="1792" spans="1:13" x14ac:dyDescent="0.3">
      <c r="A1792" s="2">
        <v>45386</v>
      </c>
      <c r="B1792" s="3">
        <f t="shared" si="81"/>
        <v>2024</v>
      </c>
      <c r="C1792" t="str">
        <f t="shared" si="82"/>
        <v>2023-2024</v>
      </c>
      <c r="D1792" t="s">
        <v>120</v>
      </c>
      <c r="E1792" t="s">
        <v>82</v>
      </c>
      <c r="F1792" t="str">
        <f t="shared" si="83"/>
        <v>Queensland</v>
      </c>
      <c r="G1792" t="s">
        <v>19</v>
      </c>
      <c r="H1792">
        <v>4215</v>
      </c>
      <c r="I1792" t="s">
        <v>11</v>
      </c>
      <c r="J1792" t="s">
        <v>124</v>
      </c>
      <c r="K1792" t="s">
        <v>142</v>
      </c>
      <c r="L1792" t="s">
        <v>153</v>
      </c>
      <c r="M1792" s="5">
        <v>205</v>
      </c>
    </row>
    <row r="1793" spans="1:13" x14ac:dyDescent="0.3">
      <c r="A1793" s="2">
        <v>45373</v>
      </c>
      <c r="B1793" s="3">
        <f t="shared" si="81"/>
        <v>2024</v>
      </c>
      <c r="C1793" t="str">
        <f t="shared" si="82"/>
        <v>2023-2024</v>
      </c>
      <c r="D1793" t="s">
        <v>119</v>
      </c>
      <c r="E1793" t="s">
        <v>61</v>
      </c>
      <c r="F1793" t="str">
        <f t="shared" si="83"/>
        <v>Victoria</v>
      </c>
      <c r="G1793" t="s">
        <v>26</v>
      </c>
      <c r="H1793">
        <v>3179</v>
      </c>
      <c r="I1793" t="s">
        <v>11</v>
      </c>
      <c r="J1793" t="s">
        <v>127</v>
      </c>
      <c r="K1793" t="s">
        <v>144</v>
      </c>
      <c r="L1793" t="s">
        <v>155</v>
      </c>
      <c r="M1793" s="5">
        <v>208</v>
      </c>
    </row>
    <row r="1794" spans="1:13" x14ac:dyDescent="0.3">
      <c r="A1794" s="2">
        <v>45779</v>
      </c>
      <c r="B1794" s="3">
        <f t="shared" ref="B1794:B1857" si="84">IF(MONTH(A1794)&gt;=7,YEAR(A1794)+1,YEAR(A1794))</f>
        <v>2025</v>
      </c>
      <c r="C1794" t="str">
        <f t="shared" ref="C1794:C1857" si="85">IF(MONTH(A1794) &gt;= 7, YEAR(A1794) &amp; "-" &amp; YEAR(A1794) + 1, YEAR(A1794) - 1 &amp; "-" &amp; YEAR(A1794))</f>
        <v>2024-2025</v>
      </c>
      <c r="D1794" t="s">
        <v>119</v>
      </c>
      <c r="E1794" t="s">
        <v>102</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19</v>
      </c>
      <c r="H1794">
        <v>4825</v>
      </c>
      <c r="I1794" t="s">
        <v>11</v>
      </c>
      <c r="J1794" t="s">
        <v>133</v>
      </c>
      <c r="K1794" t="s">
        <v>143</v>
      </c>
      <c r="L1794" t="s">
        <v>154</v>
      </c>
      <c r="M1794" s="5">
        <v>533</v>
      </c>
    </row>
    <row r="1795" spans="1:13" x14ac:dyDescent="0.3">
      <c r="A1795" s="2">
        <v>45635</v>
      </c>
      <c r="B1795" s="3">
        <f t="shared" si="84"/>
        <v>2025</v>
      </c>
      <c r="C1795" t="str">
        <f t="shared" si="85"/>
        <v>2024-2025</v>
      </c>
      <c r="D1795" t="s">
        <v>119</v>
      </c>
      <c r="E1795" t="s">
        <v>65</v>
      </c>
      <c r="F1795" t="str">
        <f t="shared" si="86"/>
        <v>Victoria</v>
      </c>
      <c r="G1795" t="s">
        <v>26</v>
      </c>
      <c r="H1795">
        <v>3931</v>
      </c>
      <c r="I1795" t="s">
        <v>11</v>
      </c>
      <c r="J1795" t="s">
        <v>137</v>
      </c>
      <c r="K1795" t="s">
        <v>148</v>
      </c>
      <c r="L1795" t="s">
        <v>159</v>
      </c>
      <c r="M1795" s="5">
        <v>165</v>
      </c>
    </row>
    <row r="1796" spans="1:13" x14ac:dyDescent="0.3">
      <c r="A1796" s="2">
        <v>45812</v>
      </c>
      <c r="B1796" s="3">
        <f t="shared" si="84"/>
        <v>2025</v>
      </c>
      <c r="C1796" t="str">
        <f t="shared" si="85"/>
        <v>2024-2025</v>
      </c>
      <c r="D1796" t="s">
        <v>119</v>
      </c>
      <c r="E1796" t="s">
        <v>62</v>
      </c>
      <c r="F1796" t="str">
        <f t="shared" si="86"/>
        <v>Victoria</v>
      </c>
      <c r="G1796" t="s">
        <v>26</v>
      </c>
      <c r="H1796">
        <v>3690</v>
      </c>
      <c r="I1796" t="s">
        <v>11</v>
      </c>
      <c r="J1796" t="s">
        <v>137</v>
      </c>
      <c r="K1796" t="s">
        <v>144</v>
      </c>
      <c r="L1796" t="s">
        <v>155</v>
      </c>
      <c r="M1796" s="5">
        <v>265</v>
      </c>
    </row>
    <row r="1797" spans="1:13" x14ac:dyDescent="0.3">
      <c r="A1797" s="2">
        <v>45966</v>
      </c>
      <c r="B1797" s="3">
        <f t="shared" si="84"/>
        <v>2026</v>
      </c>
      <c r="C1797" t="str">
        <f t="shared" si="85"/>
        <v>2025-2026</v>
      </c>
      <c r="D1797" t="s">
        <v>120</v>
      </c>
      <c r="E1797" t="s">
        <v>38</v>
      </c>
      <c r="F1797" t="str">
        <f t="shared" si="86"/>
        <v>Victoria</v>
      </c>
      <c r="G1797" t="s">
        <v>26</v>
      </c>
      <c r="H1797">
        <v>3199</v>
      </c>
      <c r="I1797" t="s">
        <v>11</v>
      </c>
      <c r="J1797" t="s">
        <v>127</v>
      </c>
      <c r="K1797" t="s">
        <v>145</v>
      </c>
      <c r="L1797" t="s">
        <v>156</v>
      </c>
      <c r="M1797" s="5">
        <v>190</v>
      </c>
    </row>
    <row r="1798" spans="1:13" x14ac:dyDescent="0.3">
      <c r="A1798" s="2">
        <v>45545</v>
      </c>
      <c r="B1798" s="3">
        <f t="shared" si="84"/>
        <v>2025</v>
      </c>
      <c r="C1798" t="str">
        <f t="shared" si="85"/>
        <v>2024-2025</v>
      </c>
      <c r="D1798" t="s">
        <v>120</v>
      </c>
      <c r="E1798" t="s">
        <v>66</v>
      </c>
      <c r="F1798" t="str">
        <f t="shared" si="86"/>
        <v>Western Australia</v>
      </c>
      <c r="G1798" t="s">
        <v>28</v>
      </c>
      <c r="H1798">
        <v>6330</v>
      </c>
      <c r="I1798" t="s">
        <v>11</v>
      </c>
      <c r="J1798" t="s">
        <v>135</v>
      </c>
      <c r="K1798" t="s">
        <v>142</v>
      </c>
      <c r="L1798" t="s">
        <v>153</v>
      </c>
      <c r="M1798" s="5">
        <v>548</v>
      </c>
    </row>
    <row r="1799" spans="1:13" x14ac:dyDescent="0.3">
      <c r="A1799" s="2">
        <v>45634</v>
      </c>
      <c r="B1799" s="3">
        <f t="shared" si="84"/>
        <v>2025</v>
      </c>
      <c r="C1799" t="str">
        <f t="shared" si="85"/>
        <v>2024-2025</v>
      </c>
      <c r="D1799" t="s">
        <v>119</v>
      </c>
      <c r="E1799" t="s">
        <v>75</v>
      </c>
      <c r="F1799" t="str">
        <f t="shared" si="86"/>
        <v>Victoria</v>
      </c>
      <c r="G1799" t="s">
        <v>26</v>
      </c>
      <c r="H1799">
        <v>3915</v>
      </c>
      <c r="I1799" t="s">
        <v>11</v>
      </c>
      <c r="J1799" t="s">
        <v>137</v>
      </c>
      <c r="K1799" t="s">
        <v>151</v>
      </c>
      <c r="L1799" t="s">
        <v>152</v>
      </c>
      <c r="M1799" s="5">
        <v>313</v>
      </c>
    </row>
    <row r="1800" spans="1:13" x14ac:dyDescent="0.3">
      <c r="A1800" s="2">
        <v>45918</v>
      </c>
      <c r="B1800" s="3">
        <f t="shared" si="84"/>
        <v>2026</v>
      </c>
      <c r="C1800" t="str">
        <f t="shared" si="85"/>
        <v>2025-2026</v>
      </c>
      <c r="D1800" t="s">
        <v>119</v>
      </c>
      <c r="E1800" t="s">
        <v>65</v>
      </c>
      <c r="F1800" t="str">
        <f t="shared" si="86"/>
        <v>Victoria</v>
      </c>
      <c r="G1800" t="s">
        <v>26</v>
      </c>
      <c r="H1800">
        <v>3931</v>
      </c>
      <c r="I1800" t="s">
        <v>11</v>
      </c>
      <c r="J1800" t="s">
        <v>137</v>
      </c>
      <c r="K1800" t="s">
        <v>143</v>
      </c>
      <c r="L1800" t="s">
        <v>154</v>
      </c>
      <c r="M1800" s="5">
        <v>413</v>
      </c>
    </row>
    <row r="1801" spans="1:13" x14ac:dyDescent="0.3">
      <c r="A1801" s="2">
        <v>45696</v>
      </c>
      <c r="B1801" s="3">
        <f t="shared" si="84"/>
        <v>2025</v>
      </c>
      <c r="C1801" t="str">
        <f t="shared" si="85"/>
        <v>2024-2025</v>
      </c>
      <c r="D1801" t="s">
        <v>119</v>
      </c>
      <c r="E1801" t="s">
        <v>93</v>
      </c>
      <c r="F1801" t="str">
        <f t="shared" si="86"/>
        <v>Victoria</v>
      </c>
      <c r="G1801" t="s">
        <v>26</v>
      </c>
      <c r="H1801">
        <v>3400</v>
      </c>
      <c r="I1801" t="s">
        <v>11</v>
      </c>
      <c r="J1801" t="s">
        <v>129</v>
      </c>
      <c r="K1801" t="s">
        <v>146</v>
      </c>
      <c r="L1801" t="s">
        <v>157</v>
      </c>
      <c r="M1801" s="5">
        <v>543</v>
      </c>
    </row>
    <row r="1802" spans="1:13" x14ac:dyDescent="0.3">
      <c r="A1802" s="2">
        <v>45413</v>
      </c>
      <c r="B1802" s="3">
        <f t="shared" si="84"/>
        <v>2024</v>
      </c>
      <c r="C1802" t="str">
        <f t="shared" si="85"/>
        <v>2023-2024</v>
      </c>
      <c r="D1802" t="s">
        <v>120</v>
      </c>
      <c r="E1802" t="s">
        <v>62</v>
      </c>
      <c r="F1802" t="str">
        <f t="shared" si="86"/>
        <v>Victoria</v>
      </c>
      <c r="G1802" t="s">
        <v>26</v>
      </c>
      <c r="H1802">
        <v>3690</v>
      </c>
      <c r="I1802" t="s">
        <v>11</v>
      </c>
      <c r="J1802" t="s">
        <v>137</v>
      </c>
      <c r="K1802" t="s">
        <v>144</v>
      </c>
      <c r="L1802" t="s">
        <v>155</v>
      </c>
      <c r="M1802" s="5">
        <v>448</v>
      </c>
    </row>
    <row r="1803" spans="1:13" x14ac:dyDescent="0.3">
      <c r="A1803" s="2">
        <v>45354</v>
      </c>
      <c r="B1803" s="3">
        <f t="shared" si="84"/>
        <v>2024</v>
      </c>
      <c r="C1803" t="str">
        <f t="shared" si="85"/>
        <v>2023-2024</v>
      </c>
      <c r="D1803" t="s">
        <v>120</v>
      </c>
      <c r="E1803" t="s">
        <v>85</v>
      </c>
      <c r="F1803" t="str">
        <f t="shared" si="86"/>
        <v>Western Australia</v>
      </c>
      <c r="G1803" t="s">
        <v>28</v>
      </c>
      <c r="H1803">
        <v>6725</v>
      </c>
      <c r="I1803" t="s">
        <v>11</v>
      </c>
      <c r="J1803" t="s">
        <v>141</v>
      </c>
      <c r="K1803" t="s">
        <v>144</v>
      </c>
      <c r="L1803" t="s">
        <v>155</v>
      </c>
      <c r="M1803" s="5">
        <v>593</v>
      </c>
    </row>
    <row r="1804" spans="1:13" x14ac:dyDescent="0.3">
      <c r="A1804" s="2">
        <v>45678</v>
      </c>
      <c r="B1804" s="3">
        <f t="shared" si="84"/>
        <v>2025</v>
      </c>
      <c r="C1804" t="str">
        <f t="shared" si="85"/>
        <v>2024-2025</v>
      </c>
      <c r="D1804" t="s">
        <v>119</v>
      </c>
      <c r="E1804" t="s">
        <v>12</v>
      </c>
      <c r="F1804" t="str">
        <f t="shared" si="86"/>
        <v>New South Wales</v>
      </c>
      <c r="G1804" t="s">
        <v>10</v>
      </c>
      <c r="H1804">
        <v>2795</v>
      </c>
      <c r="I1804" t="s">
        <v>11</v>
      </c>
      <c r="J1804" t="s">
        <v>132</v>
      </c>
      <c r="K1804" t="s">
        <v>147</v>
      </c>
      <c r="L1804" t="s">
        <v>158</v>
      </c>
      <c r="M1804" s="5">
        <v>798</v>
      </c>
    </row>
    <row r="1805" spans="1:13" x14ac:dyDescent="0.3">
      <c r="A1805" s="2">
        <v>45939</v>
      </c>
      <c r="B1805" s="3">
        <f t="shared" si="84"/>
        <v>2026</v>
      </c>
      <c r="C1805" t="str">
        <f t="shared" si="85"/>
        <v>2025-2026</v>
      </c>
      <c r="D1805" t="s">
        <v>120</v>
      </c>
      <c r="E1805" t="s">
        <v>95</v>
      </c>
      <c r="F1805" t="str">
        <f t="shared" si="86"/>
        <v>New South Wales</v>
      </c>
      <c r="G1805" t="s">
        <v>10</v>
      </c>
      <c r="H1805">
        <v>2131</v>
      </c>
      <c r="I1805" t="s">
        <v>11</v>
      </c>
      <c r="J1805" t="s">
        <v>125</v>
      </c>
      <c r="K1805" t="s">
        <v>145</v>
      </c>
      <c r="L1805" t="s">
        <v>156</v>
      </c>
      <c r="M1805" s="5">
        <v>675</v>
      </c>
    </row>
    <row r="1806" spans="1:13" x14ac:dyDescent="0.3">
      <c r="A1806" s="2">
        <v>45515</v>
      </c>
      <c r="B1806" s="3">
        <f t="shared" si="84"/>
        <v>2025</v>
      </c>
      <c r="C1806" t="str">
        <f t="shared" si="85"/>
        <v>2024-2025</v>
      </c>
      <c r="D1806" t="s">
        <v>120</v>
      </c>
      <c r="E1806" t="s">
        <v>105</v>
      </c>
      <c r="F1806" t="str">
        <f t="shared" si="86"/>
        <v>New South Wales</v>
      </c>
      <c r="G1806" t="s">
        <v>10</v>
      </c>
      <c r="H1806">
        <v>2031</v>
      </c>
      <c r="I1806" t="s">
        <v>11</v>
      </c>
      <c r="J1806" t="s">
        <v>126</v>
      </c>
      <c r="K1806" t="s">
        <v>146</v>
      </c>
      <c r="L1806" t="s">
        <v>157</v>
      </c>
      <c r="M1806" s="5">
        <v>34</v>
      </c>
    </row>
    <row r="1807" spans="1:13" x14ac:dyDescent="0.3">
      <c r="A1807" s="2">
        <v>45469</v>
      </c>
      <c r="B1807" s="3">
        <f t="shared" si="84"/>
        <v>2024</v>
      </c>
      <c r="C1807" t="str">
        <f t="shared" si="85"/>
        <v>2023-2024</v>
      </c>
      <c r="D1807" t="s">
        <v>120</v>
      </c>
      <c r="E1807" t="s">
        <v>9</v>
      </c>
      <c r="F1807" t="str">
        <f t="shared" si="86"/>
        <v>New South Wales</v>
      </c>
      <c r="G1807" t="s">
        <v>10</v>
      </c>
      <c r="H1807">
        <v>2067</v>
      </c>
      <c r="I1807" t="s">
        <v>11</v>
      </c>
      <c r="J1807" t="s">
        <v>126</v>
      </c>
      <c r="K1807" t="s">
        <v>142</v>
      </c>
      <c r="L1807" t="s">
        <v>153</v>
      </c>
      <c r="M1807" s="5">
        <v>700</v>
      </c>
    </row>
    <row r="1808" spans="1:13" x14ac:dyDescent="0.3">
      <c r="A1808" s="2">
        <v>45821</v>
      </c>
      <c r="B1808" s="3">
        <f t="shared" si="84"/>
        <v>2025</v>
      </c>
      <c r="C1808" t="str">
        <f t="shared" si="85"/>
        <v>2024-2025</v>
      </c>
      <c r="D1808" t="s">
        <v>119</v>
      </c>
      <c r="E1808" t="s">
        <v>113</v>
      </c>
      <c r="F1808" t="str">
        <f t="shared" si="86"/>
        <v>New South Wales</v>
      </c>
      <c r="G1808" t="s">
        <v>10</v>
      </c>
      <c r="H1808">
        <v>2101</v>
      </c>
      <c r="I1808" t="s">
        <v>11</v>
      </c>
      <c r="J1808" t="s">
        <v>125</v>
      </c>
      <c r="K1808" t="s">
        <v>142</v>
      </c>
      <c r="L1808" t="s">
        <v>153</v>
      </c>
      <c r="M1808" s="5">
        <v>488</v>
      </c>
    </row>
    <row r="1809" spans="1:13" x14ac:dyDescent="0.3">
      <c r="A1809" s="2">
        <v>45604</v>
      </c>
      <c r="B1809" s="3">
        <f t="shared" si="84"/>
        <v>2025</v>
      </c>
      <c r="C1809" t="str">
        <f t="shared" si="85"/>
        <v>2024-2025</v>
      </c>
      <c r="D1809" t="s">
        <v>120</v>
      </c>
      <c r="E1809" t="s">
        <v>114</v>
      </c>
      <c r="F1809" t="str">
        <f t="shared" si="86"/>
        <v>Victoria</v>
      </c>
      <c r="G1809" t="s">
        <v>26</v>
      </c>
      <c r="H1809">
        <v>3353</v>
      </c>
      <c r="I1809" t="s">
        <v>11</v>
      </c>
      <c r="J1809" t="s">
        <v>129</v>
      </c>
      <c r="K1809" t="s">
        <v>145</v>
      </c>
      <c r="L1809" t="s">
        <v>156</v>
      </c>
      <c r="M1809" s="5">
        <v>304</v>
      </c>
    </row>
    <row r="1810" spans="1:13" x14ac:dyDescent="0.3">
      <c r="A1810" s="2">
        <v>45531</v>
      </c>
      <c r="B1810" s="3">
        <f t="shared" si="84"/>
        <v>2025</v>
      </c>
      <c r="C1810" t="str">
        <f t="shared" si="85"/>
        <v>2024-2025</v>
      </c>
      <c r="D1810" t="s">
        <v>120</v>
      </c>
      <c r="E1810" t="s">
        <v>112</v>
      </c>
      <c r="F1810" t="str">
        <f t="shared" si="86"/>
        <v>Queensland</v>
      </c>
      <c r="G1810" t="s">
        <v>19</v>
      </c>
      <c r="H1810">
        <v>4566</v>
      </c>
      <c r="I1810" t="s">
        <v>11</v>
      </c>
      <c r="J1810" t="s">
        <v>136</v>
      </c>
      <c r="K1810" t="s">
        <v>142</v>
      </c>
      <c r="L1810" t="s">
        <v>153</v>
      </c>
      <c r="M1810" s="5">
        <v>719</v>
      </c>
    </row>
    <row r="1811" spans="1:13" x14ac:dyDescent="0.3">
      <c r="A1811" s="2">
        <v>45716</v>
      </c>
      <c r="B1811" s="3">
        <f t="shared" si="84"/>
        <v>2025</v>
      </c>
      <c r="C1811" t="str">
        <f t="shared" si="85"/>
        <v>2024-2025</v>
      </c>
      <c r="D1811" t="s">
        <v>120</v>
      </c>
      <c r="E1811" t="s">
        <v>49</v>
      </c>
      <c r="F1811" t="str">
        <f t="shared" si="86"/>
        <v>New South Wales</v>
      </c>
      <c r="G1811" t="s">
        <v>10</v>
      </c>
      <c r="H1811">
        <v>2350</v>
      </c>
      <c r="I1811" t="s">
        <v>11</v>
      </c>
      <c r="J1811" t="s">
        <v>122</v>
      </c>
      <c r="K1811" t="s">
        <v>149</v>
      </c>
      <c r="L1811" t="s">
        <v>160</v>
      </c>
      <c r="M1811" s="5">
        <v>450</v>
      </c>
    </row>
    <row r="1812" spans="1:13" x14ac:dyDescent="0.3">
      <c r="A1812" s="2">
        <v>45933</v>
      </c>
      <c r="B1812" s="3">
        <f t="shared" si="84"/>
        <v>2026</v>
      </c>
      <c r="C1812" t="str">
        <f t="shared" si="85"/>
        <v>2025-2026</v>
      </c>
      <c r="D1812" t="s">
        <v>120</v>
      </c>
      <c r="E1812" t="s">
        <v>21</v>
      </c>
      <c r="F1812" t="str">
        <f t="shared" si="86"/>
        <v>South Australia</v>
      </c>
      <c r="G1812" t="s">
        <v>17</v>
      </c>
      <c r="H1812">
        <v>5343</v>
      </c>
      <c r="I1812" t="s">
        <v>11</v>
      </c>
      <c r="J1812" t="s">
        <v>139</v>
      </c>
      <c r="K1812" t="s">
        <v>144</v>
      </c>
      <c r="L1812" t="s">
        <v>155</v>
      </c>
      <c r="M1812" s="5">
        <v>579</v>
      </c>
    </row>
    <row r="1813" spans="1:13" x14ac:dyDescent="0.3">
      <c r="A1813" s="2">
        <v>45416</v>
      </c>
      <c r="B1813" s="3">
        <f t="shared" si="84"/>
        <v>2024</v>
      </c>
      <c r="C1813" t="str">
        <f t="shared" si="85"/>
        <v>2023-2024</v>
      </c>
      <c r="D1813" t="s">
        <v>120</v>
      </c>
      <c r="E1813" t="s">
        <v>38</v>
      </c>
      <c r="F1813" t="str">
        <f t="shared" si="86"/>
        <v>Victoria</v>
      </c>
      <c r="G1813" t="s">
        <v>26</v>
      </c>
      <c r="H1813">
        <v>3199</v>
      </c>
      <c r="I1813" t="s">
        <v>11</v>
      </c>
      <c r="J1813" t="s">
        <v>127</v>
      </c>
      <c r="K1813" t="s">
        <v>149</v>
      </c>
      <c r="L1813" t="s">
        <v>160</v>
      </c>
      <c r="M1813" s="5">
        <v>688</v>
      </c>
    </row>
    <row r="1814" spans="1:13" x14ac:dyDescent="0.3">
      <c r="A1814" s="2">
        <v>45688</v>
      </c>
      <c r="B1814" s="3">
        <f t="shared" si="84"/>
        <v>2025</v>
      </c>
      <c r="C1814" t="str">
        <f t="shared" si="85"/>
        <v>2024-2025</v>
      </c>
      <c r="D1814" t="s">
        <v>120</v>
      </c>
      <c r="E1814" t="s">
        <v>84</v>
      </c>
      <c r="F1814" t="str">
        <f t="shared" si="86"/>
        <v>Western Australia</v>
      </c>
      <c r="G1814" t="s">
        <v>28</v>
      </c>
      <c r="H1814">
        <v>6280</v>
      </c>
      <c r="I1814" t="s">
        <v>11</v>
      </c>
      <c r="J1814" t="s">
        <v>135</v>
      </c>
      <c r="K1814" t="s">
        <v>148</v>
      </c>
      <c r="L1814" t="s">
        <v>159</v>
      </c>
      <c r="M1814" s="5">
        <v>581</v>
      </c>
    </row>
    <row r="1815" spans="1:13" x14ac:dyDescent="0.3">
      <c r="A1815" s="2">
        <v>45955</v>
      </c>
      <c r="B1815" s="3">
        <f t="shared" si="84"/>
        <v>2026</v>
      </c>
      <c r="C1815" t="str">
        <f t="shared" si="85"/>
        <v>2025-2026</v>
      </c>
      <c r="D1815" t="s">
        <v>119</v>
      </c>
      <c r="E1815" t="s">
        <v>107</v>
      </c>
      <c r="F1815" t="str">
        <f t="shared" si="86"/>
        <v>New South Wales</v>
      </c>
      <c r="G1815" t="s">
        <v>10</v>
      </c>
      <c r="H1815">
        <v>2020</v>
      </c>
      <c r="I1815" t="s">
        <v>11</v>
      </c>
      <c r="J1815" t="s">
        <v>126</v>
      </c>
      <c r="K1815" t="s">
        <v>145</v>
      </c>
      <c r="L1815" t="s">
        <v>156</v>
      </c>
      <c r="M1815" s="5">
        <v>372</v>
      </c>
    </row>
    <row r="1816" spans="1:13" x14ac:dyDescent="0.3">
      <c r="A1816" s="2">
        <v>45951</v>
      </c>
      <c r="B1816" s="3">
        <f t="shared" si="84"/>
        <v>2026</v>
      </c>
      <c r="C1816" t="str">
        <f t="shared" si="85"/>
        <v>2025-2026</v>
      </c>
      <c r="D1816" t="s">
        <v>119</v>
      </c>
      <c r="E1816" t="s">
        <v>24</v>
      </c>
      <c r="F1816" t="str">
        <f t="shared" si="86"/>
        <v>Queensland</v>
      </c>
      <c r="G1816" t="s">
        <v>19</v>
      </c>
      <c r="H1816">
        <v>4053</v>
      </c>
      <c r="I1816" t="s">
        <v>11</v>
      </c>
      <c r="J1816" t="s">
        <v>131</v>
      </c>
      <c r="K1816" t="s">
        <v>142</v>
      </c>
      <c r="L1816" t="s">
        <v>153</v>
      </c>
      <c r="M1816" s="5">
        <v>738</v>
      </c>
    </row>
    <row r="1817" spans="1:13" x14ac:dyDescent="0.3">
      <c r="A1817" s="2">
        <v>45999</v>
      </c>
      <c r="B1817" s="3">
        <f t="shared" si="84"/>
        <v>2026</v>
      </c>
      <c r="C1817" t="str">
        <f t="shared" si="85"/>
        <v>2025-2026</v>
      </c>
      <c r="D1817" t="s">
        <v>120</v>
      </c>
      <c r="E1817" t="s">
        <v>31</v>
      </c>
      <c r="F1817" t="str">
        <f t="shared" si="86"/>
        <v>South Australia</v>
      </c>
      <c r="G1817" t="s">
        <v>17</v>
      </c>
      <c r="H1817">
        <v>5082</v>
      </c>
      <c r="I1817" t="s">
        <v>11</v>
      </c>
      <c r="J1817" t="s">
        <v>134</v>
      </c>
      <c r="K1817" t="s">
        <v>147</v>
      </c>
      <c r="L1817" t="s">
        <v>158</v>
      </c>
      <c r="M1817" s="5">
        <v>159</v>
      </c>
    </row>
    <row r="1818" spans="1:13" x14ac:dyDescent="0.3">
      <c r="A1818" s="2">
        <v>45978</v>
      </c>
      <c r="B1818" s="3">
        <f t="shared" si="84"/>
        <v>2026</v>
      </c>
      <c r="C1818" t="str">
        <f t="shared" si="85"/>
        <v>2025-2026</v>
      </c>
      <c r="D1818" t="s">
        <v>120</v>
      </c>
      <c r="E1818" t="s">
        <v>53</v>
      </c>
      <c r="F1818" t="str">
        <f t="shared" si="86"/>
        <v>Queensland</v>
      </c>
      <c r="G1818" t="s">
        <v>19</v>
      </c>
      <c r="H1818">
        <v>4012</v>
      </c>
      <c r="I1818" t="s">
        <v>11</v>
      </c>
      <c r="J1818" t="s">
        <v>131</v>
      </c>
      <c r="K1818" t="s">
        <v>143</v>
      </c>
      <c r="L1818" t="s">
        <v>154</v>
      </c>
      <c r="M1818" s="5">
        <v>652</v>
      </c>
    </row>
    <row r="1819" spans="1:13" x14ac:dyDescent="0.3">
      <c r="A1819" s="2">
        <v>45893</v>
      </c>
      <c r="B1819" s="3">
        <f t="shared" si="84"/>
        <v>2026</v>
      </c>
      <c r="C1819" t="str">
        <f t="shared" si="85"/>
        <v>2025-2026</v>
      </c>
      <c r="D1819" t="s">
        <v>119</v>
      </c>
      <c r="E1819" t="s">
        <v>106</v>
      </c>
      <c r="F1819" t="str">
        <f t="shared" si="86"/>
        <v>Queensland</v>
      </c>
      <c r="G1819" t="s">
        <v>19</v>
      </c>
      <c r="H1819">
        <v>4558</v>
      </c>
      <c r="I1819" t="s">
        <v>11</v>
      </c>
      <c r="J1819" t="s">
        <v>136</v>
      </c>
      <c r="K1819" t="s">
        <v>150</v>
      </c>
      <c r="L1819" t="s">
        <v>161</v>
      </c>
      <c r="M1819" s="5">
        <v>288</v>
      </c>
    </row>
    <row r="1820" spans="1:13" x14ac:dyDescent="0.3">
      <c r="A1820" s="2">
        <v>45548</v>
      </c>
      <c r="B1820" s="3">
        <f t="shared" si="84"/>
        <v>2025</v>
      </c>
      <c r="C1820" t="str">
        <f t="shared" si="85"/>
        <v>2024-2025</v>
      </c>
      <c r="D1820" t="s">
        <v>120</v>
      </c>
      <c r="E1820" t="s">
        <v>45</v>
      </c>
      <c r="F1820" t="str">
        <f t="shared" si="86"/>
        <v>Victoria</v>
      </c>
      <c r="G1820" t="s">
        <v>26</v>
      </c>
      <c r="H1820">
        <v>3136</v>
      </c>
      <c r="I1820" t="s">
        <v>11</v>
      </c>
      <c r="J1820" t="s">
        <v>127</v>
      </c>
      <c r="K1820" t="s">
        <v>144</v>
      </c>
      <c r="L1820" t="s">
        <v>155</v>
      </c>
      <c r="M1820" s="5">
        <v>338</v>
      </c>
    </row>
    <row r="1821" spans="1:13" x14ac:dyDescent="0.3">
      <c r="A1821" s="2">
        <v>45511</v>
      </c>
      <c r="B1821" s="3">
        <f t="shared" si="84"/>
        <v>2025</v>
      </c>
      <c r="C1821" t="str">
        <f t="shared" si="85"/>
        <v>2024-2025</v>
      </c>
      <c r="D1821" t="s">
        <v>119</v>
      </c>
      <c r="E1821" t="s">
        <v>80</v>
      </c>
      <c r="F1821" t="str">
        <f t="shared" si="86"/>
        <v>New South Wales</v>
      </c>
      <c r="G1821" t="s">
        <v>10</v>
      </c>
      <c r="H1821">
        <v>2120</v>
      </c>
      <c r="I1821" t="s">
        <v>11</v>
      </c>
      <c r="J1821" t="s">
        <v>125</v>
      </c>
      <c r="K1821" t="s">
        <v>147</v>
      </c>
      <c r="L1821" t="s">
        <v>158</v>
      </c>
      <c r="M1821" s="5">
        <v>478</v>
      </c>
    </row>
    <row r="1822" spans="1:13" x14ac:dyDescent="0.3">
      <c r="A1822" s="2">
        <v>45323</v>
      </c>
      <c r="B1822" s="3">
        <f t="shared" si="84"/>
        <v>2024</v>
      </c>
      <c r="C1822" t="str">
        <f t="shared" si="85"/>
        <v>2023-2024</v>
      </c>
      <c r="D1822" t="s">
        <v>120</v>
      </c>
      <c r="E1822" t="s">
        <v>80</v>
      </c>
      <c r="F1822" t="str">
        <f t="shared" si="86"/>
        <v>New South Wales</v>
      </c>
      <c r="G1822" t="s">
        <v>10</v>
      </c>
      <c r="H1822">
        <v>2120</v>
      </c>
      <c r="I1822" t="s">
        <v>11</v>
      </c>
      <c r="J1822" t="s">
        <v>125</v>
      </c>
      <c r="K1822" t="s">
        <v>143</v>
      </c>
      <c r="L1822" t="s">
        <v>154</v>
      </c>
      <c r="M1822" s="5">
        <v>564</v>
      </c>
    </row>
    <row r="1823" spans="1:13" x14ac:dyDescent="0.3">
      <c r="A1823" s="2">
        <v>45891</v>
      </c>
      <c r="B1823" s="3">
        <f t="shared" si="84"/>
        <v>2026</v>
      </c>
      <c r="C1823" t="str">
        <f t="shared" si="85"/>
        <v>2025-2026</v>
      </c>
      <c r="D1823" t="s">
        <v>119</v>
      </c>
      <c r="E1823" t="s">
        <v>91</v>
      </c>
      <c r="F1823" t="str">
        <f t="shared" si="86"/>
        <v>Western Australia</v>
      </c>
      <c r="G1823" t="s">
        <v>28</v>
      </c>
      <c r="H1823">
        <v>6109</v>
      </c>
      <c r="I1823" t="s">
        <v>11</v>
      </c>
      <c r="J1823" t="s">
        <v>135</v>
      </c>
      <c r="K1823" t="s">
        <v>151</v>
      </c>
      <c r="L1823" t="s">
        <v>152</v>
      </c>
      <c r="M1823" s="5">
        <v>566</v>
      </c>
    </row>
    <row r="1824" spans="1:13" x14ac:dyDescent="0.3">
      <c r="A1824" s="2">
        <v>45455</v>
      </c>
      <c r="B1824" s="3">
        <f t="shared" si="84"/>
        <v>2024</v>
      </c>
      <c r="C1824" t="str">
        <f t="shared" si="85"/>
        <v>2023-2024</v>
      </c>
      <c r="D1824" t="s">
        <v>120</v>
      </c>
      <c r="E1824" t="s">
        <v>67</v>
      </c>
      <c r="F1824" t="str">
        <f t="shared" si="86"/>
        <v>Tasmania</v>
      </c>
      <c r="G1824" t="s">
        <v>43</v>
      </c>
      <c r="H1824">
        <v>7250</v>
      </c>
      <c r="I1824" t="s">
        <v>11</v>
      </c>
      <c r="J1824" t="s">
        <v>130</v>
      </c>
      <c r="K1824" t="s">
        <v>143</v>
      </c>
      <c r="L1824" t="s">
        <v>154</v>
      </c>
      <c r="M1824" s="5">
        <v>417</v>
      </c>
    </row>
    <row r="1825" spans="1:13" x14ac:dyDescent="0.3">
      <c r="A1825" s="2">
        <v>45436</v>
      </c>
      <c r="B1825" s="3">
        <f t="shared" si="84"/>
        <v>2024</v>
      </c>
      <c r="C1825" t="str">
        <f t="shared" si="85"/>
        <v>2023-2024</v>
      </c>
      <c r="D1825" t="s">
        <v>120</v>
      </c>
      <c r="E1825" t="s">
        <v>97</v>
      </c>
      <c r="F1825" t="str">
        <f t="shared" si="86"/>
        <v>Tasmania</v>
      </c>
      <c r="G1825" t="s">
        <v>43</v>
      </c>
      <c r="H1825">
        <v>7010</v>
      </c>
      <c r="I1825" t="s">
        <v>11</v>
      </c>
      <c r="J1825" t="s">
        <v>130</v>
      </c>
      <c r="K1825" t="s">
        <v>145</v>
      </c>
      <c r="L1825" t="s">
        <v>156</v>
      </c>
      <c r="M1825" s="5">
        <v>779</v>
      </c>
    </row>
    <row r="1826" spans="1:13" x14ac:dyDescent="0.3">
      <c r="A1826" s="2">
        <v>45373</v>
      </c>
      <c r="B1826" s="3">
        <f t="shared" si="84"/>
        <v>2024</v>
      </c>
      <c r="C1826" t="str">
        <f t="shared" si="85"/>
        <v>2023-2024</v>
      </c>
      <c r="D1826" t="s">
        <v>120</v>
      </c>
      <c r="E1826" t="s">
        <v>31</v>
      </c>
      <c r="F1826" t="str">
        <f t="shared" si="86"/>
        <v>South Australia</v>
      </c>
      <c r="G1826" t="s">
        <v>17</v>
      </c>
      <c r="H1826">
        <v>5082</v>
      </c>
      <c r="I1826" t="s">
        <v>11</v>
      </c>
      <c r="J1826" t="s">
        <v>134</v>
      </c>
      <c r="K1826" t="s">
        <v>144</v>
      </c>
      <c r="L1826" t="s">
        <v>155</v>
      </c>
      <c r="M1826" s="5">
        <v>652</v>
      </c>
    </row>
    <row r="1827" spans="1:13" x14ac:dyDescent="0.3">
      <c r="A1827" s="2">
        <v>46001</v>
      </c>
      <c r="B1827" s="3">
        <f t="shared" si="84"/>
        <v>2026</v>
      </c>
      <c r="C1827" t="str">
        <f t="shared" si="85"/>
        <v>2025-2026</v>
      </c>
      <c r="D1827" t="s">
        <v>120</v>
      </c>
      <c r="E1827" t="s">
        <v>53</v>
      </c>
      <c r="F1827" t="str">
        <f t="shared" si="86"/>
        <v>Queensland</v>
      </c>
      <c r="G1827" t="s">
        <v>19</v>
      </c>
      <c r="H1827">
        <v>4012</v>
      </c>
      <c r="I1827" t="s">
        <v>11</v>
      </c>
      <c r="J1827" t="s">
        <v>131</v>
      </c>
      <c r="K1827" t="s">
        <v>151</v>
      </c>
      <c r="L1827" t="s">
        <v>152</v>
      </c>
      <c r="M1827" s="5">
        <v>135</v>
      </c>
    </row>
    <row r="1828" spans="1:13" x14ac:dyDescent="0.3">
      <c r="A1828" s="2">
        <v>45337</v>
      </c>
      <c r="B1828" s="3">
        <f t="shared" si="84"/>
        <v>2024</v>
      </c>
      <c r="C1828" t="str">
        <f t="shared" si="85"/>
        <v>2023-2024</v>
      </c>
      <c r="D1828" t="s">
        <v>120</v>
      </c>
      <c r="E1828" t="s">
        <v>73</v>
      </c>
      <c r="F1828" t="str">
        <f t="shared" si="86"/>
        <v>Queensland</v>
      </c>
      <c r="G1828" t="s">
        <v>19</v>
      </c>
      <c r="H1828">
        <v>4509</v>
      </c>
      <c r="I1828" t="s">
        <v>11</v>
      </c>
      <c r="J1828" t="s">
        <v>124</v>
      </c>
      <c r="K1828" t="s">
        <v>142</v>
      </c>
      <c r="L1828" t="s">
        <v>153</v>
      </c>
      <c r="M1828" s="5">
        <v>81</v>
      </c>
    </row>
    <row r="1829" spans="1:13" x14ac:dyDescent="0.3">
      <c r="A1829" s="2">
        <v>45754</v>
      </c>
      <c r="B1829" s="3">
        <f t="shared" si="84"/>
        <v>2025</v>
      </c>
      <c r="C1829" t="str">
        <f t="shared" si="85"/>
        <v>2024-2025</v>
      </c>
      <c r="D1829" t="s">
        <v>120</v>
      </c>
      <c r="E1829" t="s">
        <v>22</v>
      </c>
      <c r="F1829" t="str">
        <f t="shared" si="86"/>
        <v>New South Wales</v>
      </c>
      <c r="G1829" t="s">
        <v>10</v>
      </c>
      <c r="H1829">
        <v>2116</v>
      </c>
      <c r="I1829" t="s">
        <v>11</v>
      </c>
      <c r="J1829" t="s">
        <v>125</v>
      </c>
      <c r="K1829" t="s">
        <v>151</v>
      </c>
      <c r="L1829" t="s">
        <v>152</v>
      </c>
      <c r="M1829" s="5">
        <v>285</v>
      </c>
    </row>
    <row r="1830" spans="1:13" x14ac:dyDescent="0.3">
      <c r="A1830" s="2">
        <v>45341</v>
      </c>
      <c r="B1830" s="3">
        <f t="shared" si="84"/>
        <v>2024</v>
      </c>
      <c r="C1830" t="str">
        <f t="shared" si="85"/>
        <v>2023-2024</v>
      </c>
      <c r="D1830" t="s">
        <v>119</v>
      </c>
      <c r="E1830" t="s">
        <v>112</v>
      </c>
      <c r="F1830" t="str">
        <f t="shared" si="86"/>
        <v>Queensland</v>
      </c>
      <c r="G1830" t="s">
        <v>19</v>
      </c>
      <c r="H1830">
        <v>4566</v>
      </c>
      <c r="I1830" t="s">
        <v>11</v>
      </c>
      <c r="J1830" t="s">
        <v>136</v>
      </c>
      <c r="K1830" t="s">
        <v>147</v>
      </c>
      <c r="L1830" t="s">
        <v>158</v>
      </c>
      <c r="M1830" s="5">
        <v>322</v>
      </c>
    </row>
    <row r="1831" spans="1:13" x14ac:dyDescent="0.3">
      <c r="A1831" s="2">
        <v>45872</v>
      </c>
      <c r="B1831" s="3">
        <f t="shared" si="84"/>
        <v>2026</v>
      </c>
      <c r="C1831" t="str">
        <f t="shared" si="85"/>
        <v>2025-2026</v>
      </c>
      <c r="D1831" t="s">
        <v>119</v>
      </c>
      <c r="E1831" t="s">
        <v>93</v>
      </c>
      <c r="F1831" t="str">
        <f t="shared" si="86"/>
        <v>Victoria</v>
      </c>
      <c r="G1831" t="s">
        <v>26</v>
      </c>
      <c r="H1831">
        <v>3400</v>
      </c>
      <c r="I1831" t="s">
        <v>11</v>
      </c>
      <c r="J1831" t="s">
        <v>129</v>
      </c>
      <c r="K1831" t="s">
        <v>148</v>
      </c>
      <c r="L1831" t="s">
        <v>159</v>
      </c>
      <c r="M1831" s="5">
        <v>172</v>
      </c>
    </row>
    <row r="1832" spans="1:13" x14ac:dyDescent="0.3">
      <c r="A1832" s="2">
        <v>45708</v>
      </c>
      <c r="B1832" s="3">
        <f t="shared" si="84"/>
        <v>2025</v>
      </c>
      <c r="C1832" t="str">
        <f t="shared" si="85"/>
        <v>2024-2025</v>
      </c>
      <c r="D1832" t="s">
        <v>119</v>
      </c>
      <c r="E1832" t="s">
        <v>75</v>
      </c>
      <c r="F1832" t="str">
        <f t="shared" si="86"/>
        <v>Victoria</v>
      </c>
      <c r="G1832" t="s">
        <v>26</v>
      </c>
      <c r="H1832">
        <v>3915</v>
      </c>
      <c r="I1832" t="s">
        <v>11</v>
      </c>
      <c r="J1832" t="s">
        <v>137</v>
      </c>
      <c r="K1832" t="s">
        <v>144</v>
      </c>
      <c r="L1832" t="s">
        <v>155</v>
      </c>
      <c r="M1832" s="5">
        <v>725</v>
      </c>
    </row>
    <row r="1833" spans="1:13" x14ac:dyDescent="0.3">
      <c r="A1833" s="2">
        <v>45831</v>
      </c>
      <c r="B1833" s="3">
        <f t="shared" si="84"/>
        <v>2025</v>
      </c>
      <c r="C1833" t="str">
        <f t="shared" si="85"/>
        <v>2024-2025</v>
      </c>
      <c r="D1833" t="s">
        <v>120</v>
      </c>
      <c r="E1833" t="s">
        <v>16</v>
      </c>
      <c r="F1833" t="str">
        <f t="shared" si="86"/>
        <v>South Australia</v>
      </c>
      <c r="G1833" t="s">
        <v>17</v>
      </c>
      <c r="H1833">
        <v>5168</v>
      </c>
      <c r="I1833" t="s">
        <v>11</v>
      </c>
      <c r="J1833" t="s">
        <v>134</v>
      </c>
      <c r="K1833" t="s">
        <v>151</v>
      </c>
      <c r="L1833" t="s">
        <v>152</v>
      </c>
      <c r="M1833" s="5">
        <v>177</v>
      </c>
    </row>
    <row r="1834" spans="1:13" x14ac:dyDescent="0.3">
      <c r="A1834" s="2">
        <v>45749</v>
      </c>
      <c r="B1834" s="3">
        <f t="shared" si="84"/>
        <v>2025</v>
      </c>
      <c r="C1834" t="str">
        <f t="shared" si="85"/>
        <v>2024-2025</v>
      </c>
      <c r="D1834" t="s">
        <v>119</v>
      </c>
      <c r="E1834" t="s">
        <v>61</v>
      </c>
      <c r="F1834" t="str">
        <f t="shared" si="86"/>
        <v>Victoria</v>
      </c>
      <c r="G1834" t="s">
        <v>26</v>
      </c>
      <c r="H1834">
        <v>3179</v>
      </c>
      <c r="I1834" t="s">
        <v>11</v>
      </c>
      <c r="J1834" t="s">
        <v>127</v>
      </c>
      <c r="K1834" t="s">
        <v>144</v>
      </c>
      <c r="L1834" t="s">
        <v>155</v>
      </c>
      <c r="M1834" s="5">
        <v>452</v>
      </c>
    </row>
    <row r="1835" spans="1:13" x14ac:dyDescent="0.3">
      <c r="A1835" s="2">
        <v>45433</v>
      </c>
      <c r="B1835" s="3">
        <f t="shared" si="84"/>
        <v>2024</v>
      </c>
      <c r="C1835" t="str">
        <f t="shared" si="85"/>
        <v>2023-2024</v>
      </c>
      <c r="D1835" t="s">
        <v>119</v>
      </c>
      <c r="E1835" t="s">
        <v>86</v>
      </c>
      <c r="F1835" t="str">
        <f t="shared" si="86"/>
        <v>Queensland</v>
      </c>
      <c r="G1835" t="s">
        <v>19</v>
      </c>
      <c r="H1835">
        <v>4119</v>
      </c>
      <c r="I1835" t="s">
        <v>11</v>
      </c>
      <c r="J1835" t="s">
        <v>131</v>
      </c>
      <c r="K1835" t="s">
        <v>151</v>
      </c>
      <c r="L1835" t="s">
        <v>152</v>
      </c>
      <c r="M1835" s="5">
        <v>639</v>
      </c>
    </row>
    <row r="1836" spans="1:13" x14ac:dyDescent="0.3">
      <c r="A1836" s="2">
        <v>45623</v>
      </c>
      <c r="B1836" s="3">
        <f t="shared" si="84"/>
        <v>2025</v>
      </c>
      <c r="C1836" t="str">
        <f t="shared" si="85"/>
        <v>2024-2025</v>
      </c>
      <c r="D1836" t="s">
        <v>119</v>
      </c>
      <c r="E1836" t="s">
        <v>16</v>
      </c>
      <c r="F1836" t="str">
        <f t="shared" si="86"/>
        <v>South Australia</v>
      </c>
      <c r="G1836" t="s">
        <v>17</v>
      </c>
      <c r="H1836">
        <v>5168</v>
      </c>
      <c r="I1836" t="s">
        <v>11</v>
      </c>
      <c r="J1836" t="s">
        <v>134</v>
      </c>
      <c r="K1836" t="s">
        <v>144</v>
      </c>
      <c r="L1836" t="s">
        <v>155</v>
      </c>
      <c r="M1836" s="5">
        <v>793</v>
      </c>
    </row>
    <row r="1837" spans="1:13" x14ac:dyDescent="0.3">
      <c r="A1837" s="2">
        <v>45682</v>
      </c>
      <c r="B1837" s="3">
        <f t="shared" si="84"/>
        <v>2025</v>
      </c>
      <c r="C1837" t="str">
        <f t="shared" si="85"/>
        <v>2024-2025</v>
      </c>
      <c r="D1837" t="s">
        <v>119</v>
      </c>
      <c r="E1837" t="s">
        <v>61</v>
      </c>
      <c r="F1837" t="str">
        <f t="shared" si="86"/>
        <v>Victoria</v>
      </c>
      <c r="G1837" t="s">
        <v>26</v>
      </c>
      <c r="H1837">
        <v>3179</v>
      </c>
      <c r="I1837" t="s">
        <v>11</v>
      </c>
      <c r="J1837" t="s">
        <v>127</v>
      </c>
      <c r="K1837" t="s">
        <v>148</v>
      </c>
      <c r="L1837" t="s">
        <v>159</v>
      </c>
      <c r="M1837" s="5">
        <v>616</v>
      </c>
    </row>
    <row r="1838" spans="1:13" x14ac:dyDescent="0.3">
      <c r="A1838" s="2">
        <v>45630</v>
      </c>
      <c r="B1838" s="3">
        <f t="shared" si="84"/>
        <v>2025</v>
      </c>
      <c r="C1838" t="str">
        <f t="shared" si="85"/>
        <v>2024-2025</v>
      </c>
      <c r="D1838" t="s">
        <v>120</v>
      </c>
      <c r="E1838" t="s">
        <v>78</v>
      </c>
      <c r="F1838" t="str">
        <f t="shared" si="86"/>
        <v>New South Wales</v>
      </c>
      <c r="G1838" t="s">
        <v>10</v>
      </c>
      <c r="H1838">
        <v>2480</v>
      </c>
      <c r="I1838" t="s">
        <v>11</v>
      </c>
      <c r="J1838" t="s">
        <v>122</v>
      </c>
      <c r="K1838" t="s">
        <v>145</v>
      </c>
      <c r="L1838" t="s">
        <v>156</v>
      </c>
      <c r="M1838" s="5">
        <v>209</v>
      </c>
    </row>
    <row r="1839" spans="1:13" x14ac:dyDescent="0.3">
      <c r="A1839" s="2">
        <v>45759</v>
      </c>
      <c r="B1839" s="3">
        <f t="shared" si="84"/>
        <v>2025</v>
      </c>
      <c r="C1839" t="str">
        <f t="shared" si="85"/>
        <v>2024-2025</v>
      </c>
      <c r="D1839" t="s">
        <v>120</v>
      </c>
      <c r="E1839" t="s">
        <v>94</v>
      </c>
      <c r="F1839" t="str">
        <f t="shared" si="86"/>
        <v>Queensland</v>
      </c>
      <c r="G1839" t="s">
        <v>19</v>
      </c>
      <c r="H1839">
        <v>4551</v>
      </c>
      <c r="I1839" t="s">
        <v>11</v>
      </c>
      <c r="J1839" t="s">
        <v>136</v>
      </c>
      <c r="K1839" t="s">
        <v>149</v>
      </c>
      <c r="L1839" t="s">
        <v>160</v>
      </c>
      <c r="M1839" s="5">
        <v>95</v>
      </c>
    </row>
    <row r="1840" spans="1:13" x14ac:dyDescent="0.3">
      <c r="A1840" s="2">
        <v>45976</v>
      </c>
      <c r="B1840" s="3">
        <f t="shared" si="84"/>
        <v>2026</v>
      </c>
      <c r="C1840" t="str">
        <f t="shared" si="85"/>
        <v>2025-2026</v>
      </c>
      <c r="D1840" t="s">
        <v>119</v>
      </c>
      <c r="E1840" t="s">
        <v>91</v>
      </c>
      <c r="F1840" t="str">
        <f t="shared" si="86"/>
        <v>Western Australia</v>
      </c>
      <c r="G1840" t="s">
        <v>28</v>
      </c>
      <c r="H1840">
        <v>6109</v>
      </c>
      <c r="I1840" t="s">
        <v>11</v>
      </c>
      <c r="J1840" t="s">
        <v>135</v>
      </c>
      <c r="K1840" t="s">
        <v>142</v>
      </c>
      <c r="L1840" t="s">
        <v>153</v>
      </c>
      <c r="M1840" s="5">
        <v>396</v>
      </c>
    </row>
    <row r="1841" spans="1:13" x14ac:dyDescent="0.3">
      <c r="A1841" s="2">
        <v>45402</v>
      </c>
      <c r="B1841" s="3">
        <f t="shared" si="84"/>
        <v>2024</v>
      </c>
      <c r="C1841" t="str">
        <f t="shared" si="85"/>
        <v>2023-2024</v>
      </c>
      <c r="D1841" t="s">
        <v>120</v>
      </c>
      <c r="E1841" t="s">
        <v>107</v>
      </c>
      <c r="F1841" t="str">
        <f t="shared" si="86"/>
        <v>New South Wales</v>
      </c>
      <c r="G1841" t="s">
        <v>10</v>
      </c>
      <c r="H1841">
        <v>2020</v>
      </c>
      <c r="I1841" t="s">
        <v>11</v>
      </c>
      <c r="J1841" t="s">
        <v>126</v>
      </c>
      <c r="K1841" t="s">
        <v>142</v>
      </c>
      <c r="L1841" t="s">
        <v>153</v>
      </c>
      <c r="M1841" s="5">
        <v>691</v>
      </c>
    </row>
    <row r="1842" spans="1:13" x14ac:dyDescent="0.3">
      <c r="A1842" s="2">
        <v>45297</v>
      </c>
      <c r="B1842" s="3">
        <f t="shared" si="84"/>
        <v>2024</v>
      </c>
      <c r="C1842" t="str">
        <f t="shared" si="85"/>
        <v>2023-2024</v>
      </c>
      <c r="D1842" t="s">
        <v>120</v>
      </c>
      <c r="E1842" t="s">
        <v>62</v>
      </c>
      <c r="F1842" t="str">
        <f t="shared" si="86"/>
        <v>Victoria</v>
      </c>
      <c r="G1842" t="s">
        <v>26</v>
      </c>
      <c r="H1842">
        <v>3690</v>
      </c>
      <c r="I1842" t="s">
        <v>11</v>
      </c>
      <c r="J1842" t="s">
        <v>137</v>
      </c>
      <c r="K1842" t="s">
        <v>142</v>
      </c>
      <c r="L1842" t="s">
        <v>153</v>
      </c>
      <c r="M1842" s="5">
        <v>571</v>
      </c>
    </row>
    <row r="1843" spans="1:13" x14ac:dyDescent="0.3">
      <c r="A1843" s="2">
        <v>45792</v>
      </c>
      <c r="B1843" s="3">
        <f t="shared" si="84"/>
        <v>2025</v>
      </c>
      <c r="C1843" t="str">
        <f t="shared" si="85"/>
        <v>2024-2025</v>
      </c>
      <c r="D1843" t="s">
        <v>120</v>
      </c>
      <c r="E1843" t="s">
        <v>21</v>
      </c>
      <c r="F1843" t="str">
        <f t="shared" si="86"/>
        <v>South Australia</v>
      </c>
      <c r="G1843" t="s">
        <v>17</v>
      </c>
      <c r="H1843">
        <v>5343</v>
      </c>
      <c r="I1843" t="s">
        <v>11</v>
      </c>
      <c r="J1843" t="s">
        <v>139</v>
      </c>
      <c r="K1843" t="s">
        <v>143</v>
      </c>
      <c r="L1843" t="s">
        <v>154</v>
      </c>
      <c r="M1843" s="5">
        <v>224</v>
      </c>
    </row>
    <row r="1844" spans="1:13" x14ac:dyDescent="0.3">
      <c r="A1844" s="2">
        <v>45543</v>
      </c>
      <c r="B1844" s="3">
        <f t="shared" si="84"/>
        <v>2025</v>
      </c>
      <c r="C1844" t="str">
        <f t="shared" si="85"/>
        <v>2024-2025</v>
      </c>
      <c r="D1844" t="s">
        <v>120</v>
      </c>
      <c r="E1844" t="s">
        <v>27</v>
      </c>
      <c r="F1844" t="str">
        <f t="shared" si="86"/>
        <v>Western Australia</v>
      </c>
      <c r="G1844" t="s">
        <v>28</v>
      </c>
      <c r="H1844">
        <v>6030</v>
      </c>
      <c r="I1844" t="s">
        <v>11</v>
      </c>
      <c r="J1844" t="s">
        <v>121</v>
      </c>
      <c r="K1844" t="s">
        <v>145</v>
      </c>
      <c r="L1844" t="s">
        <v>156</v>
      </c>
      <c r="M1844" s="5">
        <v>740</v>
      </c>
    </row>
    <row r="1845" spans="1:13" x14ac:dyDescent="0.3">
      <c r="A1845" s="2">
        <v>45653</v>
      </c>
      <c r="B1845" s="3">
        <f t="shared" si="84"/>
        <v>2025</v>
      </c>
      <c r="C1845" t="str">
        <f t="shared" si="85"/>
        <v>2024-2025</v>
      </c>
      <c r="D1845" t="s">
        <v>119</v>
      </c>
      <c r="E1845" t="s">
        <v>27</v>
      </c>
      <c r="F1845" t="str">
        <f t="shared" si="86"/>
        <v>Western Australia</v>
      </c>
      <c r="G1845" t="s">
        <v>28</v>
      </c>
      <c r="H1845">
        <v>6030</v>
      </c>
      <c r="I1845" t="s">
        <v>11</v>
      </c>
      <c r="J1845" t="s">
        <v>121</v>
      </c>
      <c r="K1845" t="s">
        <v>145</v>
      </c>
      <c r="L1845" t="s">
        <v>156</v>
      </c>
      <c r="M1845" s="5">
        <v>742</v>
      </c>
    </row>
    <row r="1846" spans="1:13" x14ac:dyDescent="0.3">
      <c r="A1846" s="2">
        <v>45805</v>
      </c>
      <c r="B1846" s="3">
        <f t="shared" si="84"/>
        <v>2025</v>
      </c>
      <c r="C1846" t="str">
        <f t="shared" si="85"/>
        <v>2024-2025</v>
      </c>
      <c r="D1846" t="s">
        <v>120</v>
      </c>
      <c r="E1846" t="s">
        <v>49</v>
      </c>
      <c r="F1846" t="str">
        <f t="shared" si="86"/>
        <v>New South Wales</v>
      </c>
      <c r="G1846" t="s">
        <v>10</v>
      </c>
      <c r="H1846">
        <v>2350</v>
      </c>
      <c r="I1846" t="s">
        <v>11</v>
      </c>
      <c r="J1846" t="s">
        <v>122</v>
      </c>
      <c r="K1846" t="s">
        <v>144</v>
      </c>
      <c r="L1846" t="s">
        <v>155</v>
      </c>
      <c r="M1846" s="5">
        <v>692</v>
      </c>
    </row>
    <row r="1847" spans="1:13" x14ac:dyDescent="0.3">
      <c r="A1847" s="2">
        <v>45308</v>
      </c>
      <c r="B1847" s="3">
        <f t="shared" si="84"/>
        <v>2024</v>
      </c>
      <c r="C1847" t="str">
        <f t="shared" si="85"/>
        <v>2023-2024</v>
      </c>
      <c r="D1847" t="s">
        <v>119</v>
      </c>
      <c r="E1847" t="s">
        <v>91</v>
      </c>
      <c r="F1847" t="str">
        <f t="shared" si="86"/>
        <v>Western Australia</v>
      </c>
      <c r="G1847" t="s">
        <v>28</v>
      </c>
      <c r="H1847">
        <v>6109</v>
      </c>
      <c r="I1847" t="s">
        <v>11</v>
      </c>
      <c r="J1847" t="s">
        <v>135</v>
      </c>
      <c r="K1847" t="s">
        <v>151</v>
      </c>
      <c r="L1847" t="s">
        <v>152</v>
      </c>
      <c r="M1847" s="5">
        <v>556</v>
      </c>
    </row>
    <row r="1848" spans="1:13" x14ac:dyDescent="0.3">
      <c r="A1848" s="2">
        <v>45652</v>
      </c>
      <c r="B1848" s="3">
        <f t="shared" si="84"/>
        <v>2025</v>
      </c>
      <c r="C1848" t="str">
        <f t="shared" si="85"/>
        <v>2024-2025</v>
      </c>
      <c r="D1848" t="s">
        <v>119</v>
      </c>
      <c r="E1848" t="s">
        <v>68</v>
      </c>
      <c r="F1848" t="str">
        <f t="shared" si="86"/>
        <v>Victoria</v>
      </c>
      <c r="G1848" t="s">
        <v>26</v>
      </c>
      <c r="H1848">
        <v>3429</v>
      </c>
      <c r="I1848" t="s">
        <v>11</v>
      </c>
      <c r="J1848" t="s">
        <v>129</v>
      </c>
      <c r="K1848" t="s">
        <v>150</v>
      </c>
      <c r="L1848" t="s">
        <v>161</v>
      </c>
      <c r="M1848" s="5">
        <v>355</v>
      </c>
    </row>
    <row r="1849" spans="1:13" x14ac:dyDescent="0.3">
      <c r="A1849" s="2">
        <v>45378</v>
      </c>
      <c r="B1849" s="3">
        <f t="shared" si="84"/>
        <v>2024</v>
      </c>
      <c r="C1849" t="str">
        <f t="shared" si="85"/>
        <v>2023-2024</v>
      </c>
      <c r="D1849" t="s">
        <v>119</v>
      </c>
      <c r="E1849" t="s">
        <v>27</v>
      </c>
      <c r="F1849" t="str">
        <f t="shared" si="86"/>
        <v>Western Australia</v>
      </c>
      <c r="G1849" t="s">
        <v>28</v>
      </c>
      <c r="H1849">
        <v>6030</v>
      </c>
      <c r="I1849" t="s">
        <v>11</v>
      </c>
      <c r="J1849" t="s">
        <v>121</v>
      </c>
      <c r="K1849" t="s">
        <v>143</v>
      </c>
      <c r="L1849" t="s">
        <v>154</v>
      </c>
      <c r="M1849" s="5">
        <v>101</v>
      </c>
    </row>
    <row r="1850" spans="1:13" x14ac:dyDescent="0.3">
      <c r="A1850" s="2">
        <v>45328</v>
      </c>
      <c r="B1850" s="3">
        <f t="shared" si="84"/>
        <v>2024</v>
      </c>
      <c r="C1850" t="str">
        <f t="shared" si="85"/>
        <v>2023-2024</v>
      </c>
      <c r="D1850" t="s">
        <v>119</v>
      </c>
      <c r="E1850" t="s">
        <v>88</v>
      </c>
      <c r="F1850" t="str">
        <f t="shared" si="86"/>
        <v>Queensland</v>
      </c>
      <c r="G1850" t="s">
        <v>19</v>
      </c>
      <c r="H1850">
        <v>4570</v>
      </c>
      <c r="I1850" t="s">
        <v>11</v>
      </c>
      <c r="J1850" t="s">
        <v>136</v>
      </c>
      <c r="K1850" t="s">
        <v>142</v>
      </c>
      <c r="L1850" t="s">
        <v>153</v>
      </c>
      <c r="M1850" s="5">
        <v>570</v>
      </c>
    </row>
    <row r="1851" spans="1:13" x14ac:dyDescent="0.3">
      <c r="A1851" s="2">
        <v>45472</v>
      </c>
      <c r="B1851" s="3">
        <f t="shared" si="84"/>
        <v>2024</v>
      </c>
      <c r="C1851" t="str">
        <f t="shared" si="85"/>
        <v>2023-2024</v>
      </c>
      <c r="D1851" t="s">
        <v>120</v>
      </c>
      <c r="E1851" t="s">
        <v>53</v>
      </c>
      <c r="F1851" t="str">
        <f t="shared" si="86"/>
        <v>Queensland</v>
      </c>
      <c r="G1851" t="s">
        <v>19</v>
      </c>
      <c r="H1851">
        <v>4012</v>
      </c>
      <c r="I1851" t="s">
        <v>11</v>
      </c>
      <c r="J1851" t="s">
        <v>131</v>
      </c>
      <c r="K1851" t="s">
        <v>144</v>
      </c>
      <c r="L1851" t="s">
        <v>155</v>
      </c>
      <c r="M1851" s="5">
        <v>446</v>
      </c>
    </row>
    <row r="1852" spans="1:13" x14ac:dyDescent="0.3">
      <c r="A1852" s="2">
        <v>45713</v>
      </c>
      <c r="B1852" s="3">
        <f t="shared" si="84"/>
        <v>2025</v>
      </c>
      <c r="C1852" t="str">
        <f t="shared" si="85"/>
        <v>2024-2025</v>
      </c>
      <c r="D1852" t="s">
        <v>119</v>
      </c>
      <c r="E1852" t="s">
        <v>12</v>
      </c>
      <c r="F1852" t="str">
        <f t="shared" si="86"/>
        <v>New South Wales</v>
      </c>
      <c r="G1852" t="s">
        <v>10</v>
      </c>
      <c r="H1852">
        <v>2795</v>
      </c>
      <c r="I1852" t="s">
        <v>11</v>
      </c>
      <c r="J1852" t="s">
        <v>132</v>
      </c>
      <c r="K1852" t="s">
        <v>143</v>
      </c>
      <c r="L1852" t="s">
        <v>154</v>
      </c>
      <c r="M1852" s="5">
        <v>515</v>
      </c>
    </row>
    <row r="1853" spans="1:13" x14ac:dyDescent="0.3">
      <c r="A1853" s="2">
        <v>45937</v>
      </c>
      <c r="B1853" s="3">
        <f t="shared" si="84"/>
        <v>2026</v>
      </c>
      <c r="C1853" t="str">
        <f t="shared" si="85"/>
        <v>2025-2026</v>
      </c>
      <c r="D1853" t="s">
        <v>120</v>
      </c>
      <c r="E1853" t="s">
        <v>57</v>
      </c>
      <c r="F1853" t="str">
        <f t="shared" si="86"/>
        <v>New South Wales</v>
      </c>
      <c r="G1853" t="s">
        <v>10</v>
      </c>
      <c r="H1853">
        <v>2064</v>
      </c>
      <c r="I1853" t="s">
        <v>11</v>
      </c>
      <c r="J1853" t="s">
        <v>126</v>
      </c>
      <c r="K1853" t="s">
        <v>143</v>
      </c>
      <c r="L1853" t="s">
        <v>154</v>
      </c>
      <c r="M1853" s="5">
        <v>525</v>
      </c>
    </row>
    <row r="1854" spans="1:13" x14ac:dyDescent="0.3">
      <c r="A1854" s="2">
        <v>45741</v>
      </c>
      <c r="B1854" s="3">
        <f t="shared" si="84"/>
        <v>2025</v>
      </c>
      <c r="C1854" t="str">
        <f t="shared" si="85"/>
        <v>2024-2025</v>
      </c>
      <c r="D1854" t="s">
        <v>119</v>
      </c>
      <c r="E1854" t="s">
        <v>52</v>
      </c>
      <c r="F1854" t="str">
        <f t="shared" si="86"/>
        <v>New South Wales</v>
      </c>
      <c r="G1854" t="s">
        <v>10</v>
      </c>
      <c r="H1854">
        <v>2485</v>
      </c>
      <c r="I1854" t="s">
        <v>11</v>
      </c>
      <c r="J1854" t="s">
        <v>122</v>
      </c>
      <c r="K1854" t="s">
        <v>148</v>
      </c>
      <c r="L1854" t="s">
        <v>159</v>
      </c>
      <c r="M1854" s="5">
        <v>274</v>
      </c>
    </row>
    <row r="1855" spans="1:13" x14ac:dyDescent="0.3">
      <c r="A1855" s="2">
        <v>45998</v>
      </c>
      <c r="B1855" s="3">
        <f t="shared" si="84"/>
        <v>2026</v>
      </c>
      <c r="C1855" t="str">
        <f t="shared" si="85"/>
        <v>2025-2026</v>
      </c>
      <c r="D1855" t="s">
        <v>120</v>
      </c>
      <c r="E1855" t="s">
        <v>77</v>
      </c>
      <c r="F1855" t="str">
        <f t="shared" si="86"/>
        <v>Victoria</v>
      </c>
      <c r="G1855" t="s">
        <v>26</v>
      </c>
      <c r="H1855">
        <v>3018</v>
      </c>
      <c r="I1855" t="s">
        <v>11</v>
      </c>
      <c r="J1855" t="s">
        <v>128</v>
      </c>
      <c r="K1855" t="s">
        <v>147</v>
      </c>
      <c r="L1855" t="s">
        <v>158</v>
      </c>
      <c r="M1855" s="5">
        <v>264</v>
      </c>
    </row>
    <row r="1856" spans="1:13" x14ac:dyDescent="0.3">
      <c r="A1856" s="2">
        <v>45978</v>
      </c>
      <c r="B1856" s="3">
        <f t="shared" si="84"/>
        <v>2026</v>
      </c>
      <c r="C1856" t="str">
        <f t="shared" si="85"/>
        <v>2025-2026</v>
      </c>
      <c r="D1856" t="s">
        <v>119</v>
      </c>
      <c r="E1856" t="s">
        <v>85</v>
      </c>
      <c r="F1856" t="str">
        <f t="shared" si="86"/>
        <v>Western Australia</v>
      </c>
      <c r="G1856" t="s">
        <v>28</v>
      </c>
      <c r="H1856">
        <v>6725</v>
      </c>
      <c r="I1856" t="s">
        <v>11</v>
      </c>
      <c r="J1856" t="s">
        <v>141</v>
      </c>
      <c r="K1856" t="s">
        <v>147</v>
      </c>
      <c r="L1856" t="s">
        <v>158</v>
      </c>
      <c r="M1856" s="5">
        <v>123</v>
      </c>
    </row>
    <row r="1857" spans="1:13" x14ac:dyDescent="0.3">
      <c r="A1857" s="2">
        <v>45300</v>
      </c>
      <c r="B1857" s="3">
        <f t="shared" si="84"/>
        <v>2024</v>
      </c>
      <c r="C1857" t="str">
        <f t="shared" si="85"/>
        <v>2023-2024</v>
      </c>
      <c r="D1857" t="s">
        <v>119</v>
      </c>
      <c r="E1857" t="s">
        <v>60</v>
      </c>
      <c r="F1857" t="str">
        <f t="shared" si="86"/>
        <v>Queensland</v>
      </c>
      <c r="G1857" t="s">
        <v>19</v>
      </c>
      <c r="H1857">
        <v>4655</v>
      </c>
      <c r="I1857" t="s">
        <v>11</v>
      </c>
      <c r="J1857" t="s">
        <v>138</v>
      </c>
      <c r="K1857" t="s">
        <v>147</v>
      </c>
      <c r="L1857" t="s">
        <v>158</v>
      </c>
      <c r="M1857" s="5">
        <v>336</v>
      </c>
    </row>
    <row r="1858" spans="1:13" x14ac:dyDescent="0.3">
      <c r="A1858" s="2">
        <v>45331</v>
      </c>
      <c r="B1858" s="3">
        <f t="shared" ref="B1858:B1921" si="87">IF(MONTH(A1858)&gt;=7,YEAR(A1858)+1,YEAR(A1858))</f>
        <v>2024</v>
      </c>
      <c r="C1858" t="str">
        <f t="shared" ref="C1858:C1921" si="88">IF(MONTH(A1858) &gt;= 7, YEAR(A1858) &amp; "-" &amp; YEAR(A1858) + 1, YEAR(A1858) - 1 &amp; "-" &amp; YEAR(A1858))</f>
        <v>2023-2024</v>
      </c>
      <c r="D1858" t="s">
        <v>120</v>
      </c>
      <c r="E1858" t="s">
        <v>16</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17</v>
      </c>
      <c r="H1858">
        <v>5168</v>
      </c>
      <c r="I1858" t="s">
        <v>11</v>
      </c>
      <c r="J1858" t="s">
        <v>134</v>
      </c>
      <c r="K1858" t="s">
        <v>150</v>
      </c>
      <c r="L1858" t="s">
        <v>161</v>
      </c>
      <c r="M1858" s="5">
        <v>270</v>
      </c>
    </row>
    <row r="1859" spans="1:13" x14ac:dyDescent="0.3">
      <c r="A1859" s="2">
        <v>45929</v>
      </c>
      <c r="B1859" s="3">
        <f t="shared" si="87"/>
        <v>2026</v>
      </c>
      <c r="C1859" t="str">
        <f t="shared" si="88"/>
        <v>2025-2026</v>
      </c>
      <c r="D1859" t="s">
        <v>119</v>
      </c>
      <c r="E1859" t="s">
        <v>108</v>
      </c>
      <c r="F1859" t="str">
        <f t="shared" si="89"/>
        <v>Tasmania</v>
      </c>
      <c r="G1859" t="s">
        <v>43</v>
      </c>
      <c r="H1859">
        <v>7320</v>
      </c>
      <c r="I1859" t="s">
        <v>11</v>
      </c>
      <c r="J1859" t="s">
        <v>130</v>
      </c>
      <c r="K1859" t="s">
        <v>148</v>
      </c>
      <c r="L1859" t="s">
        <v>159</v>
      </c>
      <c r="M1859" s="5">
        <v>465</v>
      </c>
    </row>
    <row r="1860" spans="1:13" x14ac:dyDescent="0.3">
      <c r="A1860" s="2">
        <v>45998</v>
      </c>
      <c r="B1860" s="3">
        <f t="shared" si="87"/>
        <v>2026</v>
      </c>
      <c r="C1860" t="str">
        <f t="shared" si="88"/>
        <v>2025-2026</v>
      </c>
      <c r="D1860" t="s">
        <v>119</v>
      </c>
      <c r="E1860" t="s">
        <v>29</v>
      </c>
      <c r="F1860" t="str">
        <f t="shared" si="89"/>
        <v>Queensland</v>
      </c>
      <c r="G1860" t="s">
        <v>19</v>
      </c>
      <c r="H1860">
        <v>4703</v>
      </c>
      <c r="I1860" t="s">
        <v>11</v>
      </c>
      <c r="J1860" t="s">
        <v>138</v>
      </c>
      <c r="K1860" t="s">
        <v>144</v>
      </c>
      <c r="L1860" t="s">
        <v>155</v>
      </c>
      <c r="M1860" s="5">
        <v>652</v>
      </c>
    </row>
    <row r="1861" spans="1:13" x14ac:dyDescent="0.3">
      <c r="A1861" s="2">
        <v>45909</v>
      </c>
      <c r="B1861" s="3">
        <f t="shared" si="87"/>
        <v>2026</v>
      </c>
      <c r="C1861" t="str">
        <f t="shared" si="88"/>
        <v>2025-2026</v>
      </c>
      <c r="D1861" t="s">
        <v>120</v>
      </c>
      <c r="E1861" t="s">
        <v>87</v>
      </c>
      <c r="F1861" t="str">
        <f t="shared" si="89"/>
        <v>New South Wales</v>
      </c>
      <c r="G1861" t="s">
        <v>10</v>
      </c>
      <c r="H1861">
        <v>2158</v>
      </c>
      <c r="I1861" t="s">
        <v>11</v>
      </c>
      <c r="J1861" t="s">
        <v>125</v>
      </c>
      <c r="K1861" t="s">
        <v>144</v>
      </c>
      <c r="L1861" t="s">
        <v>155</v>
      </c>
      <c r="M1861" s="5">
        <v>281</v>
      </c>
    </row>
    <row r="1862" spans="1:13" x14ac:dyDescent="0.3">
      <c r="A1862" s="2">
        <v>45515</v>
      </c>
      <c r="B1862" s="3">
        <f t="shared" si="87"/>
        <v>2025</v>
      </c>
      <c r="C1862" t="str">
        <f t="shared" si="88"/>
        <v>2024-2025</v>
      </c>
      <c r="D1862" t="s">
        <v>120</v>
      </c>
      <c r="E1862" t="s">
        <v>76</v>
      </c>
      <c r="F1862" t="str">
        <f t="shared" si="89"/>
        <v>Queensland</v>
      </c>
      <c r="G1862" t="s">
        <v>19</v>
      </c>
      <c r="H1862">
        <v>4220</v>
      </c>
      <c r="I1862" t="s">
        <v>11</v>
      </c>
      <c r="J1862" t="s">
        <v>124</v>
      </c>
      <c r="K1862" t="s">
        <v>142</v>
      </c>
      <c r="L1862" t="s">
        <v>153</v>
      </c>
      <c r="M1862" s="5">
        <v>322</v>
      </c>
    </row>
    <row r="1863" spans="1:13" x14ac:dyDescent="0.3">
      <c r="A1863" s="2">
        <v>45444</v>
      </c>
      <c r="B1863" s="3">
        <f t="shared" si="87"/>
        <v>2024</v>
      </c>
      <c r="C1863" t="str">
        <f t="shared" si="88"/>
        <v>2023-2024</v>
      </c>
      <c r="D1863" t="s">
        <v>120</v>
      </c>
      <c r="E1863" t="s">
        <v>32</v>
      </c>
      <c r="F1863" t="str">
        <f t="shared" si="89"/>
        <v>Victoria</v>
      </c>
      <c r="G1863" t="s">
        <v>26</v>
      </c>
      <c r="H1863">
        <v>3977</v>
      </c>
      <c r="I1863" t="s">
        <v>11</v>
      </c>
      <c r="J1863" t="s">
        <v>137</v>
      </c>
      <c r="K1863" t="s">
        <v>143</v>
      </c>
      <c r="L1863" t="s">
        <v>154</v>
      </c>
      <c r="M1863" s="5">
        <v>70</v>
      </c>
    </row>
    <row r="1864" spans="1:13" x14ac:dyDescent="0.3">
      <c r="A1864" s="2">
        <v>45551</v>
      </c>
      <c r="B1864" s="3">
        <f t="shared" si="87"/>
        <v>2025</v>
      </c>
      <c r="C1864" t="str">
        <f t="shared" si="88"/>
        <v>2024-2025</v>
      </c>
      <c r="D1864" t="s">
        <v>119</v>
      </c>
      <c r="E1864" t="s">
        <v>72</v>
      </c>
      <c r="F1864" t="str">
        <f t="shared" si="89"/>
        <v>Queensland</v>
      </c>
      <c r="G1864" t="s">
        <v>19</v>
      </c>
      <c r="H1864">
        <v>4870</v>
      </c>
      <c r="I1864" t="s">
        <v>11</v>
      </c>
      <c r="J1864" t="s">
        <v>133</v>
      </c>
      <c r="K1864" t="s">
        <v>143</v>
      </c>
      <c r="L1864" t="s">
        <v>154</v>
      </c>
      <c r="M1864" s="5">
        <v>217</v>
      </c>
    </row>
    <row r="1865" spans="1:13" x14ac:dyDescent="0.3">
      <c r="A1865" s="2">
        <v>45492</v>
      </c>
      <c r="B1865" s="3">
        <f t="shared" si="87"/>
        <v>2025</v>
      </c>
      <c r="C1865" t="str">
        <f t="shared" si="88"/>
        <v>2024-2025</v>
      </c>
      <c r="D1865" t="s">
        <v>120</v>
      </c>
      <c r="E1865" t="s">
        <v>107</v>
      </c>
      <c r="F1865" t="str">
        <f t="shared" si="89"/>
        <v>New South Wales</v>
      </c>
      <c r="G1865" t="s">
        <v>10</v>
      </c>
      <c r="H1865">
        <v>2020</v>
      </c>
      <c r="I1865" t="s">
        <v>11</v>
      </c>
      <c r="J1865" t="s">
        <v>126</v>
      </c>
      <c r="K1865" t="s">
        <v>143</v>
      </c>
      <c r="L1865" t="s">
        <v>154</v>
      </c>
      <c r="M1865" s="5">
        <v>325</v>
      </c>
    </row>
    <row r="1866" spans="1:13" x14ac:dyDescent="0.3">
      <c r="A1866" s="2">
        <v>45802</v>
      </c>
      <c r="B1866" s="3">
        <f t="shared" si="87"/>
        <v>2025</v>
      </c>
      <c r="C1866" t="str">
        <f t="shared" si="88"/>
        <v>2024-2025</v>
      </c>
      <c r="D1866" t="s">
        <v>119</v>
      </c>
      <c r="E1866" t="s">
        <v>52</v>
      </c>
      <c r="F1866" t="str">
        <f t="shared" si="89"/>
        <v>New South Wales</v>
      </c>
      <c r="G1866" t="s">
        <v>10</v>
      </c>
      <c r="H1866">
        <v>2485</v>
      </c>
      <c r="I1866" t="s">
        <v>11</v>
      </c>
      <c r="J1866" t="s">
        <v>122</v>
      </c>
      <c r="K1866" t="s">
        <v>144</v>
      </c>
      <c r="L1866" t="s">
        <v>155</v>
      </c>
      <c r="M1866" s="5">
        <v>507</v>
      </c>
    </row>
    <row r="1867" spans="1:13" x14ac:dyDescent="0.3">
      <c r="A1867" s="2">
        <v>45452</v>
      </c>
      <c r="B1867" s="3">
        <f t="shared" si="87"/>
        <v>2024</v>
      </c>
      <c r="C1867" t="str">
        <f t="shared" si="88"/>
        <v>2023-2024</v>
      </c>
      <c r="D1867" t="s">
        <v>120</v>
      </c>
      <c r="E1867" t="s">
        <v>16</v>
      </c>
      <c r="F1867" t="str">
        <f t="shared" si="89"/>
        <v>South Australia</v>
      </c>
      <c r="G1867" t="s">
        <v>17</v>
      </c>
      <c r="H1867">
        <v>5168</v>
      </c>
      <c r="I1867" t="s">
        <v>11</v>
      </c>
      <c r="J1867" t="s">
        <v>134</v>
      </c>
      <c r="K1867" t="s">
        <v>145</v>
      </c>
      <c r="L1867" t="s">
        <v>156</v>
      </c>
      <c r="M1867" s="5">
        <v>509</v>
      </c>
    </row>
    <row r="1868" spans="1:13" x14ac:dyDescent="0.3">
      <c r="A1868" s="2">
        <v>45765</v>
      </c>
      <c r="B1868" s="3">
        <f t="shared" si="87"/>
        <v>2025</v>
      </c>
      <c r="C1868" t="str">
        <f t="shared" si="88"/>
        <v>2024-2025</v>
      </c>
      <c r="D1868" t="s">
        <v>120</v>
      </c>
      <c r="E1868" t="s">
        <v>47</v>
      </c>
      <c r="F1868" t="str">
        <f t="shared" si="89"/>
        <v>Victoria</v>
      </c>
      <c r="G1868" t="s">
        <v>26</v>
      </c>
      <c r="H1868">
        <v>3630</v>
      </c>
      <c r="I1868" t="s">
        <v>11</v>
      </c>
      <c r="J1868" t="s">
        <v>137</v>
      </c>
      <c r="K1868" t="s">
        <v>145</v>
      </c>
      <c r="L1868" t="s">
        <v>156</v>
      </c>
      <c r="M1868" s="5">
        <v>388</v>
      </c>
    </row>
    <row r="1869" spans="1:13" x14ac:dyDescent="0.3">
      <c r="A1869" s="2">
        <v>45319</v>
      </c>
      <c r="B1869" s="3">
        <f t="shared" si="87"/>
        <v>2024</v>
      </c>
      <c r="C1869" t="str">
        <f t="shared" si="88"/>
        <v>2023-2024</v>
      </c>
      <c r="D1869" t="s">
        <v>119</v>
      </c>
      <c r="E1869" t="s">
        <v>52</v>
      </c>
      <c r="F1869" t="str">
        <f t="shared" si="89"/>
        <v>New South Wales</v>
      </c>
      <c r="G1869" t="s">
        <v>10</v>
      </c>
      <c r="H1869">
        <v>2485</v>
      </c>
      <c r="I1869" t="s">
        <v>11</v>
      </c>
      <c r="J1869" t="s">
        <v>122</v>
      </c>
      <c r="K1869" t="s">
        <v>142</v>
      </c>
      <c r="L1869" t="s">
        <v>153</v>
      </c>
      <c r="M1869" s="5">
        <v>565</v>
      </c>
    </row>
    <row r="1870" spans="1:13" x14ac:dyDescent="0.3">
      <c r="A1870" s="2">
        <v>45427</v>
      </c>
      <c r="B1870" s="3">
        <f t="shared" si="87"/>
        <v>2024</v>
      </c>
      <c r="C1870" t="str">
        <f t="shared" si="88"/>
        <v>2023-2024</v>
      </c>
      <c r="D1870" t="s">
        <v>120</v>
      </c>
      <c r="E1870" t="s">
        <v>66</v>
      </c>
      <c r="F1870" t="str">
        <f t="shared" si="89"/>
        <v>Western Australia</v>
      </c>
      <c r="G1870" t="s">
        <v>28</v>
      </c>
      <c r="H1870">
        <v>6330</v>
      </c>
      <c r="I1870" t="s">
        <v>11</v>
      </c>
      <c r="J1870" t="s">
        <v>135</v>
      </c>
      <c r="K1870" t="s">
        <v>150</v>
      </c>
      <c r="L1870" t="s">
        <v>161</v>
      </c>
      <c r="M1870" s="5">
        <v>172</v>
      </c>
    </row>
    <row r="1871" spans="1:13" x14ac:dyDescent="0.3">
      <c r="A1871" s="2">
        <v>45445</v>
      </c>
      <c r="B1871" s="3">
        <f t="shared" si="87"/>
        <v>2024</v>
      </c>
      <c r="C1871" t="str">
        <f t="shared" si="88"/>
        <v>2023-2024</v>
      </c>
      <c r="D1871" t="s">
        <v>119</v>
      </c>
      <c r="E1871" t="s">
        <v>81</v>
      </c>
      <c r="F1871" t="str">
        <f t="shared" si="89"/>
        <v>Victoria</v>
      </c>
      <c r="G1871" t="s">
        <v>26</v>
      </c>
      <c r="H1871">
        <v>3076</v>
      </c>
      <c r="I1871" t="s">
        <v>11</v>
      </c>
      <c r="J1871" t="s">
        <v>128</v>
      </c>
      <c r="K1871" t="s">
        <v>151</v>
      </c>
      <c r="L1871" t="s">
        <v>152</v>
      </c>
      <c r="M1871" s="5">
        <v>300</v>
      </c>
    </row>
    <row r="1872" spans="1:13" x14ac:dyDescent="0.3">
      <c r="A1872" s="2">
        <v>45984</v>
      </c>
      <c r="B1872" s="3">
        <f t="shared" si="87"/>
        <v>2026</v>
      </c>
      <c r="C1872" t="str">
        <f t="shared" si="88"/>
        <v>2025-2026</v>
      </c>
      <c r="D1872" t="s">
        <v>119</v>
      </c>
      <c r="E1872" t="s">
        <v>52</v>
      </c>
      <c r="F1872" t="str">
        <f t="shared" si="89"/>
        <v>New South Wales</v>
      </c>
      <c r="G1872" t="s">
        <v>10</v>
      </c>
      <c r="H1872">
        <v>2485</v>
      </c>
      <c r="I1872" t="s">
        <v>11</v>
      </c>
      <c r="J1872" t="s">
        <v>122</v>
      </c>
      <c r="K1872" t="s">
        <v>142</v>
      </c>
      <c r="L1872" t="s">
        <v>153</v>
      </c>
      <c r="M1872" s="5">
        <v>335</v>
      </c>
    </row>
    <row r="1873" spans="1:13" x14ac:dyDescent="0.3">
      <c r="A1873" s="2">
        <v>45454</v>
      </c>
      <c r="B1873" s="3">
        <f t="shared" si="87"/>
        <v>2024</v>
      </c>
      <c r="C1873" t="str">
        <f t="shared" si="88"/>
        <v>2023-2024</v>
      </c>
      <c r="D1873" t="s">
        <v>120</v>
      </c>
      <c r="E1873" t="s">
        <v>83</v>
      </c>
      <c r="F1873" t="str">
        <f t="shared" si="89"/>
        <v>Victoria</v>
      </c>
      <c r="G1873" t="s">
        <v>26</v>
      </c>
      <c r="H1873">
        <v>3551</v>
      </c>
      <c r="I1873" t="s">
        <v>11</v>
      </c>
      <c r="J1873" t="s">
        <v>129</v>
      </c>
      <c r="K1873" t="s">
        <v>147</v>
      </c>
      <c r="L1873" t="s">
        <v>158</v>
      </c>
      <c r="M1873" s="5">
        <v>306</v>
      </c>
    </row>
    <row r="1874" spans="1:13" x14ac:dyDescent="0.3">
      <c r="A1874" s="2">
        <v>45753</v>
      </c>
      <c r="B1874" s="3">
        <f t="shared" si="87"/>
        <v>2025</v>
      </c>
      <c r="C1874" t="str">
        <f t="shared" si="88"/>
        <v>2024-2025</v>
      </c>
      <c r="D1874" t="s">
        <v>120</v>
      </c>
      <c r="E1874" t="s">
        <v>49</v>
      </c>
      <c r="F1874" t="str">
        <f t="shared" si="89"/>
        <v>New South Wales</v>
      </c>
      <c r="G1874" t="s">
        <v>10</v>
      </c>
      <c r="H1874">
        <v>2350</v>
      </c>
      <c r="I1874" t="s">
        <v>11</v>
      </c>
      <c r="J1874" t="s">
        <v>122</v>
      </c>
      <c r="K1874" t="s">
        <v>147</v>
      </c>
      <c r="L1874" t="s">
        <v>158</v>
      </c>
      <c r="M1874" s="5">
        <v>47</v>
      </c>
    </row>
    <row r="1875" spans="1:13" x14ac:dyDescent="0.3">
      <c r="A1875" s="2">
        <v>45408</v>
      </c>
      <c r="B1875" s="3">
        <f t="shared" si="87"/>
        <v>2024</v>
      </c>
      <c r="C1875" t="str">
        <f t="shared" si="88"/>
        <v>2023-2024</v>
      </c>
      <c r="D1875" t="s">
        <v>119</v>
      </c>
      <c r="E1875" t="s">
        <v>111</v>
      </c>
      <c r="F1875" t="str">
        <f t="shared" si="89"/>
        <v>New South Wales</v>
      </c>
      <c r="G1875" t="s">
        <v>10</v>
      </c>
      <c r="H1875">
        <v>2154</v>
      </c>
      <c r="I1875" t="s">
        <v>11</v>
      </c>
      <c r="J1875" t="s">
        <v>125</v>
      </c>
      <c r="K1875" t="s">
        <v>147</v>
      </c>
      <c r="L1875" t="s">
        <v>158</v>
      </c>
      <c r="M1875" s="5">
        <v>595</v>
      </c>
    </row>
    <row r="1876" spans="1:13" x14ac:dyDescent="0.3">
      <c r="A1876" s="2">
        <v>45551</v>
      </c>
      <c r="B1876" s="3">
        <f t="shared" si="87"/>
        <v>2025</v>
      </c>
      <c r="C1876" t="str">
        <f t="shared" si="88"/>
        <v>2024-2025</v>
      </c>
      <c r="D1876" t="s">
        <v>119</v>
      </c>
      <c r="E1876" t="s">
        <v>23</v>
      </c>
      <c r="F1876" t="str">
        <f t="shared" si="89"/>
        <v>New South Wales</v>
      </c>
      <c r="G1876" t="s">
        <v>10</v>
      </c>
      <c r="H1876">
        <v>2830</v>
      </c>
      <c r="I1876" t="s">
        <v>11</v>
      </c>
      <c r="J1876" t="s">
        <v>132</v>
      </c>
      <c r="K1876" t="s">
        <v>144</v>
      </c>
      <c r="L1876" t="s">
        <v>155</v>
      </c>
      <c r="M1876" s="5">
        <v>438</v>
      </c>
    </row>
    <row r="1877" spans="1:13" x14ac:dyDescent="0.3">
      <c r="A1877" s="2">
        <v>45983</v>
      </c>
      <c r="B1877" s="3">
        <f t="shared" si="87"/>
        <v>2026</v>
      </c>
      <c r="C1877" t="str">
        <f t="shared" si="88"/>
        <v>2025-2026</v>
      </c>
      <c r="D1877" t="s">
        <v>119</v>
      </c>
      <c r="E1877" t="s">
        <v>39</v>
      </c>
      <c r="F1877" t="str">
        <f t="shared" si="89"/>
        <v>New South Wales</v>
      </c>
      <c r="G1877" t="s">
        <v>10</v>
      </c>
      <c r="H1877">
        <v>2541</v>
      </c>
      <c r="I1877" t="s">
        <v>11</v>
      </c>
      <c r="J1877" t="s">
        <v>123</v>
      </c>
      <c r="K1877" t="s">
        <v>144</v>
      </c>
      <c r="L1877" t="s">
        <v>155</v>
      </c>
      <c r="M1877" s="5">
        <v>578</v>
      </c>
    </row>
    <row r="1878" spans="1:13" x14ac:dyDescent="0.3">
      <c r="A1878" s="2">
        <v>45739</v>
      </c>
      <c r="B1878" s="3">
        <f t="shared" si="87"/>
        <v>2025</v>
      </c>
      <c r="C1878" t="str">
        <f t="shared" si="88"/>
        <v>2024-2025</v>
      </c>
      <c r="D1878" t="s">
        <v>119</v>
      </c>
      <c r="E1878" t="s">
        <v>34</v>
      </c>
      <c r="F1878" t="str">
        <f t="shared" si="89"/>
        <v>New South Wales</v>
      </c>
      <c r="G1878" t="s">
        <v>10</v>
      </c>
      <c r="H1878">
        <v>2560</v>
      </c>
      <c r="I1878" t="s">
        <v>11</v>
      </c>
      <c r="J1878" t="s">
        <v>123</v>
      </c>
      <c r="K1878" t="s">
        <v>145</v>
      </c>
      <c r="L1878" t="s">
        <v>156</v>
      </c>
      <c r="M1878" s="5">
        <v>745</v>
      </c>
    </row>
    <row r="1879" spans="1:13" x14ac:dyDescent="0.3">
      <c r="A1879" s="2">
        <v>45734</v>
      </c>
      <c r="B1879" s="3">
        <f t="shared" si="87"/>
        <v>2025</v>
      </c>
      <c r="C1879" t="str">
        <f t="shared" si="88"/>
        <v>2024-2025</v>
      </c>
      <c r="D1879" t="s">
        <v>120</v>
      </c>
      <c r="E1879" t="s">
        <v>64</v>
      </c>
      <c r="F1879" t="str">
        <f t="shared" si="89"/>
        <v>Western Australia</v>
      </c>
      <c r="G1879" t="s">
        <v>28</v>
      </c>
      <c r="H1879">
        <v>6112</v>
      </c>
      <c r="I1879" t="s">
        <v>11</v>
      </c>
      <c r="J1879" t="s">
        <v>135</v>
      </c>
      <c r="K1879" t="s">
        <v>144</v>
      </c>
      <c r="L1879" t="s">
        <v>155</v>
      </c>
      <c r="M1879" s="5">
        <v>284</v>
      </c>
    </row>
    <row r="1880" spans="1:13" x14ac:dyDescent="0.3">
      <c r="A1880" s="2">
        <v>45708</v>
      </c>
      <c r="B1880" s="3">
        <f t="shared" si="87"/>
        <v>2025</v>
      </c>
      <c r="C1880" t="str">
        <f t="shared" si="88"/>
        <v>2024-2025</v>
      </c>
      <c r="D1880" t="s">
        <v>119</v>
      </c>
      <c r="E1880" t="s">
        <v>76</v>
      </c>
      <c r="F1880" t="str">
        <f t="shared" si="89"/>
        <v>Queensland</v>
      </c>
      <c r="G1880" t="s">
        <v>19</v>
      </c>
      <c r="H1880">
        <v>4220</v>
      </c>
      <c r="I1880" t="s">
        <v>11</v>
      </c>
      <c r="J1880" t="s">
        <v>124</v>
      </c>
      <c r="K1880" t="s">
        <v>144</v>
      </c>
      <c r="L1880" t="s">
        <v>155</v>
      </c>
      <c r="M1880" s="5">
        <v>76</v>
      </c>
    </row>
    <row r="1881" spans="1:13" x14ac:dyDescent="0.3">
      <c r="A1881" s="2">
        <v>45562</v>
      </c>
      <c r="B1881" s="3">
        <f t="shared" si="87"/>
        <v>2025</v>
      </c>
      <c r="C1881" t="str">
        <f t="shared" si="88"/>
        <v>2024-2025</v>
      </c>
      <c r="D1881" t="s">
        <v>120</v>
      </c>
      <c r="E1881" t="s">
        <v>67</v>
      </c>
      <c r="F1881" t="str">
        <f t="shared" si="89"/>
        <v>Tasmania</v>
      </c>
      <c r="G1881" t="s">
        <v>43</v>
      </c>
      <c r="H1881">
        <v>7250</v>
      </c>
      <c r="I1881" t="s">
        <v>11</v>
      </c>
      <c r="J1881" t="s">
        <v>130</v>
      </c>
      <c r="K1881" t="s">
        <v>144</v>
      </c>
      <c r="L1881" t="s">
        <v>155</v>
      </c>
      <c r="M1881" s="5">
        <v>790</v>
      </c>
    </row>
    <row r="1882" spans="1:13" x14ac:dyDescent="0.3">
      <c r="A1882" s="2">
        <v>45351</v>
      </c>
      <c r="B1882" s="3">
        <f t="shared" si="87"/>
        <v>2024</v>
      </c>
      <c r="C1882" t="str">
        <f t="shared" si="88"/>
        <v>2023-2024</v>
      </c>
      <c r="D1882" t="s">
        <v>119</v>
      </c>
      <c r="E1882" t="s">
        <v>90</v>
      </c>
      <c r="F1882" t="str">
        <f t="shared" si="89"/>
        <v>New South Wales</v>
      </c>
      <c r="G1882" t="s">
        <v>10</v>
      </c>
      <c r="H1882">
        <v>2650</v>
      </c>
      <c r="I1882" t="s">
        <v>11</v>
      </c>
      <c r="J1882" t="s">
        <v>132</v>
      </c>
      <c r="K1882" t="s">
        <v>142</v>
      </c>
      <c r="L1882" t="s">
        <v>153</v>
      </c>
      <c r="M1882" s="5">
        <v>772</v>
      </c>
    </row>
    <row r="1883" spans="1:13" x14ac:dyDescent="0.3">
      <c r="A1883" s="2">
        <v>45855</v>
      </c>
      <c r="B1883" s="3">
        <f t="shared" si="87"/>
        <v>2026</v>
      </c>
      <c r="C1883" t="str">
        <f t="shared" si="88"/>
        <v>2025-2026</v>
      </c>
      <c r="D1883" t="s">
        <v>120</v>
      </c>
      <c r="E1883" t="s">
        <v>22</v>
      </c>
      <c r="F1883" t="str">
        <f t="shared" si="89"/>
        <v>New South Wales</v>
      </c>
      <c r="G1883" t="s">
        <v>10</v>
      </c>
      <c r="H1883">
        <v>2116</v>
      </c>
      <c r="I1883" t="s">
        <v>11</v>
      </c>
      <c r="J1883" t="s">
        <v>125</v>
      </c>
      <c r="K1883" t="s">
        <v>147</v>
      </c>
      <c r="L1883" t="s">
        <v>158</v>
      </c>
      <c r="M1883" s="5">
        <v>253</v>
      </c>
    </row>
    <row r="1884" spans="1:13" x14ac:dyDescent="0.3">
      <c r="A1884" s="2">
        <v>45815</v>
      </c>
      <c r="B1884" s="3">
        <f t="shared" si="87"/>
        <v>2025</v>
      </c>
      <c r="C1884" t="str">
        <f t="shared" si="88"/>
        <v>2024-2025</v>
      </c>
      <c r="D1884" t="s">
        <v>119</v>
      </c>
      <c r="E1884" t="s">
        <v>112</v>
      </c>
      <c r="F1884" t="str">
        <f t="shared" si="89"/>
        <v>Queensland</v>
      </c>
      <c r="G1884" t="s">
        <v>19</v>
      </c>
      <c r="H1884">
        <v>4566</v>
      </c>
      <c r="I1884" t="s">
        <v>11</v>
      </c>
      <c r="J1884" t="s">
        <v>136</v>
      </c>
      <c r="K1884" t="s">
        <v>143</v>
      </c>
      <c r="L1884" t="s">
        <v>154</v>
      </c>
      <c r="M1884" s="5">
        <v>681</v>
      </c>
    </row>
    <row r="1885" spans="1:13" x14ac:dyDescent="0.3">
      <c r="A1885" s="2">
        <v>45931</v>
      </c>
      <c r="B1885" s="3">
        <f t="shared" si="87"/>
        <v>2026</v>
      </c>
      <c r="C1885" t="str">
        <f t="shared" si="88"/>
        <v>2025-2026</v>
      </c>
      <c r="D1885" t="s">
        <v>120</v>
      </c>
      <c r="E1885" t="s">
        <v>47</v>
      </c>
      <c r="F1885" t="str">
        <f t="shared" si="89"/>
        <v>Victoria</v>
      </c>
      <c r="G1885" t="s">
        <v>26</v>
      </c>
      <c r="H1885">
        <v>3630</v>
      </c>
      <c r="I1885" t="s">
        <v>11</v>
      </c>
      <c r="J1885" t="s">
        <v>137</v>
      </c>
      <c r="K1885" t="s">
        <v>148</v>
      </c>
      <c r="L1885" t="s">
        <v>159</v>
      </c>
      <c r="M1885" s="5">
        <v>470</v>
      </c>
    </row>
    <row r="1886" spans="1:13" x14ac:dyDescent="0.3">
      <c r="A1886" s="2">
        <v>45601</v>
      </c>
      <c r="B1886" s="3">
        <f t="shared" si="87"/>
        <v>2025</v>
      </c>
      <c r="C1886" t="str">
        <f t="shared" si="88"/>
        <v>2024-2025</v>
      </c>
      <c r="D1886" t="s">
        <v>119</v>
      </c>
      <c r="E1886" t="s">
        <v>98</v>
      </c>
      <c r="F1886" t="str">
        <f t="shared" si="89"/>
        <v>South Australia</v>
      </c>
      <c r="G1886" t="s">
        <v>17</v>
      </c>
      <c r="H1886">
        <v>5290</v>
      </c>
      <c r="I1886" t="s">
        <v>11</v>
      </c>
      <c r="J1886" t="s">
        <v>139</v>
      </c>
      <c r="K1886" t="s">
        <v>151</v>
      </c>
      <c r="L1886" t="s">
        <v>152</v>
      </c>
      <c r="M1886" s="5">
        <v>22</v>
      </c>
    </row>
    <row r="1887" spans="1:13" x14ac:dyDescent="0.3">
      <c r="A1887" s="2">
        <v>45611</v>
      </c>
      <c r="B1887" s="3">
        <f t="shared" si="87"/>
        <v>2025</v>
      </c>
      <c r="C1887" t="str">
        <f t="shared" si="88"/>
        <v>2024-2025</v>
      </c>
      <c r="D1887" t="s">
        <v>119</v>
      </c>
      <c r="E1887" t="s">
        <v>93</v>
      </c>
      <c r="F1887" t="str">
        <f t="shared" si="89"/>
        <v>Victoria</v>
      </c>
      <c r="G1887" t="s">
        <v>26</v>
      </c>
      <c r="H1887">
        <v>3400</v>
      </c>
      <c r="I1887" t="s">
        <v>11</v>
      </c>
      <c r="J1887" t="s">
        <v>129</v>
      </c>
      <c r="K1887" t="s">
        <v>143</v>
      </c>
      <c r="L1887" t="s">
        <v>154</v>
      </c>
      <c r="M1887" s="5">
        <v>589</v>
      </c>
    </row>
    <row r="1888" spans="1:13" x14ac:dyDescent="0.3">
      <c r="A1888" s="2">
        <v>45417</v>
      </c>
      <c r="B1888" s="3">
        <f t="shared" si="87"/>
        <v>2024</v>
      </c>
      <c r="C1888" t="str">
        <f t="shared" si="88"/>
        <v>2023-2024</v>
      </c>
      <c r="D1888" t="s">
        <v>119</v>
      </c>
      <c r="E1888" t="s">
        <v>110</v>
      </c>
      <c r="F1888" t="str">
        <f t="shared" si="89"/>
        <v>Australian Capital Territory</v>
      </c>
      <c r="G1888" t="s">
        <v>51</v>
      </c>
      <c r="H1888">
        <v>2609</v>
      </c>
      <c r="I1888" t="s">
        <v>11</v>
      </c>
      <c r="J1888" t="s">
        <v>123</v>
      </c>
      <c r="K1888" t="s">
        <v>143</v>
      </c>
      <c r="L1888" t="s">
        <v>154</v>
      </c>
      <c r="M1888" s="5">
        <v>406</v>
      </c>
    </row>
    <row r="1889" spans="1:13" x14ac:dyDescent="0.3">
      <c r="A1889" s="2">
        <v>45571</v>
      </c>
      <c r="B1889" s="3">
        <f t="shared" si="87"/>
        <v>2025</v>
      </c>
      <c r="C1889" t="str">
        <f t="shared" si="88"/>
        <v>2024-2025</v>
      </c>
      <c r="D1889" t="s">
        <v>120</v>
      </c>
      <c r="E1889" t="s">
        <v>97</v>
      </c>
      <c r="F1889" t="str">
        <f t="shared" si="89"/>
        <v>Tasmania</v>
      </c>
      <c r="G1889" t="s">
        <v>43</v>
      </c>
      <c r="H1889">
        <v>7010</v>
      </c>
      <c r="I1889" t="s">
        <v>11</v>
      </c>
      <c r="J1889" t="s">
        <v>130</v>
      </c>
      <c r="K1889" t="s">
        <v>142</v>
      </c>
      <c r="L1889" t="s">
        <v>153</v>
      </c>
      <c r="M1889" s="5">
        <v>55</v>
      </c>
    </row>
    <row r="1890" spans="1:13" x14ac:dyDescent="0.3">
      <c r="A1890" s="2">
        <v>45549</v>
      </c>
      <c r="B1890" s="3">
        <f t="shared" si="87"/>
        <v>2025</v>
      </c>
      <c r="C1890" t="str">
        <f t="shared" si="88"/>
        <v>2024-2025</v>
      </c>
      <c r="D1890" t="s">
        <v>120</v>
      </c>
      <c r="E1890" t="s">
        <v>78</v>
      </c>
      <c r="F1890" t="str">
        <f t="shared" si="89"/>
        <v>New South Wales</v>
      </c>
      <c r="G1890" t="s">
        <v>10</v>
      </c>
      <c r="H1890">
        <v>2480</v>
      </c>
      <c r="I1890" t="s">
        <v>11</v>
      </c>
      <c r="J1890" t="s">
        <v>122</v>
      </c>
      <c r="K1890" t="s">
        <v>145</v>
      </c>
      <c r="L1890" t="s">
        <v>156</v>
      </c>
      <c r="M1890" s="5">
        <v>605</v>
      </c>
    </row>
    <row r="1891" spans="1:13" x14ac:dyDescent="0.3">
      <c r="A1891" s="2">
        <v>45459</v>
      </c>
      <c r="B1891" s="3">
        <f t="shared" si="87"/>
        <v>2024</v>
      </c>
      <c r="C1891" t="str">
        <f t="shared" si="88"/>
        <v>2023-2024</v>
      </c>
      <c r="D1891" t="s">
        <v>120</v>
      </c>
      <c r="E1891" t="s">
        <v>42</v>
      </c>
      <c r="F1891" t="str">
        <f t="shared" si="89"/>
        <v>Tasmania</v>
      </c>
      <c r="G1891" t="s">
        <v>43</v>
      </c>
      <c r="H1891">
        <v>7018</v>
      </c>
      <c r="I1891" t="s">
        <v>11</v>
      </c>
      <c r="J1891" t="s">
        <v>130</v>
      </c>
      <c r="K1891" t="s">
        <v>143</v>
      </c>
      <c r="L1891" t="s">
        <v>154</v>
      </c>
      <c r="M1891" s="5">
        <v>524</v>
      </c>
    </row>
    <row r="1892" spans="1:13" x14ac:dyDescent="0.3">
      <c r="A1892" s="2">
        <v>45770</v>
      </c>
      <c r="B1892" s="3">
        <f t="shared" si="87"/>
        <v>2025</v>
      </c>
      <c r="C1892" t="str">
        <f t="shared" si="88"/>
        <v>2024-2025</v>
      </c>
      <c r="D1892" t="s">
        <v>120</v>
      </c>
      <c r="E1892" t="s">
        <v>53</v>
      </c>
      <c r="F1892" t="str">
        <f t="shared" si="89"/>
        <v>Queensland</v>
      </c>
      <c r="G1892" t="s">
        <v>19</v>
      </c>
      <c r="H1892">
        <v>4012</v>
      </c>
      <c r="I1892" t="s">
        <v>11</v>
      </c>
      <c r="J1892" t="s">
        <v>131</v>
      </c>
      <c r="K1892" t="s">
        <v>145</v>
      </c>
      <c r="L1892" t="s">
        <v>156</v>
      </c>
      <c r="M1892" s="5">
        <v>763</v>
      </c>
    </row>
    <row r="1893" spans="1:13" x14ac:dyDescent="0.3">
      <c r="A1893" s="2">
        <v>45689</v>
      </c>
      <c r="B1893" s="3">
        <f t="shared" si="87"/>
        <v>2025</v>
      </c>
      <c r="C1893" t="str">
        <f t="shared" si="88"/>
        <v>2024-2025</v>
      </c>
      <c r="D1893" t="s">
        <v>119</v>
      </c>
      <c r="E1893" t="s">
        <v>111</v>
      </c>
      <c r="F1893" t="str">
        <f t="shared" si="89"/>
        <v>New South Wales</v>
      </c>
      <c r="G1893" t="s">
        <v>10</v>
      </c>
      <c r="H1893">
        <v>2154</v>
      </c>
      <c r="I1893" t="s">
        <v>11</v>
      </c>
      <c r="J1893" t="s">
        <v>125</v>
      </c>
      <c r="K1893" t="s">
        <v>143</v>
      </c>
      <c r="L1893" t="s">
        <v>154</v>
      </c>
      <c r="M1893" s="5">
        <v>485</v>
      </c>
    </row>
    <row r="1894" spans="1:13" x14ac:dyDescent="0.3">
      <c r="A1894" s="2">
        <v>45732</v>
      </c>
      <c r="B1894" s="3">
        <f t="shared" si="87"/>
        <v>2025</v>
      </c>
      <c r="C1894" t="str">
        <f t="shared" si="88"/>
        <v>2024-2025</v>
      </c>
      <c r="D1894" t="s">
        <v>120</v>
      </c>
      <c r="E1894" t="s">
        <v>100</v>
      </c>
      <c r="F1894" t="str">
        <f t="shared" si="89"/>
        <v>New South Wales</v>
      </c>
      <c r="G1894" t="s">
        <v>10</v>
      </c>
      <c r="H1894">
        <v>2800</v>
      </c>
      <c r="I1894" t="s">
        <v>11</v>
      </c>
      <c r="J1894" t="s">
        <v>132</v>
      </c>
      <c r="K1894" t="s">
        <v>142</v>
      </c>
      <c r="L1894" t="s">
        <v>153</v>
      </c>
      <c r="M1894" s="5">
        <v>390</v>
      </c>
    </row>
    <row r="1895" spans="1:13" x14ac:dyDescent="0.3">
      <c r="A1895" s="2">
        <v>45516</v>
      </c>
      <c r="B1895" s="3">
        <f t="shared" si="87"/>
        <v>2025</v>
      </c>
      <c r="C1895" t="str">
        <f t="shared" si="88"/>
        <v>2024-2025</v>
      </c>
      <c r="D1895" t="s">
        <v>120</v>
      </c>
      <c r="E1895" t="s">
        <v>50</v>
      </c>
      <c r="F1895" t="str">
        <f t="shared" si="89"/>
        <v>Australian Capital Territory</v>
      </c>
      <c r="G1895" t="s">
        <v>51</v>
      </c>
      <c r="H1895">
        <v>2617</v>
      </c>
      <c r="I1895" t="s">
        <v>11</v>
      </c>
      <c r="J1895" t="s">
        <v>123</v>
      </c>
      <c r="K1895" t="s">
        <v>143</v>
      </c>
      <c r="L1895" t="s">
        <v>154</v>
      </c>
      <c r="M1895" s="5">
        <v>750</v>
      </c>
    </row>
    <row r="1896" spans="1:13" x14ac:dyDescent="0.3">
      <c r="A1896" s="2">
        <v>45500</v>
      </c>
      <c r="B1896" s="3">
        <f t="shared" si="87"/>
        <v>2025</v>
      </c>
      <c r="C1896" t="str">
        <f t="shared" si="88"/>
        <v>2024-2025</v>
      </c>
      <c r="D1896" t="s">
        <v>120</v>
      </c>
      <c r="E1896" t="s">
        <v>101</v>
      </c>
      <c r="F1896" t="str">
        <f t="shared" si="89"/>
        <v>Queensland</v>
      </c>
      <c r="G1896" t="s">
        <v>19</v>
      </c>
      <c r="H1896">
        <v>4305</v>
      </c>
      <c r="I1896" t="s">
        <v>11</v>
      </c>
      <c r="J1896" t="s">
        <v>124</v>
      </c>
      <c r="K1896" t="s">
        <v>148</v>
      </c>
      <c r="L1896" t="s">
        <v>159</v>
      </c>
      <c r="M1896" s="5">
        <v>494</v>
      </c>
    </row>
    <row r="1897" spans="1:13" x14ac:dyDescent="0.3">
      <c r="A1897" s="2">
        <v>45867</v>
      </c>
      <c r="B1897" s="3">
        <f t="shared" si="87"/>
        <v>2026</v>
      </c>
      <c r="C1897" t="str">
        <f t="shared" si="88"/>
        <v>2025-2026</v>
      </c>
      <c r="D1897" t="s">
        <v>119</v>
      </c>
      <c r="E1897" t="s">
        <v>101</v>
      </c>
      <c r="F1897" t="str">
        <f t="shared" si="89"/>
        <v>Queensland</v>
      </c>
      <c r="G1897" t="s">
        <v>19</v>
      </c>
      <c r="H1897">
        <v>4305</v>
      </c>
      <c r="I1897" t="s">
        <v>11</v>
      </c>
      <c r="J1897" t="s">
        <v>124</v>
      </c>
      <c r="K1897" t="s">
        <v>143</v>
      </c>
      <c r="L1897" t="s">
        <v>154</v>
      </c>
      <c r="M1897" s="5">
        <v>229</v>
      </c>
    </row>
    <row r="1898" spans="1:13" x14ac:dyDescent="0.3">
      <c r="A1898" s="2">
        <v>45385</v>
      </c>
      <c r="B1898" s="3">
        <f t="shared" si="87"/>
        <v>2024</v>
      </c>
      <c r="C1898" t="str">
        <f t="shared" si="88"/>
        <v>2023-2024</v>
      </c>
      <c r="D1898" t="s">
        <v>120</v>
      </c>
      <c r="E1898" t="s">
        <v>54</v>
      </c>
      <c r="F1898" t="str">
        <f t="shared" si="89"/>
        <v>New South Wales</v>
      </c>
      <c r="G1898" t="s">
        <v>10</v>
      </c>
      <c r="H1898">
        <v>2750</v>
      </c>
      <c r="I1898" t="s">
        <v>11</v>
      </c>
      <c r="J1898" t="s">
        <v>132</v>
      </c>
      <c r="K1898" t="s">
        <v>143</v>
      </c>
      <c r="L1898" t="s">
        <v>154</v>
      </c>
      <c r="M1898" s="5">
        <v>598</v>
      </c>
    </row>
    <row r="1899" spans="1:13" x14ac:dyDescent="0.3">
      <c r="A1899" s="2">
        <v>45485</v>
      </c>
      <c r="B1899" s="3">
        <f t="shared" si="87"/>
        <v>2025</v>
      </c>
      <c r="C1899" t="str">
        <f t="shared" si="88"/>
        <v>2024-2025</v>
      </c>
      <c r="D1899" t="s">
        <v>119</v>
      </c>
      <c r="E1899" t="s">
        <v>93</v>
      </c>
      <c r="F1899" t="str">
        <f t="shared" si="89"/>
        <v>Victoria</v>
      </c>
      <c r="G1899" t="s">
        <v>26</v>
      </c>
      <c r="H1899">
        <v>3400</v>
      </c>
      <c r="I1899" t="s">
        <v>11</v>
      </c>
      <c r="J1899" t="s">
        <v>129</v>
      </c>
      <c r="K1899" t="s">
        <v>144</v>
      </c>
      <c r="L1899" t="s">
        <v>155</v>
      </c>
      <c r="M1899" s="5">
        <v>390</v>
      </c>
    </row>
    <row r="1900" spans="1:13" x14ac:dyDescent="0.3">
      <c r="A1900" s="2">
        <v>45956</v>
      </c>
      <c r="B1900" s="3">
        <f t="shared" si="87"/>
        <v>2026</v>
      </c>
      <c r="C1900" t="str">
        <f t="shared" si="88"/>
        <v>2025-2026</v>
      </c>
      <c r="D1900" t="s">
        <v>120</v>
      </c>
      <c r="E1900" t="s">
        <v>29</v>
      </c>
      <c r="F1900" t="str">
        <f t="shared" si="89"/>
        <v>Queensland</v>
      </c>
      <c r="G1900" t="s">
        <v>19</v>
      </c>
      <c r="H1900">
        <v>4703</v>
      </c>
      <c r="I1900" t="s">
        <v>11</v>
      </c>
      <c r="J1900" t="s">
        <v>138</v>
      </c>
      <c r="K1900" t="s">
        <v>148</v>
      </c>
      <c r="L1900" t="s">
        <v>159</v>
      </c>
      <c r="M1900" s="5">
        <v>477</v>
      </c>
    </row>
    <row r="1901" spans="1:13" x14ac:dyDescent="0.3">
      <c r="A1901" s="2">
        <v>45823</v>
      </c>
      <c r="B1901" s="3">
        <f t="shared" si="87"/>
        <v>2025</v>
      </c>
      <c r="C1901" t="str">
        <f t="shared" si="88"/>
        <v>2024-2025</v>
      </c>
      <c r="D1901" t="s">
        <v>119</v>
      </c>
      <c r="E1901" t="s">
        <v>34</v>
      </c>
      <c r="F1901" t="str">
        <f t="shared" si="89"/>
        <v>New South Wales</v>
      </c>
      <c r="G1901" t="s">
        <v>10</v>
      </c>
      <c r="H1901">
        <v>2560</v>
      </c>
      <c r="I1901" t="s">
        <v>11</v>
      </c>
      <c r="J1901" t="s">
        <v>123</v>
      </c>
      <c r="K1901" t="s">
        <v>142</v>
      </c>
      <c r="L1901" t="s">
        <v>153</v>
      </c>
      <c r="M1901" s="5">
        <v>189</v>
      </c>
    </row>
    <row r="1902" spans="1:13" x14ac:dyDescent="0.3">
      <c r="A1902" s="2">
        <v>45894</v>
      </c>
      <c r="B1902" s="3">
        <f t="shared" si="87"/>
        <v>2026</v>
      </c>
      <c r="C1902" t="str">
        <f t="shared" si="88"/>
        <v>2025-2026</v>
      </c>
      <c r="D1902" t="s">
        <v>119</v>
      </c>
      <c r="E1902" t="s">
        <v>111</v>
      </c>
      <c r="F1902" t="str">
        <f t="shared" si="89"/>
        <v>New South Wales</v>
      </c>
      <c r="G1902" t="s">
        <v>10</v>
      </c>
      <c r="H1902">
        <v>2154</v>
      </c>
      <c r="I1902" t="s">
        <v>11</v>
      </c>
      <c r="J1902" t="s">
        <v>125</v>
      </c>
      <c r="K1902" t="s">
        <v>151</v>
      </c>
      <c r="L1902" t="s">
        <v>152</v>
      </c>
      <c r="M1902" s="5">
        <v>426</v>
      </c>
    </row>
    <row r="1903" spans="1:13" x14ac:dyDescent="0.3">
      <c r="A1903" s="2">
        <v>45626</v>
      </c>
      <c r="B1903" s="3">
        <f t="shared" si="87"/>
        <v>2025</v>
      </c>
      <c r="C1903" t="str">
        <f t="shared" si="88"/>
        <v>2024-2025</v>
      </c>
      <c r="D1903" t="s">
        <v>119</v>
      </c>
      <c r="E1903" t="s">
        <v>65</v>
      </c>
      <c r="F1903" t="str">
        <f t="shared" si="89"/>
        <v>Victoria</v>
      </c>
      <c r="G1903" t="s">
        <v>26</v>
      </c>
      <c r="H1903">
        <v>3931</v>
      </c>
      <c r="I1903" t="s">
        <v>11</v>
      </c>
      <c r="J1903" t="s">
        <v>137</v>
      </c>
      <c r="K1903" t="s">
        <v>146</v>
      </c>
      <c r="L1903" t="s">
        <v>157</v>
      </c>
      <c r="M1903" s="5">
        <v>329</v>
      </c>
    </row>
    <row r="1904" spans="1:13" x14ac:dyDescent="0.3">
      <c r="A1904" s="2">
        <v>45843</v>
      </c>
      <c r="B1904" s="3">
        <f t="shared" si="87"/>
        <v>2026</v>
      </c>
      <c r="C1904" t="str">
        <f t="shared" si="88"/>
        <v>2025-2026</v>
      </c>
      <c r="D1904" t="s">
        <v>119</v>
      </c>
      <c r="E1904" t="s">
        <v>65</v>
      </c>
      <c r="F1904" t="str">
        <f t="shared" si="89"/>
        <v>Victoria</v>
      </c>
      <c r="G1904" t="s">
        <v>26</v>
      </c>
      <c r="H1904">
        <v>3931</v>
      </c>
      <c r="I1904" t="s">
        <v>11</v>
      </c>
      <c r="J1904" t="s">
        <v>137</v>
      </c>
      <c r="K1904" t="s">
        <v>144</v>
      </c>
      <c r="L1904" t="s">
        <v>155</v>
      </c>
      <c r="M1904" s="5">
        <v>99</v>
      </c>
    </row>
    <row r="1905" spans="1:13" x14ac:dyDescent="0.3">
      <c r="A1905" s="2">
        <v>45644</v>
      </c>
      <c r="B1905" s="3">
        <f t="shared" si="87"/>
        <v>2025</v>
      </c>
      <c r="C1905" t="str">
        <f t="shared" si="88"/>
        <v>2024-2025</v>
      </c>
      <c r="D1905" t="s">
        <v>120</v>
      </c>
      <c r="E1905" t="s">
        <v>93</v>
      </c>
      <c r="F1905" t="str">
        <f t="shared" si="89"/>
        <v>Victoria</v>
      </c>
      <c r="G1905" t="s">
        <v>26</v>
      </c>
      <c r="H1905">
        <v>3400</v>
      </c>
      <c r="I1905" t="s">
        <v>11</v>
      </c>
      <c r="J1905" t="s">
        <v>129</v>
      </c>
      <c r="K1905" t="s">
        <v>148</v>
      </c>
      <c r="L1905" t="s">
        <v>159</v>
      </c>
      <c r="M1905" s="5">
        <v>57</v>
      </c>
    </row>
    <row r="1906" spans="1:13" x14ac:dyDescent="0.3">
      <c r="A1906" s="2">
        <v>45336</v>
      </c>
      <c r="B1906" s="3">
        <f t="shared" si="87"/>
        <v>2024</v>
      </c>
      <c r="C1906" t="str">
        <f t="shared" si="88"/>
        <v>2023-2024</v>
      </c>
      <c r="D1906" t="s">
        <v>119</v>
      </c>
      <c r="E1906" t="s">
        <v>111</v>
      </c>
      <c r="F1906" t="str">
        <f t="shared" si="89"/>
        <v>New South Wales</v>
      </c>
      <c r="G1906" t="s">
        <v>10</v>
      </c>
      <c r="H1906">
        <v>2154</v>
      </c>
      <c r="I1906" t="s">
        <v>11</v>
      </c>
      <c r="J1906" t="s">
        <v>125</v>
      </c>
      <c r="K1906" t="s">
        <v>143</v>
      </c>
      <c r="L1906" t="s">
        <v>154</v>
      </c>
      <c r="M1906" s="5">
        <v>473</v>
      </c>
    </row>
    <row r="1907" spans="1:13" x14ac:dyDescent="0.3">
      <c r="A1907" s="2">
        <v>45966</v>
      </c>
      <c r="B1907" s="3">
        <f t="shared" si="87"/>
        <v>2026</v>
      </c>
      <c r="C1907" t="str">
        <f t="shared" si="88"/>
        <v>2025-2026</v>
      </c>
      <c r="D1907" t="s">
        <v>119</v>
      </c>
      <c r="E1907" t="s">
        <v>100</v>
      </c>
      <c r="F1907" t="str">
        <f t="shared" si="89"/>
        <v>New South Wales</v>
      </c>
      <c r="G1907" t="s">
        <v>10</v>
      </c>
      <c r="H1907">
        <v>2800</v>
      </c>
      <c r="I1907" t="s">
        <v>11</v>
      </c>
      <c r="J1907" t="s">
        <v>132</v>
      </c>
      <c r="K1907" t="s">
        <v>149</v>
      </c>
      <c r="L1907" t="s">
        <v>160</v>
      </c>
      <c r="M1907" s="5">
        <v>294</v>
      </c>
    </row>
    <row r="1908" spans="1:13" x14ac:dyDescent="0.3">
      <c r="A1908" s="2">
        <v>45795</v>
      </c>
      <c r="B1908" s="3">
        <f t="shared" si="87"/>
        <v>2025</v>
      </c>
      <c r="C1908" t="str">
        <f t="shared" si="88"/>
        <v>2024-2025</v>
      </c>
      <c r="D1908" t="s">
        <v>120</v>
      </c>
      <c r="E1908" t="s">
        <v>99</v>
      </c>
      <c r="F1908" t="str">
        <f t="shared" si="89"/>
        <v>Western Australia</v>
      </c>
      <c r="G1908" t="s">
        <v>28</v>
      </c>
      <c r="H1908">
        <v>6530</v>
      </c>
      <c r="I1908" t="s">
        <v>11</v>
      </c>
      <c r="J1908" t="s">
        <v>141</v>
      </c>
      <c r="K1908" t="s">
        <v>144</v>
      </c>
      <c r="L1908" t="s">
        <v>155</v>
      </c>
      <c r="M1908" s="5">
        <v>46</v>
      </c>
    </row>
    <row r="1909" spans="1:13" x14ac:dyDescent="0.3">
      <c r="A1909" s="2">
        <v>45440</v>
      </c>
      <c r="B1909" s="3">
        <f t="shared" si="87"/>
        <v>2024</v>
      </c>
      <c r="C1909" t="str">
        <f t="shared" si="88"/>
        <v>2023-2024</v>
      </c>
      <c r="D1909" t="s">
        <v>119</v>
      </c>
      <c r="E1909" t="s">
        <v>71</v>
      </c>
      <c r="F1909" t="str">
        <f t="shared" si="89"/>
        <v>Victoria</v>
      </c>
      <c r="G1909" t="s">
        <v>26</v>
      </c>
      <c r="H1909">
        <v>3131</v>
      </c>
      <c r="I1909" t="s">
        <v>11</v>
      </c>
      <c r="J1909" t="s">
        <v>127</v>
      </c>
      <c r="K1909" t="s">
        <v>151</v>
      </c>
      <c r="L1909" t="s">
        <v>152</v>
      </c>
      <c r="M1909" s="5">
        <v>59</v>
      </c>
    </row>
    <row r="1910" spans="1:13" x14ac:dyDescent="0.3">
      <c r="A1910" s="2">
        <v>45795</v>
      </c>
      <c r="B1910" s="3">
        <f t="shared" si="87"/>
        <v>2025</v>
      </c>
      <c r="C1910" t="str">
        <f t="shared" si="88"/>
        <v>2024-2025</v>
      </c>
      <c r="D1910" t="s">
        <v>120</v>
      </c>
      <c r="E1910" t="s">
        <v>56</v>
      </c>
      <c r="F1910" t="str">
        <f t="shared" si="89"/>
        <v>Queensland</v>
      </c>
      <c r="G1910" t="s">
        <v>19</v>
      </c>
      <c r="H1910">
        <v>4883</v>
      </c>
      <c r="I1910" t="s">
        <v>11</v>
      </c>
      <c r="J1910" t="s">
        <v>133</v>
      </c>
      <c r="K1910" t="s">
        <v>147</v>
      </c>
      <c r="L1910" t="s">
        <v>158</v>
      </c>
      <c r="M1910" s="5">
        <v>241</v>
      </c>
    </row>
    <row r="1911" spans="1:13" x14ac:dyDescent="0.3">
      <c r="A1911" s="2">
        <v>45825</v>
      </c>
      <c r="B1911" s="3">
        <f t="shared" si="87"/>
        <v>2025</v>
      </c>
      <c r="C1911" t="str">
        <f t="shared" si="88"/>
        <v>2024-2025</v>
      </c>
      <c r="D1911" t="s">
        <v>119</v>
      </c>
      <c r="E1911" t="s">
        <v>24</v>
      </c>
      <c r="F1911" t="str">
        <f t="shared" si="89"/>
        <v>Queensland</v>
      </c>
      <c r="G1911" t="s">
        <v>19</v>
      </c>
      <c r="H1911">
        <v>4053</v>
      </c>
      <c r="I1911" t="s">
        <v>11</v>
      </c>
      <c r="J1911" t="s">
        <v>131</v>
      </c>
      <c r="K1911" t="s">
        <v>145</v>
      </c>
      <c r="L1911" t="s">
        <v>156</v>
      </c>
      <c r="M1911" s="5">
        <v>75</v>
      </c>
    </row>
    <row r="1912" spans="1:13" x14ac:dyDescent="0.3">
      <c r="A1912" s="2">
        <v>45705</v>
      </c>
      <c r="B1912" s="3">
        <f t="shared" si="87"/>
        <v>2025</v>
      </c>
      <c r="C1912" t="str">
        <f t="shared" si="88"/>
        <v>2024-2025</v>
      </c>
      <c r="D1912" t="s">
        <v>120</v>
      </c>
      <c r="E1912" t="s">
        <v>41</v>
      </c>
      <c r="F1912" t="str">
        <f t="shared" si="89"/>
        <v>New South Wales</v>
      </c>
      <c r="G1912" t="s">
        <v>10</v>
      </c>
      <c r="H1912">
        <v>2478</v>
      </c>
      <c r="I1912" t="s">
        <v>11</v>
      </c>
      <c r="J1912" t="s">
        <v>122</v>
      </c>
      <c r="K1912" t="s">
        <v>146</v>
      </c>
      <c r="L1912" t="s">
        <v>157</v>
      </c>
      <c r="M1912" s="5">
        <v>278</v>
      </c>
    </row>
    <row r="1913" spans="1:13" x14ac:dyDescent="0.3">
      <c r="A1913" s="2">
        <v>45835</v>
      </c>
      <c r="B1913" s="3">
        <f t="shared" si="87"/>
        <v>2025</v>
      </c>
      <c r="C1913" t="str">
        <f t="shared" si="88"/>
        <v>2024-2025</v>
      </c>
      <c r="D1913" t="s">
        <v>120</v>
      </c>
      <c r="E1913" t="s">
        <v>77</v>
      </c>
      <c r="F1913" t="str">
        <f t="shared" si="89"/>
        <v>Victoria</v>
      </c>
      <c r="G1913" t="s">
        <v>26</v>
      </c>
      <c r="H1913">
        <v>3018</v>
      </c>
      <c r="I1913" t="s">
        <v>11</v>
      </c>
      <c r="J1913" t="s">
        <v>128</v>
      </c>
      <c r="K1913" t="s">
        <v>144</v>
      </c>
      <c r="L1913" t="s">
        <v>155</v>
      </c>
      <c r="M1913" s="5">
        <v>523</v>
      </c>
    </row>
    <row r="1914" spans="1:13" x14ac:dyDescent="0.3">
      <c r="A1914" s="2">
        <v>45643</v>
      </c>
      <c r="B1914" s="3">
        <f t="shared" si="87"/>
        <v>2025</v>
      </c>
      <c r="C1914" t="str">
        <f t="shared" si="88"/>
        <v>2024-2025</v>
      </c>
      <c r="D1914" t="s">
        <v>119</v>
      </c>
      <c r="E1914" t="s">
        <v>58</v>
      </c>
      <c r="F1914" t="str">
        <f t="shared" si="89"/>
        <v>New South Wales</v>
      </c>
      <c r="G1914" t="s">
        <v>10</v>
      </c>
      <c r="H1914">
        <v>2790</v>
      </c>
      <c r="I1914" t="s">
        <v>11</v>
      </c>
      <c r="J1914" t="s">
        <v>132</v>
      </c>
      <c r="K1914" t="s">
        <v>151</v>
      </c>
      <c r="L1914" t="s">
        <v>152</v>
      </c>
      <c r="M1914" s="5">
        <v>745</v>
      </c>
    </row>
    <row r="1915" spans="1:13" x14ac:dyDescent="0.3">
      <c r="A1915" s="2">
        <v>45340</v>
      </c>
      <c r="B1915" s="3">
        <f t="shared" si="87"/>
        <v>2024</v>
      </c>
      <c r="C1915" t="str">
        <f t="shared" si="88"/>
        <v>2023-2024</v>
      </c>
      <c r="D1915" t="s">
        <v>119</v>
      </c>
      <c r="E1915" t="s">
        <v>36</v>
      </c>
      <c r="F1915" t="str">
        <f t="shared" si="89"/>
        <v>New South Wales</v>
      </c>
      <c r="G1915" t="s">
        <v>10</v>
      </c>
      <c r="H1915">
        <v>2539</v>
      </c>
      <c r="I1915" t="s">
        <v>11</v>
      </c>
      <c r="J1915" t="s">
        <v>123</v>
      </c>
      <c r="K1915" t="s">
        <v>144</v>
      </c>
      <c r="L1915" t="s">
        <v>155</v>
      </c>
      <c r="M1915" s="5">
        <v>469</v>
      </c>
    </row>
    <row r="1916" spans="1:13" x14ac:dyDescent="0.3">
      <c r="A1916" s="2">
        <v>45429</v>
      </c>
      <c r="B1916" s="3">
        <f t="shared" si="87"/>
        <v>2024</v>
      </c>
      <c r="C1916" t="str">
        <f t="shared" si="88"/>
        <v>2023-2024</v>
      </c>
      <c r="D1916" t="s">
        <v>119</v>
      </c>
      <c r="E1916" t="s">
        <v>90</v>
      </c>
      <c r="F1916" t="str">
        <f t="shared" si="89"/>
        <v>New South Wales</v>
      </c>
      <c r="G1916" t="s">
        <v>10</v>
      </c>
      <c r="H1916">
        <v>2650</v>
      </c>
      <c r="I1916" t="s">
        <v>11</v>
      </c>
      <c r="J1916" t="s">
        <v>132</v>
      </c>
      <c r="K1916" t="s">
        <v>148</v>
      </c>
      <c r="L1916" t="s">
        <v>159</v>
      </c>
      <c r="M1916" s="5">
        <v>444</v>
      </c>
    </row>
    <row r="1917" spans="1:13" x14ac:dyDescent="0.3">
      <c r="A1917" s="2">
        <v>45299</v>
      </c>
      <c r="B1917" s="3">
        <f t="shared" si="87"/>
        <v>2024</v>
      </c>
      <c r="C1917" t="str">
        <f t="shared" si="88"/>
        <v>2023-2024</v>
      </c>
      <c r="D1917" t="s">
        <v>119</v>
      </c>
      <c r="E1917" t="s">
        <v>113</v>
      </c>
      <c r="F1917" t="str">
        <f t="shared" si="89"/>
        <v>New South Wales</v>
      </c>
      <c r="G1917" t="s">
        <v>10</v>
      </c>
      <c r="H1917">
        <v>2101</v>
      </c>
      <c r="I1917" t="s">
        <v>11</v>
      </c>
      <c r="J1917" t="s">
        <v>125</v>
      </c>
      <c r="K1917" t="s">
        <v>147</v>
      </c>
      <c r="L1917" t="s">
        <v>158</v>
      </c>
      <c r="M1917" s="5">
        <v>642</v>
      </c>
    </row>
    <row r="1918" spans="1:13" x14ac:dyDescent="0.3">
      <c r="A1918" s="2">
        <v>45608</v>
      </c>
      <c r="B1918" s="3">
        <f t="shared" si="87"/>
        <v>2025</v>
      </c>
      <c r="C1918" t="str">
        <f t="shared" si="88"/>
        <v>2024-2025</v>
      </c>
      <c r="D1918" t="s">
        <v>120</v>
      </c>
      <c r="E1918" t="s">
        <v>24</v>
      </c>
      <c r="F1918" t="str">
        <f t="shared" si="89"/>
        <v>Queensland</v>
      </c>
      <c r="G1918" t="s">
        <v>19</v>
      </c>
      <c r="H1918">
        <v>4053</v>
      </c>
      <c r="I1918" t="s">
        <v>11</v>
      </c>
      <c r="J1918" t="s">
        <v>131</v>
      </c>
      <c r="K1918" t="s">
        <v>142</v>
      </c>
      <c r="L1918" t="s">
        <v>153</v>
      </c>
      <c r="M1918" s="5">
        <v>163</v>
      </c>
    </row>
    <row r="1919" spans="1:13" x14ac:dyDescent="0.3">
      <c r="A1919" s="2">
        <v>45892</v>
      </c>
      <c r="B1919" s="3">
        <f t="shared" si="87"/>
        <v>2026</v>
      </c>
      <c r="C1919" t="str">
        <f t="shared" si="88"/>
        <v>2025-2026</v>
      </c>
      <c r="D1919" t="s">
        <v>120</v>
      </c>
      <c r="E1919" t="s">
        <v>47</v>
      </c>
      <c r="F1919" t="str">
        <f t="shared" si="89"/>
        <v>Victoria</v>
      </c>
      <c r="G1919" t="s">
        <v>26</v>
      </c>
      <c r="H1919">
        <v>3630</v>
      </c>
      <c r="I1919" t="s">
        <v>11</v>
      </c>
      <c r="J1919" t="s">
        <v>137</v>
      </c>
      <c r="K1919" t="s">
        <v>147</v>
      </c>
      <c r="L1919" t="s">
        <v>158</v>
      </c>
      <c r="M1919" s="5">
        <v>487</v>
      </c>
    </row>
    <row r="1920" spans="1:13" x14ac:dyDescent="0.3">
      <c r="A1920" s="2">
        <v>45684</v>
      </c>
      <c r="B1920" s="3">
        <f t="shared" si="87"/>
        <v>2025</v>
      </c>
      <c r="C1920" t="str">
        <f t="shared" si="88"/>
        <v>2024-2025</v>
      </c>
      <c r="D1920" t="s">
        <v>120</v>
      </c>
      <c r="E1920" t="s">
        <v>94</v>
      </c>
      <c r="F1920" t="str">
        <f t="shared" si="89"/>
        <v>Queensland</v>
      </c>
      <c r="G1920" t="s">
        <v>19</v>
      </c>
      <c r="H1920">
        <v>4551</v>
      </c>
      <c r="I1920" t="s">
        <v>11</v>
      </c>
      <c r="J1920" t="s">
        <v>136</v>
      </c>
      <c r="K1920" t="s">
        <v>150</v>
      </c>
      <c r="L1920" t="s">
        <v>161</v>
      </c>
      <c r="M1920" s="5">
        <v>253</v>
      </c>
    </row>
    <row r="1921" spans="1:13" x14ac:dyDescent="0.3">
      <c r="A1921" s="2">
        <v>45854</v>
      </c>
      <c r="B1921" s="3">
        <f t="shared" si="87"/>
        <v>2026</v>
      </c>
      <c r="C1921" t="str">
        <f t="shared" si="88"/>
        <v>2025-2026</v>
      </c>
      <c r="D1921" t="s">
        <v>120</v>
      </c>
      <c r="E1921" t="s">
        <v>103</v>
      </c>
      <c r="F1921" t="str">
        <f t="shared" si="89"/>
        <v>Victoria</v>
      </c>
      <c r="G1921" t="s">
        <v>26</v>
      </c>
      <c r="H1921">
        <v>3550</v>
      </c>
      <c r="I1921" t="s">
        <v>11</v>
      </c>
      <c r="J1921" t="s">
        <v>129</v>
      </c>
      <c r="K1921" t="s">
        <v>151</v>
      </c>
      <c r="L1921" t="s">
        <v>152</v>
      </c>
      <c r="M1921" s="5">
        <v>610</v>
      </c>
    </row>
    <row r="1922" spans="1:13" x14ac:dyDescent="0.3">
      <c r="A1922" s="2">
        <v>45583</v>
      </c>
      <c r="B1922" s="3">
        <f t="shared" ref="B1922:B1985" si="90">IF(MONTH(A1922)&gt;=7,YEAR(A1922)+1,YEAR(A1922))</f>
        <v>2025</v>
      </c>
      <c r="C1922" t="str">
        <f t="shared" ref="C1922:C1985" si="91">IF(MONTH(A1922) &gt;= 7, YEAR(A1922) &amp; "-" &amp; YEAR(A1922) + 1, YEAR(A1922) - 1 &amp; "-" &amp; YEAR(A1922))</f>
        <v>2024-2025</v>
      </c>
      <c r="D1922" t="s">
        <v>119</v>
      </c>
      <c r="E1922" t="s">
        <v>93</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26</v>
      </c>
      <c r="H1922">
        <v>3400</v>
      </c>
      <c r="I1922" t="s">
        <v>11</v>
      </c>
      <c r="J1922" t="s">
        <v>129</v>
      </c>
      <c r="K1922" t="s">
        <v>145</v>
      </c>
      <c r="L1922" t="s">
        <v>156</v>
      </c>
      <c r="M1922" s="5">
        <v>29</v>
      </c>
    </row>
    <row r="1923" spans="1:13" x14ac:dyDescent="0.3">
      <c r="A1923" s="2">
        <v>45472</v>
      </c>
      <c r="B1923" s="3">
        <f t="shared" si="90"/>
        <v>2024</v>
      </c>
      <c r="C1923" t="str">
        <f t="shared" si="91"/>
        <v>2023-2024</v>
      </c>
      <c r="D1923" t="s">
        <v>120</v>
      </c>
      <c r="E1923" t="s">
        <v>104</v>
      </c>
      <c r="F1923" t="str">
        <f t="shared" si="92"/>
        <v>Victoria</v>
      </c>
      <c r="G1923" t="s">
        <v>26</v>
      </c>
      <c r="H1923">
        <v>3175</v>
      </c>
      <c r="I1923" t="s">
        <v>11</v>
      </c>
      <c r="J1923" t="s">
        <v>127</v>
      </c>
      <c r="K1923" t="s">
        <v>150</v>
      </c>
      <c r="L1923" t="s">
        <v>161</v>
      </c>
      <c r="M1923" s="5">
        <v>730</v>
      </c>
    </row>
    <row r="1924" spans="1:13" x14ac:dyDescent="0.3">
      <c r="A1924" s="2">
        <v>45476</v>
      </c>
      <c r="B1924" s="3">
        <f t="shared" si="90"/>
        <v>2025</v>
      </c>
      <c r="C1924" t="str">
        <f t="shared" si="91"/>
        <v>2024-2025</v>
      </c>
      <c r="D1924" t="s">
        <v>120</v>
      </c>
      <c r="E1924" t="s">
        <v>35</v>
      </c>
      <c r="F1924" t="str">
        <f t="shared" si="92"/>
        <v>Victoria</v>
      </c>
      <c r="G1924" t="s">
        <v>26</v>
      </c>
      <c r="H1924">
        <v>3280</v>
      </c>
      <c r="I1924" t="s">
        <v>11</v>
      </c>
      <c r="J1924" t="s">
        <v>129</v>
      </c>
      <c r="K1924" t="s">
        <v>144</v>
      </c>
      <c r="L1924" t="s">
        <v>155</v>
      </c>
      <c r="M1924" s="5">
        <v>429</v>
      </c>
    </row>
    <row r="1925" spans="1:13" x14ac:dyDescent="0.3">
      <c r="A1925" s="2">
        <v>45593</v>
      </c>
      <c r="B1925" s="3">
        <f t="shared" si="90"/>
        <v>2025</v>
      </c>
      <c r="C1925" t="str">
        <f t="shared" si="91"/>
        <v>2024-2025</v>
      </c>
      <c r="D1925" t="s">
        <v>120</v>
      </c>
      <c r="E1925" t="s">
        <v>25</v>
      </c>
      <c r="F1925" t="str">
        <f t="shared" si="92"/>
        <v>Victoria</v>
      </c>
      <c r="G1925" t="s">
        <v>26</v>
      </c>
      <c r="H1925">
        <v>3066</v>
      </c>
      <c r="I1925" t="s">
        <v>11</v>
      </c>
      <c r="J1925" t="s">
        <v>128</v>
      </c>
      <c r="K1925" t="s">
        <v>145</v>
      </c>
      <c r="L1925" t="s">
        <v>156</v>
      </c>
      <c r="M1925" s="5">
        <v>376</v>
      </c>
    </row>
    <row r="1926" spans="1:13" x14ac:dyDescent="0.3">
      <c r="A1926" s="2">
        <v>45456</v>
      </c>
      <c r="B1926" s="3">
        <f t="shared" si="90"/>
        <v>2024</v>
      </c>
      <c r="C1926" t="str">
        <f t="shared" si="91"/>
        <v>2023-2024</v>
      </c>
      <c r="D1926" t="s">
        <v>120</v>
      </c>
      <c r="E1926" t="s">
        <v>49</v>
      </c>
      <c r="F1926" t="str">
        <f t="shared" si="92"/>
        <v>New South Wales</v>
      </c>
      <c r="G1926" t="s">
        <v>10</v>
      </c>
      <c r="H1926">
        <v>2350</v>
      </c>
      <c r="I1926" t="s">
        <v>11</v>
      </c>
      <c r="J1926" t="s">
        <v>122</v>
      </c>
      <c r="K1926" t="s">
        <v>144</v>
      </c>
      <c r="L1926" t="s">
        <v>155</v>
      </c>
      <c r="M1926" s="5">
        <v>115</v>
      </c>
    </row>
    <row r="1927" spans="1:13" x14ac:dyDescent="0.3">
      <c r="A1927" s="2">
        <v>45886</v>
      </c>
      <c r="B1927" s="3">
        <f t="shared" si="90"/>
        <v>2026</v>
      </c>
      <c r="C1927" t="str">
        <f t="shared" si="91"/>
        <v>2025-2026</v>
      </c>
      <c r="D1927" t="s">
        <v>120</v>
      </c>
      <c r="E1927" t="s">
        <v>84</v>
      </c>
      <c r="F1927" t="str">
        <f t="shared" si="92"/>
        <v>Western Australia</v>
      </c>
      <c r="G1927" t="s">
        <v>28</v>
      </c>
      <c r="H1927">
        <v>6280</v>
      </c>
      <c r="I1927" t="s">
        <v>11</v>
      </c>
      <c r="J1927" t="s">
        <v>135</v>
      </c>
      <c r="K1927" t="s">
        <v>144</v>
      </c>
      <c r="L1927" t="s">
        <v>155</v>
      </c>
      <c r="M1927" s="5">
        <v>48</v>
      </c>
    </row>
    <row r="1928" spans="1:13" x14ac:dyDescent="0.3">
      <c r="A1928" s="2">
        <v>45423</v>
      </c>
      <c r="B1928" s="3">
        <f t="shared" si="90"/>
        <v>2024</v>
      </c>
      <c r="C1928" t="str">
        <f t="shared" si="91"/>
        <v>2023-2024</v>
      </c>
      <c r="D1928" t="s">
        <v>120</v>
      </c>
      <c r="E1928" t="s">
        <v>32</v>
      </c>
      <c r="F1928" t="str">
        <f t="shared" si="92"/>
        <v>Victoria</v>
      </c>
      <c r="G1928" t="s">
        <v>26</v>
      </c>
      <c r="H1928">
        <v>3977</v>
      </c>
      <c r="I1928" t="s">
        <v>11</v>
      </c>
      <c r="J1928" t="s">
        <v>137</v>
      </c>
      <c r="K1928" t="s">
        <v>144</v>
      </c>
      <c r="L1928" t="s">
        <v>155</v>
      </c>
      <c r="M1928" s="5">
        <v>86</v>
      </c>
    </row>
    <row r="1929" spans="1:13" x14ac:dyDescent="0.3">
      <c r="A1929" s="2">
        <v>45419</v>
      </c>
      <c r="B1929" s="3">
        <f t="shared" si="90"/>
        <v>2024</v>
      </c>
      <c r="C1929" t="str">
        <f t="shared" si="91"/>
        <v>2023-2024</v>
      </c>
      <c r="D1929" t="s">
        <v>120</v>
      </c>
      <c r="E1929" t="s">
        <v>82</v>
      </c>
      <c r="F1929" t="str">
        <f t="shared" si="92"/>
        <v>Queensland</v>
      </c>
      <c r="G1929" t="s">
        <v>19</v>
      </c>
      <c r="H1929">
        <v>4215</v>
      </c>
      <c r="I1929" t="s">
        <v>11</v>
      </c>
      <c r="J1929" t="s">
        <v>124</v>
      </c>
      <c r="K1929" t="s">
        <v>142</v>
      </c>
      <c r="L1929" t="s">
        <v>153</v>
      </c>
      <c r="M1929" s="5">
        <v>77</v>
      </c>
    </row>
    <row r="1930" spans="1:13" x14ac:dyDescent="0.3">
      <c r="A1930" s="2">
        <v>45951</v>
      </c>
      <c r="B1930" s="3">
        <f t="shared" si="90"/>
        <v>2026</v>
      </c>
      <c r="C1930" t="str">
        <f t="shared" si="91"/>
        <v>2025-2026</v>
      </c>
      <c r="D1930" t="s">
        <v>119</v>
      </c>
      <c r="E1930" t="s">
        <v>108</v>
      </c>
      <c r="F1930" t="str">
        <f t="shared" si="92"/>
        <v>Tasmania</v>
      </c>
      <c r="G1930" t="s">
        <v>43</v>
      </c>
      <c r="H1930">
        <v>7320</v>
      </c>
      <c r="I1930" t="s">
        <v>11</v>
      </c>
      <c r="J1930" t="s">
        <v>130</v>
      </c>
      <c r="K1930" t="s">
        <v>147</v>
      </c>
      <c r="L1930" t="s">
        <v>158</v>
      </c>
      <c r="M1930" s="5">
        <v>244</v>
      </c>
    </row>
    <row r="1931" spans="1:13" x14ac:dyDescent="0.3">
      <c r="A1931" s="2">
        <v>45307</v>
      </c>
      <c r="B1931" s="3">
        <f t="shared" si="90"/>
        <v>2024</v>
      </c>
      <c r="C1931" t="str">
        <f t="shared" si="91"/>
        <v>2023-2024</v>
      </c>
      <c r="D1931" t="s">
        <v>119</v>
      </c>
      <c r="E1931" t="s">
        <v>27</v>
      </c>
      <c r="F1931" t="str">
        <f t="shared" si="92"/>
        <v>Western Australia</v>
      </c>
      <c r="G1931" t="s">
        <v>28</v>
      </c>
      <c r="H1931">
        <v>6030</v>
      </c>
      <c r="I1931" t="s">
        <v>11</v>
      </c>
      <c r="J1931" t="s">
        <v>121</v>
      </c>
      <c r="K1931" t="s">
        <v>150</v>
      </c>
      <c r="L1931" t="s">
        <v>161</v>
      </c>
      <c r="M1931" s="5">
        <v>258</v>
      </c>
    </row>
    <row r="1932" spans="1:13" x14ac:dyDescent="0.3">
      <c r="A1932" s="2">
        <v>45530</v>
      </c>
      <c r="B1932" s="3">
        <f t="shared" si="90"/>
        <v>2025</v>
      </c>
      <c r="C1932" t="str">
        <f t="shared" si="91"/>
        <v>2024-2025</v>
      </c>
      <c r="D1932" t="s">
        <v>120</v>
      </c>
      <c r="E1932" t="s">
        <v>20</v>
      </c>
      <c r="F1932" t="str">
        <f t="shared" si="92"/>
        <v>South Australia</v>
      </c>
      <c r="G1932" t="s">
        <v>17</v>
      </c>
      <c r="H1932">
        <v>5607</v>
      </c>
      <c r="I1932" t="s">
        <v>11</v>
      </c>
      <c r="J1932" t="s">
        <v>139</v>
      </c>
      <c r="K1932" t="s">
        <v>144</v>
      </c>
      <c r="L1932" t="s">
        <v>155</v>
      </c>
      <c r="M1932" s="5">
        <v>353</v>
      </c>
    </row>
    <row r="1933" spans="1:13" x14ac:dyDescent="0.3">
      <c r="A1933" s="2">
        <v>45553</v>
      </c>
      <c r="B1933" s="3">
        <f t="shared" si="90"/>
        <v>2025</v>
      </c>
      <c r="C1933" t="str">
        <f t="shared" si="91"/>
        <v>2024-2025</v>
      </c>
      <c r="D1933" t="s">
        <v>119</v>
      </c>
      <c r="E1933" t="s">
        <v>42</v>
      </c>
      <c r="F1933" t="str">
        <f t="shared" si="92"/>
        <v>Tasmania</v>
      </c>
      <c r="G1933" t="s">
        <v>43</v>
      </c>
      <c r="H1933">
        <v>7018</v>
      </c>
      <c r="I1933" t="s">
        <v>11</v>
      </c>
      <c r="J1933" t="s">
        <v>130</v>
      </c>
      <c r="K1933" t="s">
        <v>147</v>
      </c>
      <c r="L1933" t="s">
        <v>158</v>
      </c>
      <c r="M1933" s="5">
        <v>759</v>
      </c>
    </row>
    <row r="1934" spans="1:13" x14ac:dyDescent="0.3">
      <c r="A1934" s="2">
        <v>45922</v>
      </c>
      <c r="B1934" s="3">
        <f t="shared" si="90"/>
        <v>2026</v>
      </c>
      <c r="C1934" t="str">
        <f t="shared" si="91"/>
        <v>2025-2026</v>
      </c>
      <c r="D1934" t="s">
        <v>119</v>
      </c>
      <c r="E1934" t="s">
        <v>110</v>
      </c>
      <c r="F1934" t="str">
        <f t="shared" si="92"/>
        <v>Australian Capital Territory</v>
      </c>
      <c r="G1934" t="s">
        <v>51</v>
      </c>
      <c r="H1934">
        <v>2609</v>
      </c>
      <c r="I1934" t="s">
        <v>11</v>
      </c>
      <c r="J1934" t="s">
        <v>123</v>
      </c>
      <c r="K1934" t="s">
        <v>146</v>
      </c>
      <c r="L1934" t="s">
        <v>157</v>
      </c>
      <c r="M1934" s="5">
        <v>230</v>
      </c>
    </row>
    <row r="1935" spans="1:13" x14ac:dyDescent="0.3">
      <c r="A1935" s="2">
        <v>45307</v>
      </c>
      <c r="B1935" s="3">
        <f t="shared" si="90"/>
        <v>2024</v>
      </c>
      <c r="C1935" t="str">
        <f t="shared" si="91"/>
        <v>2023-2024</v>
      </c>
      <c r="D1935" t="s">
        <v>120</v>
      </c>
      <c r="E1935" t="s">
        <v>99</v>
      </c>
      <c r="F1935" t="str">
        <f t="shared" si="92"/>
        <v>Western Australia</v>
      </c>
      <c r="G1935" t="s">
        <v>28</v>
      </c>
      <c r="H1935">
        <v>6530</v>
      </c>
      <c r="I1935" t="s">
        <v>11</v>
      </c>
      <c r="J1935" t="s">
        <v>141</v>
      </c>
      <c r="K1935" t="s">
        <v>150</v>
      </c>
      <c r="L1935" t="s">
        <v>161</v>
      </c>
      <c r="M1935" s="5">
        <v>159</v>
      </c>
    </row>
    <row r="1936" spans="1:13" x14ac:dyDescent="0.3">
      <c r="A1936" s="2">
        <v>45499</v>
      </c>
      <c r="B1936" s="3">
        <f t="shared" si="90"/>
        <v>2025</v>
      </c>
      <c r="C1936" t="str">
        <f t="shared" si="91"/>
        <v>2024-2025</v>
      </c>
      <c r="D1936" t="s">
        <v>120</v>
      </c>
      <c r="E1936" t="s">
        <v>35</v>
      </c>
      <c r="F1936" t="str">
        <f t="shared" si="92"/>
        <v>Victoria</v>
      </c>
      <c r="G1936" t="s">
        <v>26</v>
      </c>
      <c r="H1936">
        <v>3280</v>
      </c>
      <c r="I1936" t="s">
        <v>11</v>
      </c>
      <c r="J1936" t="s">
        <v>129</v>
      </c>
      <c r="K1936" t="s">
        <v>143</v>
      </c>
      <c r="L1936" t="s">
        <v>154</v>
      </c>
      <c r="M1936" s="5">
        <v>112</v>
      </c>
    </row>
    <row r="1937" spans="1:13" x14ac:dyDescent="0.3">
      <c r="A1937" s="2">
        <v>45808</v>
      </c>
      <c r="B1937" s="3">
        <f t="shared" si="90"/>
        <v>2025</v>
      </c>
      <c r="C1937" t="str">
        <f t="shared" si="91"/>
        <v>2024-2025</v>
      </c>
      <c r="D1937" t="s">
        <v>119</v>
      </c>
      <c r="E1937" t="s">
        <v>113</v>
      </c>
      <c r="F1937" t="str">
        <f t="shared" si="92"/>
        <v>New South Wales</v>
      </c>
      <c r="G1937" t="s">
        <v>10</v>
      </c>
      <c r="H1937">
        <v>2101</v>
      </c>
      <c r="I1937" t="s">
        <v>11</v>
      </c>
      <c r="J1937" t="s">
        <v>125</v>
      </c>
      <c r="K1937" t="s">
        <v>145</v>
      </c>
      <c r="L1937" t="s">
        <v>156</v>
      </c>
      <c r="M1937" s="5">
        <v>304</v>
      </c>
    </row>
    <row r="1938" spans="1:13" x14ac:dyDescent="0.3">
      <c r="A1938" s="2">
        <v>45990</v>
      </c>
      <c r="B1938" s="3">
        <f t="shared" si="90"/>
        <v>2026</v>
      </c>
      <c r="C1938" t="str">
        <f t="shared" si="91"/>
        <v>2025-2026</v>
      </c>
      <c r="D1938" t="s">
        <v>119</v>
      </c>
      <c r="E1938" t="s">
        <v>35</v>
      </c>
      <c r="F1938" t="str">
        <f t="shared" si="92"/>
        <v>Victoria</v>
      </c>
      <c r="G1938" t="s">
        <v>26</v>
      </c>
      <c r="H1938">
        <v>3280</v>
      </c>
      <c r="I1938" t="s">
        <v>11</v>
      </c>
      <c r="J1938" t="s">
        <v>129</v>
      </c>
      <c r="K1938" t="s">
        <v>142</v>
      </c>
      <c r="L1938" t="s">
        <v>153</v>
      </c>
      <c r="M1938" s="5">
        <v>489</v>
      </c>
    </row>
    <row r="1939" spans="1:13" x14ac:dyDescent="0.3">
      <c r="A1939" s="2">
        <v>45432</v>
      </c>
      <c r="B1939" s="3">
        <f t="shared" si="90"/>
        <v>2024</v>
      </c>
      <c r="C1939" t="str">
        <f t="shared" si="91"/>
        <v>2023-2024</v>
      </c>
      <c r="D1939" t="s">
        <v>119</v>
      </c>
      <c r="E1939" t="s">
        <v>69</v>
      </c>
      <c r="F1939" t="str">
        <f t="shared" si="92"/>
        <v>Victoria</v>
      </c>
      <c r="G1939" t="s">
        <v>26</v>
      </c>
      <c r="H1939">
        <v>3148</v>
      </c>
      <c r="I1939" t="s">
        <v>11</v>
      </c>
      <c r="J1939" t="s">
        <v>127</v>
      </c>
      <c r="K1939" t="s">
        <v>142</v>
      </c>
      <c r="L1939" t="s">
        <v>153</v>
      </c>
      <c r="M1939" s="5">
        <v>590</v>
      </c>
    </row>
    <row r="1940" spans="1:13" x14ac:dyDescent="0.3">
      <c r="A1940" s="2">
        <v>45579</v>
      </c>
      <c r="B1940" s="3">
        <f t="shared" si="90"/>
        <v>2025</v>
      </c>
      <c r="C1940" t="str">
        <f t="shared" si="91"/>
        <v>2024-2025</v>
      </c>
      <c r="D1940" t="s">
        <v>119</v>
      </c>
      <c r="E1940" t="s">
        <v>75</v>
      </c>
      <c r="F1940" t="str">
        <f t="shared" si="92"/>
        <v>Victoria</v>
      </c>
      <c r="G1940" t="s">
        <v>26</v>
      </c>
      <c r="H1940">
        <v>3915</v>
      </c>
      <c r="I1940" t="s">
        <v>11</v>
      </c>
      <c r="J1940" t="s">
        <v>137</v>
      </c>
      <c r="K1940" t="s">
        <v>142</v>
      </c>
      <c r="L1940" t="s">
        <v>153</v>
      </c>
      <c r="M1940" s="5">
        <v>591</v>
      </c>
    </row>
    <row r="1941" spans="1:13" x14ac:dyDescent="0.3">
      <c r="A1941" s="2">
        <v>45633</v>
      </c>
      <c r="B1941" s="3">
        <f t="shared" si="90"/>
        <v>2025</v>
      </c>
      <c r="C1941" t="str">
        <f t="shared" si="91"/>
        <v>2024-2025</v>
      </c>
      <c r="D1941" t="s">
        <v>119</v>
      </c>
      <c r="E1941" t="s">
        <v>35</v>
      </c>
      <c r="F1941" t="str">
        <f t="shared" si="92"/>
        <v>Victoria</v>
      </c>
      <c r="G1941" t="s">
        <v>26</v>
      </c>
      <c r="H1941">
        <v>3280</v>
      </c>
      <c r="I1941" t="s">
        <v>11</v>
      </c>
      <c r="J1941" t="s">
        <v>129</v>
      </c>
      <c r="K1941" t="s">
        <v>151</v>
      </c>
      <c r="L1941" t="s">
        <v>152</v>
      </c>
      <c r="M1941" s="5">
        <v>303</v>
      </c>
    </row>
    <row r="1942" spans="1:13" x14ac:dyDescent="0.3">
      <c r="A1942" s="2">
        <v>45889</v>
      </c>
      <c r="B1942" s="3">
        <f t="shared" si="90"/>
        <v>2026</v>
      </c>
      <c r="C1942" t="str">
        <f t="shared" si="91"/>
        <v>2025-2026</v>
      </c>
      <c r="D1942" t="s">
        <v>119</v>
      </c>
      <c r="E1942" t="s">
        <v>65</v>
      </c>
      <c r="F1942" t="str">
        <f t="shared" si="92"/>
        <v>Victoria</v>
      </c>
      <c r="G1942" t="s">
        <v>26</v>
      </c>
      <c r="H1942">
        <v>3931</v>
      </c>
      <c r="I1942" t="s">
        <v>11</v>
      </c>
      <c r="J1942" t="s">
        <v>137</v>
      </c>
      <c r="K1942" t="s">
        <v>151</v>
      </c>
      <c r="L1942" t="s">
        <v>152</v>
      </c>
      <c r="M1942" s="5">
        <v>448</v>
      </c>
    </row>
    <row r="1943" spans="1:13" x14ac:dyDescent="0.3">
      <c r="A1943" s="2">
        <v>45718</v>
      </c>
      <c r="B1943" s="3">
        <f t="shared" si="90"/>
        <v>2025</v>
      </c>
      <c r="C1943" t="str">
        <f t="shared" si="91"/>
        <v>2024-2025</v>
      </c>
      <c r="D1943" t="s">
        <v>120</v>
      </c>
      <c r="E1943" t="s">
        <v>44</v>
      </c>
      <c r="F1943" t="str">
        <f t="shared" si="92"/>
        <v>Western Australia</v>
      </c>
      <c r="G1943" t="s">
        <v>28</v>
      </c>
      <c r="H1943">
        <v>6010</v>
      </c>
      <c r="I1943" t="s">
        <v>11</v>
      </c>
      <c r="J1943" t="s">
        <v>121</v>
      </c>
      <c r="K1943" t="s">
        <v>144</v>
      </c>
      <c r="L1943" t="s">
        <v>155</v>
      </c>
      <c r="M1943" s="5">
        <v>306</v>
      </c>
    </row>
    <row r="1944" spans="1:13" x14ac:dyDescent="0.3">
      <c r="A1944" s="2">
        <v>45683</v>
      </c>
      <c r="B1944" s="3">
        <f t="shared" si="90"/>
        <v>2025</v>
      </c>
      <c r="C1944" t="str">
        <f t="shared" si="91"/>
        <v>2024-2025</v>
      </c>
      <c r="D1944" t="s">
        <v>120</v>
      </c>
      <c r="E1944" t="s">
        <v>21</v>
      </c>
      <c r="F1944" t="str">
        <f t="shared" si="92"/>
        <v>South Australia</v>
      </c>
      <c r="G1944" t="s">
        <v>17</v>
      </c>
      <c r="H1944">
        <v>5343</v>
      </c>
      <c r="I1944" t="s">
        <v>11</v>
      </c>
      <c r="J1944" t="s">
        <v>139</v>
      </c>
      <c r="K1944" t="s">
        <v>144</v>
      </c>
      <c r="L1944" t="s">
        <v>155</v>
      </c>
      <c r="M1944" s="5">
        <v>376</v>
      </c>
    </row>
    <row r="1945" spans="1:13" x14ac:dyDescent="0.3">
      <c r="A1945" s="2">
        <v>45419</v>
      </c>
      <c r="B1945" s="3">
        <f t="shared" si="90"/>
        <v>2024</v>
      </c>
      <c r="C1945" t="str">
        <f t="shared" si="91"/>
        <v>2023-2024</v>
      </c>
      <c r="D1945" t="s">
        <v>120</v>
      </c>
      <c r="E1945" t="s">
        <v>96</v>
      </c>
      <c r="F1945" t="str">
        <f t="shared" si="92"/>
        <v>Western Australia</v>
      </c>
      <c r="G1945" t="s">
        <v>28</v>
      </c>
      <c r="H1945">
        <v>6027</v>
      </c>
      <c r="I1945" t="s">
        <v>11</v>
      </c>
      <c r="J1945" t="s">
        <v>121</v>
      </c>
      <c r="K1945" t="s">
        <v>144</v>
      </c>
      <c r="L1945" t="s">
        <v>155</v>
      </c>
      <c r="M1945" s="5">
        <v>181</v>
      </c>
    </row>
    <row r="1946" spans="1:13" x14ac:dyDescent="0.3">
      <c r="A1946" s="2">
        <v>45920</v>
      </c>
      <c r="B1946" s="3">
        <f t="shared" si="90"/>
        <v>2026</v>
      </c>
      <c r="C1946" t="str">
        <f t="shared" si="91"/>
        <v>2025-2026</v>
      </c>
      <c r="D1946" t="s">
        <v>120</v>
      </c>
      <c r="E1946" t="s">
        <v>77</v>
      </c>
      <c r="F1946" t="str">
        <f t="shared" si="92"/>
        <v>Victoria</v>
      </c>
      <c r="G1946" t="s">
        <v>26</v>
      </c>
      <c r="H1946">
        <v>3018</v>
      </c>
      <c r="I1946" t="s">
        <v>11</v>
      </c>
      <c r="J1946" t="s">
        <v>128</v>
      </c>
      <c r="K1946" t="s">
        <v>150</v>
      </c>
      <c r="L1946" t="s">
        <v>161</v>
      </c>
      <c r="M1946" s="5">
        <v>431</v>
      </c>
    </row>
    <row r="1947" spans="1:13" x14ac:dyDescent="0.3">
      <c r="A1947" s="2">
        <v>45755</v>
      </c>
      <c r="B1947" s="3">
        <f t="shared" si="90"/>
        <v>2025</v>
      </c>
      <c r="C1947" t="str">
        <f t="shared" si="91"/>
        <v>2024-2025</v>
      </c>
      <c r="D1947" t="s">
        <v>120</v>
      </c>
      <c r="E1947" t="s">
        <v>22</v>
      </c>
      <c r="F1947" t="str">
        <f t="shared" si="92"/>
        <v>New South Wales</v>
      </c>
      <c r="G1947" t="s">
        <v>10</v>
      </c>
      <c r="H1947">
        <v>2116</v>
      </c>
      <c r="I1947" t="s">
        <v>11</v>
      </c>
      <c r="J1947" t="s">
        <v>125</v>
      </c>
      <c r="K1947" t="s">
        <v>150</v>
      </c>
      <c r="L1947" t="s">
        <v>161</v>
      </c>
      <c r="M1947" s="5">
        <v>392</v>
      </c>
    </row>
    <row r="1948" spans="1:13" x14ac:dyDescent="0.3">
      <c r="A1948" s="2">
        <v>45778</v>
      </c>
      <c r="B1948" s="3">
        <f t="shared" si="90"/>
        <v>2025</v>
      </c>
      <c r="C1948" t="str">
        <f t="shared" si="91"/>
        <v>2024-2025</v>
      </c>
      <c r="D1948" t="s">
        <v>120</v>
      </c>
      <c r="E1948" t="s">
        <v>22</v>
      </c>
      <c r="F1948" t="str">
        <f t="shared" si="92"/>
        <v>New South Wales</v>
      </c>
      <c r="G1948" t="s">
        <v>10</v>
      </c>
      <c r="H1948">
        <v>2116</v>
      </c>
      <c r="I1948" t="s">
        <v>11</v>
      </c>
      <c r="J1948" t="s">
        <v>125</v>
      </c>
      <c r="K1948" t="s">
        <v>144</v>
      </c>
      <c r="L1948" t="s">
        <v>155</v>
      </c>
      <c r="M1948" s="5">
        <v>362</v>
      </c>
    </row>
    <row r="1949" spans="1:13" x14ac:dyDescent="0.3">
      <c r="A1949" s="2">
        <v>45412</v>
      </c>
      <c r="B1949" s="3">
        <f t="shared" si="90"/>
        <v>2024</v>
      </c>
      <c r="C1949" t="str">
        <f t="shared" si="91"/>
        <v>2023-2024</v>
      </c>
      <c r="D1949" t="s">
        <v>120</v>
      </c>
      <c r="E1949" t="s">
        <v>25</v>
      </c>
      <c r="F1949" t="str">
        <f t="shared" si="92"/>
        <v>Victoria</v>
      </c>
      <c r="G1949" t="s">
        <v>26</v>
      </c>
      <c r="H1949">
        <v>3066</v>
      </c>
      <c r="I1949" t="s">
        <v>11</v>
      </c>
      <c r="J1949" t="s">
        <v>128</v>
      </c>
      <c r="K1949" t="s">
        <v>142</v>
      </c>
      <c r="L1949" t="s">
        <v>153</v>
      </c>
      <c r="M1949" s="5">
        <v>63</v>
      </c>
    </row>
    <row r="1950" spans="1:13" x14ac:dyDescent="0.3">
      <c r="A1950" s="2">
        <v>45488</v>
      </c>
      <c r="B1950" s="3">
        <f t="shared" si="90"/>
        <v>2025</v>
      </c>
      <c r="C1950" t="str">
        <f t="shared" si="91"/>
        <v>2024-2025</v>
      </c>
      <c r="D1950" t="s">
        <v>119</v>
      </c>
      <c r="E1950" t="s">
        <v>86</v>
      </c>
      <c r="F1950" t="str">
        <f t="shared" si="92"/>
        <v>Queensland</v>
      </c>
      <c r="G1950" t="s">
        <v>19</v>
      </c>
      <c r="H1950">
        <v>4119</v>
      </c>
      <c r="I1950" t="s">
        <v>11</v>
      </c>
      <c r="J1950" t="s">
        <v>131</v>
      </c>
      <c r="K1950" t="s">
        <v>143</v>
      </c>
      <c r="L1950" t="s">
        <v>154</v>
      </c>
      <c r="M1950" s="5">
        <v>532</v>
      </c>
    </row>
    <row r="1951" spans="1:13" x14ac:dyDescent="0.3">
      <c r="A1951" s="2">
        <v>45323</v>
      </c>
      <c r="B1951" s="3">
        <f t="shared" si="90"/>
        <v>2024</v>
      </c>
      <c r="C1951" t="str">
        <f t="shared" si="91"/>
        <v>2023-2024</v>
      </c>
      <c r="D1951" t="s">
        <v>120</v>
      </c>
      <c r="E1951" t="s">
        <v>37</v>
      </c>
      <c r="F1951" t="str">
        <f t="shared" si="92"/>
        <v>Victoria</v>
      </c>
      <c r="G1951" t="s">
        <v>26</v>
      </c>
      <c r="H1951">
        <v>3134</v>
      </c>
      <c r="I1951" t="s">
        <v>11</v>
      </c>
      <c r="J1951" t="s">
        <v>127</v>
      </c>
      <c r="K1951" t="s">
        <v>148</v>
      </c>
      <c r="L1951" t="s">
        <v>159</v>
      </c>
      <c r="M1951" s="5">
        <v>399</v>
      </c>
    </row>
    <row r="1952" spans="1:13" x14ac:dyDescent="0.3">
      <c r="A1952" s="2">
        <v>45437</v>
      </c>
      <c r="B1952" s="3">
        <f t="shared" si="90"/>
        <v>2024</v>
      </c>
      <c r="C1952" t="str">
        <f t="shared" si="91"/>
        <v>2023-2024</v>
      </c>
      <c r="D1952" t="s">
        <v>120</v>
      </c>
      <c r="E1952" t="s">
        <v>9</v>
      </c>
      <c r="F1952" t="str">
        <f t="shared" si="92"/>
        <v>New South Wales</v>
      </c>
      <c r="G1952" t="s">
        <v>10</v>
      </c>
      <c r="H1952">
        <v>2067</v>
      </c>
      <c r="I1952" t="s">
        <v>11</v>
      </c>
      <c r="J1952" t="s">
        <v>126</v>
      </c>
      <c r="K1952" t="s">
        <v>143</v>
      </c>
      <c r="L1952" t="s">
        <v>154</v>
      </c>
      <c r="M1952" s="5">
        <v>723</v>
      </c>
    </row>
    <row r="1953" spans="1:13" x14ac:dyDescent="0.3">
      <c r="A1953" s="2">
        <v>45353</v>
      </c>
      <c r="B1953" s="3">
        <f t="shared" si="90"/>
        <v>2024</v>
      </c>
      <c r="C1953" t="str">
        <f t="shared" si="91"/>
        <v>2023-2024</v>
      </c>
      <c r="D1953" t="s">
        <v>119</v>
      </c>
      <c r="E1953" t="s">
        <v>111</v>
      </c>
      <c r="F1953" t="str">
        <f t="shared" si="92"/>
        <v>New South Wales</v>
      </c>
      <c r="G1953" t="s">
        <v>10</v>
      </c>
      <c r="H1953">
        <v>2154</v>
      </c>
      <c r="I1953" t="s">
        <v>11</v>
      </c>
      <c r="J1953" t="s">
        <v>125</v>
      </c>
      <c r="K1953" t="s">
        <v>143</v>
      </c>
      <c r="L1953" t="s">
        <v>154</v>
      </c>
      <c r="M1953" s="5">
        <v>428</v>
      </c>
    </row>
    <row r="1954" spans="1:13" x14ac:dyDescent="0.3">
      <c r="A1954" s="2">
        <v>45490</v>
      </c>
      <c r="B1954" s="3">
        <f t="shared" si="90"/>
        <v>2025</v>
      </c>
      <c r="C1954" t="str">
        <f t="shared" si="91"/>
        <v>2024-2025</v>
      </c>
      <c r="D1954" t="s">
        <v>120</v>
      </c>
      <c r="E1954" t="s">
        <v>84</v>
      </c>
      <c r="F1954" t="str">
        <f t="shared" si="92"/>
        <v>Western Australia</v>
      </c>
      <c r="G1954" t="s">
        <v>28</v>
      </c>
      <c r="H1954">
        <v>6280</v>
      </c>
      <c r="I1954" t="s">
        <v>11</v>
      </c>
      <c r="J1954" t="s">
        <v>135</v>
      </c>
      <c r="K1954" t="s">
        <v>147</v>
      </c>
      <c r="L1954" t="s">
        <v>158</v>
      </c>
      <c r="M1954" s="5">
        <v>268</v>
      </c>
    </row>
    <row r="1955" spans="1:13" x14ac:dyDescent="0.3">
      <c r="A1955" s="2">
        <v>45704</v>
      </c>
      <c r="B1955" s="3">
        <f t="shared" si="90"/>
        <v>2025</v>
      </c>
      <c r="C1955" t="str">
        <f t="shared" si="91"/>
        <v>2024-2025</v>
      </c>
      <c r="D1955" t="s">
        <v>120</v>
      </c>
      <c r="E1955" t="s">
        <v>62</v>
      </c>
      <c r="F1955" t="str">
        <f t="shared" si="92"/>
        <v>Victoria</v>
      </c>
      <c r="G1955" t="s">
        <v>26</v>
      </c>
      <c r="H1955">
        <v>3690</v>
      </c>
      <c r="I1955" t="s">
        <v>11</v>
      </c>
      <c r="J1955" t="s">
        <v>137</v>
      </c>
      <c r="K1955" t="s">
        <v>148</v>
      </c>
      <c r="L1955" t="s">
        <v>159</v>
      </c>
      <c r="M1955" s="5">
        <v>111</v>
      </c>
    </row>
    <row r="1956" spans="1:13" x14ac:dyDescent="0.3">
      <c r="A1956" s="2">
        <v>45414</v>
      </c>
      <c r="B1956" s="3">
        <f t="shared" si="90"/>
        <v>2024</v>
      </c>
      <c r="C1956" t="str">
        <f t="shared" si="91"/>
        <v>2023-2024</v>
      </c>
      <c r="D1956" t="s">
        <v>119</v>
      </c>
      <c r="E1956" t="s">
        <v>55</v>
      </c>
      <c r="F1956" t="str">
        <f t="shared" si="92"/>
        <v>Queensland</v>
      </c>
      <c r="G1956" t="s">
        <v>19</v>
      </c>
      <c r="H1956">
        <v>4740</v>
      </c>
      <c r="I1956" t="s">
        <v>11</v>
      </c>
      <c r="J1956" t="s">
        <v>138</v>
      </c>
      <c r="K1956" t="s">
        <v>143</v>
      </c>
      <c r="L1956" t="s">
        <v>154</v>
      </c>
      <c r="M1956" s="5">
        <v>32</v>
      </c>
    </row>
    <row r="1957" spans="1:13" x14ac:dyDescent="0.3">
      <c r="A1957" s="2">
        <v>45401</v>
      </c>
      <c r="B1957" s="3">
        <f t="shared" si="90"/>
        <v>2024</v>
      </c>
      <c r="C1957" t="str">
        <f t="shared" si="91"/>
        <v>2023-2024</v>
      </c>
      <c r="D1957" t="s">
        <v>119</v>
      </c>
      <c r="E1957" t="s">
        <v>76</v>
      </c>
      <c r="F1957" t="str">
        <f t="shared" si="92"/>
        <v>Queensland</v>
      </c>
      <c r="G1957" t="s">
        <v>19</v>
      </c>
      <c r="H1957">
        <v>4220</v>
      </c>
      <c r="I1957" t="s">
        <v>11</v>
      </c>
      <c r="J1957" t="s">
        <v>124</v>
      </c>
      <c r="K1957" t="s">
        <v>148</v>
      </c>
      <c r="L1957" t="s">
        <v>159</v>
      </c>
      <c r="M1957" s="5">
        <v>182</v>
      </c>
    </row>
    <row r="1958" spans="1:13" x14ac:dyDescent="0.3">
      <c r="A1958" s="2">
        <v>45494</v>
      </c>
      <c r="B1958" s="3">
        <f t="shared" si="90"/>
        <v>2025</v>
      </c>
      <c r="C1958" t="str">
        <f t="shared" si="91"/>
        <v>2024-2025</v>
      </c>
      <c r="D1958" t="s">
        <v>120</v>
      </c>
      <c r="E1958" t="s">
        <v>112</v>
      </c>
      <c r="F1958" t="str">
        <f t="shared" si="92"/>
        <v>Queensland</v>
      </c>
      <c r="G1958" t="s">
        <v>19</v>
      </c>
      <c r="H1958">
        <v>4566</v>
      </c>
      <c r="I1958" t="s">
        <v>11</v>
      </c>
      <c r="J1958" t="s">
        <v>136</v>
      </c>
      <c r="K1958" t="s">
        <v>143</v>
      </c>
      <c r="L1958" t="s">
        <v>154</v>
      </c>
      <c r="M1958" s="5">
        <v>218</v>
      </c>
    </row>
    <row r="1959" spans="1:13" x14ac:dyDescent="0.3">
      <c r="A1959" s="2">
        <v>45402</v>
      </c>
      <c r="B1959" s="3">
        <f t="shared" si="90"/>
        <v>2024</v>
      </c>
      <c r="C1959" t="str">
        <f t="shared" si="91"/>
        <v>2023-2024</v>
      </c>
      <c r="D1959" t="s">
        <v>120</v>
      </c>
      <c r="E1959" t="s">
        <v>87</v>
      </c>
      <c r="F1959" t="str">
        <f t="shared" si="92"/>
        <v>New South Wales</v>
      </c>
      <c r="G1959" t="s">
        <v>10</v>
      </c>
      <c r="H1959">
        <v>2158</v>
      </c>
      <c r="I1959" t="s">
        <v>11</v>
      </c>
      <c r="J1959" t="s">
        <v>125</v>
      </c>
      <c r="K1959" t="s">
        <v>144</v>
      </c>
      <c r="L1959" t="s">
        <v>155</v>
      </c>
      <c r="M1959" s="5">
        <v>344</v>
      </c>
    </row>
    <row r="1960" spans="1:13" x14ac:dyDescent="0.3">
      <c r="A1960" s="2">
        <v>45418</v>
      </c>
      <c r="B1960" s="3">
        <f t="shared" si="90"/>
        <v>2024</v>
      </c>
      <c r="C1960" t="str">
        <f t="shared" si="91"/>
        <v>2023-2024</v>
      </c>
      <c r="D1960" t="s">
        <v>119</v>
      </c>
      <c r="E1960" t="s">
        <v>112</v>
      </c>
      <c r="F1960" t="str">
        <f t="shared" si="92"/>
        <v>Queensland</v>
      </c>
      <c r="G1960" t="s">
        <v>19</v>
      </c>
      <c r="H1960">
        <v>4566</v>
      </c>
      <c r="I1960" t="s">
        <v>11</v>
      </c>
      <c r="J1960" t="s">
        <v>136</v>
      </c>
      <c r="K1960" t="s">
        <v>144</v>
      </c>
      <c r="L1960" t="s">
        <v>155</v>
      </c>
      <c r="M1960" s="5">
        <v>77</v>
      </c>
    </row>
    <row r="1961" spans="1:13" x14ac:dyDescent="0.3">
      <c r="A1961" s="2">
        <v>46019</v>
      </c>
      <c r="B1961" s="3">
        <f t="shared" si="90"/>
        <v>2026</v>
      </c>
      <c r="C1961" t="str">
        <f t="shared" si="91"/>
        <v>2025-2026</v>
      </c>
      <c r="D1961" t="s">
        <v>119</v>
      </c>
      <c r="E1961" t="s">
        <v>105</v>
      </c>
      <c r="F1961" t="str">
        <f t="shared" si="92"/>
        <v>New South Wales</v>
      </c>
      <c r="G1961" t="s">
        <v>10</v>
      </c>
      <c r="H1961">
        <v>2031</v>
      </c>
      <c r="I1961" t="s">
        <v>11</v>
      </c>
      <c r="J1961" t="s">
        <v>126</v>
      </c>
      <c r="K1961" t="s">
        <v>149</v>
      </c>
      <c r="L1961" t="s">
        <v>160</v>
      </c>
      <c r="M1961" s="5">
        <v>66</v>
      </c>
    </row>
    <row r="1962" spans="1:13" x14ac:dyDescent="0.3">
      <c r="A1962" s="2">
        <v>45804</v>
      </c>
      <c r="B1962" s="3">
        <f t="shared" si="90"/>
        <v>2025</v>
      </c>
      <c r="C1962" t="str">
        <f t="shared" si="91"/>
        <v>2024-2025</v>
      </c>
      <c r="D1962" t="s">
        <v>119</v>
      </c>
      <c r="E1962" t="s">
        <v>12</v>
      </c>
      <c r="F1962" t="str">
        <f t="shared" si="92"/>
        <v>New South Wales</v>
      </c>
      <c r="G1962" t="s">
        <v>10</v>
      </c>
      <c r="H1962">
        <v>2795</v>
      </c>
      <c r="I1962" t="s">
        <v>11</v>
      </c>
      <c r="J1962" t="s">
        <v>132</v>
      </c>
      <c r="K1962" t="s">
        <v>146</v>
      </c>
      <c r="L1962" t="s">
        <v>157</v>
      </c>
      <c r="M1962" s="5">
        <v>588</v>
      </c>
    </row>
    <row r="1963" spans="1:13" x14ac:dyDescent="0.3">
      <c r="A1963" s="2">
        <v>45315</v>
      </c>
      <c r="B1963" s="3">
        <f t="shared" si="90"/>
        <v>2024</v>
      </c>
      <c r="C1963" t="str">
        <f t="shared" si="91"/>
        <v>2023-2024</v>
      </c>
      <c r="D1963" t="s">
        <v>119</v>
      </c>
      <c r="E1963" t="s">
        <v>68</v>
      </c>
      <c r="F1963" t="str">
        <f t="shared" si="92"/>
        <v>Victoria</v>
      </c>
      <c r="G1963" t="s">
        <v>26</v>
      </c>
      <c r="H1963">
        <v>3429</v>
      </c>
      <c r="I1963" t="s">
        <v>11</v>
      </c>
      <c r="J1963" t="s">
        <v>129</v>
      </c>
      <c r="K1963" t="s">
        <v>148</v>
      </c>
      <c r="L1963" t="s">
        <v>159</v>
      </c>
      <c r="M1963" s="5">
        <v>665</v>
      </c>
    </row>
    <row r="1964" spans="1:13" x14ac:dyDescent="0.3">
      <c r="A1964" s="2">
        <v>45823</v>
      </c>
      <c r="B1964" s="3">
        <f t="shared" si="90"/>
        <v>2025</v>
      </c>
      <c r="C1964" t="str">
        <f t="shared" si="91"/>
        <v>2024-2025</v>
      </c>
      <c r="D1964" t="s">
        <v>120</v>
      </c>
      <c r="E1964" t="s">
        <v>18</v>
      </c>
      <c r="F1964" t="str">
        <f t="shared" si="92"/>
        <v>Queensland</v>
      </c>
      <c r="G1964" t="s">
        <v>19</v>
      </c>
      <c r="H1964">
        <v>4802</v>
      </c>
      <c r="I1964" t="s">
        <v>11</v>
      </c>
      <c r="J1964" t="s">
        <v>133</v>
      </c>
      <c r="K1964" t="s">
        <v>146</v>
      </c>
      <c r="L1964" t="s">
        <v>157</v>
      </c>
      <c r="M1964" s="5">
        <v>581</v>
      </c>
    </row>
    <row r="1965" spans="1:13" x14ac:dyDescent="0.3">
      <c r="A1965" s="2">
        <v>45991</v>
      </c>
      <c r="B1965" s="3">
        <f t="shared" si="90"/>
        <v>2026</v>
      </c>
      <c r="C1965" t="str">
        <f t="shared" si="91"/>
        <v>2025-2026</v>
      </c>
      <c r="D1965" t="s">
        <v>119</v>
      </c>
      <c r="E1965" t="s">
        <v>34</v>
      </c>
      <c r="F1965" t="str">
        <f t="shared" si="92"/>
        <v>New South Wales</v>
      </c>
      <c r="G1965" t="s">
        <v>10</v>
      </c>
      <c r="H1965">
        <v>2560</v>
      </c>
      <c r="I1965" t="s">
        <v>11</v>
      </c>
      <c r="J1965" t="s">
        <v>123</v>
      </c>
      <c r="K1965" t="s">
        <v>148</v>
      </c>
      <c r="L1965" t="s">
        <v>159</v>
      </c>
      <c r="M1965" s="5">
        <v>318</v>
      </c>
    </row>
    <row r="1966" spans="1:13" x14ac:dyDescent="0.3">
      <c r="A1966" s="2">
        <v>45786</v>
      </c>
      <c r="B1966" s="3">
        <f t="shared" si="90"/>
        <v>2025</v>
      </c>
      <c r="C1966" t="str">
        <f t="shared" si="91"/>
        <v>2024-2025</v>
      </c>
      <c r="D1966" t="s">
        <v>119</v>
      </c>
      <c r="E1966" t="s">
        <v>90</v>
      </c>
      <c r="F1966" t="str">
        <f t="shared" si="92"/>
        <v>New South Wales</v>
      </c>
      <c r="G1966" t="s">
        <v>10</v>
      </c>
      <c r="H1966">
        <v>2650</v>
      </c>
      <c r="I1966" t="s">
        <v>11</v>
      </c>
      <c r="J1966" t="s">
        <v>132</v>
      </c>
      <c r="K1966" t="s">
        <v>147</v>
      </c>
      <c r="L1966" t="s">
        <v>158</v>
      </c>
      <c r="M1966" s="5">
        <v>709</v>
      </c>
    </row>
    <row r="1967" spans="1:13" x14ac:dyDescent="0.3">
      <c r="A1967" s="2">
        <v>45596</v>
      </c>
      <c r="B1967" s="3">
        <f t="shared" si="90"/>
        <v>2025</v>
      </c>
      <c r="C1967" t="str">
        <f t="shared" si="91"/>
        <v>2024-2025</v>
      </c>
      <c r="D1967" t="s">
        <v>120</v>
      </c>
      <c r="E1967" t="s">
        <v>107</v>
      </c>
      <c r="F1967" t="str">
        <f t="shared" si="92"/>
        <v>New South Wales</v>
      </c>
      <c r="G1967" t="s">
        <v>10</v>
      </c>
      <c r="H1967">
        <v>2020</v>
      </c>
      <c r="I1967" t="s">
        <v>11</v>
      </c>
      <c r="J1967" t="s">
        <v>126</v>
      </c>
      <c r="K1967" t="s">
        <v>150</v>
      </c>
      <c r="L1967" t="s">
        <v>161</v>
      </c>
      <c r="M1967" s="5">
        <v>580</v>
      </c>
    </row>
    <row r="1968" spans="1:13" x14ac:dyDescent="0.3">
      <c r="A1968" s="2">
        <v>45841</v>
      </c>
      <c r="B1968" s="3">
        <f t="shared" si="90"/>
        <v>2026</v>
      </c>
      <c r="C1968" t="str">
        <f t="shared" si="91"/>
        <v>2025-2026</v>
      </c>
      <c r="D1968" t="s">
        <v>120</v>
      </c>
      <c r="E1968" t="s">
        <v>36</v>
      </c>
      <c r="F1968" t="str">
        <f t="shared" si="92"/>
        <v>New South Wales</v>
      </c>
      <c r="G1968" t="s">
        <v>10</v>
      </c>
      <c r="H1968">
        <v>2539</v>
      </c>
      <c r="I1968" t="s">
        <v>11</v>
      </c>
      <c r="J1968" t="s">
        <v>123</v>
      </c>
      <c r="K1968" t="s">
        <v>147</v>
      </c>
      <c r="L1968" t="s">
        <v>158</v>
      </c>
      <c r="M1968" s="5">
        <v>31</v>
      </c>
    </row>
    <row r="1969" spans="1:13" x14ac:dyDescent="0.3">
      <c r="A1969" s="2">
        <v>45862</v>
      </c>
      <c r="B1969" s="3">
        <f t="shared" si="90"/>
        <v>2026</v>
      </c>
      <c r="C1969" t="str">
        <f t="shared" si="91"/>
        <v>2025-2026</v>
      </c>
      <c r="D1969" t="s">
        <v>119</v>
      </c>
      <c r="E1969" t="s">
        <v>101</v>
      </c>
      <c r="F1969" t="str">
        <f t="shared" si="92"/>
        <v>Queensland</v>
      </c>
      <c r="G1969" t="s">
        <v>19</v>
      </c>
      <c r="H1969">
        <v>4305</v>
      </c>
      <c r="I1969" t="s">
        <v>11</v>
      </c>
      <c r="J1969" t="s">
        <v>124</v>
      </c>
      <c r="K1969" t="s">
        <v>144</v>
      </c>
      <c r="L1969" t="s">
        <v>155</v>
      </c>
      <c r="M1969" s="5">
        <v>328</v>
      </c>
    </row>
    <row r="1970" spans="1:13" x14ac:dyDescent="0.3">
      <c r="A1970" s="2">
        <v>45892</v>
      </c>
      <c r="B1970" s="3">
        <f t="shared" si="90"/>
        <v>2026</v>
      </c>
      <c r="C1970" t="str">
        <f t="shared" si="91"/>
        <v>2025-2026</v>
      </c>
      <c r="D1970" t="s">
        <v>120</v>
      </c>
      <c r="E1970" t="s">
        <v>18</v>
      </c>
      <c r="F1970" t="str">
        <f t="shared" si="92"/>
        <v>Queensland</v>
      </c>
      <c r="G1970" t="s">
        <v>19</v>
      </c>
      <c r="H1970">
        <v>4802</v>
      </c>
      <c r="I1970" t="s">
        <v>11</v>
      </c>
      <c r="J1970" t="s">
        <v>133</v>
      </c>
      <c r="K1970" t="s">
        <v>144</v>
      </c>
      <c r="L1970" t="s">
        <v>155</v>
      </c>
      <c r="M1970" s="5">
        <v>166</v>
      </c>
    </row>
    <row r="1971" spans="1:13" x14ac:dyDescent="0.3">
      <c r="A1971" s="2">
        <v>45510</v>
      </c>
      <c r="B1971" s="3">
        <f t="shared" si="90"/>
        <v>2025</v>
      </c>
      <c r="C1971" t="str">
        <f t="shared" si="91"/>
        <v>2024-2025</v>
      </c>
      <c r="D1971" t="s">
        <v>120</v>
      </c>
      <c r="E1971" t="s">
        <v>18</v>
      </c>
      <c r="F1971" t="str">
        <f t="shared" si="92"/>
        <v>Queensland</v>
      </c>
      <c r="G1971" t="s">
        <v>19</v>
      </c>
      <c r="H1971">
        <v>4802</v>
      </c>
      <c r="I1971" t="s">
        <v>11</v>
      </c>
      <c r="J1971" t="s">
        <v>133</v>
      </c>
      <c r="K1971" t="s">
        <v>143</v>
      </c>
      <c r="L1971" t="s">
        <v>154</v>
      </c>
      <c r="M1971" s="5">
        <v>140</v>
      </c>
    </row>
    <row r="1972" spans="1:13" x14ac:dyDescent="0.3">
      <c r="A1972" s="2">
        <v>45905</v>
      </c>
      <c r="B1972" s="3">
        <f t="shared" si="90"/>
        <v>2026</v>
      </c>
      <c r="C1972" t="str">
        <f t="shared" si="91"/>
        <v>2025-2026</v>
      </c>
      <c r="D1972" t="s">
        <v>119</v>
      </c>
      <c r="E1972" t="s">
        <v>108</v>
      </c>
      <c r="F1972" t="str">
        <f t="shared" si="92"/>
        <v>Tasmania</v>
      </c>
      <c r="G1972" t="s">
        <v>43</v>
      </c>
      <c r="H1972">
        <v>7320</v>
      </c>
      <c r="I1972" t="s">
        <v>11</v>
      </c>
      <c r="J1972" t="s">
        <v>130</v>
      </c>
      <c r="K1972" t="s">
        <v>144</v>
      </c>
      <c r="L1972" t="s">
        <v>155</v>
      </c>
      <c r="M1972" s="5">
        <v>783</v>
      </c>
    </row>
    <row r="1973" spans="1:13" x14ac:dyDescent="0.3">
      <c r="A1973" s="2">
        <v>45572</v>
      </c>
      <c r="B1973" s="3">
        <f t="shared" si="90"/>
        <v>2025</v>
      </c>
      <c r="C1973" t="str">
        <f t="shared" si="91"/>
        <v>2024-2025</v>
      </c>
      <c r="D1973" t="s">
        <v>119</v>
      </c>
      <c r="E1973" t="s">
        <v>75</v>
      </c>
      <c r="F1973" t="str">
        <f t="shared" si="92"/>
        <v>Victoria</v>
      </c>
      <c r="G1973" t="s">
        <v>26</v>
      </c>
      <c r="H1973">
        <v>3915</v>
      </c>
      <c r="I1973" t="s">
        <v>11</v>
      </c>
      <c r="J1973" t="s">
        <v>137</v>
      </c>
      <c r="K1973" t="s">
        <v>144</v>
      </c>
      <c r="L1973" t="s">
        <v>155</v>
      </c>
      <c r="M1973" s="5">
        <v>162</v>
      </c>
    </row>
    <row r="1974" spans="1:13" x14ac:dyDescent="0.3">
      <c r="A1974" s="2">
        <v>45714</v>
      </c>
      <c r="B1974" s="3">
        <f t="shared" si="90"/>
        <v>2025</v>
      </c>
      <c r="C1974" t="str">
        <f t="shared" si="91"/>
        <v>2024-2025</v>
      </c>
      <c r="D1974" t="s">
        <v>119</v>
      </c>
      <c r="E1974" t="s">
        <v>13</v>
      </c>
      <c r="F1974" t="str">
        <f t="shared" si="92"/>
        <v>New South Wales</v>
      </c>
      <c r="G1974" t="s">
        <v>10</v>
      </c>
      <c r="H1974">
        <v>2141</v>
      </c>
      <c r="I1974" t="s">
        <v>11</v>
      </c>
      <c r="J1974" t="s">
        <v>125</v>
      </c>
      <c r="K1974" t="s">
        <v>151</v>
      </c>
      <c r="L1974" t="s">
        <v>152</v>
      </c>
      <c r="M1974" s="5">
        <v>648</v>
      </c>
    </row>
    <row r="1975" spans="1:13" x14ac:dyDescent="0.3">
      <c r="A1975" s="2">
        <v>45374</v>
      </c>
      <c r="B1975" s="3">
        <f t="shared" si="90"/>
        <v>2024</v>
      </c>
      <c r="C1975" t="str">
        <f t="shared" si="91"/>
        <v>2023-2024</v>
      </c>
      <c r="D1975" t="s">
        <v>120</v>
      </c>
      <c r="E1975" t="s">
        <v>103</v>
      </c>
      <c r="F1975" t="str">
        <f t="shared" si="92"/>
        <v>Victoria</v>
      </c>
      <c r="G1975" t="s">
        <v>26</v>
      </c>
      <c r="H1975">
        <v>3550</v>
      </c>
      <c r="I1975" t="s">
        <v>11</v>
      </c>
      <c r="J1975" t="s">
        <v>129</v>
      </c>
      <c r="K1975" t="s">
        <v>144</v>
      </c>
      <c r="L1975" t="s">
        <v>155</v>
      </c>
      <c r="M1975" s="5">
        <v>44</v>
      </c>
    </row>
    <row r="1976" spans="1:13" x14ac:dyDescent="0.3">
      <c r="A1976" s="2">
        <v>45980</v>
      </c>
      <c r="B1976" s="3">
        <f t="shared" si="90"/>
        <v>2026</v>
      </c>
      <c r="C1976" t="str">
        <f t="shared" si="91"/>
        <v>2025-2026</v>
      </c>
      <c r="D1976" t="s">
        <v>119</v>
      </c>
      <c r="E1976" t="s">
        <v>75</v>
      </c>
      <c r="F1976" t="str">
        <f t="shared" si="92"/>
        <v>Victoria</v>
      </c>
      <c r="G1976" t="s">
        <v>26</v>
      </c>
      <c r="H1976">
        <v>3915</v>
      </c>
      <c r="I1976" t="s">
        <v>11</v>
      </c>
      <c r="J1976" t="s">
        <v>137</v>
      </c>
      <c r="K1976" t="s">
        <v>146</v>
      </c>
      <c r="L1976" t="s">
        <v>157</v>
      </c>
      <c r="M1976" s="5">
        <v>201</v>
      </c>
    </row>
    <row r="1977" spans="1:13" x14ac:dyDescent="0.3">
      <c r="A1977" s="2">
        <v>45845</v>
      </c>
      <c r="B1977" s="3">
        <f t="shared" si="90"/>
        <v>2026</v>
      </c>
      <c r="C1977" t="str">
        <f t="shared" si="91"/>
        <v>2025-2026</v>
      </c>
      <c r="D1977" t="s">
        <v>120</v>
      </c>
      <c r="E1977" t="s">
        <v>38</v>
      </c>
      <c r="F1977" t="str">
        <f t="shared" si="92"/>
        <v>Victoria</v>
      </c>
      <c r="G1977" t="s">
        <v>26</v>
      </c>
      <c r="H1977">
        <v>3199</v>
      </c>
      <c r="I1977" t="s">
        <v>11</v>
      </c>
      <c r="J1977" t="s">
        <v>127</v>
      </c>
      <c r="K1977" t="s">
        <v>142</v>
      </c>
      <c r="L1977" t="s">
        <v>153</v>
      </c>
      <c r="M1977" s="5">
        <v>502</v>
      </c>
    </row>
    <row r="1978" spans="1:13" x14ac:dyDescent="0.3">
      <c r="A1978" s="2">
        <v>45694</v>
      </c>
      <c r="B1978" s="3">
        <f t="shared" si="90"/>
        <v>2025</v>
      </c>
      <c r="C1978" t="str">
        <f t="shared" si="91"/>
        <v>2024-2025</v>
      </c>
      <c r="D1978" t="s">
        <v>119</v>
      </c>
      <c r="E1978" t="s">
        <v>102</v>
      </c>
      <c r="F1978" t="str">
        <f t="shared" si="92"/>
        <v>Queensland</v>
      </c>
      <c r="G1978" t="s">
        <v>19</v>
      </c>
      <c r="H1978">
        <v>4825</v>
      </c>
      <c r="I1978" t="s">
        <v>11</v>
      </c>
      <c r="J1978" t="s">
        <v>133</v>
      </c>
      <c r="K1978" t="s">
        <v>142</v>
      </c>
      <c r="L1978" t="s">
        <v>153</v>
      </c>
      <c r="M1978" s="5">
        <v>701</v>
      </c>
    </row>
    <row r="1979" spans="1:13" x14ac:dyDescent="0.3">
      <c r="A1979" s="2">
        <v>45697</v>
      </c>
      <c r="B1979" s="3">
        <f t="shared" si="90"/>
        <v>2025</v>
      </c>
      <c r="C1979" t="str">
        <f t="shared" si="91"/>
        <v>2024-2025</v>
      </c>
      <c r="D1979" t="s">
        <v>120</v>
      </c>
      <c r="E1979" t="s">
        <v>55</v>
      </c>
      <c r="F1979" t="str">
        <f t="shared" si="92"/>
        <v>Queensland</v>
      </c>
      <c r="G1979" t="s">
        <v>19</v>
      </c>
      <c r="H1979">
        <v>4740</v>
      </c>
      <c r="I1979" t="s">
        <v>11</v>
      </c>
      <c r="J1979" t="s">
        <v>138</v>
      </c>
      <c r="K1979" t="s">
        <v>142</v>
      </c>
      <c r="L1979" t="s">
        <v>153</v>
      </c>
      <c r="M1979" s="5">
        <v>630</v>
      </c>
    </row>
    <row r="1980" spans="1:13" x14ac:dyDescent="0.3">
      <c r="A1980" s="2">
        <v>45670</v>
      </c>
      <c r="B1980" s="3">
        <f t="shared" si="90"/>
        <v>2025</v>
      </c>
      <c r="C1980" t="str">
        <f t="shared" si="91"/>
        <v>2024-2025</v>
      </c>
      <c r="D1980" t="s">
        <v>119</v>
      </c>
      <c r="E1980" t="s">
        <v>34</v>
      </c>
      <c r="F1980" t="str">
        <f t="shared" si="92"/>
        <v>New South Wales</v>
      </c>
      <c r="G1980" t="s">
        <v>10</v>
      </c>
      <c r="H1980">
        <v>2560</v>
      </c>
      <c r="I1980" t="s">
        <v>11</v>
      </c>
      <c r="J1980" t="s">
        <v>123</v>
      </c>
      <c r="K1980" t="s">
        <v>145</v>
      </c>
      <c r="L1980" t="s">
        <v>156</v>
      </c>
      <c r="M1980" s="5">
        <v>241</v>
      </c>
    </row>
    <row r="1981" spans="1:13" x14ac:dyDescent="0.3">
      <c r="A1981" s="2">
        <v>45742</v>
      </c>
      <c r="B1981" s="3">
        <f t="shared" si="90"/>
        <v>2025</v>
      </c>
      <c r="C1981" t="str">
        <f t="shared" si="91"/>
        <v>2024-2025</v>
      </c>
      <c r="D1981" t="s">
        <v>119</v>
      </c>
      <c r="E1981" t="s">
        <v>69</v>
      </c>
      <c r="F1981" t="str">
        <f t="shared" si="92"/>
        <v>Victoria</v>
      </c>
      <c r="G1981" t="s">
        <v>26</v>
      </c>
      <c r="H1981">
        <v>3148</v>
      </c>
      <c r="I1981" t="s">
        <v>11</v>
      </c>
      <c r="J1981" t="s">
        <v>127</v>
      </c>
      <c r="K1981" t="s">
        <v>149</v>
      </c>
      <c r="L1981" t="s">
        <v>160</v>
      </c>
      <c r="M1981" s="5">
        <v>312</v>
      </c>
    </row>
    <row r="1982" spans="1:13" x14ac:dyDescent="0.3">
      <c r="A1982" s="2">
        <v>46001</v>
      </c>
      <c r="B1982" s="3">
        <f t="shared" si="90"/>
        <v>2026</v>
      </c>
      <c r="C1982" t="str">
        <f t="shared" si="91"/>
        <v>2025-2026</v>
      </c>
      <c r="D1982" t="s">
        <v>120</v>
      </c>
      <c r="E1982" t="s">
        <v>107</v>
      </c>
      <c r="F1982" t="str">
        <f t="shared" si="92"/>
        <v>New South Wales</v>
      </c>
      <c r="G1982" t="s">
        <v>10</v>
      </c>
      <c r="H1982">
        <v>2020</v>
      </c>
      <c r="I1982" t="s">
        <v>11</v>
      </c>
      <c r="J1982" t="s">
        <v>126</v>
      </c>
      <c r="K1982" t="s">
        <v>147</v>
      </c>
      <c r="L1982" t="s">
        <v>158</v>
      </c>
      <c r="M1982" s="5">
        <v>440</v>
      </c>
    </row>
    <row r="1983" spans="1:13" x14ac:dyDescent="0.3">
      <c r="A1983" s="2">
        <v>45877</v>
      </c>
      <c r="B1983" s="3">
        <f t="shared" si="90"/>
        <v>2026</v>
      </c>
      <c r="C1983" t="str">
        <f t="shared" si="91"/>
        <v>2025-2026</v>
      </c>
      <c r="D1983" t="s">
        <v>120</v>
      </c>
      <c r="E1983" t="s">
        <v>25</v>
      </c>
      <c r="F1983" t="str">
        <f t="shared" si="92"/>
        <v>Victoria</v>
      </c>
      <c r="G1983" t="s">
        <v>26</v>
      </c>
      <c r="H1983">
        <v>3066</v>
      </c>
      <c r="I1983" t="s">
        <v>11</v>
      </c>
      <c r="J1983" t="s">
        <v>128</v>
      </c>
      <c r="K1983" t="s">
        <v>148</v>
      </c>
      <c r="L1983" t="s">
        <v>159</v>
      </c>
      <c r="M1983" s="5">
        <v>742</v>
      </c>
    </row>
    <row r="1984" spans="1:13" x14ac:dyDescent="0.3">
      <c r="A1984" s="2">
        <v>45657</v>
      </c>
      <c r="B1984" s="3">
        <f t="shared" si="90"/>
        <v>2025</v>
      </c>
      <c r="C1984" t="str">
        <f t="shared" si="91"/>
        <v>2024-2025</v>
      </c>
      <c r="D1984" t="s">
        <v>120</v>
      </c>
      <c r="E1984" t="s">
        <v>54</v>
      </c>
      <c r="F1984" t="str">
        <f t="shared" si="92"/>
        <v>New South Wales</v>
      </c>
      <c r="G1984" t="s">
        <v>10</v>
      </c>
      <c r="H1984">
        <v>2750</v>
      </c>
      <c r="I1984" t="s">
        <v>11</v>
      </c>
      <c r="J1984" t="s">
        <v>132</v>
      </c>
      <c r="K1984" t="s">
        <v>148</v>
      </c>
      <c r="L1984" t="s">
        <v>159</v>
      </c>
      <c r="M1984" s="5">
        <v>563</v>
      </c>
    </row>
    <row r="1985" spans="1:13" x14ac:dyDescent="0.3">
      <c r="A1985" s="2">
        <v>45891</v>
      </c>
      <c r="B1985" s="3">
        <f t="shared" si="90"/>
        <v>2026</v>
      </c>
      <c r="C1985" t="str">
        <f t="shared" si="91"/>
        <v>2025-2026</v>
      </c>
      <c r="D1985" t="s">
        <v>120</v>
      </c>
      <c r="E1985" t="s">
        <v>73</v>
      </c>
      <c r="F1985" t="str">
        <f t="shared" si="92"/>
        <v>Queensland</v>
      </c>
      <c r="G1985" t="s">
        <v>19</v>
      </c>
      <c r="H1985">
        <v>4509</v>
      </c>
      <c r="I1985" t="s">
        <v>11</v>
      </c>
      <c r="J1985" t="s">
        <v>124</v>
      </c>
      <c r="K1985" t="s">
        <v>143</v>
      </c>
      <c r="L1985" t="s">
        <v>154</v>
      </c>
      <c r="M1985" s="5">
        <v>764</v>
      </c>
    </row>
    <row r="1986" spans="1:13" x14ac:dyDescent="0.3">
      <c r="A1986" s="2">
        <v>45309</v>
      </c>
      <c r="B1986" s="3">
        <f t="shared" ref="B1986:B2049" si="93">IF(MONTH(A1986)&gt;=7,YEAR(A1986)+1,YEAR(A1986))</f>
        <v>2024</v>
      </c>
      <c r="C1986" t="str">
        <f t="shared" ref="C1986:C2049" si="94">IF(MONTH(A1986) &gt;= 7, YEAR(A1986) &amp; "-" &amp; YEAR(A1986) + 1, YEAR(A1986) - 1 &amp; "-" &amp; YEAR(A1986))</f>
        <v>2023-2024</v>
      </c>
      <c r="D1986" t="s">
        <v>120</v>
      </c>
      <c r="E1986" t="s">
        <v>44</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28</v>
      </c>
      <c r="H1986">
        <v>6010</v>
      </c>
      <c r="I1986" t="s">
        <v>11</v>
      </c>
      <c r="J1986" t="s">
        <v>121</v>
      </c>
      <c r="K1986" t="s">
        <v>142</v>
      </c>
      <c r="L1986" t="s">
        <v>153</v>
      </c>
      <c r="M1986" s="5">
        <v>681</v>
      </c>
    </row>
    <row r="1987" spans="1:13" x14ac:dyDescent="0.3">
      <c r="A1987" s="2">
        <v>45348</v>
      </c>
      <c r="B1987" s="3">
        <f t="shared" si="93"/>
        <v>2024</v>
      </c>
      <c r="C1987" t="str">
        <f t="shared" si="94"/>
        <v>2023-2024</v>
      </c>
      <c r="D1987" t="s">
        <v>119</v>
      </c>
      <c r="E1987" t="s">
        <v>34</v>
      </c>
      <c r="F1987" t="str">
        <f t="shared" si="95"/>
        <v>New South Wales</v>
      </c>
      <c r="G1987" t="s">
        <v>10</v>
      </c>
      <c r="H1987">
        <v>2560</v>
      </c>
      <c r="I1987" t="s">
        <v>11</v>
      </c>
      <c r="J1987" t="s">
        <v>123</v>
      </c>
      <c r="K1987" t="s">
        <v>149</v>
      </c>
      <c r="L1987" t="s">
        <v>160</v>
      </c>
      <c r="M1987" s="5">
        <v>393</v>
      </c>
    </row>
    <row r="1988" spans="1:13" x14ac:dyDescent="0.3">
      <c r="A1988" s="2">
        <v>45731</v>
      </c>
      <c r="B1988" s="3">
        <f t="shared" si="93"/>
        <v>2025</v>
      </c>
      <c r="C1988" t="str">
        <f t="shared" si="94"/>
        <v>2024-2025</v>
      </c>
      <c r="D1988" t="s">
        <v>119</v>
      </c>
      <c r="E1988" t="s">
        <v>34</v>
      </c>
      <c r="F1988" t="str">
        <f t="shared" si="95"/>
        <v>New South Wales</v>
      </c>
      <c r="G1988" t="s">
        <v>10</v>
      </c>
      <c r="H1988">
        <v>2560</v>
      </c>
      <c r="I1988" t="s">
        <v>11</v>
      </c>
      <c r="J1988" t="s">
        <v>123</v>
      </c>
      <c r="K1988" t="s">
        <v>142</v>
      </c>
      <c r="L1988" t="s">
        <v>153</v>
      </c>
      <c r="M1988" s="5">
        <v>487</v>
      </c>
    </row>
    <row r="1989" spans="1:13" x14ac:dyDescent="0.3">
      <c r="A1989" s="2">
        <v>45711</v>
      </c>
      <c r="B1989" s="3">
        <f t="shared" si="93"/>
        <v>2025</v>
      </c>
      <c r="C1989" t="str">
        <f t="shared" si="94"/>
        <v>2024-2025</v>
      </c>
      <c r="D1989" t="s">
        <v>120</v>
      </c>
      <c r="E1989" t="s">
        <v>29</v>
      </c>
      <c r="F1989" t="str">
        <f t="shared" si="95"/>
        <v>Queensland</v>
      </c>
      <c r="G1989" t="s">
        <v>19</v>
      </c>
      <c r="H1989">
        <v>4703</v>
      </c>
      <c r="I1989" t="s">
        <v>11</v>
      </c>
      <c r="J1989" t="s">
        <v>138</v>
      </c>
      <c r="K1989" t="s">
        <v>145</v>
      </c>
      <c r="L1989" t="s">
        <v>156</v>
      </c>
      <c r="M1989" s="5">
        <v>666</v>
      </c>
    </row>
    <row r="1990" spans="1:13" x14ac:dyDescent="0.3">
      <c r="A1990" s="2">
        <v>45964</v>
      </c>
      <c r="B1990" s="3">
        <f t="shared" si="93"/>
        <v>2026</v>
      </c>
      <c r="C1990" t="str">
        <f t="shared" si="94"/>
        <v>2025-2026</v>
      </c>
      <c r="D1990" t="s">
        <v>120</v>
      </c>
      <c r="E1990" t="s">
        <v>105</v>
      </c>
      <c r="F1990" t="str">
        <f t="shared" si="95"/>
        <v>New South Wales</v>
      </c>
      <c r="G1990" t="s">
        <v>10</v>
      </c>
      <c r="H1990">
        <v>2031</v>
      </c>
      <c r="I1990" t="s">
        <v>11</v>
      </c>
      <c r="J1990" t="s">
        <v>126</v>
      </c>
      <c r="K1990" t="s">
        <v>150</v>
      </c>
      <c r="L1990" t="s">
        <v>161</v>
      </c>
      <c r="M1990" s="5">
        <v>479</v>
      </c>
    </row>
    <row r="1991" spans="1:13" x14ac:dyDescent="0.3">
      <c r="A1991" s="2">
        <v>45988</v>
      </c>
      <c r="B1991" s="3">
        <f t="shared" si="93"/>
        <v>2026</v>
      </c>
      <c r="C1991" t="str">
        <f t="shared" si="94"/>
        <v>2025-2026</v>
      </c>
      <c r="D1991" t="s">
        <v>120</v>
      </c>
      <c r="E1991" t="s">
        <v>33</v>
      </c>
      <c r="F1991" t="str">
        <f t="shared" si="95"/>
        <v>Northern Territory</v>
      </c>
      <c r="G1991" t="s">
        <v>15</v>
      </c>
      <c r="H1991">
        <v>870</v>
      </c>
      <c r="I1991" t="s">
        <v>11</v>
      </c>
      <c r="J1991" t="s">
        <v>140</v>
      </c>
      <c r="K1991" t="s">
        <v>148</v>
      </c>
      <c r="L1991" t="s">
        <v>159</v>
      </c>
      <c r="M1991" s="5">
        <v>163</v>
      </c>
    </row>
    <row r="1992" spans="1:13" x14ac:dyDescent="0.3">
      <c r="A1992" s="2">
        <v>45584</v>
      </c>
      <c r="B1992" s="3">
        <f t="shared" si="93"/>
        <v>2025</v>
      </c>
      <c r="C1992" t="str">
        <f t="shared" si="94"/>
        <v>2024-2025</v>
      </c>
      <c r="D1992" t="s">
        <v>120</v>
      </c>
      <c r="E1992" t="s">
        <v>107</v>
      </c>
      <c r="F1992" t="str">
        <f t="shared" si="95"/>
        <v>New South Wales</v>
      </c>
      <c r="G1992" t="s">
        <v>10</v>
      </c>
      <c r="H1992">
        <v>2020</v>
      </c>
      <c r="I1992" t="s">
        <v>11</v>
      </c>
      <c r="J1992" t="s">
        <v>126</v>
      </c>
      <c r="K1992" t="s">
        <v>150</v>
      </c>
      <c r="L1992" t="s">
        <v>161</v>
      </c>
      <c r="M1992" s="5">
        <v>646</v>
      </c>
    </row>
    <row r="1993" spans="1:13" x14ac:dyDescent="0.3">
      <c r="A1993" s="2">
        <v>45756</v>
      </c>
      <c r="B1993" s="3">
        <f t="shared" si="93"/>
        <v>2025</v>
      </c>
      <c r="C1993" t="str">
        <f t="shared" si="94"/>
        <v>2024-2025</v>
      </c>
      <c r="D1993" t="s">
        <v>120</v>
      </c>
      <c r="E1993" t="s">
        <v>78</v>
      </c>
      <c r="F1993" t="str">
        <f t="shared" si="95"/>
        <v>New South Wales</v>
      </c>
      <c r="G1993" t="s">
        <v>10</v>
      </c>
      <c r="H1993">
        <v>2480</v>
      </c>
      <c r="I1993" t="s">
        <v>11</v>
      </c>
      <c r="J1993" t="s">
        <v>122</v>
      </c>
      <c r="K1993" t="s">
        <v>146</v>
      </c>
      <c r="L1993" t="s">
        <v>157</v>
      </c>
      <c r="M1993" s="5">
        <v>470</v>
      </c>
    </row>
    <row r="1994" spans="1:13" x14ac:dyDescent="0.3">
      <c r="A1994" s="2">
        <v>45524</v>
      </c>
      <c r="B1994" s="3">
        <f t="shared" si="93"/>
        <v>2025</v>
      </c>
      <c r="C1994" t="str">
        <f t="shared" si="94"/>
        <v>2024-2025</v>
      </c>
      <c r="D1994" t="s">
        <v>120</v>
      </c>
      <c r="E1994" t="s">
        <v>37</v>
      </c>
      <c r="F1994" t="str">
        <f t="shared" si="95"/>
        <v>Victoria</v>
      </c>
      <c r="G1994" t="s">
        <v>26</v>
      </c>
      <c r="H1994">
        <v>3134</v>
      </c>
      <c r="I1994" t="s">
        <v>11</v>
      </c>
      <c r="J1994" t="s">
        <v>127</v>
      </c>
      <c r="K1994" t="s">
        <v>148</v>
      </c>
      <c r="L1994" t="s">
        <v>159</v>
      </c>
      <c r="M1994" s="5">
        <v>350</v>
      </c>
    </row>
    <row r="1995" spans="1:13" x14ac:dyDescent="0.3">
      <c r="A1995" s="2">
        <v>45950</v>
      </c>
      <c r="B1995" s="3">
        <f t="shared" si="93"/>
        <v>2026</v>
      </c>
      <c r="C1995" t="str">
        <f t="shared" si="94"/>
        <v>2025-2026</v>
      </c>
      <c r="D1995" t="s">
        <v>120</v>
      </c>
      <c r="E1995" t="s">
        <v>57</v>
      </c>
      <c r="F1995" t="str">
        <f t="shared" si="95"/>
        <v>New South Wales</v>
      </c>
      <c r="G1995" t="s">
        <v>10</v>
      </c>
      <c r="H1995">
        <v>2064</v>
      </c>
      <c r="I1995" t="s">
        <v>11</v>
      </c>
      <c r="J1995" t="s">
        <v>126</v>
      </c>
      <c r="K1995" t="s">
        <v>146</v>
      </c>
      <c r="L1995" t="s">
        <v>157</v>
      </c>
      <c r="M1995" s="5">
        <v>78</v>
      </c>
    </row>
    <row r="1996" spans="1:13" x14ac:dyDescent="0.3">
      <c r="A1996" s="2">
        <v>45305</v>
      </c>
      <c r="B1996" s="3">
        <f t="shared" si="93"/>
        <v>2024</v>
      </c>
      <c r="C1996" t="str">
        <f t="shared" si="94"/>
        <v>2023-2024</v>
      </c>
      <c r="D1996" t="s">
        <v>119</v>
      </c>
      <c r="E1996" t="s">
        <v>41</v>
      </c>
      <c r="F1996" t="str">
        <f t="shared" si="95"/>
        <v>New South Wales</v>
      </c>
      <c r="G1996" t="s">
        <v>10</v>
      </c>
      <c r="H1996">
        <v>2478</v>
      </c>
      <c r="I1996" t="s">
        <v>11</v>
      </c>
      <c r="J1996" t="s">
        <v>122</v>
      </c>
      <c r="K1996" t="s">
        <v>147</v>
      </c>
      <c r="L1996" t="s">
        <v>158</v>
      </c>
      <c r="M1996" s="5">
        <v>396</v>
      </c>
    </row>
    <row r="1997" spans="1:13" x14ac:dyDescent="0.3">
      <c r="A1997" s="2">
        <v>45831</v>
      </c>
      <c r="B1997" s="3">
        <f t="shared" si="93"/>
        <v>2025</v>
      </c>
      <c r="C1997" t="str">
        <f t="shared" si="94"/>
        <v>2024-2025</v>
      </c>
      <c r="D1997" t="s">
        <v>120</v>
      </c>
      <c r="E1997" t="s">
        <v>63</v>
      </c>
      <c r="F1997" t="str">
        <f t="shared" si="95"/>
        <v>Queensland</v>
      </c>
      <c r="G1997" t="s">
        <v>19</v>
      </c>
      <c r="H1997">
        <v>4068</v>
      </c>
      <c r="I1997" t="s">
        <v>11</v>
      </c>
      <c r="J1997" t="s">
        <v>131</v>
      </c>
      <c r="K1997" t="s">
        <v>144</v>
      </c>
      <c r="L1997" t="s">
        <v>155</v>
      </c>
      <c r="M1997" s="5">
        <v>513</v>
      </c>
    </row>
    <row r="1998" spans="1:13" x14ac:dyDescent="0.3">
      <c r="A1998" s="2">
        <v>45515</v>
      </c>
      <c r="B1998" s="3">
        <f t="shared" si="93"/>
        <v>2025</v>
      </c>
      <c r="C1998" t="str">
        <f t="shared" si="94"/>
        <v>2024-2025</v>
      </c>
      <c r="D1998" t="s">
        <v>119</v>
      </c>
      <c r="E1998" t="s">
        <v>106</v>
      </c>
      <c r="F1998" t="str">
        <f t="shared" si="95"/>
        <v>Queensland</v>
      </c>
      <c r="G1998" t="s">
        <v>19</v>
      </c>
      <c r="H1998">
        <v>4558</v>
      </c>
      <c r="I1998" t="s">
        <v>11</v>
      </c>
      <c r="J1998" t="s">
        <v>136</v>
      </c>
      <c r="K1998" t="s">
        <v>144</v>
      </c>
      <c r="L1998" t="s">
        <v>155</v>
      </c>
      <c r="M1998" s="5">
        <v>540</v>
      </c>
    </row>
    <row r="1999" spans="1:13" x14ac:dyDescent="0.3">
      <c r="A1999" s="2">
        <v>45984</v>
      </c>
      <c r="B1999" s="3">
        <f t="shared" si="93"/>
        <v>2026</v>
      </c>
      <c r="C1999" t="str">
        <f t="shared" si="94"/>
        <v>2025-2026</v>
      </c>
      <c r="D1999" t="s">
        <v>119</v>
      </c>
      <c r="E1999" t="s">
        <v>102</v>
      </c>
      <c r="F1999" t="str">
        <f t="shared" si="95"/>
        <v>Queensland</v>
      </c>
      <c r="G1999" t="s">
        <v>19</v>
      </c>
      <c r="H1999">
        <v>4825</v>
      </c>
      <c r="I1999" t="s">
        <v>11</v>
      </c>
      <c r="J1999" t="s">
        <v>133</v>
      </c>
      <c r="K1999" t="s">
        <v>144</v>
      </c>
      <c r="L1999" t="s">
        <v>155</v>
      </c>
      <c r="M1999" s="5">
        <v>35</v>
      </c>
    </row>
    <row r="2000" spans="1:13" x14ac:dyDescent="0.3">
      <c r="A2000" s="2">
        <v>45997</v>
      </c>
      <c r="B2000" s="3">
        <f t="shared" si="93"/>
        <v>2026</v>
      </c>
      <c r="C2000" t="str">
        <f t="shared" si="94"/>
        <v>2025-2026</v>
      </c>
      <c r="D2000" t="s">
        <v>119</v>
      </c>
      <c r="E2000" t="s">
        <v>36</v>
      </c>
      <c r="F2000" t="str">
        <f t="shared" si="95"/>
        <v>New South Wales</v>
      </c>
      <c r="G2000" t="s">
        <v>10</v>
      </c>
      <c r="H2000">
        <v>2539</v>
      </c>
      <c r="I2000" t="s">
        <v>11</v>
      </c>
      <c r="J2000" t="s">
        <v>123</v>
      </c>
      <c r="K2000" t="s">
        <v>151</v>
      </c>
      <c r="L2000" t="s">
        <v>152</v>
      </c>
      <c r="M2000" s="5">
        <v>620</v>
      </c>
    </row>
    <row r="2001" spans="1:13" x14ac:dyDescent="0.3">
      <c r="A2001" s="2">
        <v>45468</v>
      </c>
      <c r="B2001" s="3">
        <f t="shared" si="93"/>
        <v>2024</v>
      </c>
      <c r="C2001" t="str">
        <f t="shared" si="94"/>
        <v>2023-2024</v>
      </c>
      <c r="D2001" t="s">
        <v>120</v>
      </c>
      <c r="E2001" t="s">
        <v>49</v>
      </c>
      <c r="F2001" t="str">
        <f t="shared" si="95"/>
        <v>New South Wales</v>
      </c>
      <c r="G2001" t="s">
        <v>10</v>
      </c>
      <c r="H2001">
        <v>2350</v>
      </c>
      <c r="I2001" t="s">
        <v>11</v>
      </c>
      <c r="J2001" t="s">
        <v>122</v>
      </c>
      <c r="K2001" t="s">
        <v>144</v>
      </c>
      <c r="L2001" t="s">
        <v>155</v>
      </c>
      <c r="M2001" s="5">
        <v>733</v>
      </c>
    </row>
    <row r="2002" spans="1:13" x14ac:dyDescent="0.3">
      <c r="A2002" s="2">
        <v>45918</v>
      </c>
      <c r="B2002" s="3">
        <f t="shared" si="93"/>
        <v>2026</v>
      </c>
      <c r="C2002" t="str">
        <f t="shared" si="94"/>
        <v>2025-2026</v>
      </c>
      <c r="D2002" t="s">
        <v>120</v>
      </c>
      <c r="E2002" t="s">
        <v>14</v>
      </c>
      <c r="F2002" t="str">
        <f t="shared" si="95"/>
        <v>Northern Territory</v>
      </c>
      <c r="G2002" t="s">
        <v>15</v>
      </c>
      <c r="H2002">
        <v>800</v>
      </c>
      <c r="I2002" t="s">
        <v>11</v>
      </c>
      <c r="J2002" t="s">
        <v>140</v>
      </c>
      <c r="K2002" t="s">
        <v>150</v>
      </c>
      <c r="L2002" t="s">
        <v>161</v>
      </c>
      <c r="M2002" s="5">
        <v>350</v>
      </c>
    </row>
    <row r="2003" spans="1:13" x14ac:dyDescent="0.3">
      <c r="A2003" s="2">
        <v>45913</v>
      </c>
      <c r="B2003" s="3">
        <f t="shared" si="93"/>
        <v>2026</v>
      </c>
      <c r="C2003" t="str">
        <f t="shared" si="94"/>
        <v>2025-2026</v>
      </c>
      <c r="D2003" t="s">
        <v>120</v>
      </c>
      <c r="E2003" t="s">
        <v>64</v>
      </c>
      <c r="F2003" t="str">
        <f t="shared" si="95"/>
        <v>Western Australia</v>
      </c>
      <c r="G2003" t="s">
        <v>28</v>
      </c>
      <c r="H2003">
        <v>6112</v>
      </c>
      <c r="I2003" t="s">
        <v>11</v>
      </c>
      <c r="J2003" t="s">
        <v>135</v>
      </c>
      <c r="K2003" t="s">
        <v>144</v>
      </c>
      <c r="L2003" t="s">
        <v>155</v>
      </c>
      <c r="M2003" s="5">
        <v>283</v>
      </c>
    </row>
    <row r="2004" spans="1:13" x14ac:dyDescent="0.3">
      <c r="A2004" s="2">
        <v>45741</v>
      </c>
      <c r="B2004" s="3">
        <f t="shared" si="93"/>
        <v>2025</v>
      </c>
      <c r="C2004" t="str">
        <f t="shared" si="94"/>
        <v>2024-2025</v>
      </c>
      <c r="D2004" t="s">
        <v>120</v>
      </c>
      <c r="E2004" t="s">
        <v>100</v>
      </c>
      <c r="F2004" t="str">
        <f t="shared" si="95"/>
        <v>New South Wales</v>
      </c>
      <c r="G2004" t="s">
        <v>10</v>
      </c>
      <c r="H2004">
        <v>2800</v>
      </c>
      <c r="I2004" t="s">
        <v>11</v>
      </c>
      <c r="J2004" t="s">
        <v>132</v>
      </c>
      <c r="K2004" t="s">
        <v>143</v>
      </c>
      <c r="L2004" t="s">
        <v>154</v>
      </c>
      <c r="M2004" s="5">
        <v>392</v>
      </c>
    </row>
    <row r="2005" spans="1:13" x14ac:dyDescent="0.3">
      <c r="A2005" s="2">
        <v>45446</v>
      </c>
      <c r="B2005" s="3">
        <f t="shared" si="93"/>
        <v>2024</v>
      </c>
      <c r="C2005" t="str">
        <f t="shared" si="94"/>
        <v>2023-2024</v>
      </c>
      <c r="D2005" t="s">
        <v>120</v>
      </c>
      <c r="E2005" t="s">
        <v>25</v>
      </c>
      <c r="F2005" t="str">
        <f t="shared" si="95"/>
        <v>Victoria</v>
      </c>
      <c r="G2005" t="s">
        <v>26</v>
      </c>
      <c r="H2005">
        <v>3066</v>
      </c>
      <c r="I2005" t="s">
        <v>11</v>
      </c>
      <c r="J2005" t="s">
        <v>128</v>
      </c>
      <c r="K2005" t="s">
        <v>144</v>
      </c>
      <c r="L2005" t="s">
        <v>155</v>
      </c>
      <c r="M2005" s="5">
        <v>247</v>
      </c>
    </row>
    <row r="2006" spans="1:13" x14ac:dyDescent="0.3">
      <c r="A2006" s="2">
        <v>45909</v>
      </c>
      <c r="B2006" s="3">
        <f t="shared" si="93"/>
        <v>2026</v>
      </c>
      <c r="C2006" t="str">
        <f t="shared" si="94"/>
        <v>2025-2026</v>
      </c>
      <c r="D2006" t="s">
        <v>120</v>
      </c>
      <c r="E2006" t="s">
        <v>14</v>
      </c>
      <c r="F2006" t="str">
        <f t="shared" si="95"/>
        <v>Northern Territory</v>
      </c>
      <c r="G2006" t="s">
        <v>15</v>
      </c>
      <c r="H2006">
        <v>800</v>
      </c>
      <c r="I2006" t="s">
        <v>11</v>
      </c>
      <c r="J2006" t="s">
        <v>140</v>
      </c>
      <c r="K2006" t="s">
        <v>145</v>
      </c>
      <c r="L2006" t="s">
        <v>156</v>
      </c>
      <c r="M2006" s="5">
        <v>344</v>
      </c>
    </row>
    <row r="2007" spans="1:13" x14ac:dyDescent="0.3">
      <c r="A2007" s="2">
        <v>45839</v>
      </c>
      <c r="B2007" s="3">
        <f t="shared" si="93"/>
        <v>2026</v>
      </c>
      <c r="C2007" t="str">
        <f t="shared" si="94"/>
        <v>2025-2026</v>
      </c>
      <c r="D2007" t="s">
        <v>120</v>
      </c>
      <c r="E2007" t="s">
        <v>14</v>
      </c>
      <c r="F2007" t="str">
        <f t="shared" si="95"/>
        <v>Northern Territory</v>
      </c>
      <c r="G2007" t="s">
        <v>15</v>
      </c>
      <c r="H2007">
        <v>800</v>
      </c>
      <c r="I2007" t="s">
        <v>11</v>
      </c>
      <c r="J2007" t="s">
        <v>140</v>
      </c>
      <c r="K2007" t="s">
        <v>146</v>
      </c>
      <c r="L2007" t="s">
        <v>157</v>
      </c>
      <c r="M2007" s="5">
        <v>428</v>
      </c>
    </row>
    <row r="2008" spans="1:13" x14ac:dyDescent="0.3">
      <c r="A2008" s="2">
        <v>45458</v>
      </c>
      <c r="B2008" s="3">
        <f t="shared" si="93"/>
        <v>2024</v>
      </c>
      <c r="C2008" t="str">
        <f t="shared" si="94"/>
        <v>2023-2024</v>
      </c>
      <c r="D2008" t="s">
        <v>120</v>
      </c>
      <c r="E2008" t="s">
        <v>84</v>
      </c>
      <c r="F2008" t="str">
        <f t="shared" si="95"/>
        <v>Western Australia</v>
      </c>
      <c r="G2008" t="s">
        <v>28</v>
      </c>
      <c r="H2008">
        <v>6280</v>
      </c>
      <c r="I2008" t="s">
        <v>11</v>
      </c>
      <c r="J2008" t="s">
        <v>135</v>
      </c>
      <c r="K2008" t="s">
        <v>147</v>
      </c>
      <c r="L2008" t="s">
        <v>158</v>
      </c>
      <c r="M2008" s="5">
        <v>251</v>
      </c>
    </row>
    <row r="2009" spans="1:13" x14ac:dyDescent="0.3">
      <c r="A2009" s="2">
        <v>45644</v>
      </c>
      <c r="B2009" s="3">
        <f t="shared" si="93"/>
        <v>2025</v>
      </c>
      <c r="C2009" t="str">
        <f t="shared" si="94"/>
        <v>2024-2025</v>
      </c>
      <c r="D2009" t="s">
        <v>120</v>
      </c>
      <c r="E2009" t="s">
        <v>47</v>
      </c>
      <c r="F2009" t="str">
        <f t="shared" si="95"/>
        <v>Victoria</v>
      </c>
      <c r="G2009" t="s">
        <v>26</v>
      </c>
      <c r="H2009">
        <v>3630</v>
      </c>
      <c r="I2009" t="s">
        <v>11</v>
      </c>
      <c r="J2009" t="s">
        <v>137</v>
      </c>
      <c r="K2009" t="s">
        <v>147</v>
      </c>
      <c r="L2009" t="s">
        <v>158</v>
      </c>
      <c r="M2009" s="5">
        <v>549</v>
      </c>
    </row>
    <row r="2010" spans="1:13" x14ac:dyDescent="0.3">
      <c r="A2010" s="2">
        <v>45478</v>
      </c>
      <c r="B2010" s="3">
        <f t="shared" si="93"/>
        <v>2025</v>
      </c>
      <c r="C2010" t="str">
        <f t="shared" si="94"/>
        <v>2024-2025</v>
      </c>
      <c r="D2010" t="s">
        <v>119</v>
      </c>
      <c r="E2010" t="s">
        <v>58</v>
      </c>
      <c r="F2010" t="str">
        <f t="shared" si="95"/>
        <v>New South Wales</v>
      </c>
      <c r="G2010" t="s">
        <v>10</v>
      </c>
      <c r="H2010">
        <v>2790</v>
      </c>
      <c r="I2010" t="s">
        <v>11</v>
      </c>
      <c r="J2010" t="s">
        <v>132</v>
      </c>
      <c r="K2010" t="s">
        <v>150</v>
      </c>
      <c r="L2010" t="s">
        <v>161</v>
      </c>
      <c r="M2010" s="5">
        <v>161</v>
      </c>
    </row>
    <row r="2011" spans="1:13" x14ac:dyDescent="0.3">
      <c r="A2011" s="2">
        <v>45819</v>
      </c>
      <c r="B2011" s="3">
        <f t="shared" si="93"/>
        <v>2025</v>
      </c>
      <c r="C2011" t="str">
        <f t="shared" si="94"/>
        <v>2024-2025</v>
      </c>
      <c r="D2011" t="s">
        <v>119</v>
      </c>
      <c r="E2011" t="s">
        <v>113</v>
      </c>
      <c r="F2011" t="str">
        <f t="shared" si="95"/>
        <v>New South Wales</v>
      </c>
      <c r="G2011" t="s">
        <v>10</v>
      </c>
      <c r="H2011">
        <v>2101</v>
      </c>
      <c r="I2011" t="s">
        <v>11</v>
      </c>
      <c r="J2011" t="s">
        <v>125</v>
      </c>
      <c r="K2011" t="s">
        <v>149</v>
      </c>
      <c r="L2011" t="s">
        <v>160</v>
      </c>
      <c r="M2011" s="5">
        <v>763</v>
      </c>
    </row>
    <row r="2012" spans="1:13" x14ac:dyDescent="0.3">
      <c r="A2012" s="2">
        <v>45663</v>
      </c>
      <c r="B2012" s="3">
        <f t="shared" si="93"/>
        <v>2025</v>
      </c>
      <c r="C2012" t="str">
        <f t="shared" si="94"/>
        <v>2024-2025</v>
      </c>
      <c r="D2012" t="s">
        <v>120</v>
      </c>
      <c r="E2012" t="s">
        <v>77</v>
      </c>
      <c r="F2012" t="str">
        <f t="shared" si="95"/>
        <v>Victoria</v>
      </c>
      <c r="G2012" t="s">
        <v>26</v>
      </c>
      <c r="H2012">
        <v>3018</v>
      </c>
      <c r="I2012" t="s">
        <v>11</v>
      </c>
      <c r="J2012" t="s">
        <v>128</v>
      </c>
      <c r="K2012" t="s">
        <v>146</v>
      </c>
      <c r="L2012" t="s">
        <v>157</v>
      </c>
      <c r="M2012" s="5">
        <v>178</v>
      </c>
    </row>
    <row r="2013" spans="1:13" x14ac:dyDescent="0.3">
      <c r="A2013" s="2">
        <v>45767</v>
      </c>
      <c r="B2013" s="3">
        <f t="shared" si="93"/>
        <v>2025</v>
      </c>
      <c r="C2013" t="str">
        <f t="shared" si="94"/>
        <v>2024-2025</v>
      </c>
      <c r="D2013" t="s">
        <v>120</v>
      </c>
      <c r="E2013" t="s">
        <v>47</v>
      </c>
      <c r="F2013" t="str">
        <f t="shared" si="95"/>
        <v>Victoria</v>
      </c>
      <c r="G2013" t="s">
        <v>26</v>
      </c>
      <c r="H2013">
        <v>3630</v>
      </c>
      <c r="I2013" t="s">
        <v>11</v>
      </c>
      <c r="J2013" t="s">
        <v>137</v>
      </c>
      <c r="K2013" t="s">
        <v>142</v>
      </c>
      <c r="L2013" t="s">
        <v>153</v>
      </c>
      <c r="M2013" s="5">
        <v>667</v>
      </c>
    </row>
    <row r="2014" spans="1:13" x14ac:dyDescent="0.3">
      <c r="A2014" s="2">
        <v>45591</v>
      </c>
      <c r="B2014" s="3">
        <f t="shared" si="93"/>
        <v>2025</v>
      </c>
      <c r="C2014" t="str">
        <f t="shared" si="94"/>
        <v>2024-2025</v>
      </c>
      <c r="D2014" t="s">
        <v>119</v>
      </c>
      <c r="E2014" t="s">
        <v>70</v>
      </c>
      <c r="F2014" t="str">
        <f t="shared" si="95"/>
        <v>Western Australia</v>
      </c>
      <c r="G2014" t="s">
        <v>28</v>
      </c>
      <c r="H2014">
        <v>6021</v>
      </c>
      <c r="I2014" t="s">
        <v>11</v>
      </c>
      <c r="J2014" t="s">
        <v>121</v>
      </c>
      <c r="K2014" t="s">
        <v>147</v>
      </c>
      <c r="L2014" t="s">
        <v>158</v>
      </c>
      <c r="M2014" s="5">
        <v>485</v>
      </c>
    </row>
    <row r="2015" spans="1:13" x14ac:dyDescent="0.3">
      <c r="A2015" s="2">
        <v>45677</v>
      </c>
      <c r="B2015" s="3">
        <f t="shared" si="93"/>
        <v>2025</v>
      </c>
      <c r="C2015" t="str">
        <f t="shared" si="94"/>
        <v>2024-2025</v>
      </c>
      <c r="D2015" t="s">
        <v>120</v>
      </c>
      <c r="E2015" t="s">
        <v>16</v>
      </c>
      <c r="F2015" t="str">
        <f t="shared" si="95"/>
        <v>South Australia</v>
      </c>
      <c r="G2015" t="s">
        <v>17</v>
      </c>
      <c r="H2015">
        <v>5168</v>
      </c>
      <c r="I2015" t="s">
        <v>11</v>
      </c>
      <c r="J2015" t="s">
        <v>134</v>
      </c>
      <c r="K2015" t="s">
        <v>148</v>
      </c>
      <c r="L2015" t="s">
        <v>159</v>
      </c>
      <c r="M2015" s="5">
        <v>644</v>
      </c>
    </row>
    <row r="2016" spans="1:13" x14ac:dyDescent="0.3">
      <c r="A2016" s="2">
        <v>45679</v>
      </c>
      <c r="B2016" s="3">
        <f t="shared" si="93"/>
        <v>2025</v>
      </c>
      <c r="C2016" t="str">
        <f t="shared" si="94"/>
        <v>2024-2025</v>
      </c>
      <c r="D2016" t="s">
        <v>120</v>
      </c>
      <c r="E2016" t="s">
        <v>87</v>
      </c>
      <c r="F2016" t="str">
        <f t="shared" si="95"/>
        <v>New South Wales</v>
      </c>
      <c r="G2016" t="s">
        <v>10</v>
      </c>
      <c r="H2016">
        <v>2158</v>
      </c>
      <c r="I2016" t="s">
        <v>11</v>
      </c>
      <c r="J2016" t="s">
        <v>125</v>
      </c>
      <c r="K2016" t="s">
        <v>147</v>
      </c>
      <c r="L2016" t="s">
        <v>158</v>
      </c>
      <c r="M2016" s="5">
        <v>110</v>
      </c>
    </row>
    <row r="2017" spans="1:13" x14ac:dyDescent="0.3">
      <c r="A2017" s="2">
        <v>45542</v>
      </c>
      <c r="B2017" s="3">
        <f t="shared" si="93"/>
        <v>2025</v>
      </c>
      <c r="C2017" t="str">
        <f t="shared" si="94"/>
        <v>2024-2025</v>
      </c>
      <c r="D2017" t="s">
        <v>119</v>
      </c>
      <c r="E2017" t="s">
        <v>58</v>
      </c>
      <c r="F2017" t="str">
        <f t="shared" si="95"/>
        <v>New South Wales</v>
      </c>
      <c r="G2017" t="s">
        <v>10</v>
      </c>
      <c r="H2017">
        <v>2790</v>
      </c>
      <c r="I2017" t="s">
        <v>11</v>
      </c>
      <c r="J2017" t="s">
        <v>132</v>
      </c>
      <c r="K2017" t="s">
        <v>142</v>
      </c>
      <c r="L2017" t="s">
        <v>153</v>
      </c>
      <c r="M2017" s="5">
        <v>447</v>
      </c>
    </row>
    <row r="2018" spans="1:13" x14ac:dyDescent="0.3">
      <c r="A2018" s="2">
        <v>45353</v>
      </c>
      <c r="B2018" s="3">
        <f t="shared" si="93"/>
        <v>2024</v>
      </c>
      <c r="C2018" t="str">
        <f t="shared" si="94"/>
        <v>2023-2024</v>
      </c>
      <c r="D2018" t="s">
        <v>119</v>
      </c>
      <c r="E2018" t="s">
        <v>34</v>
      </c>
      <c r="F2018" t="str">
        <f t="shared" si="95"/>
        <v>New South Wales</v>
      </c>
      <c r="G2018" t="s">
        <v>10</v>
      </c>
      <c r="H2018">
        <v>2560</v>
      </c>
      <c r="I2018" t="s">
        <v>11</v>
      </c>
      <c r="J2018" t="s">
        <v>123</v>
      </c>
      <c r="K2018" t="s">
        <v>147</v>
      </c>
      <c r="L2018" t="s">
        <v>158</v>
      </c>
      <c r="M2018" s="5">
        <v>732</v>
      </c>
    </row>
    <row r="2019" spans="1:13" x14ac:dyDescent="0.3">
      <c r="A2019" s="2">
        <v>46012</v>
      </c>
      <c r="B2019" s="3">
        <f t="shared" si="93"/>
        <v>2026</v>
      </c>
      <c r="C2019" t="str">
        <f t="shared" si="94"/>
        <v>2025-2026</v>
      </c>
      <c r="D2019" t="s">
        <v>120</v>
      </c>
      <c r="E2019" t="s">
        <v>37</v>
      </c>
      <c r="F2019" t="str">
        <f t="shared" si="95"/>
        <v>Victoria</v>
      </c>
      <c r="G2019" t="s">
        <v>26</v>
      </c>
      <c r="H2019">
        <v>3134</v>
      </c>
      <c r="I2019" t="s">
        <v>11</v>
      </c>
      <c r="J2019" t="s">
        <v>127</v>
      </c>
      <c r="K2019" t="s">
        <v>142</v>
      </c>
      <c r="L2019" t="s">
        <v>153</v>
      </c>
      <c r="M2019" s="5">
        <v>542</v>
      </c>
    </row>
    <row r="2020" spans="1:13" x14ac:dyDescent="0.3">
      <c r="A2020" s="2">
        <v>45524</v>
      </c>
      <c r="B2020" s="3">
        <f t="shared" si="93"/>
        <v>2025</v>
      </c>
      <c r="C2020" t="str">
        <f t="shared" si="94"/>
        <v>2024-2025</v>
      </c>
      <c r="D2020" t="s">
        <v>119</v>
      </c>
      <c r="E2020" t="s">
        <v>58</v>
      </c>
      <c r="F2020" t="str">
        <f t="shared" si="95"/>
        <v>New South Wales</v>
      </c>
      <c r="G2020" t="s">
        <v>10</v>
      </c>
      <c r="H2020">
        <v>2790</v>
      </c>
      <c r="I2020" t="s">
        <v>11</v>
      </c>
      <c r="J2020" t="s">
        <v>132</v>
      </c>
      <c r="K2020" t="s">
        <v>144</v>
      </c>
      <c r="L2020" t="s">
        <v>155</v>
      </c>
      <c r="M2020" s="5">
        <v>319</v>
      </c>
    </row>
    <row r="2021" spans="1:13" x14ac:dyDescent="0.3">
      <c r="A2021" s="2">
        <v>45456</v>
      </c>
      <c r="B2021" s="3">
        <f t="shared" si="93"/>
        <v>2024</v>
      </c>
      <c r="C2021" t="str">
        <f t="shared" si="94"/>
        <v>2023-2024</v>
      </c>
      <c r="D2021" t="s">
        <v>119</v>
      </c>
      <c r="E2021" t="s">
        <v>110</v>
      </c>
      <c r="F2021" t="str">
        <f t="shared" si="95"/>
        <v>Australian Capital Territory</v>
      </c>
      <c r="G2021" t="s">
        <v>51</v>
      </c>
      <c r="H2021">
        <v>2609</v>
      </c>
      <c r="I2021" t="s">
        <v>11</v>
      </c>
      <c r="J2021" t="s">
        <v>123</v>
      </c>
      <c r="K2021" t="s">
        <v>150</v>
      </c>
      <c r="L2021" t="s">
        <v>161</v>
      </c>
      <c r="M2021" s="5">
        <v>406</v>
      </c>
    </row>
    <row r="2022" spans="1:13" x14ac:dyDescent="0.3">
      <c r="A2022" s="2">
        <v>45703</v>
      </c>
      <c r="B2022" s="3">
        <f t="shared" si="93"/>
        <v>2025</v>
      </c>
      <c r="C2022" t="str">
        <f t="shared" si="94"/>
        <v>2024-2025</v>
      </c>
      <c r="D2022" t="s">
        <v>120</v>
      </c>
      <c r="E2022" t="s">
        <v>97</v>
      </c>
      <c r="F2022" t="str">
        <f t="shared" si="95"/>
        <v>Tasmania</v>
      </c>
      <c r="G2022" t="s">
        <v>43</v>
      </c>
      <c r="H2022">
        <v>7010</v>
      </c>
      <c r="I2022" t="s">
        <v>11</v>
      </c>
      <c r="J2022" t="s">
        <v>130</v>
      </c>
      <c r="K2022" t="s">
        <v>143</v>
      </c>
      <c r="L2022" t="s">
        <v>154</v>
      </c>
      <c r="M2022" s="5">
        <v>416</v>
      </c>
    </row>
    <row r="2023" spans="1:13" x14ac:dyDescent="0.3">
      <c r="A2023" s="2">
        <v>45429</v>
      </c>
      <c r="B2023" s="3">
        <f t="shared" si="93"/>
        <v>2024</v>
      </c>
      <c r="C2023" t="str">
        <f t="shared" si="94"/>
        <v>2023-2024</v>
      </c>
      <c r="D2023" t="s">
        <v>119</v>
      </c>
      <c r="E2023" t="s">
        <v>13</v>
      </c>
      <c r="F2023" t="str">
        <f t="shared" si="95"/>
        <v>New South Wales</v>
      </c>
      <c r="G2023" t="s">
        <v>10</v>
      </c>
      <c r="H2023">
        <v>2141</v>
      </c>
      <c r="I2023" t="s">
        <v>11</v>
      </c>
      <c r="J2023" t="s">
        <v>125</v>
      </c>
      <c r="K2023" t="s">
        <v>144</v>
      </c>
      <c r="L2023" t="s">
        <v>155</v>
      </c>
      <c r="M2023" s="5">
        <v>431</v>
      </c>
    </row>
    <row r="2024" spans="1:13" x14ac:dyDescent="0.3">
      <c r="A2024" s="2">
        <v>45861</v>
      </c>
      <c r="B2024" s="3">
        <f t="shared" si="93"/>
        <v>2026</v>
      </c>
      <c r="C2024" t="str">
        <f t="shared" si="94"/>
        <v>2025-2026</v>
      </c>
      <c r="D2024" t="s">
        <v>119</v>
      </c>
      <c r="E2024" t="s">
        <v>86</v>
      </c>
      <c r="F2024" t="str">
        <f t="shared" si="95"/>
        <v>Queensland</v>
      </c>
      <c r="G2024" t="s">
        <v>19</v>
      </c>
      <c r="H2024">
        <v>4119</v>
      </c>
      <c r="I2024" t="s">
        <v>11</v>
      </c>
      <c r="J2024" t="s">
        <v>131</v>
      </c>
      <c r="K2024" t="s">
        <v>149</v>
      </c>
      <c r="L2024" t="s">
        <v>160</v>
      </c>
      <c r="M2024" s="5">
        <v>121</v>
      </c>
    </row>
    <row r="2025" spans="1:13" x14ac:dyDescent="0.3">
      <c r="A2025" s="2">
        <v>45907</v>
      </c>
      <c r="B2025" s="3">
        <f t="shared" si="93"/>
        <v>2026</v>
      </c>
      <c r="C2025" t="str">
        <f t="shared" si="94"/>
        <v>2025-2026</v>
      </c>
      <c r="D2025" t="s">
        <v>120</v>
      </c>
      <c r="E2025" t="s">
        <v>100</v>
      </c>
      <c r="F2025" t="str">
        <f t="shared" si="95"/>
        <v>New South Wales</v>
      </c>
      <c r="G2025" t="s">
        <v>10</v>
      </c>
      <c r="H2025">
        <v>2800</v>
      </c>
      <c r="I2025" t="s">
        <v>11</v>
      </c>
      <c r="J2025" t="s">
        <v>132</v>
      </c>
      <c r="K2025" t="s">
        <v>142</v>
      </c>
      <c r="L2025" t="s">
        <v>153</v>
      </c>
      <c r="M2025" s="5">
        <v>443</v>
      </c>
    </row>
    <row r="2026" spans="1:13" x14ac:dyDescent="0.3">
      <c r="A2026" s="2">
        <v>45304</v>
      </c>
      <c r="B2026" s="3">
        <f t="shared" si="93"/>
        <v>2024</v>
      </c>
      <c r="C2026" t="str">
        <f t="shared" si="94"/>
        <v>2023-2024</v>
      </c>
      <c r="D2026" t="s">
        <v>119</v>
      </c>
      <c r="E2026" t="s">
        <v>74</v>
      </c>
      <c r="F2026" t="str">
        <f t="shared" si="95"/>
        <v>Victoria</v>
      </c>
      <c r="G2026" t="s">
        <v>26</v>
      </c>
      <c r="H2026">
        <v>3500</v>
      </c>
      <c r="I2026" t="s">
        <v>11</v>
      </c>
      <c r="J2026" t="s">
        <v>129</v>
      </c>
      <c r="K2026" t="s">
        <v>143</v>
      </c>
      <c r="L2026" t="s">
        <v>154</v>
      </c>
      <c r="M2026" s="5">
        <v>588</v>
      </c>
    </row>
    <row r="2027" spans="1:13" x14ac:dyDescent="0.3">
      <c r="A2027" s="2">
        <v>45384</v>
      </c>
      <c r="B2027" s="3">
        <f t="shared" si="93"/>
        <v>2024</v>
      </c>
      <c r="C2027" t="str">
        <f t="shared" si="94"/>
        <v>2023-2024</v>
      </c>
      <c r="D2027" t="s">
        <v>120</v>
      </c>
      <c r="E2027" t="s">
        <v>64</v>
      </c>
      <c r="F2027" t="str">
        <f t="shared" si="95"/>
        <v>Western Australia</v>
      </c>
      <c r="G2027" t="s">
        <v>28</v>
      </c>
      <c r="H2027">
        <v>6112</v>
      </c>
      <c r="I2027" t="s">
        <v>11</v>
      </c>
      <c r="J2027" t="s">
        <v>135</v>
      </c>
      <c r="K2027" t="s">
        <v>144</v>
      </c>
      <c r="L2027" t="s">
        <v>155</v>
      </c>
      <c r="M2027" s="5">
        <v>167</v>
      </c>
    </row>
    <row r="2028" spans="1:13" x14ac:dyDescent="0.3">
      <c r="A2028" s="2">
        <v>45504</v>
      </c>
      <c r="B2028" s="3">
        <f t="shared" si="93"/>
        <v>2025</v>
      </c>
      <c r="C2028" t="str">
        <f t="shared" si="94"/>
        <v>2024-2025</v>
      </c>
      <c r="D2028" t="s">
        <v>120</v>
      </c>
      <c r="E2028" t="s">
        <v>82</v>
      </c>
      <c r="F2028" t="str">
        <f t="shared" si="95"/>
        <v>Queensland</v>
      </c>
      <c r="G2028" t="s">
        <v>19</v>
      </c>
      <c r="H2028">
        <v>4215</v>
      </c>
      <c r="I2028" t="s">
        <v>11</v>
      </c>
      <c r="J2028" t="s">
        <v>124</v>
      </c>
      <c r="K2028" t="s">
        <v>145</v>
      </c>
      <c r="L2028" t="s">
        <v>156</v>
      </c>
      <c r="M2028" s="5">
        <v>74</v>
      </c>
    </row>
    <row r="2029" spans="1:13" x14ac:dyDescent="0.3">
      <c r="A2029" s="2">
        <v>45780</v>
      </c>
      <c r="B2029" s="3">
        <f t="shared" si="93"/>
        <v>2025</v>
      </c>
      <c r="C2029" t="str">
        <f t="shared" si="94"/>
        <v>2024-2025</v>
      </c>
      <c r="D2029" t="s">
        <v>119</v>
      </c>
      <c r="E2029" t="s">
        <v>75</v>
      </c>
      <c r="F2029" t="str">
        <f t="shared" si="95"/>
        <v>Victoria</v>
      </c>
      <c r="G2029" t="s">
        <v>26</v>
      </c>
      <c r="H2029">
        <v>3915</v>
      </c>
      <c r="I2029" t="s">
        <v>11</v>
      </c>
      <c r="J2029" t="s">
        <v>137</v>
      </c>
      <c r="K2029" t="s">
        <v>143</v>
      </c>
      <c r="L2029" t="s">
        <v>154</v>
      </c>
      <c r="M2029" s="5">
        <v>780</v>
      </c>
    </row>
    <row r="2030" spans="1:13" x14ac:dyDescent="0.3">
      <c r="A2030" s="2">
        <v>45769</v>
      </c>
      <c r="B2030" s="3">
        <f t="shared" si="93"/>
        <v>2025</v>
      </c>
      <c r="C2030" t="str">
        <f t="shared" si="94"/>
        <v>2024-2025</v>
      </c>
      <c r="D2030" t="s">
        <v>120</v>
      </c>
      <c r="E2030" t="s">
        <v>84</v>
      </c>
      <c r="F2030" t="str">
        <f t="shared" si="95"/>
        <v>Western Australia</v>
      </c>
      <c r="G2030" t="s">
        <v>28</v>
      </c>
      <c r="H2030">
        <v>6280</v>
      </c>
      <c r="I2030" t="s">
        <v>11</v>
      </c>
      <c r="J2030" t="s">
        <v>135</v>
      </c>
      <c r="K2030" t="s">
        <v>145</v>
      </c>
      <c r="L2030" t="s">
        <v>156</v>
      </c>
      <c r="M2030" s="5">
        <v>608</v>
      </c>
    </row>
    <row r="2031" spans="1:13" x14ac:dyDescent="0.3">
      <c r="A2031" s="2">
        <v>45933</v>
      </c>
      <c r="B2031" s="3">
        <f t="shared" si="93"/>
        <v>2026</v>
      </c>
      <c r="C2031" t="str">
        <f t="shared" si="94"/>
        <v>2025-2026</v>
      </c>
      <c r="D2031" t="s">
        <v>119</v>
      </c>
      <c r="E2031" t="s">
        <v>74</v>
      </c>
      <c r="F2031" t="str">
        <f t="shared" si="95"/>
        <v>Victoria</v>
      </c>
      <c r="G2031" t="s">
        <v>26</v>
      </c>
      <c r="H2031">
        <v>3500</v>
      </c>
      <c r="I2031" t="s">
        <v>11</v>
      </c>
      <c r="J2031" t="s">
        <v>129</v>
      </c>
      <c r="K2031" t="s">
        <v>143</v>
      </c>
      <c r="L2031" t="s">
        <v>154</v>
      </c>
      <c r="M2031" s="5">
        <v>75</v>
      </c>
    </row>
    <row r="2032" spans="1:13" x14ac:dyDescent="0.3">
      <c r="A2032" s="2">
        <v>45350</v>
      </c>
      <c r="B2032" s="3">
        <f t="shared" si="93"/>
        <v>2024</v>
      </c>
      <c r="C2032" t="str">
        <f t="shared" si="94"/>
        <v>2023-2024</v>
      </c>
      <c r="D2032" t="s">
        <v>120</v>
      </c>
      <c r="E2032" t="s">
        <v>37</v>
      </c>
      <c r="F2032" t="str">
        <f t="shared" si="95"/>
        <v>Victoria</v>
      </c>
      <c r="G2032" t="s">
        <v>26</v>
      </c>
      <c r="H2032">
        <v>3134</v>
      </c>
      <c r="I2032" t="s">
        <v>11</v>
      </c>
      <c r="J2032" t="s">
        <v>127</v>
      </c>
      <c r="K2032" t="s">
        <v>150</v>
      </c>
      <c r="L2032" t="s">
        <v>161</v>
      </c>
      <c r="M2032" s="5">
        <v>38</v>
      </c>
    </row>
    <row r="2033" spans="1:13" x14ac:dyDescent="0.3">
      <c r="A2033" s="2">
        <v>45662</v>
      </c>
      <c r="B2033" s="3">
        <f t="shared" si="93"/>
        <v>2025</v>
      </c>
      <c r="C2033" t="str">
        <f t="shared" si="94"/>
        <v>2024-2025</v>
      </c>
      <c r="D2033" t="s">
        <v>119</v>
      </c>
      <c r="E2033" t="s">
        <v>72</v>
      </c>
      <c r="F2033" t="str">
        <f t="shared" si="95"/>
        <v>Queensland</v>
      </c>
      <c r="G2033" t="s">
        <v>19</v>
      </c>
      <c r="H2033">
        <v>4870</v>
      </c>
      <c r="I2033" t="s">
        <v>11</v>
      </c>
      <c r="J2033" t="s">
        <v>133</v>
      </c>
      <c r="K2033" t="s">
        <v>150</v>
      </c>
      <c r="L2033" t="s">
        <v>161</v>
      </c>
      <c r="M2033" s="5">
        <v>49</v>
      </c>
    </row>
    <row r="2034" spans="1:13" x14ac:dyDescent="0.3">
      <c r="A2034" s="2">
        <v>45542</v>
      </c>
      <c r="B2034" s="3">
        <f t="shared" si="93"/>
        <v>2025</v>
      </c>
      <c r="C2034" t="str">
        <f t="shared" si="94"/>
        <v>2024-2025</v>
      </c>
      <c r="D2034" t="s">
        <v>120</v>
      </c>
      <c r="E2034" t="s">
        <v>103</v>
      </c>
      <c r="F2034" t="str">
        <f t="shared" si="95"/>
        <v>Victoria</v>
      </c>
      <c r="G2034" t="s">
        <v>26</v>
      </c>
      <c r="H2034">
        <v>3550</v>
      </c>
      <c r="I2034" t="s">
        <v>11</v>
      </c>
      <c r="J2034" t="s">
        <v>129</v>
      </c>
      <c r="K2034" t="s">
        <v>149</v>
      </c>
      <c r="L2034" t="s">
        <v>160</v>
      </c>
      <c r="M2034" s="5">
        <v>168</v>
      </c>
    </row>
    <row r="2035" spans="1:13" x14ac:dyDescent="0.3">
      <c r="A2035" s="2">
        <v>45329</v>
      </c>
      <c r="B2035" s="3">
        <f t="shared" si="93"/>
        <v>2024</v>
      </c>
      <c r="C2035" t="str">
        <f t="shared" si="94"/>
        <v>2023-2024</v>
      </c>
      <c r="D2035" t="s">
        <v>120</v>
      </c>
      <c r="E2035" t="s">
        <v>66</v>
      </c>
      <c r="F2035" t="str">
        <f t="shared" si="95"/>
        <v>Western Australia</v>
      </c>
      <c r="G2035" t="s">
        <v>28</v>
      </c>
      <c r="H2035">
        <v>6330</v>
      </c>
      <c r="I2035" t="s">
        <v>11</v>
      </c>
      <c r="J2035" t="s">
        <v>135</v>
      </c>
      <c r="K2035" t="s">
        <v>142</v>
      </c>
      <c r="L2035" t="s">
        <v>153</v>
      </c>
      <c r="M2035" s="5">
        <v>553</v>
      </c>
    </row>
    <row r="2036" spans="1:13" x14ac:dyDescent="0.3">
      <c r="A2036" s="2">
        <v>45366</v>
      </c>
      <c r="B2036" s="3">
        <f t="shared" si="93"/>
        <v>2024</v>
      </c>
      <c r="C2036" t="str">
        <f t="shared" si="94"/>
        <v>2023-2024</v>
      </c>
      <c r="D2036" t="s">
        <v>119</v>
      </c>
      <c r="E2036" t="s">
        <v>91</v>
      </c>
      <c r="F2036" t="str">
        <f t="shared" si="95"/>
        <v>Western Australia</v>
      </c>
      <c r="G2036" t="s">
        <v>28</v>
      </c>
      <c r="H2036">
        <v>6109</v>
      </c>
      <c r="I2036" t="s">
        <v>11</v>
      </c>
      <c r="J2036" t="s">
        <v>135</v>
      </c>
      <c r="K2036" t="s">
        <v>144</v>
      </c>
      <c r="L2036" t="s">
        <v>155</v>
      </c>
      <c r="M2036" s="5">
        <v>405</v>
      </c>
    </row>
    <row r="2037" spans="1:13" x14ac:dyDescent="0.3">
      <c r="A2037" s="2">
        <v>45621</v>
      </c>
      <c r="B2037" s="3">
        <f t="shared" si="93"/>
        <v>2025</v>
      </c>
      <c r="C2037" t="str">
        <f t="shared" si="94"/>
        <v>2024-2025</v>
      </c>
      <c r="D2037" t="s">
        <v>119</v>
      </c>
      <c r="E2037" t="s">
        <v>46</v>
      </c>
      <c r="F2037" t="str">
        <f t="shared" si="95"/>
        <v>South Australia</v>
      </c>
      <c r="G2037" t="s">
        <v>17</v>
      </c>
      <c r="H2037">
        <v>5043</v>
      </c>
      <c r="I2037" t="s">
        <v>11</v>
      </c>
      <c r="J2037" t="s">
        <v>134</v>
      </c>
      <c r="K2037" t="s">
        <v>143</v>
      </c>
      <c r="L2037" t="s">
        <v>154</v>
      </c>
      <c r="M2037" s="5">
        <v>111</v>
      </c>
    </row>
    <row r="2038" spans="1:13" x14ac:dyDescent="0.3">
      <c r="A2038" s="2">
        <v>45581</v>
      </c>
      <c r="B2038" s="3">
        <f t="shared" si="93"/>
        <v>2025</v>
      </c>
      <c r="C2038" t="str">
        <f t="shared" si="94"/>
        <v>2024-2025</v>
      </c>
      <c r="D2038" t="s">
        <v>119</v>
      </c>
      <c r="E2038" t="s">
        <v>69</v>
      </c>
      <c r="F2038" t="str">
        <f t="shared" si="95"/>
        <v>Victoria</v>
      </c>
      <c r="G2038" t="s">
        <v>26</v>
      </c>
      <c r="H2038">
        <v>3148</v>
      </c>
      <c r="I2038" t="s">
        <v>11</v>
      </c>
      <c r="J2038" t="s">
        <v>127</v>
      </c>
      <c r="K2038" t="s">
        <v>145</v>
      </c>
      <c r="L2038" t="s">
        <v>156</v>
      </c>
      <c r="M2038" s="5">
        <v>482</v>
      </c>
    </row>
    <row r="2039" spans="1:13" x14ac:dyDescent="0.3">
      <c r="A2039" s="2">
        <v>45669</v>
      </c>
      <c r="B2039" s="3">
        <f t="shared" si="93"/>
        <v>2025</v>
      </c>
      <c r="C2039" t="str">
        <f t="shared" si="94"/>
        <v>2024-2025</v>
      </c>
      <c r="D2039" t="s">
        <v>119</v>
      </c>
      <c r="E2039" t="s">
        <v>72</v>
      </c>
      <c r="F2039" t="str">
        <f t="shared" si="95"/>
        <v>Queensland</v>
      </c>
      <c r="G2039" t="s">
        <v>19</v>
      </c>
      <c r="H2039">
        <v>4870</v>
      </c>
      <c r="I2039" t="s">
        <v>11</v>
      </c>
      <c r="J2039" t="s">
        <v>133</v>
      </c>
      <c r="K2039" t="s">
        <v>145</v>
      </c>
      <c r="L2039" t="s">
        <v>156</v>
      </c>
      <c r="M2039" s="5">
        <v>748</v>
      </c>
    </row>
    <row r="2040" spans="1:13" x14ac:dyDescent="0.3">
      <c r="A2040" s="2">
        <v>45658</v>
      </c>
      <c r="B2040" s="3">
        <f t="shared" si="93"/>
        <v>2025</v>
      </c>
      <c r="C2040" t="str">
        <f t="shared" si="94"/>
        <v>2024-2025</v>
      </c>
      <c r="D2040" t="s">
        <v>119</v>
      </c>
      <c r="E2040" t="s">
        <v>31</v>
      </c>
      <c r="F2040" t="str">
        <f t="shared" si="95"/>
        <v>South Australia</v>
      </c>
      <c r="G2040" t="s">
        <v>17</v>
      </c>
      <c r="H2040">
        <v>5082</v>
      </c>
      <c r="I2040" t="s">
        <v>11</v>
      </c>
      <c r="J2040" t="s">
        <v>134</v>
      </c>
      <c r="K2040" t="s">
        <v>143</v>
      </c>
      <c r="L2040" t="s">
        <v>154</v>
      </c>
      <c r="M2040" s="5">
        <v>223</v>
      </c>
    </row>
    <row r="2041" spans="1:13" x14ac:dyDescent="0.3">
      <c r="A2041" s="2">
        <v>45492</v>
      </c>
      <c r="B2041" s="3">
        <f t="shared" si="93"/>
        <v>2025</v>
      </c>
      <c r="C2041" t="str">
        <f t="shared" si="94"/>
        <v>2024-2025</v>
      </c>
      <c r="D2041" t="s">
        <v>120</v>
      </c>
      <c r="E2041" t="s">
        <v>38</v>
      </c>
      <c r="F2041" t="str">
        <f t="shared" si="95"/>
        <v>Victoria</v>
      </c>
      <c r="G2041" t="s">
        <v>26</v>
      </c>
      <c r="H2041">
        <v>3199</v>
      </c>
      <c r="I2041" t="s">
        <v>11</v>
      </c>
      <c r="J2041" t="s">
        <v>127</v>
      </c>
      <c r="K2041" t="s">
        <v>149</v>
      </c>
      <c r="L2041" t="s">
        <v>160</v>
      </c>
      <c r="M2041" s="5">
        <v>540</v>
      </c>
    </row>
    <row r="2042" spans="1:13" x14ac:dyDescent="0.3">
      <c r="A2042" s="2">
        <v>45328</v>
      </c>
      <c r="B2042" s="3">
        <f t="shared" si="93"/>
        <v>2024</v>
      </c>
      <c r="C2042" t="str">
        <f t="shared" si="94"/>
        <v>2023-2024</v>
      </c>
      <c r="D2042" t="s">
        <v>119</v>
      </c>
      <c r="E2042" t="s">
        <v>98</v>
      </c>
      <c r="F2042" t="str">
        <f t="shared" si="95"/>
        <v>South Australia</v>
      </c>
      <c r="G2042" t="s">
        <v>17</v>
      </c>
      <c r="H2042">
        <v>5290</v>
      </c>
      <c r="I2042" t="s">
        <v>11</v>
      </c>
      <c r="J2042" t="s">
        <v>139</v>
      </c>
      <c r="K2042" t="s">
        <v>142</v>
      </c>
      <c r="L2042" t="s">
        <v>153</v>
      </c>
      <c r="M2042" s="5">
        <v>594</v>
      </c>
    </row>
    <row r="2043" spans="1:13" x14ac:dyDescent="0.3">
      <c r="A2043" s="2">
        <v>45619</v>
      </c>
      <c r="B2043" s="3">
        <f t="shared" si="93"/>
        <v>2025</v>
      </c>
      <c r="C2043" t="str">
        <f t="shared" si="94"/>
        <v>2024-2025</v>
      </c>
      <c r="D2043" t="s">
        <v>120</v>
      </c>
      <c r="E2043" t="s">
        <v>69</v>
      </c>
      <c r="F2043" t="str">
        <f t="shared" si="95"/>
        <v>Victoria</v>
      </c>
      <c r="G2043" t="s">
        <v>26</v>
      </c>
      <c r="H2043">
        <v>3148</v>
      </c>
      <c r="I2043" t="s">
        <v>11</v>
      </c>
      <c r="J2043" t="s">
        <v>127</v>
      </c>
      <c r="K2043" t="s">
        <v>151</v>
      </c>
      <c r="L2043" t="s">
        <v>152</v>
      </c>
      <c r="M2043" s="5">
        <v>326</v>
      </c>
    </row>
    <row r="2044" spans="1:13" x14ac:dyDescent="0.3">
      <c r="A2044" s="2">
        <v>45876</v>
      </c>
      <c r="B2044" s="3">
        <f t="shared" si="93"/>
        <v>2026</v>
      </c>
      <c r="C2044" t="str">
        <f t="shared" si="94"/>
        <v>2025-2026</v>
      </c>
      <c r="D2044" t="s">
        <v>119</v>
      </c>
      <c r="E2044" t="s">
        <v>62</v>
      </c>
      <c r="F2044" t="str">
        <f t="shared" si="95"/>
        <v>Victoria</v>
      </c>
      <c r="G2044" t="s">
        <v>26</v>
      </c>
      <c r="H2044">
        <v>3690</v>
      </c>
      <c r="I2044" t="s">
        <v>11</v>
      </c>
      <c r="J2044" t="s">
        <v>137</v>
      </c>
      <c r="K2044" t="s">
        <v>142</v>
      </c>
      <c r="L2044" t="s">
        <v>153</v>
      </c>
      <c r="M2044" s="5">
        <v>658</v>
      </c>
    </row>
    <row r="2045" spans="1:13" x14ac:dyDescent="0.3">
      <c r="A2045" s="2">
        <v>45931</v>
      </c>
      <c r="B2045" s="3">
        <f t="shared" si="93"/>
        <v>2026</v>
      </c>
      <c r="C2045" t="str">
        <f t="shared" si="94"/>
        <v>2025-2026</v>
      </c>
      <c r="D2045" t="s">
        <v>119</v>
      </c>
      <c r="E2045" t="s">
        <v>96</v>
      </c>
      <c r="F2045" t="str">
        <f t="shared" si="95"/>
        <v>Western Australia</v>
      </c>
      <c r="G2045" t="s">
        <v>28</v>
      </c>
      <c r="H2045">
        <v>6027</v>
      </c>
      <c r="I2045" t="s">
        <v>11</v>
      </c>
      <c r="J2045" t="s">
        <v>121</v>
      </c>
      <c r="K2045" t="s">
        <v>144</v>
      </c>
      <c r="L2045" t="s">
        <v>155</v>
      </c>
      <c r="M2045" s="5">
        <v>643</v>
      </c>
    </row>
    <row r="2046" spans="1:13" x14ac:dyDescent="0.3">
      <c r="A2046" s="2">
        <v>46007</v>
      </c>
      <c r="B2046" s="3">
        <f t="shared" si="93"/>
        <v>2026</v>
      </c>
      <c r="C2046" t="str">
        <f t="shared" si="94"/>
        <v>2025-2026</v>
      </c>
      <c r="D2046" t="s">
        <v>120</v>
      </c>
      <c r="E2046" t="s">
        <v>88</v>
      </c>
      <c r="F2046" t="str">
        <f t="shared" si="95"/>
        <v>Queensland</v>
      </c>
      <c r="G2046" t="s">
        <v>19</v>
      </c>
      <c r="H2046">
        <v>4570</v>
      </c>
      <c r="I2046" t="s">
        <v>11</v>
      </c>
      <c r="J2046" t="s">
        <v>136</v>
      </c>
      <c r="K2046" t="s">
        <v>143</v>
      </c>
      <c r="L2046" t="s">
        <v>154</v>
      </c>
      <c r="M2046" s="5">
        <v>367</v>
      </c>
    </row>
    <row r="2047" spans="1:13" x14ac:dyDescent="0.3">
      <c r="A2047" s="2">
        <v>45806</v>
      </c>
      <c r="B2047" s="3">
        <f t="shared" si="93"/>
        <v>2025</v>
      </c>
      <c r="C2047" t="str">
        <f t="shared" si="94"/>
        <v>2024-2025</v>
      </c>
      <c r="D2047" t="s">
        <v>119</v>
      </c>
      <c r="E2047" t="s">
        <v>12</v>
      </c>
      <c r="F2047" t="str">
        <f t="shared" si="95"/>
        <v>New South Wales</v>
      </c>
      <c r="G2047" t="s">
        <v>10</v>
      </c>
      <c r="H2047">
        <v>2795</v>
      </c>
      <c r="I2047" t="s">
        <v>11</v>
      </c>
      <c r="J2047" t="s">
        <v>132</v>
      </c>
      <c r="K2047" t="s">
        <v>148</v>
      </c>
      <c r="L2047" t="s">
        <v>159</v>
      </c>
      <c r="M2047" s="5">
        <v>543</v>
      </c>
    </row>
    <row r="2048" spans="1:13" x14ac:dyDescent="0.3">
      <c r="A2048" s="2">
        <v>45694</v>
      </c>
      <c r="B2048" s="3">
        <f t="shared" si="93"/>
        <v>2025</v>
      </c>
      <c r="C2048" t="str">
        <f t="shared" si="94"/>
        <v>2024-2025</v>
      </c>
      <c r="D2048" t="s">
        <v>120</v>
      </c>
      <c r="E2048" t="s">
        <v>38</v>
      </c>
      <c r="F2048" t="str">
        <f t="shared" si="95"/>
        <v>Victoria</v>
      </c>
      <c r="G2048" t="s">
        <v>26</v>
      </c>
      <c r="H2048">
        <v>3199</v>
      </c>
      <c r="I2048" t="s">
        <v>11</v>
      </c>
      <c r="J2048" t="s">
        <v>127</v>
      </c>
      <c r="K2048" t="s">
        <v>145</v>
      </c>
      <c r="L2048" t="s">
        <v>156</v>
      </c>
      <c r="M2048" s="5">
        <v>295</v>
      </c>
    </row>
    <row r="2049" spans="1:13" x14ac:dyDescent="0.3">
      <c r="A2049" s="2">
        <v>45746</v>
      </c>
      <c r="B2049" s="3">
        <f t="shared" si="93"/>
        <v>2025</v>
      </c>
      <c r="C2049" t="str">
        <f t="shared" si="94"/>
        <v>2024-2025</v>
      </c>
      <c r="D2049" t="s">
        <v>119</v>
      </c>
      <c r="E2049" t="s">
        <v>91</v>
      </c>
      <c r="F2049" t="str">
        <f t="shared" si="95"/>
        <v>Western Australia</v>
      </c>
      <c r="G2049" t="s">
        <v>28</v>
      </c>
      <c r="H2049">
        <v>6109</v>
      </c>
      <c r="I2049" t="s">
        <v>11</v>
      </c>
      <c r="J2049" t="s">
        <v>135</v>
      </c>
      <c r="K2049" t="s">
        <v>148</v>
      </c>
      <c r="L2049" t="s">
        <v>159</v>
      </c>
      <c r="M2049" s="5">
        <v>455</v>
      </c>
    </row>
    <row r="2050" spans="1:13" x14ac:dyDescent="0.3">
      <c r="A2050" s="2">
        <v>45989</v>
      </c>
      <c r="B2050" s="3">
        <f t="shared" ref="B2050:B2113" si="96">IF(MONTH(A2050)&gt;=7,YEAR(A2050)+1,YEAR(A2050))</f>
        <v>2026</v>
      </c>
      <c r="C2050" t="str">
        <f t="shared" ref="C2050:C2113" si="97">IF(MONTH(A2050) &gt;= 7, YEAR(A2050) &amp; "-" &amp; YEAR(A2050) + 1, YEAR(A2050) - 1 &amp; "-" &amp; YEAR(A2050))</f>
        <v>2025-2026</v>
      </c>
      <c r="D2050" t="s">
        <v>119</v>
      </c>
      <c r="E2050" t="s">
        <v>112</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19</v>
      </c>
      <c r="H2050">
        <v>4566</v>
      </c>
      <c r="I2050" t="s">
        <v>11</v>
      </c>
      <c r="J2050" t="s">
        <v>136</v>
      </c>
      <c r="K2050" t="s">
        <v>145</v>
      </c>
      <c r="L2050" t="s">
        <v>156</v>
      </c>
      <c r="M2050" s="5">
        <v>202</v>
      </c>
    </row>
    <row r="2051" spans="1:13" x14ac:dyDescent="0.3">
      <c r="A2051" s="2">
        <v>45658</v>
      </c>
      <c r="B2051" s="3">
        <f t="shared" si="96"/>
        <v>2025</v>
      </c>
      <c r="C2051" t="str">
        <f t="shared" si="97"/>
        <v>2024-2025</v>
      </c>
      <c r="D2051" t="s">
        <v>119</v>
      </c>
      <c r="E2051" t="s">
        <v>71</v>
      </c>
      <c r="F2051" t="str">
        <f t="shared" si="98"/>
        <v>Victoria</v>
      </c>
      <c r="G2051" t="s">
        <v>26</v>
      </c>
      <c r="H2051">
        <v>3131</v>
      </c>
      <c r="I2051" t="s">
        <v>11</v>
      </c>
      <c r="J2051" t="s">
        <v>127</v>
      </c>
      <c r="K2051" t="s">
        <v>143</v>
      </c>
      <c r="L2051" t="s">
        <v>154</v>
      </c>
      <c r="M2051" s="5">
        <v>390</v>
      </c>
    </row>
    <row r="2052" spans="1:13" x14ac:dyDescent="0.3">
      <c r="A2052" s="2">
        <v>45310</v>
      </c>
      <c r="B2052" s="3">
        <f t="shared" si="96"/>
        <v>2024</v>
      </c>
      <c r="C2052" t="str">
        <f t="shared" si="97"/>
        <v>2023-2024</v>
      </c>
      <c r="D2052" t="s">
        <v>120</v>
      </c>
      <c r="E2052" t="s">
        <v>95</v>
      </c>
      <c r="F2052" t="str">
        <f t="shared" si="98"/>
        <v>New South Wales</v>
      </c>
      <c r="G2052" t="s">
        <v>10</v>
      </c>
      <c r="H2052">
        <v>2131</v>
      </c>
      <c r="I2052" t="s">
        <v>11</v>
      </c>
      <c r="J2052" t="s">
        <v>125</v>
      </c>
      <c r="K2052" t="s">
        <v>151</v>
      </c>
      <c r="L2052" t="s">
        <v>152</v>
      </c>
      <c r="M2052" s="5">
        <v>659</v>
      </c>
    </row>
    <row r="2053" spans="1:13" x14ac:dyDescent="0.3">
      <c r="A2053" s="2">
        <v>45965</v>
      </c>
      <c r="B2053" s="3">
        <f t="shared" si="96"/>
        <v>2026</v>
      </c>
      <c r="C2053" t="str">
        <f t="shared" si="97"/>
        <v>2025-2026</v>
      </c>
      <c r="D2053" t="s">
        <v>120</v>
      </c>
      <c r="E2053" t="s">
        <v>105</v>
      </c>
      <c r="F2053" t="str">
        <f t="shared" si="98"/>
        <v>New South Wales</v>
      </c>
      <c r="G2053" t="s">
        <v>10</v>
      </c>
      <c r="H2053">
        <v>2031</v>
      </c>
      <c r="I2053" t="s">
        <v>11</v>
      </c>
      <c r="J2053" t="s">
        <v>126</v>
      </c>
      <c r="K2053" t="s">
        <v>142</v>
      </c>
      <c r="L2053" t="s">
        <v>153</v>
      </c>
      <c r="M2053" s="5">
        <v>284</v>
      </c>
    </row>
    <row r="2054" spans="1:13" x14ac:dyDescent="0.3">
      <c r="A2054" s="2">
        <v>45561</v>
      </c>
      <c r="B2054" s="3">
        <f t="shared" si="96"/>
        <v>2025</v>
      </c>
      <c r="C2054" t="str">
        <f t="shared" si="97"/>
        <v>2024-2025</v>
      </c>
      <c r="D2054" t="s">
        <v>120</v>
      </c>
      <c r="E2054" t="s">
        <v>67</v>
      </c>
      <c r="F2054" t="str">
        <f t="shared" si="98"/>
        <v>Tasmania</v>
      </c>
      <c r="G2054" t="s">
        <v>43</v>
      </c>
      <c r="H2054">
        <v>7250</v>
      </c>
      <c r="I2054" t="s">
        <v>11</v>
      </c>
      <c r="J2054" t="s">
        <v>130</v>
      </c>
      <c r="K2054" t="s">
        <v>144</v>
      </c>
      <c r="L2054" t="s">
        <v>155</v>
      </c>
      <c r="M2054" s="5">
        <v>757</v>
      </c>
    </row>
    <row r="2055" spans="1:13" x14ac:dyDescent="0.3">
      <c r="A2055" s="2">
        <v>45812</v>
      </c>
      <c r="B2055" s="3">
        <f t="shared" si="96"/>
        <v>2025</v>
      </c>
      <c r="C2055" t="str">
        <f t="shared" si="97"/>
        <v>2024-2025</v>
      </c>
      <c r="D2055" t="s">
        <v>119</v>
      </c>
      <c r="E2055" t="s">
        <v>102</v>
      </c>
      <c r="F2055" t="str">
        <f t="shared" si="98"/>
        <v>Queensland</v>
      </c>
      <c r="G2055" t="s">
        <v>19</v>
      </c>
      <c r="H2055">
        <v>4825</v>
      </c>
      <c r="I2055" t="s">
        <v>11</v>
      </c>
      <c r="J2055" t="s">
        <v>133</v>
      </c>
      <c r="K2055" t="s">
        <v>143</v>
      </c>
      <c r="L2055" t="s">
        <v>154</v>
      </c>
      <c r="M2055" s="5">
        <v>756</v>
      </c>
    </row>
    <row r="2056" spans="1:13" x14ac:dyDescent="0.3">
      <c r="A2056" s="2">
        <v>45893</v>
      </c>
      <c r="B2056" s="3">
        <f t="shared" si="96"/>
        <v>2026</v>
      </c>
      <c r="C2056" t="str">
        <f t="shared" si="97"/>
        <v>2025-2026</v>
      </c>
      <c r="D2056" t="s">
        <v>120</v>
      </c>
      <c r="E2056" t="s">
        <v>27</v>
      </c>
      <c r="F2056" t="str">
        <f t="shared" si="98"/>
        <v>Western Australia</v>
      </c>
      <c r="G2056" t="s">
        <v>28</v>
      </c>
      <c r="H2056">
        <v>6030</v>
      </c>
      <c r="I2056" t="s">
        <v>11</v>
      </c>
      <c r="J2056" t="s">
        <v>121</v>
      </c>
      <c r="K2056" t="s">
        <v>143</v>
      </c>
      <c r="L2056" t="s">
        <v>154</v>
      </c>
      <c r="M2056" s="5">
        <v>147</v>
      </c>
    </row>
    <row r="2057" spans="1:13" x14ac:dyDescent="0.3">
      <c r="A2057" s="2">
        <v>45587</v>
      </c>
      <c r="B2057" s="3">
        <f t="shared" si="96"/>
        <v>2025</v>
      </c>
      <c r="C2057" t="str">
        <f t="shared" si="97"/>
        <v>2024-2025</v>
      </c>
      <c r="D2057" t="s">
        <v>119</v>
      </c>
      <c r="E2057" t="s">
        <v>97</v>
      </c>
      <c r="F2057" t="str">
        <f t="shared" si="98"/>
        <v>Tasmania</v>
      </c>
      <c r="G2057" t="s">
        <v>43</v>
      </c>
      <c r="H2057">
        <v>7010</v>
      </c>
      <c r="I2057" t="s">
        <v>11</v>
      </c>
      <c r="J2057" t="s">
        <v>130</v>
      </c>
      <c r="K2057" t="s">
        <v>145</v>
      </c>
      <c r="L2057" t="s">
        <v>156</v>
      </c>
      <c r="M2057" s="5">
        <v>676</v>
      </c>
    </row>
    <row r="2058" spans="1:13" x14ac:dyDescent="0.3">
      <c r="A2058" s="2">
        <v>46007</v>
      </c>
      <c r="B2058" s="3">
        <f t="shared" si="96"/>
        <v>2026</v>
      </c>
      <c r="C2058" t="str">
        <f t="shared" si="97"/>
        <v>2025-2026</v>
      </c>
      <c r="D2058" t="s">
        <v>119</v>
      </c>
      <c r="E2058" t="s">
        <v>98</v>
      </c>
      <c r="F2058" t="str">
        <f t="shared" si="98"/>
        <v>South Australia</v>
      </c>
      <c r="G2058" t="s">
        <v>17</v>
      </c>
      <c r="H2058">
        <v>5290</v>
      </c>
      <c r="I2058" t="s">
        <v>11</v>
      </c>
      <c r="J2058" t="s">
        <v>139</v>
      </c>
      <c r="K2058" t="s">
        <v>147</v>
      </c>
      <c r="L2058" t="s">
        <v>158</v>
      </c>
      <c r="M2058" s="5">
        <v>729</v>
      </c>
    </row>
    <row r="2059" spans="1:13" x14ac:dyDescent="0.3">
      <c r="A2059" s="2">
        <v>45743</v>
      </c>
      <c r="B2059" s="3">
        <f t="shared" si="96"/>
        <v>2025</v>
      </c>
      <c r="C2059" t="str">
        <f t="shared" si="97"/>
        <v>2024-2025</v>
      </c>
      <c r="D2059" t="s">
        <v>120</v>
      </c>
      <c r="E2059" t="s">
        <v>32</v>
      </c>
      <c r="F2059" t="str">
        <f t="shared" si="98"/>
        <v>Victoria</v>
      </c>
      <c r="G2059" t="s">
        <v>26</v>
      </c>
      <c r="H2059">
        <v>3977</v>
      </c>
      <c r="I2059" t="s">
        <v>11</v>
      </c>
      <c r="J2059" t="s">
        <v>137</v>
      </c>
      <c r="K2059" t="s">
        <v>150</v>
      </c>
      <c r="L2059" t="s">
        <v>161</v>
      </c>
      <c r="M2059" s="5">
        <v>197</v>
      </c>
    </row>
    <row r="2060" spans="1:13" x14ac:dyDescent="0.3">
      <c r="A2060" s="2">
        <v>45978</v>
      </c>
      <c r="B2060" s="3">
        <f t="shared" si="96"/>
        <v>2026</v>
      </c>
      <c r="C2060" t="str">
        <f t="shared" si="97"/>
        <v>2025-2026</v>
      </c>
      <c r="D2060" t="s">
        <v>119</v>
      </c>
      <c r="E2060" t="s">
        <v>88</v>
      </c>
      <c r="F2060" t="str">
        <f t="shared" si="98"/>
        <v>Queensland</v>
      </c>
      <c r="G2060" t="s">
        <v>19</v>
      </c>
      <c r="H2060">
        <v>4570</v>
      </c>
      <c r="I2060" t="s">
        <v>11</v>
      </c>
      <c r="J2060" t="s">
        <v>136</v>
      </c>
      <c r="K2060" t="s">
        <v>146</v>
      </c>
      <c r="L2060" t="s">
        <v>157</v>
      </c>
      <c r="M2060" s="5">
        <v>545</v>
      </c>
    </row>
    <row r="2061" spans="1:13" x14ac:dyDescent="0.3">
      <c r="A2061" s="2">
        <v>45996</v>
      </c>
      <c r="B2061" s="3">
        <f t="shared" si="96"/>
        <v>2026</v>
      </c>
      <c r="C2061" t="str">
        <f t="shared" si="97"/>
        <v>2025-2026</v>
      </c>
      <c r="D2061" t="s">
        <v>119</v>
      </c>
      <c r="E2061" t="s">
        <v>46</v>
      </c>
      <c r="F2061" t="str">
        <f t="shared" si="98"/>
        <v>South Australia</v>
      </c>
      <c r="G2061" t="s">
        <v>17</v>
      </c>
      <c r="H2061">
        <v>5043</v>
      </c>
      <c r="I2061" t="s">
        <v>11</v>
      </c>
      <c r="J2061" t="s">
        <v>134</v>
      </c>
      <c r="K2061" t="s">
        <v>145</v>
      </c>
      <c r="L2061" t="s">
        <v>156</v>
      </c>
      <c r="M2061" s="5">
        <v>351</v>
      </c>
    </row>
    <row r="2062" spans="1:13" x14ac:dyDescent="0.3">
      <c r="A2062" s="2">
        <v>45779</v>
      </c>
      <c r="B2062" s="3">
        <f t="shared" si="96"/>
        <v>2025</v>
      </c>
      <c r="C2062" t="str">
        <f t="shared" si="97"/>
        <v>2024-2025</v>
      </c>
      <c r="D2062" t="s">
        <v>119</v>
      </c>
      <c r="E2062" t="s">
        <v>34</v>
      </c>
      <c r="F2062" t="str">
        <f t="shared" si="98"/>
        <v>New South Wales</v>
      </c>
      <c r="G2062" t="s">
        <v>10</v>
      </c>
      <c r="H2062">
        <v>2560</v>
      </c>
      <c r="I2062" t="s">
        <v>11</v>
      </c>
      <c r="J2062" t="s">
        <v>123</v>
      </c>
      <c r="K2062" t="s">
        <v>150</v>
      </c>
      <c r="L2062" t="s">
        <v>161</v>
      </c>
      <c r="M2062" s="5">
        <v>672</v>
      </c>
    </row>
    <row r="2063" spans="1:13" x14ac:dyDescent="0.3">
      <c r="A2063" s="2">
        <v>45494</v>
      </c>
      <c r="B2063" s="3">
        <f t="shared" si="96"/>
        <v>2025</v>
      </c>
      <c r="C2063" t="str">
        <f t="shared" si="97"/>
        <v>2024-2025</v>
      </c>
      <c r="D2063" t="s">
        <v>120</v>
      </c>
      <c r="E2063" t="s">
        <v>53</v>
      </c>
      <c r="F2063" t="str">
        <f t="shared" si="98"/>
        <v>Queensland</v>
      </c>
      <c r="G2063" t="s">
        <v>19</v>
      </c>
      <c r="H2063">
        <v>4012</v>
      </c>
      <c r="I2063" t="s">
        <v>11</v>
      </c>
      <c r="J2063" t="s">
        <v>131</v>
      </c>
      <c r="K2063" t="s">
        <v>143</v>
      </c>
      <c r="L2063" t="s">
        <v>154</v>
      </c>
      <c r="M2063" s="5">
        <v>564</v>
      </c>
    </row>
    <row r="2064" spans="1:13" x14ac:dyDescent="0.3">
      <c r="A2064" s="2">
        <v>45588</v>
      </c>
      <c r="B2064" s="3">
        <f t="shared" si="96"/>
        <v>2025</v>
      </c>
      <c r="C2064" t="str">
        <f t="shared" si="97"/>
        <v>2024-2025</v>
      </c>
      <c r="D2064" t="s">
        <v>120</v>
      </c>
      <c r="E2064" t="s">
        <v>67</v>
      </c>
      <c r="F2064" t="str">
        <f t="shared" si="98"/>
        <v>Tasmania</v>
      </c>
      <c r="G2064" t="s">
        <v>43</v>
      </c>
      <c r="H2064">
        <v>7250</v>
      </c>
      <c r="I2064" t="s">
        <v>11</v>
      </c>
      <c r="J2064" t="s">
        <v>130</v>
      </c>
      <c r="K2064" t="s">
        <v>145</v>
      </c>
      <c r="L2064" t="s">
        <v>156</v>
      </c>
      <c r="M2064" s="5">
        <v>485</v>
      </c>
    </row>
    <row r="2065" spans="1:13" x14ac:dyDescent="0.3">
      <c r="A2065" s="2">
        <v>45646</v>
      </c>
      <c r="B2065" s="3">
        <f t="shared" si="96"/>
        <v>2025</v>
      </c>
      <c r="C2065" t="str">
        <f t="shared" si="97"/>
        <v>2024-2025</v>
      </c>
      <c r="D2065" t="s">
        <v>120</v>
      </c>
      <c r="E2065" t="s">
        <v>44</v>
      </c>
      <c r="F2065" t="str">
        <f t="shared" si="98"/>
        <v>Western Australia</v>
      </c>
      <c r="G2065" t="s">
        <v>28</v>
      </c>
      <c r="H2065">
        <v>6010</v>
      </c>
      <c r="I2065" t="s">
        <v>11</v>
      </c>
      <c r="J2065" t="s">
        <v>121</v>
      </c>
      <c r="K2065" t="s">
        <v>148</v>
      </c>
      <c r="L2065" t="s">
        <v>159</v>
      </c>
      <c r="M2065" s="5">
        <v>606</v>
      </c>
    </row>
    <row r="2066" spans="1:13" x14ac:dyDescent="0.3">
      <c r="A2066" s="2">
        <v>45565</v>
      </c>
      <c r="B2066" s="3">
        <f t="shared" si="96"/>
        <v>2025</v>
      </c>
      <c r="C2066" t="str">
        <f t="shared" si="97"/>
        <v>2024-2025</v>
      </c>
      <c r="D2066" t="s">
        <v>120</v>
      </c>
      <c r="E2066" t="s">
        <v>114</v>
      </c>
      <c r="F2066" t="str">
        <f t="shared" si="98"/>
        <v>Victoria</v>
      </c>
      <c r="G2066" t="s">
        <v>26</v>
      </c>
      <c r="H2066">
        <v>3353</v>
      </c>
      <c r="I2066" t="s">
        <v>11</v>
      </c>
      <c r="J2066" t="s">
        <v>129</v>
      </c>
      <c r="K2066" t="s">
        <v>149</v>
      </c>
      <c r="L2066" t="s">
        <v>160</v>
      </c>
      <c r="M2066" s="5">
        <v>518</v>
      </c>
    </row>
    <row r="2067" spans="1:13" x14ac:dyDescent="0.3">
      <c r="A2067" s="2">
        <v>45360</v>
      </c>
      <c r="B2067" s="3">
        <f t="shared" si="96"/>
        <v>2024</v>
      </c>
      <c r="C2067" t="str">
        <f t="shared" si="97"/>
        <v>2023-2024</v>
      </c>
      <c r="D2067" t="s">
        <v>120</v>
      </c>
      <c r="E2067" t="s">
        <v>32</v>
      </c>
      <c r="F2067" t="str">
        <f t="shared" si="98"/>
        <v>Victoria</v>
      </c>
      <c r="G2067" t="s">
        <v>26</v>
      </c>
      <c r="H2067">
        <v>3977</v>
      </c>
      <c r="I2067" t="s">
        <v>11</v>
      </c>
      <c r="J2067" t="s">
        <v>137</v>
      </c>
      <c r="K2067" t="s">
        <v>148</v>
      </c>
      <c r="L2067" t="s">
        <v>159</v>
      </c>
      <c r="M2067" s="5">
        <v>230</v>
      </c>
    </row>
    <row r="2068" spans="1:13" x14ac:dyDescent="0.3">
      <c r="A2068" s="2">
        <v>45426</v>
      </c>
      <c r="B2068" s="3">
        <f t="shared" si="96"/>
        <v>2024</v>
      </c>
      <c r="C2068" t="str">
        <f t="shared" si="97"/>
        <v>2023-2024</v>
      </c>
      <c r="D2068" t="s">
        <v>119</v>
      </c>
      <c r="E2068" t="s">
        <v>64</v>
      </c>
      <c r="F2068" t="str">
        <f t="shared" si="98"/>
        <v>Western Australia</v>
      </c>
      <c r="G2068" t="s">
        <v>28</v>
      </c>
      <c r="H2068">
        <v>6112</v>
      </c>
      <c r="I2068" t="s">
        <v>11</v>
      </c>
      <c r="J2068" t="s">
        <v>135</v>
      </c>
      <c r="K2068" t="s">
        <v>148</v>
      </c>
      <c r="L2068" t="s">
        <v>159</v>
      </c>
      <c r="M2068" s="5">
        <v>767</v>
      </c>
    </row>
    <row r="2069" spans="1:13" x14ac:dyDescent="0.3">
      <c r="A2069" s="2">
        <v>45869</v>
      </c>
      <c r="B2069" s="3">
        <f t="shared" si="96"/>
        <v>2026</v>
      </c>
      <c r="C2069" t="str">
        <f t="shared" si="97"/>
        <v>2025-2026</v>
      </c>
      <c r="D2069" t="s">
        <v>119</v>
      </c>
      <c r="E2069" t="s">
        <v>76</v>
      </c>
      <c r="F2069" t="str">
        <f t="shared" si="98"/>
        <v>Queensland</v>
      </c>
      <c r="G2069" t="s">
        <v>19</v>
      </c>
      <c r="H2069">
        <v>4220</v>
      </c>
      <c r="I2069" t="s">
        <v>11</v>
      </c>
      <c r="J2069" t="s">
        <v>124</v>
      </c>
      <c r="K2069" t="s">
        <v>144</v>
      </c>
      <c r="L2069" t="s">
        <v>155</v>
      </c>
      <c r="M2069" s="5">
        <v>306</v>
      </c>
    </row>
    <row r="2070" spans="1:13" x14ac:dyDescent="0.3">
      <c r="A2070" s="2">
        <v>45475</v>
      </c>
      <c r="B2070" s="3">
        <f t="shared" si="96"/>
        <v>2025</v>
      </c>
      <c r="C2070" t="str">
        <f t="shared" si="97"/>
        <v>2024-2025</v>
      </c>
      <c r="D2070" t="s">
        <v>119</v>
      </c>
      <c r="E2070" t="s">
        <v>58</v>
      </c>
      <c r="F2070" t="str">
        <f t="shared" si="98"/>
        <v>New South Wales</v>
      </c>
      <c r="G2070" t="s">
        <v>10</v>
      </c>
      <c r="H2070">
        <v>2790</v>
      </c>
      <c r="I2070" t="s">
        <v>11</v>
      </c>
      <c r="J2070" t="s">
        <v>132</v>
      </c>
      <c r="K2070" t="s">
        <v>144</v>
      </c>
      <c r="L2070" t="s">
        <v>155</v>
      </c>
      <c r="M2070" s="5">
        <v>68</v>
      </c>
    </row>
    <row r="2071" spans="1:13" x14ac:dyDescent="0.3">
      <c r="A2071" s="2">
        <v>45614</v>
      </c>
      <c r="B2071" s="3">
        <f t="shared" si="96"/>
        <v>2025</v>
      </c>
      <c r="C2071" t="str">
        <f t="shared" si="97"/>
        <v>2024-2025</v>
      </c>
      <c r="D2071" t="s">
        <v>120</v>
      </c>
      <c r="E2071" t="s">
        <v>106</v>
      </c>
      <c r="F2071" t="str">
        <f t="shared" si="98"/>
        <v>Queensland</v>
      </c>
      <c r="G2071" t="s">
        <v>19</v>
      </c>
      <c r="H2071">
        <v>4558</v>
      </c>
      <c r="I2071" t="s">
        <v>11</v>
      </c>
      <c r="J2071" t="s">
        <v>136</v>
      </c>
      <c r="K2071" t="s">
        <v>144</v>
      </c>
      <c r="L2071" t="s">
        <v>155</v>
      </c>
      <c r="M2071" s="5">
        <v>655</v>
      </c>
    </row>
    <row r="2072" spans="1:13" x14ac:dyDescent="0.3">
      <c r="A2072" s="2">
        <v>45852</v>
      </c>
      <c r="B2072" s="3">
        <f t="shared" si="96"/>
        <v>2026</v>
      </c>
      <c r="C2072" t="str">
        <f t="shared" si="97"/>
        <v>2025-2026</v>
      </c>
      <c r="D2072" t="s">
        <v>119</v>
      </c>
      <c r="E2072" t="s">
        <v>105</v>
      </c>
      <c r="F2072" t="str">
        <f t="shared" si="98"/>
        <v>New South Wales</v>
      </c>
      <c r="G2072" t="s">
        <v>10</v>
      </c>
      <c r="H2072">
        <v>2031</v>
      </c>
      <c r="I2072" t="s">
        <v>11</v>
      </c>
      <c r="J2072" t="s">
        <v>126</v>
      </c>
      <c r="K2072" t="s">
        <v>142</v>
      </c>
      <c r="L2072" t="s">
        <v>153</v>
      </c>
      <c r="M2072" s="5">
        <v>303</v>
      </c>
    </row>
    <row r="2073" spans="1:13" x14ac:dyDescent="0.3">
      <c r="A2073" s="2">
        <v>45584</v>
      </c>
      <c r="B2073" s="3">
        <f t="shared" si="96"/>
        <v>2025</v>
      </c>
      <c r="C2073" t="str">
        <f t="shared" si="97"/>
        <v>2024-2025</v>
      </c>
      <c r="D2073" t="s">
        <v>119</v>
      </c>
      <c r="E2073" t="s">
        <v>109</v>
      </c>
      <c r="F2073" t="str">
        <f t="shared" si="98"/>
        <v>Western Australia</v>
      </c>
      <c r="G2073" t="s">
        <v>28</v>
      </c>
      <c r="H2073">
        <v>6052</v>
      </c>
      <c r="I2073" t="s">
        <v>11</v>
      </c>
      <c r="J2073" t="s">
        <v>121</v>
      </c>
      <c r="K2073" t="s">
        <v>151</v>
      </c>
      <c r="L2073" t="s">
        <v>152</v>
      </c>
      <c r="M2073" s="5">
        <v>616</v>
      </c>
    </row>
    <row r="2074" spans="1:13" x14ac:dyDescent="0.3">
      <c r="A2074" s="2">
        <v>45360</v>
      </c>
      <c r="B2074" s="3">
        <f t="shared" si="96"/>
        <v>2024</v>
      </c>
      <c r="C2074" t="str">
        <f t="shared" si="97"/>
        <v>2023-2024</v>
      </c>
      <c r="D2074" t="s">
        <v>120</v>
      </c>
      <c r="E2074" t="s">
        <v>66</v>
      </c>
      <c r="F2074" t="str">
        <f t="shared" si="98"/>
        <v>Western Australia</v>
      </c>
      <c r="G2074" t="s">
        <v>28</v>
      </c>
      <c r="H2074">
        <v>6330</v>
      </c>
      <c r="I2074" t="s">
        <v>11</v>
      </c>
      <c r="J2074" t="s">
        <v>135</v>
      </c>
      <c r="K2074" t="s">
        <v>144</v>
      </c>
      <c r="L2074" t="s">
        <v>155</v>
      </c>
      <c r="M2074" s="5">
        <v>156</v>
      </c>
    </row>
    <row r="2075" spans="1:13" x14ac:dyDescent="0.3">
      <c r="A2075" s="2">
        <v>45315</v>
      </c>
      <c r="B2075" s="3">
        <f t="shared" si="96"/>
        <v>2024</v>
      </c>
      <c r="C2075" t="str">
        <f t="shared" si="97"/>
        <v>2023-2024</v>
      </c>
      <c r="D2075" t="s">
        <v>119</v>
      </c>
      <c r="E2075" t="s">
        <v>93</v>
      </c>
      <c r="F2075" t="str">
        <f t="shared" si="98"/>
        <v>Victoria</v>
      </c>
      <c r="G2075" t="s">
        <v>26</v>
      </c>
      <c r="H2075">
        <v>3400</v>
      </c>
      <c r="I2075" t="s">
        <v>11</v>
      </c>
      <c r="J2075" t="s">
        <v>129</v>
      </c>
      <c r="K2075" t="s">
        <v>144</v>
      </c>
      <c r="L2075" t="s">
        <v>155</v>
      </c>
      <c r="M2075" s="5">
        <v>212</v>
      </c>
    </row>
    <row r="2076" spans="1:13" x14ac:dyDescent="0.3">
      <c r="A2076" s="2">
        <v>45707</v>
      </c>
      <c r="B2076" s="3">
        <f t="shared" si="96"/>
        <v>2025</v>
      </c>
      <c r="C2076" t="str">
        <f t="shared" si="97"/>
        <v>2024-2025</v>
      </c>
      <c r="D2076" t="s">
        <v>119</v>
      </c>
      <c r="E2076" t="s">
        <v>68</v>
      </c>
      <c r="F2076" t="str">
        <f t="shared" si="98"/>
        <v>Victoria</v>
      </c>
      <c r="G2076" t="s">
        <v>26</v>
      </c>
      <c r="H2076">
        <v>3429</v>
      </c>
      <c r="I2076" t="s">
        <v>11</v>
      </c>
      <c r="J2076" t="s">
        <v>129</v>
      </c>
      <c r="K2076" t="s">
        <v>146</v>
      </c>
      <c r="L2076" t="s">
        <v>157</v>
      </c>
      <c r="M2076" s="5">
        <v>748</v>
      </c>
    </row>
    <row r="2077" spans="1:13" x14ac:dyDescent="0.3">
      <c r="A2077" s="2">
        <v>45556</v>
      </c>
      <c r="B2077" s="3">
        <f t="shared" si="96"/>
        <v>2025</v>
      </c>
      <c r="C2077" t="str">
        <f t="shared" si="97"/>
        <v>2024-2025</v>
      </c>
      <c r="D2077" t="s">
        <v>120</v>
      </c>
      <c r="E2077" t="s">
        <v>108</v>
      </c>
      <c r="F2077" t="str">
        <f t="shared" si="98"/>
        <v>Tasmania</v>
      </c>
      <c r="G2077" t="s">
        <v>43</v>
      </c>
      <c r="H2077">
        <v>7320</v>
      </c>
      <c r="I2077" t="s">
        <v>11</v>
      </c>
      <c r="J2077" t="s">
        <v>130</v>
      </c>
      <c r="K2077" t="s">
        <v>143</v>
      </c>
      <c r="L2077" t="s">
        <v>154</v>
      </c>
      <c r="M2077" s="5">
        <v>602</v>
      </c>
    </row>
    <row r="2078" spans="1:13" x14ac:dyDescent="0.3">
      <c r="A2078" s="2">
        <v>45766</v>
      </c>
      <c r="B2078" s="3">
        <f t="shared" si="96"/>
        <v>2025</v>
      </c>
      <c r="C2078" t="str">
        <f t="shared" si="97"/>
        <v>2024-2025</v>
      </c>
      <c r="D2078" t="s">
        <v>119</v>
      </c>
      <c r="E2078" t="s">
        <v>30</v>
      </c>
      <c r="F2078" t="str">
        <f t="shared" si="98"/>
        <v>Victoria</v>
      </c>
      <c r="G2078" t="s">
        <v>26</v>
      </c>
      <c r="H2078">
        <v>3030</v>
      </c>
      <c r="I2078" t="s">
        <v>11</v>
      </c>
      <c r="J2078" t="s">
        <v>128</v>
      </c>
      <c r="K2078" t="s">
        <v>147</v>
      </c>
      <c r="L2078" t="s">
        <v>158</v>
      </c>
      <c r="M2078" s="5">
        <v>535</v>
      </c>
    </row>
    <row r="2079" spans="1:13" x14ac:dyDescent="0.3">
      <c r="A2079" s="2">
        <v>45566</v>
      </c>
      <c r="B2079" s="3">
        <f t="shared" si="96"/>
        <v>2025</v>
      </c>
      <c r="C2079" t="str">
        <f t="shared" si="97"/>
        <v>2024-2025</v>
      </c>
      <c r="D2079" t="s">
        <v>119</v>
      </c>
      <c r="E2079" t="s">
        <v>110</v>
      </c>
      <c r="F2079" t="str">
        <f t="shared" si="98"/>
        <v>Australian Capital Territory</v>
      </c>
      <c r="G2079" t="s">
        <v>51</v>
      </c>
      <c r="H2079">
        <v>2609</v>
      </c>
      <c r="I2079" t="s">
        <v>11</v>
      </c>
      <c r="J2079" t="s">
        <v>123</v>
      </c>
      <c r="K2079" t="s">
        <v>143</v>
      </c>
      <c r="L2079" t="s">
        <v>154</v>
      </c>
      <c r="M2079" s="5">
        <v>273</v>
      </c>
    </row>
    <row r="2080" spans="1:13" x14ac:dyDescent="0.3">
      <c r="A2080" s="2">
        <v>45395</v>
      </c>
      <c r="B2080" s="3">
        <f t="shared" si="96"/>
        <v>2024</v>
      </c>
      <c r="C2080" t="str">
        <f t="shared" si="97"/>
        <v>2023-2024</v>
      </c>
      <c r="D2080" t="s">
        <v>120</v>
      </c>
      <c r="E2080" t="s">
        <v>94</v>
      </c>
      <c r="F2080" t="str">
        <f t="shared" si="98"/>
        <v>Queensland</v>
      </c>
      <c r="G2080" t="s">
        <v>19</v>
      </c>
      <c r="H2080">
        <v>4551</v>
      </c>
      <c r="I2080" t="s">
        <v>11</v>
      </c>
      <c r="J2080" t="s">
        <v>136</v>
      </c>
      <c r="K2080" t="s">
        <v>142</v>
      </c>
      <c r="L2080" t="s">
        <v>153</v>
      </c>
      <c r="M2080" s="5">
        <v>658</v>
      </c>
    </row>
    <row r="2081" spans="1:13" x14ac:dyDescent="0.3">
      <c r="A2081" s="2">
        <v>45922</v>
      </c>
      <c r="B2081" s="3">
        <f t="shared" si="96"/>
        <v>2026</v>
      </c>
      <c r="C2081" t="str">
        <f t="shared" si="97"/>
        <v>2025-2026</v>
      </c>
      <c r="D2081" t="s">
        <v>120</v>
      </c>
      <c r="E2081" t="s">
        <v>31</v>
      </c>
      <c r="F2081" t="str">
        <f t="shared" si="98"/>
        <v>South Australia</v>
      </c>
      <c r="G2081" t="s">
        <v>17</v>
      </c>
      <c r="H2081">
        <v>5082</v>
      </c>
      <c r="I2081" t="s">
        <v>11</v>
      </c>
      <c r="J2081" t="s">
        <v>134</v>
      </c>
      <c r="K2081" t="s">
        <v>151</v>
      </c>
      <c r="L2081" t="s">
        <v>152</v>
      </c>
      <c r="M2081" s="5">
        <v>190</v>
      </c>
    </row>
    <row r="2082" spans="1:13" x14ac:dyDescent="0.3">
      <c r="A2082" s="2">
        <v>45728</v>
      </c>
      <c r="B2082" s="3">
        <f t="shared" si="96"/>
        <v>2025</v>
      </c>
      <c r="C2082" t="str">
        <f t="shared" si="97"/>
        <v>2024-2025</v>
      </c>
      <c r="D2082" t="s">
        <v>120</v>
      </c>
      <c r="E2082" t="s">
        <v>107</v>
      </c>
      <c r="F2082" t="str">
        <f t="shared" si="98"/>
        <v>New South Wales</v>
      </c>
      <c r="G2082" t="s">
        <v>10</v>
      </c>
      <c r="H2082">
        <v>2020</v>
      </c>
      <c r="I2082" t="s">
        <v>11</v>
      </c>
      <c r="J2082" t="s">
        <v>126</v>
      </c>
      <c r="K2082" t="s">
        <v>145</v>
      </c>
      <c r="L2082" t="s">
        <v>156</v>
      </c>
      <c r="M2082" s="5">
        <v>71</v>
      </c>
    </row>
    <row r="2083" spans="1:13" x14ac:dyDescent="0.3">
      <c r="A2083" s="2">
        <v>45473</v>
      </c>
      <c r="B2083" s="3">
        <f t="shared" si="96"/>
        <v>2024</v>
      </c>
      <c r="C2083" t="str">
        <f t="shared" si="97"/>
        <v>2023-2024</v>
      </c>
      <c r="D2083" t="s">
        <v>119</v>
      </c>
      <c r="E2083" t="s">
        <v>40</v>
      </c>
      <c r="F2083" t="str">
        <f t="shared" si="98"/>
        <v>South Australia</v>
      </c>
      <c r="G2083" t="s">
        <v>17</v>
      </c>
      <c r="H2083">
        <v>5169</v>
      </c>
      <c r="I2083" t="s">
        <v>11</v>
      </c>
      <c r="J2083" t="s">
        <v>134</v>
      </c>
      <c r="K2083" t="s">
        <v>150</v>
      </c>
      <c r="L2083" t="s">
        <v>161</v>
      </c>
      <c r="M2083" s="5">
        <v>65</v>
      </c>
    </row>
    <row r="2084" spans="1:13" x14ac:dyDescent="0.3">
      <c r="A2084" s="2">
        <v>45668</v>
      </c>
      <c r="B2084" s="3">
        <f t="shared" si="96"/>
        <v>2025</v>
      </c>
      <c r="C2084" t="str">
        <f t="shared" si="97"/>
        <v>2024-2025</v>
      </c>
      <c r="D2084" t="s">
        <v>120</v>
      </c>
      <c r="E2084" t="s">
        <v>38</v>
      </c>
      <c r="F2084" t="str">
        <f t="shared" si="98"/>
        <v>Victoria</v>
      </c>
      <c r="G2084" t="s">
        <v>26</v>
      </c>
      <c r="H2084">
        <v>3199</v>
      </c>
      <c r="I2084" t="s">
        <v>11</v>
      </c>
      <c r="J2084" t="s">
        <v>127</v>
      </c>
      <c r="K2084" t="s">
        <v>144</v>
      </c>
      <c r="L2084" t="s">
        <v>155</v>
      </c>
      <c r="M2084" s="5">
        <v>607</v>
      </c>
    </row>
    <row r="2085" spans="1:13" x14ac:dyDescent="0.3">
      <c r="A2085" s="2">
        <v>45429</v>
      </c>
      <c r="B2085" s="3">
        <f t="shared" si="96"/>
        <v>2024</v>
      </c>
      <c r="C2085" t="str">
        <f t="shared" si="97"/>
        <v>2023-2024</v>
      </c>
      <c r="D2085" t="s">
        <v>119</v>
      </c>
      <c r="E2085" t="s">
        <v>13</v>
      </c>
      <c r="F2085" t="str">
        <f t="shared" si="98"/>
        <v>New South Wales</v>
      </c>
      <c r="G2085" t="s">
        <v>10</v>
      </c>
      <c r="H2085">
        <v>2141</v>
      </c>
      <c r="I2085" t="s">
        <v>11</v>
      </c>
      <c r="J2085" t="s">
        <v>125</v>
      </c>
      <c r="K2085" t="s">
        <v>150</v>
      </c>
      <c r="L2085" t="s">
        <v>161</v>
      </c>
      <c r="M2085" s="5">
        <v>757</v>
      </c>
    </row>
    <row r="2086" spans="1:13" x14ac:dyDescent="0.3">
      <c r="A2086" s="2">
        <v>45746</v>
      </c>
      <c r="B2086" s="3">
        <f t="shared" si="96"/>
        <v>2025</v>
      </c>
      <c r="C2086" t="str">
        <f t="shared" si="97"/>
        <v>2024-2025</v>
      </c>
      <c r="D2086" t="s">
        <v>120</v>
      </c>
      <c r="E2086" t="s">
        <v>57</v>
      </c>
      <c r="F2086" t="str">
        <f t="shared" si="98"/>
        <v>New South Wales</v>
      </c>
      <c r="G2086" t="s">
        <v>10</v>
      </c>
      <c r="H2086">
        <v>2064</v>
      </c>
      <c r="I2086" t="s">
        <v>11</v>
      </c>
      <c r="J2086" t="s">
        <v>126</v>
      </c>
      <c r="K2086" t="s">
        <v>150</v>
      </c>
      <c r="L2086" t="s">
        <v>161</v>
      </c>
      <c r="M2086" s="5">
        <v>284</v>
      </c>
    </row>
    <row r="2087" spans="1:13" x14ac:dyDescent="0.3">
      <c r="A2087" s="2">
        <v>45765</v>
      </c>
      <c r="B2087" s="3">
        <f t="shared" si="96"/>
        <v>2025</v>
      </c>
      <c r="C2087" t="str">
        <f t="shared" si="97"/>
        <v>2024-2025</v>
      </c>
      <c r="D2087" t="s">
        <v>119</v>
      </c>
      <c r="E2087" t="s">
        <v>76</v>
      </c>
      <c r="F2087" t="str">
        <f t="shared" si="98"/>
        <v>Queensland</v>
      </c>
      <c r="G2087" t="s">
        <v>19</v>
      </c>
      <c r="H2087">
        <v>4220</v>
      </c>
      <c r="I2087" t="s">
        <v>11</v>
      </c>
      <c r="J2087" t="s">
        <v>124</v>
      </c>
      <c r="K2087" t="s">
        <v>144</v>
      </c>
      <c r="L2087" t="s">
        <v>155</v>
      </c>
      <c r="M2087" s="5">
        <v>727</v>
      </c>
    </row>
    <row r="2088" spans="1:13" x14ac:dyDescent="0.3">
      <c r="A2088" s="2">
        <v>45299</v>
      </c>
      <c r="B2088" s="3">
        <f t="shared" si="96"/>
        <v>2024</v>
      </c>
      <c r="C2088" t="str">
        <f t="shared" si="97"/>
        <v>2023-2024</v>
      </c>
      <c r="D2088" t="s">
        <v>120</v>
      </c>
      <c r="E2088" t="s">
        <v>105</v>
      </c>
      <c r="F2088" t="str">
        <f t="shared" si="98"/>
        <v>New South Wales</v>
      </c>
      <c r="G2088" t="s">
        <v>10</v>
      </c>
      <c r="H2088">
        <v>2031</v>
      </c>
      <c r="I2088" t="s">
        <v>11</v>
      </c>
      <c r="J2088" t="s">
        <v>126</v>
      </c>
      <c r="K2088" t="s">
        <v>150</v>
      </c>
      <c r="L2088" t="s">
        <v>161</v>
      </c>
      <c r="M2088" s="5">
        <v>555</v>
      </c>
    </row>
    <row r="2089" spans="1:13" x14ac:dyDescent="0.3">
      <c r="A2089" s="2">
        <v>45823</v>
      </c>
      <c r="B2089" s="3">
        <f t="shared" si="96"/>
        <v>2025</v>
      </c>
      <c r="C2089" t="str">
        <f t="shared" si="97"/>
        <v>2024-2025</v>
      </c>
      <c r="D2089" t="s">
        <v>119</v>
      </c>
      <c r="E2089" t="s">
        <v>103</v>
      </c>
      <c r="F2089" t="str">
        <f t="shared" si="98"/>
        <v>Victoria</v>
      </c>
      <c r="G2089" t="s">
        <v>26</v>
      </c>
      <c r="H2089">
        <v>3550</v>
      </c>
      <c r="I2089" t="s">
        <v>11</v>
      </c>
      <c r="J2089" t="s">
        <v>129</v>
      </c>
      <c r="K2089" t="s">
        <v>145</v>
      </c>
      <c r="L2089" t="s">
        <v>156</v>
      </c>
      <c r="M2089" s="5">
        <v>416</v>
      </c>
    </row>
    <row r="2090" spans="1:13" x14ac:dyDescent="0.3">
      <c r="A2090" s="2">
        <v>45670</v>
      </c>
      <c r="B2090" s="3">
        <f t="shared" si="96"/>
        <v>2025</v>
      </c>
      <c r="C2090" t="str">
        <f t="shared" si="97"/>
        <v>2024-2025</v>
      </c>
      <c r="D2090" t="s">
        <v>120</v>
      </c>
      <c r="E2090" t="s">
        <v>95</v>
      </c>
      <c r="F2090" t="str">
        <f t="shared" si="98"/>
        <v>New South Wales</v>
      </c>
      <c r="G2090" t="s">
        <v>10</v>
      </c>
      <c r="H2090">
        <v>2131</v>
      </c>
      <c r="I2090" t="s">
        <v>11</v>
      </c>
      <c r="J2090" t="s">
        <v>125</v>
      </c>
      <c r="K2090" t="s">
        <v>147</v>
      </c>
      <c r="L2090" t="s">
        <v>158</v>
      </c>
      <c r="M2090" s="5">
        <v>573</v>
      </c>
    </row>
    <row r="2091" spans="1:13" x14ac:dyDescent="0.3">
      <c r="A2091" s="2">
        <v>45670</v>
      </c>
      <c r="B2091" s="3">
        <f t="shared" si="96"/>
        <v>2025</v>
      </c>
      <c r="C2091" t="str">
        <f t="shared" si="97"/>
        <v>2024-2025</v>
      </c>
      <c r="D2091" t="s">
        <v>120</v>
      </c>
      <c r="E2091" t="s">
        <v>44</v>
      </c>
      <c r="F2091" t="str">
        <f t="shared" si="98"/>
        <v>Western Australia</v>
      </c>
      <c r="G2091" t="s">
        <v>28</v>
      </c>
      <c r="H2091">
        <v>6010</v>
      </c>
      <c r="I2091" t="s">
        <v>11</v>
      </c>
      <c r="J2091" t="s">
        <v>121</v>
      </c>
      <c r="K2091" t="s">
        <v>146</v>
      </c>
      <c r="L2091" t="s">
        <v>157</v>
      </c>
      <c r="M2091" s="5">
        <v>233</v>
      </c>
    </row>
    <row r="2092" spans="1:13" x14ac:dyDescent="0.3">
      <c r="A2092" s="2">
        <v>45453</v>
      </c>
      <c r="B2092" s="3">
        <f t="shared" si="96"/>
        <v>2024</v>
      </c>
      <c r="C2092" t="str">
        <f t="shared" si="97"/>
        <v>2023-2024</v>
      </c>
      <c r="D2092" t="s">
        <v>120</v>
      </c>
      <c r="E2092" t="s">
        <v>69</v>
      </c>
      <c r="F2092" t="str">
        <f t="shared" si="98"/>
        <v>Victoria</v>
      </c>
      <c r="G2092" t="s">
        <v>26</v>
      </c>
      <c r="H2092">
        <v>3148</v>
      </c>
      <c r="I2092" t="s">
        <v>11</v>
      </c>
      <c r="J2092" t="s">
        <v>127</v>
      </c>
      <c r="K2092" t="s">
        <v>142</v>
      </c>
      <c r="L2092" t="s">
        <v>153</v>
      </c>
      <c r="M2092" s="5">
        <v>736</v>
      </c>
    </row>
    <row r="2093" spans="1:13" x14ac:dyDescent="0.3">
      <c r="A2093" s="2">
        <v>45549</v>
      </c>
      <c r="B2093" s="3">
        <f t="shared" si="96"/>
        <v>2025</v>
      </c>
      <c r="C2093" t="str">
        <f t="shared" si="97"/>
        <v>2024-2025</v>
      </c>
      <c r="D2093" t="s">
        <v>120</v>
      </c>
      <c r="E2093" t="s">
        <v>107</v>
      </c>
      <c r="F2093" t="str">
        <f t="shared" si="98"/>
        <v>New South Wales</v>
      </c>
      <c r="G2093" t="s">
        <v>10</v>
      </c>
      <c r="H2093">
        <v>2020</v>
      </c>
      <c r="I2093" t="s">
        <v>11</v>
      </c>
      <c r="J2093" t="s">
        <v>126</v>
      </c>
      <c r="K2093" t="s">
        <v>142</v>
      </c>
      <c r="L2093" t="s">
        <v>153</v>
      </c>
      <c r="M2093" s="5">
        <v>131</v>
      </c>
    </row>
    <row r="2094" spans="1:13" x14ac:dyDescent="0.3">
      <c r="A2094" s="2">
        <v>45441</v>
      </c>
      <c r="B2094" s="3">
        <f t="shared" si="96"/>
        <v>2024</v>
      </c>
      <c r="C2094" t="str">
        <f t="shared" si="97"/>
        <v>2023-2024</v>
      </c>
      <c r="D2094" t="s">
        <v>120</v>
      </c>
      <c r="E2094" t="s">
        <v>18</v>
      </c>
      <c r="F2094" t="str">
        <f t="shared" si="98"/>
        <v>Queensland</v>
      </c>
      <c r="G2094" t="s">
        <v>19</v>
      </c>
      <c r="H2094">
        <v>4802</v>
      </c>
      <c r="I2094" t="s">
        <v>11</v>
      </c>
      <c r="J2094" t="s">
        <v>133</v>
      </c>
      <c r="K2094" t="s">
        <v>148</v>
      </c>
      <c r="L2094" t="s">
        <v>159</v>
      </c>
      <c r="M2094" s="5">
        <v>580</v>
      </c>
    </row>
    <row r="2095" spans="1:13" x14ac:dyDescent="0.3">
      <c r="A2095" s="2">
        <v>45792</v>
      </c>
      <c r="B2095" s="3">
        <f t="shared" si="96"/>
        <v>2025</v>
      </c>
      <c r="C2095" t="str">
        <f t="shared" si="97"/>
        <v>2024-2025</v>
      </c>
      <c r="D2095" t="s">
        <v>120</v>
      </c>
      <c r="E2095" t="s">
        <v>50</v>
      </c>
      <c r="F2095" t="str">
        <f t="shared" si="98"/>
        <v>Australian Capital Territory</v>
      </c>
      <c r="G2095" t="s">
        <v>51</v>
      </c>
      <c r="H2095">
        <v>2617</v>
      </c>
      <c r="I2095" t="s">
        <v>11</v>
      </c>
      <c r="J2095" t="s">
        <v>123</v>
      </c>
      <c r="K2095" t="s">
        <v>149</v>
      </c>
      <c r="L2095" t="s">
        <v>160</v>
      </c>
      <c r="M2095" s="5">
        <v>637</v>
      </c>
    </row>
    <row r="2096" spans="1:13" x14ac:dyDescent="0.3">
      <c r="A2096" s="2">
        <v>46001</v>
      </c>
      <c r="B2096" s="3">
        <f t="shared" si="96"/>
        <v>2026</v>
      </c>
      <c r="C2096" t="str">
        <f t="shared" si="97"/>
        <v>2025-2026</v>
      </c>
      <c r="D2096" t="s">
        <v>120</v>
      </c>
      <c r="E2096" t="s">
        <v>30</v>
      </c>
      <c r="F2096" t="str">
        <f t="shared" si="98"/>
        <v>Victoria</v>
      </c>
      <c r="G2096" t="s">
        <v>26</v>
      </c>
      <c r="H2096">
        <v>3030</v>
      </c>
      <c r="I2096" t="s">
        <v>11</v>
      </c>
      <c r="J2096" t="s">
        <v>128</v>
      </c>
      <c r="K2096" t="s">
        <v>150</v>
      </c>
      <c r="L2096" t="s">
        <v>161</v>
      </c>
      <c r="M2096" s="5">
        <v>431</v>
      </c>
    </row>
    <row r="2097" spans="1:13" x14ac:dyDescent="0.3">
      <c r="A2097" s="2">
        <v>45966</v>
      </c>
      <c r="B2097" s="3">
        <f t="shared" si="96"/>
        <v>2026</v>
      </c>
      <c r="C2097" t="str">
        <f t="shared" si="97"/>
        <v>2025-2026</v>
      </c>
      <c r="D2097" t="s">
        <v>120</v>
      </c>
      <c r="E2097" t="s">
        <v>22</v>
      </c>
      <c r="F2097" t="str">
        <f t="shared" si="98"/>
        <v>New South Wales</v>
      </c>
      <c r="G2097" t="s">
        <v>10</v>
      </c>
      <c r="H2097">
        <v>2116</v>
      </c>
      <c r="I2097" t="s">
        <v>11</v>
      </c>
      <c r="J2097" t="s">
        <v>125</v>
      </c>
      <c r="K2097" t="s">
        <v>148</v>
      </c>
      <c r="L2097" t="s">
        <v>159</v>
      </c>
      <c r="M2097" s="5">
        <v>375</v>
      </c>
    </row>
    <row r="2098" spans="1:13" x14ac:dyDescent="0.3">
      <c r="A2098" s="2">
        <v>45802</v>
      </c>
      <c r="B2098" s="3">
        <f t="shared" si="96"/>
        <v>2025</v>
      </c>
      <c r="C2098" t="str">
        <f t="shared" si="97"/>
        <v>2024-2025</v>
      </c>
      <c r="D2098" t="s">
        <v>119</v>
      </c>
      <c r="E2098" t="s">
        <v>102</v>
      </c>
      <c r="F2098" t="str">
        <f t="shared" si="98"/>
        <v>Queensland</v>
      </c>
      <c r="G2098" t="s">
        <v>19</v>
      </c>
      <c r="H2098">
        <v>4825</v>
      </c>
      <c r="I2098" t="s">
        <v>11</v>
      </c>
      <c r="J2098" t="s">
        <v>133</v>
      </c>
      <c r="K2098" t="s">
        <v>144</v>
      </c>
      <c r="L2098" t="s">
        <v>155</v>
      </c>
      <c r="M2098" s="5">
        <v>344</v>
      </c>
    </row>
    <row r="2099" spans="1:13" x14ac:dyDescent="0.3">
      <c r="A2099" s="2">
        <v>45789</v>
      </c>
      <c r="B2099" s="3">
        <f t="shared" si="96"/>
        <v>2025</v>
      </c>
      <c r="C2099" t="str">
        <f t="shared" si="97"/>
        <v>2024-2025</v>
      </c>
      <c r="D2099" t="s">
        <v>120</v>
      </c>
      <c r="E2099" t="s">
        <v>107</v>
      </c>
      <c r="F2099" t="str">
        <f t="shared" si="98"/>
        <v>New South Wales</v>
      </c>
      <c r="G2099" t="s">
        <v>10</v>
      </c>
      <c r="H2099">
        <v>2020</v>
      </c>
      <c r="I2099" t="s">
        <v>11</v>
      </c>
      <c r="J2099" t="s">
        <v>126</v>
      </c>
      <c r="K2099" t="s">
        <v>150</v>
      </c>
      <c r="L2099" t="s">
        <v>161</v>
      </c>
      <c r="M2099" s="5">
        <v>751</v>
      </c>
    </row>
    <row r="2100" spans="1:13" x14ac:dyDescent="0.3">
      <c r="A2100" s="2">
        <v>45556</v>
      </c>
      <c r="B2100" s="3">
        <f t="shared" si="96"/>
        <v>2025</v>
      </c>
      <c r="C2100" t="str">
        <f t="shared" si="97"/>
        <v>2024-2025</v>
      </c>
      <c r="D2100" t="s">
        <v>120</v>
      </c>
      <c r="E2100" t="s">
        <v>21</v>
      </c>
      <c r="F2100" t="str">
        <f t="shared" si="98"/>
        <v>South Australia</v>
      </c>
      <c r="G2100" t="s">
        <v>17</v>
      </c>
      <c r="H2100">
        <v>5343</v>
      </c>
      <c r="I2100" t="s">
        <v>11</v>
      </c>
      <c r="J2100" t="s">
        <v>139</v>
      </c>
      <c r="K2100" t="s">
        <v>147</v>
      </c>
      <c r="L2100" t="s">
        <v>158</v>
      </c>
      <c r="M2100" s="5">
        <v>504</v>
      </c>
    </row>
    <row r="2101" spans="1:13" x14ac:dyDescent="0.3">
      <c r="A2101" s="2">
        <v>45477</v>
      </c>
      <c r="B2101" s="3">
        <f t="shared" si="96"/>
        <v>2025</v>
      </c>
      <c r="C2101" t="str">
        <f t="shared" si="97"/>
        <v>2024-2025</v>
      </c>
      <c r="D2101" t="s">
        <v>119</v>
      </c>
      <c r="E2101" t="s">
        <v>97</v>
      </c>
      <c r="F2101" t="str">
        <f t="shared" si="98"/>
        <v>Tasmania</v>
      </c>
      <c r="G2101" t="s">
        <v>43</v>
      </c>
      <c r="H2101">
        <v>7010</v>
      </c>
      <c r="I2101" t="s">
        <v>11</v>
      </c>
      <c r="J2101" t="s">
        <v>130</v>
      </c>
      <c r="K2101" t="s">
        <v>144</v>
      </c>
      <c r="L2101" t="s">
        <v>155</v>
      </c>
      <c r="M2101" s="5">
        <v>115</v>
      </c>
    </row>
    <row r="2102" spans="1:13" x14ac:dyDescent="0.3">
      <c r="A2102" s="2">
        <v>45459</v>
      </c>
      <c r="B2102" s="3">
        <f t="shared" si="96"/>
        <v>2024</v>
      </c>
      <c r="C2102" t="str">
        <f t="shared" si="97"/>
        <v>2023-2024</v>
      </c>
      <c r="D2102" t="s">
        <v>119</v>
      </c>
      <c r="E2102" t="s">
        <v>80</v>
      </c>
      <c r="F2102" t="str">
        <f t="shared" si="98"/>
        <v>New South Wales</v>
      </c>
      <c r="G2102" t="s">
        <v>10</v>
      </c>
      <c r="H2102">
        <v>2120</v>
      </c>
      <c r="I2102" t="s">
        <v>11</v>
      </c>
      <c r="J2102" t="s">
        <v>125</v>
      </c>
      <c r="K2102" t="s">
        <v>150</v>
      </c>
      <c r="L2102" t="s">
        <v>161</v>
      </c>
      <c r="M2102" s="5">
        <v>619</v>
      </c>
    </row>
    <row r="2103" spans="1:13" x14ac:dyDescent="0.3">
      <c r="A2103" s="2">
        <v>45794</v>
      </c>
      <c r="B2103" s="3">
        <f t="shared" si="96"/>
        <v>2025</v>
      </c>
      <c r="C2103" t="str">
        <f t="shared" si="97"/>
        <v>2024-2025</v>
      </c>
      <c r="D2103" t="s">
        <v>120</v>
      </c>
      <c r="E2103" t="s">
        <v>114</v>
      </c>
      <c r="F2103" t="str">
        <f t="shared" si="98"/>
        <v>Victoria</v>
      </c>
      <c r="G2103" t="s">
        <v>26</v>
      </c>
      <c r="H2103">
        <v>3353</v>
      </c>
      <c r="I2103" t="s">
        <v>11</v>
      </c>
      <c r="J2103" t="s">
        <v>129</v>
      </c>
      <c r="K2103" t="s">
        <v>142</v>
      </c>
      <c r="L2103" t="s">
        <v>153</v>
      </c>
      <c r="M2103" s="5">
        <v>165</v>
      </c>
    </row>
    <row r="2104" spans="1:13" x14ac:dyDescent="0.3">
      <c r="A2104" s="2">
        <v>45983</v>
      </c>
      <c r="B2104" s="3">
        <f t="shared" si="96"/>
        <v>2026</v>
      </c>
      <c r="C2104" t="str">
        <f t="shared" si="97"/>
        <v>2025-2026</v>
      </c>
      <c r="D2104" t="s">
        <v>119</v>
      </c>
      <c r="E2104" t="s">
        <v>40</v>
      </c>
      <c r="F2104" t="str">
        <f t="shared" si="98"/>
        <v>South Australia</v>
      </c>
      <c r="G2104" t="s">
        <v>17</v>
      </c>
      <c r="H2104">
        <v>5169</v>
      </c>
      <c r="I2104" t="s">
        <v>11</v>
      </c>
      <c r="J2104" t="s">
        <v>134</v>
      </c>
      <c r="K2104" t="s">
        <v>151</v>
      </c>
      <c r="L2104" t="s">
        <v>152</v>
      </c>
      <c r="M2104" s="5">
        <v>760</v>
      </c>
    </row>
    <row r="2105" spans="1:13" x14ac:dyDescent="0.3">
      <c r="A2105" s="2">
        <v>45618</v>
      </c>
      <c r="B2105" s="3">
        <f t="shared" si="96"/>
        <v>2025</v>
      </c>
      <c r="C2105" t="str">
        <f t="shared" si="97"/>
        <v>2024-2025</v>
      </c>
      <c r="D2105" t="s">
        <v>120</v>
      </c>
      <c r="E2105" t="s">
        <v>56</v>
      </c>
      <c r="F2105" t="str">
        <f t="shared" si="98"/>
        <v>Queensland</v>
      </c>
      <c r="G2105" t="s">
        <v>19</v>
      </c>
      <c r="H2105">
        <v>4883</v>
      </c>
      <c r="I2105" t="s">
        <v>11</v>
      </c>
      <c r="J2105" t="s">
        <v>133</v>
      </c>
      <c r="K2105" t="s">
        <v>142</v>
      </c>
      <c r="L2105" t="s">
        <v>153</v>
      </c>
      <c r="M2105" s="5">
        <v>649</v>
      </c>
    </row>
    <row r="2106" spans="1:13" x14ac:dyDescent="0.3">
      <c r="A2106" s="2">
        <v>45381</v>
      </c>
      <c r="B2106" s="3">
        <f t="shared" si="96"/>
        <v>2024</v>
      </c>
      <c r="C2106" t="str">
        <f t="shared" si="97"/>
        <v>2023-2024</v>
      </c>
      <c r="D2106" t="s">
        <v>120</v>
      </c>
      <c r="E2106" t="s">
        <v>99</v>
      </c>
      <c r="F2106" t="str">
        <f t="shared" si="98"/>
        <v>Western Australia</v>
      </c>
      <c r="G2106" t="s">
        <v>28</v>
      </c>
      <c r="H2106">
        <v>6530</v>
      </c>
      <c r="I2106" t="s">
        <v>11</v>
      </c>
      <c r="J2106" t="s">
        <v>141</v>
      </c>
      <c r="K2106" t="s">
        <v>142</v>
      </c>
      <c r="L2106" t="s">
        <v>153</v>
      </c>
      <c r="M2106" s="5">
        <v>102</v>
      </c>
    </row>
    <row r="2107" spans="1:13" x14ac:dyDescent="0.3">
      <c r="A2107" s="2">
        <v>45512</v>
      </c>
      <c r="B2107" s="3">
        <f t="shared" si="96"/>
        <v>2025</v>
      </c>
      <c r="C2107" t="str">
        <f t="shared" si="97"/>
        <v>2024-2025</v>
      </c>
      <c r="D2107" t="s">
        <v>120</v>
      </c>
      <c r="E2107" t="s">
        <v>106</v>
      </c>
      <c r="F2107" t="str">
        <f t="shared" si="98"/>
        <v>Queensland</v>
      </c>
      <c r="G2107" t="s">
        <v>19</v>
      </c>
      <c r="H2107">
        <v>4558</v>
      </c>
      <c r="I2107" t="s">
        <v>11</v>
      </c>
      <c r="J2107" t="s">
        <v>136</v>
      </c>
      <c r="K2107" t="s">
        <v>142</v>
      </c>
      <c r="L2107" t="s">
        <v>153</v>
      </c>
      <c r="M2107" s="5">
        <v>369</v>
      </c>
    </row>
    <row r="2108" spans="1:13" x14ac:dyDescent="0.3">
      <c r="A2108" s="2">
        <v>45608</v>
      </c>
      <c r="B2108" s="3">
        <f t="shared" si="96"/>
        <v>2025</v>
      </c>
      <c r="C2108" t="str">
        <f t="shared" si="97"/>
        <v>2024-2025</v>
      </c>
      <c r="D2108" t="s">
        <v>120</v>
      </c>
      <c r="E2108" t="s">
        <v>33</v>
      </c>
      <c r="F2108" t="str">
        <f t="shared" si="98"/>
        <v>Northern Territory</v>
      </c>
      <c r="G2108" t="s">
        <v>15</v>
      </c>
      <c r="H2108">
        <v>870</v>
      </c>
      <c r="I2108" t="s">
        <v>11</v>
      </c>
      <c r="J2108" t="s">
        <v>140</v>
      </c>
      <c r="K2108" t="s">
        <v>142</v>
      </c>
      <c r="L2108" t="s">
        <v>153</v>
      </c>
      <c r="M2108" s="5">
        <v>593</v>
      </c>
    </row>
    <row r="2109" spans="1:13" x14ac:dyDescent="0.3">
      <c r="A2109" s="2">
        <v>46016</v>
      </c>
      <c r="B2109" s="3">
        <f t="shared" si="96"/>
        <v>2026</v>
      </c>
      <c r="C2109" t="str">
        <f t="shared" si="97"/>
        <v>2025-2026</v>
      </c>
      <c r="D2109" t="s">
        <v>119</v>
      </c>
      <c r="E2109" t="s">
        <v>55</v>
      </c>
      <c r="F2109" t="str">
        <f t="shared" si="98"/>
        <v>Queensland</v>
      </c>
      <c r="G2109" t="s">
        <v>19</v>
      </c>
      <c r="H2109">
        <v>4740</v>
      </c>
      <c r="I2109" t="s">
        <v>11</v>
      </c>
      <c r="J2109" t="s">
        <v>138</v>
      </c>
      <c r="K2109" t="s">
        <v>151</v>
      </c>
      <c r="L2109" t="s">
        <v>152</v>
      </c>
      <c r="M2109" s="5">
        <v>485</v>
      </c>
    </row>
    <row r="2110" spans="1:13" x14ac:dyDescent="0.3">
      <c r="A2110" s="2">
        <v>45783</v>
      </c>
      <c r="B2110" s="3">
        <f t="shared" si="96"/>
        <v>2025</v>
      </c>
      <c r="C2110" t="str">
        <f t="shared" si="97"/>
        <v>2024-2025</v>
      </c>
      <c r="D2110" t="s">
        <v>120</v>
      </c>
      <c r="E2110" t="s">
        <v>59</v>
      </c>
      <c r="F2110" t="str">
        <f t="shared" si="98"/>
        <v>South Australia</v>
      </c>
      <c r="G2110" t="s">
        <v>17</v>
      </c>
      <c r="H2110">
        <v>5011</v>
      </c>
      <c r="I2110" t="s">
        <v>11</v>
      </c>
      <c r="J2110" t="s">
        <v>134</v>
      </c>
      <c r="K2110" t="s">
        <v>144</v>
      </c>
      <c r="L2110" t="s">
        <v>155</v>
      </c>
      <c r="M2110" s="5">
        <v>382</v>
      </c>
    </row>
    <row r="2111" spans="1:13" x14ac:dyDescent="0.3">
      <c r="A2111" s="2">
        <v>45679</v>
      </c>
      <c r="B2111" s="3">
        <f t="shared" si="96"/>
        <v>2025</v>
      </c>
      <c r="C2111" t="str">
        <f t="shared" si="97"/>
        <v>2024-2025</v>
      </c>
      <c r="D2111" t="s">
        <v>120</v>
      </c>
      <c r="E2111" t="s">
        <v>112</v>
      </c>
      <c r="F2111" t="str">
        <f t="shared" si="98"/>
        <v>Queensland</v>
      </c>
      <c r="G2111" t="s">
        <v>19</v>
      </c>
      <c r="H2111">
        <v>4566</v>
      </c>
      <c r="I2111" t="s">
        <v>11</v>
      </c>
      <c r="J2111" t="s">
        <v>136</v>
      </c>
      <c r="K2111" t="s">
        <v>144</v>
      </c>
      <c r="L2111" t="s">
        <v>155</v>
      </c>
      <c r="M2111" s="5">
        <v>66</v>
      </c>
    </row>
    <row r="2112" spans="1:13" x14ac:dyDescent="0.3">
      <c r="A2112" s="2">
        <v>45658</v>
      </c>
      <c r="B2112" s="3">
        <f t="shared" si="96"/>
        <v>2025</v>
      </c>
      <c r="C2112" t="str">
        <f t="shared" si="97"/>
        <v>2024-2025</v>
      </c>
      <c r="D2112" t="s">
        <v>120</v>
      </c>
      <c r="E2112" t="s">
        <v>50</v>
      </c>
      <c r="F2112" t="str">
        <f t="shared" si="98"/>
        <v>Australian Capital Territory</v>
      </c>
      <c r="G2112" t="s">
        <v>51</v>
      </c>
      <c r="H2112">
        <v>2617</v>
      </c>
      <c r="I2112" t="s">
        <v>11</v>
      </c>
      <c r="J2112" t="s">
        <v>123</v>
      </c>
      <c r="K2112" t="s">
        <v>143</v>
      </c>
      <c r="L2112" t="s">
        <v>154</v>
      </c>
      <c r="M2112" s="5">
        <v>578</v>
      </c>
    </row>
    <row r="2113" spans="1:13" x14ac:dyDescent="0.3">
      <c r="A2113" s="2">
        <v>45801</v>
      </c>
      <c r="B2113" s="3">
        <f t="shared" si="96"/>
        <v>2025</v>
      </c>
      <c r="C2113" t="str">
        <f t="shared" si="97"/>
        <v>2024-2025</v>
      </c>
      <c r="D2113" t="s">
        <v>119</v>
      </c>
      <c r="E2113" t="s">
        <v>81</v>
      </c>
      <c r="F2113" t="str">
        <f t="shared" si="98"/>
        <v>Victoria</v>
      </c>
      <c r="G2113" t="s">
        <v>26</v>
      </c>
      <c r="H2113">
        <v>3076</v>
      </c>
      <c r="I2113" t="s">
        <v>11</v>
      </c>
      <c r="J2113" t="s">
        <v>128</v>
      </c>
      <c r="K2113" t="s">
        <v>144</v>
      </c>
      <c r="L2113" t="s">
        <v>155</v>
      </c>
      <c r="M2113" s="5">
        <v>511</v>
      </c>
    </row>
    <row r="2114" spans="1:13" x14ac:dyDescent="0.3">
      <c r="A2114" s="2">
        <v>45373</v>
      </c>
      <c r="B2114" s="3">
        <f t="shared" ref="B2114:B2177" si="99">IF(MONTH(A2114)&gt;=7,YEAR(A2114)+1,YEAR(A2114))</f>
        <v>2024</v>
      </c>
      <c r="C2114" t="str">
        <f t="shared" ref="C2114:C2177" si="100">IF(MONTH(A2114) &gt;= 7, YEAR(A2114) &amp; "-" &amp; YEAR(A2114) + 1, YEAR(A2114) - 1 &amp; "-" &amp; YEAR(A2114))</f>
        <v>2023-2024</v>
      </c>
      <c r="D2114" t="s">
        <v>119</v>
      </c>
      <c r="E2114" t="s">
        <v>39</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123</v>
      </c>
      <c r="K2114" t="s">
        <v>142</v>
      </c>
      <c r="L2114" t="s">
        <v>153</v>
      </c>
      <c r="M2114" s="5">
        <v>155</v>
      </c>
    </row>
    <row r="2115" spans="1:13" x14ac:dyDescent="0.3">
      <c r="A2115" s="2">
        <v>45991</v>
      </c>
      <c r="B2115" s="3">
        <f t="shared" si="99"/>
        <v>2026</v>
      </c>
      <c r="C2115" t="str">
        <f t="shared" si="100"/>
        <v>2025-2026</v>
      </c>
      <c r="D2115" t="s">
        <v>120</v>
      </c>
      <c r="E2115" t="s">
        <v>83</v>
      </c>
      <c r="F2115" t="str">
        <f t="shared" si="101"/>
        <v>Victoria</v>
      </c>
      <c r="G2115" t="s">
        <v>26</v>
      </c>
      <c r="H2115">
        <v>3551</v>
      </c>
      <c r="I2115" t="s">
        <v>11</v>
      </c>
      <c r="J2115" t="s">
        <v>129</v>
      </c>
      <c r="K2115" t="s">
        <v>151</v>
      </c>
      <c r="L2115" t="s">
        <v>152</v>
      </c>
      <c r="M2115" s="5">
        <v>708</v>
      </c>
    </row>
    <row r="2116" spans="1:13" x14ac:dyDescent="0.3">
      <c r="A2116" s="2">
        <v>46008</v>
      </c>
      <c r="B2116" s="3">
        <f t="shared" si="99"/>
        <v>2026</v>
      </c>
      <c r="C2116" t="str">
        <f t="shared" si="100"/>
        <v>2025-2026</v>
      </c>
      <c r="D2116" t="s">
        <v>120</v>
      </c>
      <c r="E2116" t="s">
        <v>107</v>
      </c>
      <c r="F2116" t="str">
        <f t="shared" si="101"/>
        <v>New South Wales</v>
      </c>
      <c r="G2116" t="s">
        <v>10</v>
      </c>
      <c r="H2116">
        <v>2020</v>
      </c>
      <c r="I2116" t="s">
        <v>11</v>
      </c>
      <c r="J2116" t="s">
        <v>126</v>
      </c>
      <c r="K2116" t="s">
        <v>144</v>
      </c>
      <c r="L2116" t="s">
        <v>155</v>
      </c>
      <c r="M2116" s="5">
        <v>48</v>
      </c>
    </row>
    <row r="2117" spans="1:13" x14ac:dyDescent="0.3">
      <c r="A2117" s="2">
        <v>45565</v>
      </c>
      <c r="B2117" s="3">
        <f t="shared" si="99"/>
        <v>2025</v>
      </c>
      <c r="C2117" t="str">
        <f t="shared" si="100"/>
        <v>2024-2025</v>
      </c>
      <c r="D2117" t="s">
        <v>119</v>
      </c>
      <c r="E2117" t="s">
        <v>52</v>
      </c>
      <c r="F2117" t="str">
        <f t="shared" si="101"/>
        <v>New South Wales</v>
      </c>
      <c r="G2117" t="s">
        <v>10</v>
      </c>
      <c r="H2117">
        <v>2485</v>
      </c>
      <c r="I2117" t="s">
        <v>11</v>
      </c>
      <c r="J2117" t="s">
        <v>122</v>
      </c>
      <c r="K2117" t="s">
        <v>150</v>
      </c>
      <c r="L2117" t="s">
        <v>161</v>
      </c>
      <c r="M2117" s="5">
        <v>189</v>
      </c>
    </row>
    <row r="2118" spans="1:13" x14ac:dyDescent="0.3">
      <c r="A2118" s="2">
        <v>45331</v>
      </c>
      <c r="B2118" s="3">
        <f t="shared" si="99"/>
        <v>2024</v>
      </c>
      <c r="C2118" t="str">
        <f t="shared" si="100"/>
        <v>2023-2024</v>
      </c>
      <c r="D2118" t="s">
        <v>120</v>
      </c>
      <c r="E2118" t="s">
        <v>83</v>
      </c>
      <c r="F2118" t="str">
        <f t="shared" si="101"/>
        <v>Victoria</v>
      </c>
      <c r="G2118" t="s">
        <v>26</v>
      </c>
      <c r="H2118">
        <v>3551</v>
      </c>
      <c r="I2118" t="s">
        <v>11</v>
      </c>
      <c r="J2118" t="s">
        <v>129</v>
      </c>
      <c r="K2118" t="s">
        <v>147</v>
      </c>
      <c r="L2118" t="s">
        <v>158</v>
      </c>
      <c r="M2118" s="5">
        <v>781</v>
      </c>
    </row>
    <row r="2119" spans="1:13" x14ac:dyDescent="0.3">
      <c r="A2119" s="2">
        <v>45495</v>
      </c>
      <c r="B2119" s="3">
        <f t="shared" si="99"/>
        <v>2025</v>
      </c>
      <c r="C2119" t="str">
        <f t="shared" si="100"/>
        <v>2024-2025</v>
      </c>
      <c r="D2119" t="s">
        <v>120</v>
      </c>
      <c r="E2119" t="s">
        <v>54</v>
      </c>
      <c r="F2119" t="str">
        <f t="shared" si="101"/>
        <v>New South Wales</v>
      </c>
      <c r="G2119" t="s">
        <v>10</v>
      </c>
      <c r="H2119">
        <v>2750</v>
      </c>
      <c r="I2119" t="s">
        <v>11</v>
      </c>
      <c r="J2119" t="s">
        <v>132</v>
      </c>
      <c r="K2119" t="s">
        <v>144</v>
      </c>
      <c r="L2119" t="s">
        <v>155</v>
      </c>
      <c r="M2119" s="5">
        <v>705</v>
      </c>
    </row>
    <row r="2120" spans="1:13" x14ac:dyDescent="0.3">
      <c r="A2120" s="2">
        <v>45673</v>
      </c>
      <c r="B2120" s="3">
        <f t="shared" si="99"/>
        <v>2025</v>
      </c>
      <c r="C2120" t="str">
        <f t="shared" si="100"/>
        <v>2024-2025</v>
      </c>
      <c r="D2120" t="s">
        <v>119</v>
      </c>
      <c r="E2120" t="s">
        <v>99</v>
      </c>
      <c r="F2120" t="str">
        <f t="shared" si="101"/>
        <v>Western Australia</v>
      </c>
      <c r="G2120" t="s">
        <v>28</v>
      </c>
      <c r="H2120">
        <v>6530</v>
      </c>
      <c r="I2120" t="s">
        <v>11</v>
      </c>
      <c r="J2120" t="s">
        <v>141</v>
      </c>
      <c r="K2120" t="s">
        <v>145</v>
      </c>
      <c r="L2120" t="s">
        <v>156</v>
      </c>
      <c r="M2120" s="5">
        <v>480</v>
      </c>
    </row>
    <row r="2121" spans="1:13" x14ac:dyDescent="0.3">
      <c r="A2121" s="2">
        <v>45420</v>
      </c>
      <c r="B2121" s="3">
        <f t="shared" si="99"/>
        <v>2024</v>
      </c>
      <c r="C2121" t="str">
        <f t="shared" si="100"/>
        <v>2023-2024</v>
      </c>
      <c r="D2121" t="s">
        <v>119</v>
      </c>
      <c r="E2121" t="s">
        <v>91</v>
      </c>
      <c r="F2121" t="str">
        <f t="shared" si="101"/>
        <v>Western Australia</v>
      </c>
      <c r="G2121" t="s">
        <v>28</v>
      </c>
      <c r="H2121">
        <v>6109</v>
      </c>
      <c r="I2121" t="s">
        <v>11</v>
      </c>
      <c r="J2121" t="s">
        <v>135</v>
      </c>
      <c r="K2121" t="s">
        <v>146</v>
      </c>
      <c r="L2121" t="s">
        <v>157</v>
      </c>
      <c r="M2121" s="5">
        <v>231</v>
      </c>
    </row>
    <row r="2122" spans="1:13" x14ac:dyDescent="0.3">
      <c r="A2122" s="2">
        <v>45306</v>
      </c>
      <c r="B2122" s="3">
        <f t="shared" si="99"/>
        <v>2024</v>
      </c>
      <c r="C2122" t="str">
        <f t="shared" si="100"/>
        <v>2023-2024</v>
      </c>
      <c r="D2122" t="s">
        <v>120</v>
      </c>
      <c r="E2122" t="s">
        <v>59</v>
      </c>
      <c r="F2122" t="str">
        <f t="shared" si="101"/>
        <v>South Australia</v>
      </c>
      <c r="G2122" t="s">
        <v>17</v>
      </c>
      <c r="H2122">
        <v>5011</v>
      </c>
      <c r="I2122" t="s">
        <v>11</v>
      </c>
      <c r="J2122" t="s">
        <v>134</v>
      </c>
      <c r="K2122" t="s">
        <v>150</v>
      </c>
      <c r="L2122" t="s">
        <v>161</v>
      </c>
      <c r="M2122" s="5">
        <v>213</v>
      </c>
    </row>
    <row r="2123" spans="1:13" x14ac:dyDescent="0.3">
      <c r="A2123" s="2">
        <v>45862</v>
      </c>
      <c r="B2123" s="3">
        <f t="shared" si="99"/>
        <v>2026</v>
      </c>
      <c r="C2123" t="str">
        <f t="shared" si="100"/>
        <v>2025-2026</v>
      </c>
      <c r="D2123" t="s">
        <v>120</v>
      </c>
      <c r="E2123" t="s">
        <v>50</v>
      </c>
      <c r="F2123" t="str">
        <f t="shared" si="101"/>
        <v>Australian Capital Territory</v>
      </c>
      <c r="G2123" t="s">
        <v>51</v>
      </c>
      <c r="H2123">
        <v>2617</v>
      </c>
      <c r="I2123" t="s">
        <v>11</v>
      </c>
      <c r="J2123" t="s">
        <v>123</v>
      </c>
      <c r="K2123" t="s">
        <v>142</v>
      </c>
      <c r="L2123" t="s">
        <v>153</v>
      </c>
      <c r="M2123" s="5">
        <v>672</v>
      </c>
    </row>
    <row r="2124" spans="1:13" x14ac:dyDescent="0.3">
      <c r="A2124" s="2">
        <v>45996</v>
      </c>
      <c r="B2124" s="3">
        <f t="shared" si="99"/>
        <v>2026</v>
      </c>
      <c r="C2124" t="str">
        <f t="shared" si="100"/>
        <v>2025-2026</v>
      </c>
      <c r="D2124" t="s">
        <v>120</v>
      </c>
      <c r="E2124" t="s">
        <v>30</v>
      </c>
      <c r="F2124" t="str">
        <f t="shared" si="101"/>
        <v>Victoria</v>
      </c>
      <c r="G2124" t="s">
        <v>26</v>
      </c>
      <c r="H2124">
        <v>3030</v>
      </c>
      <c r="I2124" t="s">
        <v>11</v>
      </c>
      <c r="J2124" t="s">
        <v>128</v>
      </c>
      <c r="K2124" t="s">
        <v>146</v>
      </c>
      <c r="L2124" t="s">
        <v>157</v>
      </c>
      <c r="M2124" s="5">
        <v>232</v>
      </c>
    </row>
    <row r="2125" spans="1:13" x14ac:dyDescent="0.3">
      <c r="A2125" s="2">
        <v>45700</v>
      </c>
      <c r="B2125" s="3">
        <f t="shared" si="99"/>
        <v>2025</v>
      </c>
      <c r="C2125" t="str">
        <f t="shared" si="100"/>
        <v>2024-2025</v>
      </c>
      <c r="D2125" t="s">
        <v>119</v>
      </c>
      <c r="E2125" t="s">
        <v>47</v>
      </c>
      <c r="F2125" t="str">
        <f t="shared" si="101"/>
        <v>Victoria</v>
      </c>
      <c r="G2125" t="s">
        <v>26</v>
      </c>
      <c r="H2125">
        <v>3630</v>
      </c>
      <c r="I2125" t="s">
        <v>11</v>
      </c>
      <c r="J2125" t="s">
        <v>137</v>
      </c>
      <c r="K2125" t="s">
        <v>143</v>
      </c>
      <c r="L2125" t="s">
        <v>154</v>
      </c>
      <c r="M2125" s="5">
        <v>488</v>
      </c>
    </row>
    <row r="2126" spans="1:13" x14ac:dyDescent="0.3">
      <c r="A2126" s="2">
        <v>45922</v>
      </c>
      <c r="B2126" s="3">
        <f t="shared" si="99"/>
        <v>2026</v>
      </c>
      <c r="C2126" t="str">
        <f t="shared" si="100"/>
        <v>2025-2026</v>
      </c>
      <c r="D2126" t="s">
        <v>119</v>
      </c>
      <c r="E2126" t="s">
        <v>81</v>
      </c>
      <c r="F2126" t="str">
        <f t="shared" si="101"/>
        <v>Victoria</v>
      </c>
      <c r="G2126" t="s">
        <v>26</v>
      </c>
      <c r="H2126">
        <v>3076</v>
      </c>
      <c r="I2126" t="s">
        <v>11</v>
      </c>
      <c r="J2126" t="s">
        <v>128</v>
      </c>
      <c r="K2126" t="s">
        <v>150</v>
      </c>
      <c r="L2126" t="s">
        <v>161</v>
      </c>
      <c r="M2126" s="5">
        <v>641</v>
      </c>
    </row>
    <row r="2127" spans="1:13" x14ac:dyDescent="0.3">
      <c r="A2127" s="2">
        <v>45330</v>
      </c>
      <c r="B2127" s="3">
        <f t="shared" si="99"/>
        <v>2024</v>
      </c>
      <c r="C2127" t="str">
        <f t="shared" si="100"/>
        <v>2023-2024</v>
      </c>
      <c r="D2127" t="s">
        <v>119</v>
      </c>
      <c r="E2127" t="s">
        <v>35</v>
      </c>
      <c r="F2127" t="str">
        <f t="shared" si="101"/>
        <v>Victoria</v>
      </c>
      <c r="G2127" t="s">
        <v>26</v>
      </c>
      <c r="H2127">
        <v>3280</v>
      </c>
      <c r="I2127" t="s">
        <v>11</v>
      </c>
      <c r="J2127" t="s">
        <v>129</v>
      </c>
      <c r="K2127" t="s">
        <v>143</v>
      </c>
      <c r="L2127" t="s">
        <v>154</v>
      </c>
      <c r="M2127" s="5">
        <v>168</v>
      </c>
    </row>
    <row r="2128" spans="1:13" x14ac:dyDescent="0.3">
      <c r="A2128" s="2">
        <v>45908</v>
      </c>
      <c r="B2128" s="3">
        <f t="shared" si="99"/>
        <v>2026</v>
      </c>
      <c r="C2128" t="str">
        <f t="shared" si="100"/>
        <v>2025-2026</v>
      </c>
      <c r="D2128" t="s">
        <v>120</v>
      </c>
      <c r="E2128" t="s">
        <v>27</v>
      </c>
      <c r="F2128" t="str">
        <f t="shared" si="101"/>
        <v>Western Australia</v>
      </c>
      <c r="G2128" t="s">
        <v>28</v>
      </c>
      <c r="H2128">
        <v>6030</v>
      </c>
      <c r="I2128" t="s">
        <v>11</v>
      </c>
      <c r="J2128" t="s">
        <v>121</v>
      </c>
      <c r="K2128" t="s">
        <v>142</v>
      </c>
      <c r="L2128" t="s">
        <v>153</v>
      </c>
      <c r="M2128" s="5">
        <v>445</v>
      </c>
    </row>
    <row r="2129" spans="1:13" x14ac:dyDescent="0.3">
      <c r="A2129" s="2">
        <v>45507</v>
      </c>
      <c r="B2129" s="3">
        <f t="shared" si="99"/>
        <v>2025</v>
      </c>
      <c r="C2129" t="str">
        <f t="shared" si="100"/>
        <v>2024-2025</v>
      </c>
      <c r="D2129" t="s">
        <v>120</v>
      </c>
      <c r="E2129" t="s">
        <v>67</v>
      </c>
      <c r="F2129" t="str">
        <f t="shared" si="101"/>
        <v>Tasmania</v>
      </c>
      <c r="G2129" t="s">
        <v>43</v>
      </c>
      <c r="H2129">
        <v>7250</v>
      </c>
      <c r="I2129" t="s">
        <v>11</v>
      </c>
      <c r="J2129" t="s">
        <v>130</v>
      </c>
      <c r="K2129" t="s">
        <v>151</v>
      </c>
      <c r="L2129" t="s">
        <v>152</v>
      </c>
      <c r="M2129" s="5">
        <v>169</v>
      </c>
    </row>
    <row r="2130" spans="1:13" x14ac:dyDescent="0.3">
      <c r="A2130" s="2">
        <v>45772</v>
      </c>
      <c r="B2130" s="3">
        <f t="shared" si="99"/>
        <v>2025</v>
      </c>
      <c r="C2130" t="str">
        <f t="shared" si="100"/>
        <v>2024-2025</v>
      </c>
      <c r="D2130" t="s">
        <v>119</v>
      </c>
      <c r="E2130" t="s">
        <v>80</v>
      </c>
      <c r="F2130" t="str">
        <f t="shared" si="101"/>
        <v>New South Wales</v>
      </c>
      <c r="G2130" t="s">
        <v>10</v>
      </c>
      <c r="H2130">
        <v>2120</v>
      </c>
      <c r="I2130" t="s">
        <v>11</v>
      </c>
      <c r="J2130" t="s">
        <v>125</v>
      </c>
      <c r="K2130" t="s">
        <v>144</v>
      </c>
      <c r="L2130" t="s">
        <v>155</v>
      </c>
      <c r="M2130" s="5">
        <v>336</v>
      </c>
    </row>
    <row r="2131" spans="1:13" x14ac:dyDescent="0.3">
      <c r="A2131" s="2">
        <v>45915</v>
      </c>
      <c r="B2131" s="3">
        <f t="shared" si="99"/>
        <v>2026</v>
      </c>
      <c r="C2131" t="str">
        <f t="shared" si="100"/>
        <v>2025-2026</v>
      </c>
      <c r="D2131" t="s">
        <v>119</v>
      </c>
      <c r="E2131" t="s">
        <v>104</v>
      </c>
      <c r="F2131" t="str">
        <f t="shared" si="101"/>
        <v>Victoria</v>
      </c>
      <c r="G2131" t="s">
        <v>26</v>
      </c>
      <c r="H2131">
        <v>3175</v>
      </c>
      <c r="I2131" t="s">
        <v>11</v>
      </c>
      <c r="J2131" t="s">
        <v>127</v>
      </c>
      <c r="K2131" t="s">
        <v>144</v>
      </c>
      <c r="L2131" t="s">
        <v>155</v>
      </c>
      <c r="M2131" s="5">
        <v>652</v>
      </c>
    </row>
    <row r="2132" spans="1:13" x14ac:dyDescent="0.3">
      <c r="A2132" s="2">
        <v>45478</v>
      </c>
      <c r="B2132" s="3">
        <f t="shared" si="99"/>
        <v>2025</v>
      </c>
      <c r="C2132" t="str">
        <f t="shared" si="100"/>
        <v>2024-2025</v>
      </c>
      <c r="D2132" t="s">
        <v>120</v>
      </c>
      <c r="E2132" t="s">
        <v>66</v>
      </c>
      <c r="F2132" t="str">
        <f t="shared" si="101"/>
        <v>Western Australia</v>
      </c>
      <c r="G2132" t="s">
        <v>28</v>
      </c>
      <c r="H2132">
        <v>6330</v>
      </c>
      <c r="I2132" t="s">
        <v>11</v>
      </c>
      <c r="J2132" t="s">
        <v>135</v>
      </c>
      <c r="K2132" t="s">
        <v>149</v>
      </c>
      <c r="L2132" t="s">
        <v>160</v>
      </c>
      <c r="M2132" s="5">
        <v>110</v>
      </c>
    </row>
    <row r="2133" spans="1:13" x14ac:dyDescent="0.3">
      <c r="A2133" s="2">
        <v>45470</v>
      </c>
      <c r="B2133" s="3">
        <f t="shared" si="99"/>
        <v>2024</v>
      </c>
      <c r="C2133" t="str">
        <f t="shared" si="100"/>
        <v>2023-2024</v>
      </c>
      <c r="D2133" t="s">
        <v>119</v>
      </c>
      <c r="E2133" t="s">
        <v>23</v>
      </c>
      <c r="F2133" t="str">
        <f t="shared" si="101"/>
        <v>New South Wales</v>
      </c>
      <c r="G2133" t="s">
        <v>10</v>
      </c>
      <c r="H2133">
        <v>2830</v>
      </c>
      <c r="I2133" t="s">
        <v>11</v>
      </c>
      <c r="J2133" t="s">
        <v>132</v>
      </c>
      <c r="K2133" t="s">
        <v>145</v>
      </c>
      <c r="L2133" t="s">
        <v>156</v>
      </c>
      <c r="M2133" s="5">
        <v>204</v>
      </c>
    </row>
    <row r="2134" spans="1:13" x14ac:dyDescent="0.3">
      <c r="A2134" s="2">
        <v>45972</v>
      </c>
      <c r="B2134" s="3">
        <f t="shared" si="99"/>
        <v>2026</v>
      </c>
      <c r="C2134" t="str">
        <f t="shared" si="100"/>
        <v>2025-2026</v>
      </c>
      <c r="D2134" t="s">
        <v>120</v>
      </c>
      <c r="E2134" t="s">
        <v>30</v>
      </c>
      <c r="F2134" t="str">
        <f t="shared" si="101"/>
        <v>Victoria</v>
      </c>
      <c r="G2134" t="s">
        <v>26</v>
      </c>
      <c r="H2134">
        <v>3030</v>
      </c>
      <c r="I2134" t="s">
        <v>11</v>
      </c>
      <c r="J2134" t="s">
        <v>128</v>
      </c>
      <c r="K2134" t="s">
        <v>145</v>
      </c>
      <c r="L2134" t="s">
        <v>156</v>
      </c>
      <c r="M2134" s="5">
        <v>413</v>
      </c>
    </row>
    <row r="2135" spans="1:13" x14ac:dyDescent="0.3">
      <c r="A2135" s="2">
        <v>45774</v>
      </c>
      <c r="B2135" s="3">
        <f t="shared" si="99"/>
        <v>2025</v>
      </c>
      <c r="C2135" t="str">
        <f t="shared" si="100"/>
        <v>2024-2025</v>
      </c>
      <c r="D2135" t="s">
        <v>120</v>
      </c>
      <c r="E2135" t="s">
        <v>88</v>
      </c>
      <c r="F2135" t="str">
        <f t="shared" si="101"/>
        <v>Queensland</v>
      </c>
      <c r="G2135" t="s">
        <v>19</v>
      </c>
      <c r="H2135">
        <v>4570</v>
      </c>
      <c r="I2135" t="s">
        <v>11</v>
      </c>
      <c r="J2135" t="s">
        <v>136</v>
      </c>
      <c r="K2135" t="s">
        <v>148</v>
      </c>
      <c r="L2135" t="s">
        <v>159</v>
      </c>
      <c r="M2135" s="5">
        <v>250</v>
      </c>
    </row>
    <row r="2136" spans="1:13" x14ac:dyDescent="0.3">
      <c r="A2136" s="2">
        <v>45865</v>
      </c>
      <c r="B2136" s="3">
        <f t="shared" si="99"/>
        <v>2026</v>
      </c>
      <c r="C2136" t="str">
        <f t="shared" si="100"/>
        <v>2025-2026</v>
      </c>
      <c r="D2136" t="s">
        <v>120</v>
      </c>
      <c r="E2136" t="s">
        <v>94</v>
      </c>
      <c r="F2136" t="str">
        <f t="shared" si="101"/>
        <v>Queensland</v>
      </c>
      <c r="G2136" t="s">
        <v>19</v>
      </c>
      <c r="H2136">
        <v>4551</v>
      </c>
      <c r="I2136" t="s">
        <v>11</v>
      </c>
      <c r="J2136" t="s">
        <v>136</v>
      </c>
      <c r="K2136" t="s">
        <v>145</v>
      </c>
      <c r="L2136" t="s">
        <v>156</v>
      </c>
      <c r="M2136" s="5">
        <v>741</v>
      </c>
    </row>
    <row r="2137" spans="1:13" x14ac:dyDescent="0.3">
      <c r="A2137" s="2">
        <v>45302</v>
      </c>
      <c r="B2137" s="3">
        <f t="shared" si="99"/>
        <v>2024</v>
      </c>
      <c r="C2137" t="str">
        <f t="shared" si="100"/>
        <v>2023-2024</v>
      </c>
      <c r="D2137" t="s">
        <v>120</v>
      </c>
      <c r="E2137" t="s">
        <v>67</v>
      </c>
      <c r="F2137" t="str">
        <f t="shared" si="101"/>
        <v>Tasmania</v>
      </c>
      <c r="G2137" t="s">
        <v>43</v>
      </c>
      <c r="H2137">
        <v>7250</v>
      </c>
      <c r="I2137" t="s">
        <v>11</v>
      </c>
      <c r="J2137" t="s">
        <v>130</v>
      </c>
      <c r="K2137" t="s">
        <v>144</v>
      </c>
      <c r="L2137" t="s">
        <v>155</v>
      </c>
      <c r="M2137" s="5">
        <v>309</v>
      </c>
    </row>
    <row r="2138" spans="1:13" x14ac:dyDescent="0.3">
      <c r="A2138" s="2">
        <v>45852</v>
      </c>
      <c r="B2138" s="3">
        <f t="shared" si="99"/>
        <v>2026</v>
      </c>
      <c r="C2138" t="str">
        <f t="shared" si="100"/>
        <v>2025-2026</v>
      </c>
      <c r="D2138" t="s">
        <v>119</v>
      </c>
      <c r="E2138" t="s">
        <v>48</v>
      </c>
      <c r="F2138" t="str">
        <f t="shared" si="101"/>
        <v>Western Australia</v>
      </c>
      <c r="G2138" t="s">
        <v>28</v>
      </c>
      <c r="H2138">
        <v>6450</v>
      </c>
      <c r="I2138" t="s">
        <v>11</v>
      </c>
      <c r="J2138" t="s">
        <v>141</v>
      </c>
      <c r="K2138" t="s">
        <v>145</v>
      </c>
      <c r="L2138" t="s">
        <v>156</v>
      </c>
      <c r="M2138" s="5">
        <v>563</v>
      </c>
    </row>
    <row r="2139" spans="1:13" x14ac:dyDescent="0.3">
      <c r="A2139" s="2">
        <v>45295</v>
      </c>
      <c r="B2139" s="3">
        <f t="shared" si="99"/>
        <v>2024</v>
      </c>
      <c r="C2139" t="str">
        <f t="shared" si="100"/>
        <v>2023-2024</v>
      </c>
      <c r="D2139" t="s">
        <v>120</v>
      </c>
      <c r="E2139" t="s">
        <v>106</v>
      </c>
      <c r="F2139" t="str">
        <f t="shared" si="101"/>
        <v>Queensland</v>
      </c>
      <c r="G2139" t="s">
        <v>19</v>
      </c>
      <c r="H2139">
        <v>4558</v>
      </c>
      <c r="I2139" t="s">
        <v>11</v>
      </c>
      <c r="J2139" t="s">
        <v>136</v>
      </c>
      <c r="K2139" t="s">
        <v>145</v>
      </c>
      <c r="L2139" t="s">
        <v>156</v>
      </c>
      <c r="M2139" s="5">
        <v>786</v>
      </c>
    </row>
    <row r="2140" spans="1:13" x14ac:dyDescent="0.3">
      <c r="A2140" s="2">
        <v>45798</v>
      </c>
      <c r="B2140" s="3">
        <f t="shared" si="99"/>
        <v>2025</v>
      </c>
      <c r="C2140" t="str">
        <f t="shared" si="100"/>
        <v>2024-2025</v>
      </c>
      <c r="D2140" t="s">
        <v>119</v>
      </c>
      <c r="E2140" t="s">
        <v>109</v>
      </c>
      <c r="F2140" t="str">
        <f t="shared" si="101"/>
        <v>Western Australia</v>
      </c>
      <c r="G2140" t="s">
        <v>28</v>
      </c>
      <c r="H2140">
        <v>6052</v>
      </c>
      <c r="I2140" t="s">
        <v>11</v>
      </c>
      <c r="J2140" t="s">
        <v>121</v>
      </c>
      <c r="K2140" t="s">
        <v>143</v>
      </c>
      <c r="L2140" t="s">
        <v>154</v>
      </c>
      <c r="M2140" s="5">
        <v>91</v>
      </c>
    </row>
    <row r="2141" spans="1:13" x14ac:dyDescent="0.3">
      <c r="A2141" s="2">
        <v>45693</v>
      </c>
      <c r="B2141" s="3">
        <f t="shared" si="99"/>
        <v>2025</v>
      </c>
      <c r="C2141" t="str">
        <f t="shared" si="100"/>
        <v>2024-2025</v>
      </c>
      <c r="D2141" t="s">
        <v>120</v>
      </c>
      <c r="E2141" t="s">
        <v>48</v>
      </c>
      <c r="F2141" t="str">
        <f t="shared" si="101"/>
        <v>Western Australia</v>
      </c>
      <c r="G2141" t="s">
        <v>28</v>
      </c>
      <c r="H2141">
        <v>6450</v>
      </c>
      <c r="I2141" t="s">
        <v>11</v>
      </c>
      <c r="J2141" t="s">
        <v>141</v>
      </c>
      <c r="K2141" t="s">
        <v>144</v>
      </c>
      <c r="L2141" t="s">
        <v>155</v>
      </c>
      <c r="M2141" s="5">
        <v>682</v>
      </c>
    </row>
    <row r="2142" spans="1:13" x14ac:dyDescent="0.3">
      <c r="A2142" s="2">
        <v>45630</v>
      </c>
      <c r="B2142" s="3">
        <f t="shared" si="99"/>
        <v>2025</v>
      </c>
      <c r="C2142" t="str">
        <f t="shared" si="100"/>
        <v>2024-2025</v>
      </c>
      <c r="D2142" t="s">
        <v>120</v>
      </c>
      <c r="E2142" t="s">
        <v>22</v>
      </c>
      <c r="F2142" t="str">
        <f t="shared" si="101"/>
        <v>New South Wales</v>
      </c>
      <c r="G2142" t="s">
        <v>10</v>
      </c>
      <c r="H2142">
        <v>2116</v>
      </c>
      <c r="I2142" t="s">
        <v>11</v>
      </c>
      <c r="J2142" t="s">
        <v>125</v>
      </c>
      <c r="K2142" t="s">
        <v>144</v>
      </c>
      <c r="L2142" t="s">
        <v>155</v>
      </c>
      <c r="M2142" s="5">
        <v>316</v>
      </c>
    </row>
    <row r="2143" spans="1:13" x14ac:dyDescent="0.3">
      <c r="A2143" s="2">
        <v>45886</v>
      </c>
      <c r="B2143" s="3">
        <f t="shared" si="99"/>
        <v>2026</v>
      </c>
      <c r="C2143" t="str">
        <f t="shared" si="100"/>
        <v>2025-2026</v>
      </c>
      <c r="D2143" t="s">
        <v>119</v>
      </c>
      <c r="E2143" t="s">
        <v>93</v>
      </c>
      <c r="F2143" t="str">
        <f t="shared" si="101"/>
        <v>Victoria</v>
      </c>
      <c r="G2143" t="s">
        <v>26</v>
      </c>
      <c r="H2143">
        <v>3400</v>
      </c>
      <c r="I2143" t="s">
        <v>11</v>
      </c>
      <c r="J2143" t="s">
        <v>129</v>
      </c>
      <c r="K2143" t="s">
        <v>147</v>
      </c>
      <c r="L2143" t="s">
        <v>158</v>
      </c>
      <c r="M2143" s="5">
        <v>562</v>
      </c>
    </row>
    <row r="2144" spans="1:13" x14ac:dyDescent="0.3">
      <c r="A2144" s="2">
        <v>45537</v>
      </c>
      <c r="B2144" s="3">
        <f t="shared" si="99"/>
        <v>2025</v>
      </c>
      <c r="C2144" t="str">
        <f t="shared" si="100"/>
        <v>2024-2025</v>
      </c>
      <c r="D2144" t="s">
        <v>119</v>
      </c>
      <c r="E2144" t="s">
        <v>74</v>
      </c>
      <c r="F2144" t="str">
        <f t="shared" si="101"/>
        <v>Victoria</v>
      </c>
      <c r="G2144" t="s">
        <v>26</v>
      </c>
      <c r="H2144">
        <v>3500</v>
      </c>
      <c r="I2144" t="s">
        <v>11</v>
      </c>
      <c r="J2144" t="s">
        <v>129</v>
      </c>
      <c r="K2144" t="s">
        <v>150</v>
      </c>
      <c r="L2144" t="s">
        <v>161</v>
      </c>
      <c r="M2144" s="5">
        <v>327</v>
      </c>
    </row>
    <row r="2145" spans="1:13" x14ac:dyDescent="0.3">
      <c r="A2145" s="2">
        <v>45743</v>
      </c>
      <c r="B2145" s="3">
        <f t="shared" si="99"/>
        <v>2025</v>
      </c>
      <c r="C2145" t="str">
        <f t="shared" si="100"/>
        <v>2024-2025</v>
      </c>
      <c r="D2145" t="s">
        <v>120</v>
      </c>
      <c r="E2145" t="s">
        <v>107</v>
      </c>
      <c r="F2145" t="str">
        <f t="shared" si="101"/>
        <v>New South Wales</v>
      </c>
      <c r="G2145" t="s">
        <v>10</v>
      </c>
      <c r="H2145">
        <v>2020</v>
      </c>
      <c r="I2145" t="s">
        <v>11</v>
      </c>
      <c r="J2145" t="s">
        <v>126</v>
      </c>
      <c r="K2145" t="s">
        <v>143</v>
      </c>
      <c r="L2145" t="s">
        <v>154</v>
      </c>
      <c r="M2145" s="5">
        <v>519</v>
      </c>
    </row>
    <row r="2146" spans="1:13" x14ac:dyDescent="0.3">
      <c r="A2146" s="2">
        <v>45779</v>
      </c>
      <c r="B2146" s="3">
        <f t="shared" si="99"/>
        <v>2025</v>
      </c>
      <c r="C2146" t="str">
        <f t="shared" si="100"/>
        <v>2024-2025</v>
      </c>
      <c r="D2146" t="s">
        <v>120</v>
      </c>
      <c r="E2146" t="s">
        <v>63</v>
      </c>
      <c r="F2146" t="str">
        <f t="shared" si="101"/>
        <v>Queensland</v>
      </c>
      <c r="G2146" t="s">
        <v>19</v>
      </c>
      <c r="H2146">
        <v>4068</v>
      </c>
      <c r="I2146" t="s">
        <v>11</v>
      </c>
      <c r="J2146" t="s">
        <v>131</v>
      </c>
      <c r="K2146" t="s">
        <v>146</v>
      </c>
      <c r="L2146" t="s">
        <v>157</v>
      </c>
      <c r="M2146" s="5">
        <v>359</v>
      </c>
    </row>
    <row r="2147" spans="1:13" x14ac:dyDescent="0.3">
      <c r="A2147" s="2">
        <v>45956</v>
      </c>
      <c r="B2147" s="3">
        <f t="shared" si="99"/>
        <v>2026</v>
      </c>
      <c r="C2147" t="str">
        <f t="shared" si="100"/>
        <v>2025-2026</v>
      </c>
      <c r="D2147" t="s">
        <v>120</v>
      </c>
      <c r="E2147" t="s">
        <v>73</v>
      </c>
      <c r="F2147" t="str">
        <f t="shared" si="101"/>
        <v>Queensland</v>
      </c>
      <c r="G2147" t="s">
        <v>19</v>
      </c>
      <c r="H2147">
        <v>4509</v>
      </c>
      <c r="I2147" t="s">
        <v>11</v>
      </c>
      <c r="J2147" t="s">
        <v>124</v>
      </c>
      <c r="K2147" t="s">
        <v>147</v>
      </c>
      <c r="L2147" t="s">
        <v>158</v>
      </c>
      <c r="M2147" s="5">
        <v>696</v>
      </c>
    </row>
    <row r="2148" spans="1:13" x14ac:dyDescent="0.3">
      <c r="A2148" s="2">
        <v>45750</v>
      </c>
      <c r="B2148" s="3">
        <f t="shared" si="99"/>
        <v>2025</v>
      </c>
      <c r="C2148" t="str">
        <f t="shared" si="100"/>
        <v>2024-2025</v>
      </c>
      <c r="D2148" t="s">
        <v>120</v>
      </c>
      <c r="E2148" t="s">
        <v>85</v>
      </c>
      <c r="F2148" t="str">
        <f t="shared" si="101"/>
        <v>Western Australia</v>
      </c>
      <c r="G2148" t="s">
        <v>28</v>
      </c>
      <c r="H2148">
        <v>6725</v>
      </c>
      <c r="I2148" t="s">
        <v>11</v>
      </c>
      <c r="J2148" t="s">
        <v>141</v>
      </c>
      <c r="K2148" t="s">
        <v>144</v>
      </c>
      <c r="L2148" t="s">
        <v>155</v>
      </c>
      <c r="M2148" s="5">
        <v>259</v>
      </c>
    </row>
    <row r="2149" spans="1:13" x14ac:dyDescent="0.3">
      <c r="A2149" s="2">
        <v>45569</v>
      </c>
      <c r="B2149" s="3">
        <f t="shared" si="99"/>
        <v>2025</v>
      </c>
      <c r="C2149" t="str">
        <f t="shared" si="100"/>
        <v>2024-2025</v>
      </c>
      <c r="D2149" t="s">
        <v>120</v>
      </c>
      <c r="E2149" t="s">
        <v>98</v>
      </c>
      <c r="F2149" t="str">
        <f t="shared" si="101"/>
        <v>South Australia</v>
      </c>
      <c r="G2149" t="s">
        <v>17</v>
      </c>
      <c r="H2149">
        <v>5290</v>
      </c>
      <c r="I2149" t="s">
        <v>11</v>
      </c>
      <c r="J2149" t="s">
        <v>139</v>
      </c>
      <c r="K2149" t="s">
        <v>145</v>
      </c>
      <c r="L2149" t="s">
        <v>156</v>
      </c>
      <c r="M2149" s="5">
        <v>95</v>
      </c>
    </row>
    <row r="2150" spans="1:13" x14ac:dyDescent="0.3">
      <c r="A2150" s="2">
        <v>45356</v>
      </c>
      <c r="B2150" s="3">
        <f t="shared" si="99"/>
        <v>2024</v>
      </c>
      <c r="C2150" t="str">
        <f t="shared" si="100"/>
        <v>2023-2024</v>
      </c>
      <c r="D2150" t="s">
        <v>120</v>
      </c>
      <c r="E2150" t="s">
        <v>107</v>
      </c>
      <c r="F2150" t="str">
        <f t="shared" si="101"/>
        <v>New South Wales</v>
      </c>
      <c r="G2150" t="s">
        <v>10</v>
      </c>
      <c r="H2150">
        <v>2020</v>
      </c>
      <c r="I2150" t="s">
        <v>11</v>
      </c>
      <c r="J2150" t="s">
        <v>126</v>
      </c>
      <c r="K2150" t="s">
        <v>144</v>
      </c>
      <c r="L2150" t="s">
        <v>155</v>
      </c>
      <c r="M2150" s="5">
        <v>276</v>
      </c>
    </row>
    <row r="2151" spans="1:13" x14ac:dyDescent="0.3">
      <c r="A2151" s="2">
        <v>45604</v>
      </c>
      <c r="B2151" s="3">
        <f t="shared" si="99"/>
        <v>2025</v>
      </c>
      <c r="C2151" t="str">
        <f t="shared" si="100"/>
        <v>2024-2025</v>
      </c>
      <c r="D2151" t="s">
        <v>120</v>
      </c>
      <c r="E2151" t="s">
        <v>9</v>
      </c>
      <c r="F2151" t="str">
        <f t="shared" si="101"/>
        <v>New South Wales</v>
      </c>
      <c r="G2151" t="s">
        <v>10</v>
      </c>
      <c r="H2151">
        <v>2067</v>
      </c>
      <c r="I2151" t="s">
        <v>11</v>
      </c>
      <c r="J2151" t="s">
        <v>126</v>
      </c>
      <c r="K2151" t="s">
        <v>149</v>
      </c>
      <c r="L2151" t="s">
        <v>160</v>
      </c>
      <c r="M2151" s="5">
        <v>628</v>
      </c>
    </row>
    <row r="2152" spans="1:13" x14ac:dyDescent="0.3">
      <c r="A2152" s="2">
        <v>45371</v>
      </c>
      <c r="B2152" s="3">
        <f t="shared" si="99"/>
        <v>2024</v>
      </c>
      <c r="C2152" t="str">
        <f t="shared" si="100"/>
        <v>2023-2024</v>
      </c>
      <c r="D2152" t="s">
        <v>120</v>
      </c>
      <c r="E2152" t="s">
        <v>21</v>
      </c>
      <c r="F2152" t="str">
        <f t="shared" si="101"/>
        <v>South Australia</v>
      </c>
      <c r="G2152" t="s">
        <v>17</v>
      </c>
      <c r="H2152">
        <v>5343</v>
      </c>
      <c r="I2152" t="s">
        <v>11</v>
      </c>
      <c r="J2152" t="s">
        <v>139</v>
      </c>
      <c r="K2152" t="s">
        <v>145</v>
      </c>
      <c r="L2152" t="s">
        <v>156</v>
      </c>
      <c r="M2152" s="5">
        <v>422</v>
      </c>
    </row>
    <row r="2153" spans="1:13" x14ac:dyDescent="0.3">
      <c r="A2153" s="2">
        <v>45988</v>
      </c>
      <c r="B2153" s="3">
        <f t="shared" si="99"/>
        <v>2026</v>
      </c>
      <c r="C2153" t="str">
        <f t="shared" si="100"/>
        <v>2025-2026</v>
      </c>
      <c r="D2153" t="s">
        <v>119</v>
      </c>
      <c r="E2153" t="s">
        <v>34</v>
      </c>
      <c r="F2153" t="str">
        <f t="shared" si="101"/>
        <v>New South Wales</v>
      </c>
      <c r="G2153" t="s">
        <v>10</v>
      </c>
      <c r="H2153">
        <v>2560</v>
      </c>
      <c r="I2153" t="s">
        <v>11</v>
      </c>
      <c r="J2153" t="s">
        <v>123</v>
      </c>
      <c r="K2153" t="s">
        <v>142</v>
      </c>
      <c r="L2153" t="s">
        <v>153</v>
      </c>
      <c r="M2153" s="5">
        <v>676</v>
      </c>
    </row>
    <row r="2154" spans="1:13" x14ac:dyDescent="0.3">
      <c r="A2154" s="2">
        <v>45434</v>
      </c>
      <c r="B2154" s="3">
        <f t="shared" si="99"/>
        <v>2024</v>
      </c>
      <c r="C2154" t="str">
        <f t="shared" si="100"/>
        <v>2023-2024</v>
      </c>
      <c r="D2154" t="s">
        <v>120</v>
      </c>
      <c r="E2154" t="s">
        <v>38</v>
      </c>
      <c r="F2154" t="str">
        <f t="shared" si="101"/>
        <v>Victoria</v>
      </c>
      <c r="G2154" t="s">
        <v>26</v>
      </c>
      <c r="H2154">
        <v>3199</v>
      </c>
      <c r="I2154" t="s">
        <v>11</v>
      </c>
      <c r="J2154" t="s">
        <v>127</v>
      </c>
      <c r="K2154" t="s">
        <v>149</v>
      </c>
      <c r="L2154" t="s">
        <v>160</v>
      </c>
      <c r="M2154" s="5">
        <v>755</v>
      </c>
    </row>
    <row r="2155" spans="1:13" x14ac:dyDescent="0.3">
      <c r="A2155" s="2">
        <v>45978</v>
      </c>
      <c r="B2155" s="3">
        <f t="shared" si="99"/>
        <v>2026</v>
      </c>
      <c r="C2155" t="str">
        <f t="shared" si="100"/>
        <v>2025-2026</v>
      </c>
      <c r="D2155" t="s">
        <v>119</v>
      </c>
      <c r="E2155" t="s">
        <v>86</v>
      </c>
      <c r="F2155" t="str">
        <f t="shared" si="101"/>
        <v>Queensland</v>
      </c>
      <c r="G2155" t="s">
        <v>19</v>
      </c>
      <c r="H2155">
        <v>4119</v>
      </c>
      <c r="I2155" t="s">
        <v>11</v>
      </c>
      <c r="J2155" t="s">
        <v>131</v>
      </c>
      <c r="K2155" t="s">
        <v>145</v>
      </c>
      <c r="L2155" t="s">
        <v>156</v>
      </c>
      <c r="M2155" s="5">
        <v>492</v>
      </c>
    </row>
    <row r="2156" spans="1:13" x14ac:dyDescent="0.3">
      <c r="A2156" s="2">
        <v>45947</v>
      </c>
      <c r="B2156" s="3">
        <f t="shared" si="99"/>
        <v>2026</v>
      </c>
      <c r="C2156" t="str">
        <f t="shared" si="100"/>
        <v>2025-2026</v>
      </c>
      <c r="D2156" t="s">
        <v>120</v>
      </c>
      <c r="E2156" t="s">
        <v>21</v>
      </c>
      <c r="F2156" t="str">
        <f t="shared" si="101"/>
        <v>South Australia</v>
      </c>
      <c r="G2156" t="s">
        <v>17</v>
      </c>
      <c r="H2156">
        <v>5343</v>
      </c>
      <c r="I2156" t="s">
        <v>11</v>
      </c>
      <c r="J2156" t="s">
        <v>139</v>
      </c>
      <c r="K2156" t="s">
        <v>148</v>
      </c>
      <c r="L2156" t="s">
        <v>159</v>
      </c>
      <c r="M2156" s="5">
        <v>157</v>
      </c>
    </row>
    <row r="2157" spans="1:13" x14ac:dyDescent="0.3">
      <c r="A2157" s="2">
        <v>45469</v>
      </c>
      <c r="B2157" s="3">
        <f t="shared" si="99"/>
        <v>2024</v>
      </c>
      <c r="C2157" t="str">
        <f t="shared" si="100"/>
        <v>2023-2024</v>
      </c>
      <c r="D2157" t="s">
        <v>120</v>
      </c>
      <c r="E2157" t="s">
        <v>21</v>
      </c>
      <c r="F2157" t="str">
        <f t="shared" si="101"/>
        <v>South Australia</v>
      </c>
      <c r="G2157" t="s">
        <v>17</v>
      </c>
      <c r="H2157">
        <v>5343</v>
      </c>
      <c r="I2157" t="s">
        <v>11</v>
      </c>
      <c r="J2157" t="s">
        <v>139</v>
      </c>
      <c r="K2157" t="s">
        <v>147</v>
      </c>
      <c r="L2157" t="s">
        <v>158</v>
      </c>
      <c r="M2157" s="5">
        <v>449</v>
      </c>
    </row>
    <row r="2158" spans="1:13" x14ac:dyDescent="0.3">
      <c r="A2158" s="2">
        <v>45373</v>
      </c>
      <c r="B2158" s="3">
        <f t="shared" si="99"/>
        <v>2024</v>
      </c>
      <c r="C2158" t="str">
        <f t="shared" si="100"/>
        <v>2023-2024</v>
      </c>
      <c r="D2158" t="s">
        <v>119</v>
      </c>
      <c r="E2158" t="s">
        <v>80</v>
      </c>
      <c r="F2158" t="str">
        <f t="shared" si="101"/>
        <v>New South Wales</v>
      </c>
      <c r="G2158" t="s">
        <v>10</v>
      </c>
      <c r="H2158">
        <v>2120</v>
      </c>
      <c r="I2158" t="s">
        <v>11</v>
      </c>
      <c r="J2158" t="s">
        <v>125</v>
      </c>
      <c r="K2158" t="s">
        <v>145</v>
      </c>
      <c r="L2158" t="s">
        <v>156</v>
      </c>
      <c r="M2158" s="5">
        <v>431</v>
      </c>
    </row>
    <row r="2159" spans="1:13" x14ac:dyDescent="0.3">
      <c r="A2159" s="2">
        <v>45444</v>
      </c>
      <c r="B2159" s="3">
        <f t="shared" si="99"/>
        <v>2024</v>
      </c>
      <c r="C2159" t="str">
        <f t="shared" si="100"/>
        <v>2023-2024</v>
      </c>
      <c r="D2159" t="s">
        <v>120</v>
      </c>
      <c r="E2159" t="s">
        <v>50</v>
      </c>
      <c r="F2159" t="str">
        <f t="shared" si="101"/>
        <v>Australian Capital Territory</v>
      </c>
      <c r="G2159" t="s">
        <v>51</v>
      </c>
      <c r="H2159">
        <v>2617</v>
      </c>
      <c r="I2159" t="s">
        <v>11</v>
      </c>
      <c r="J2159" t="s">
        <v>123</v>
      </c>
      <c r="K2159" t="s">
        <v>148</v>
      </c>
      <c r="L2159" t="s">
        <v>159</v>
      </c>
      <c r="M2159" s="5">
        <v>591</v>
      </c>
    </row>
    <row r="2160" spans="1:13" x14ac:dyDescent="0.3">
      <c r="A2160" s="2">
        <v>45478</v>
      </c>
      <c r="B2160" s="3">
        <f t="shared" si="99"/>
        <v>2025</v>
      </c>
      <c r="C2160" t="str">
        <f t="shared" si="100"/>
        <v>2024-2025</v>
      </c>
      <c r="D2160" t="s">
        <v>120</v>
      </c>
      <c r="E2160" t="s">
        <v>38</v>
      </c>
      <c r="F2160" t="str">
        <f t="shared" si="101"/>
        <v>Victoria</v>
      </c>
      <c r="G2160" t="s">
        <v>26</v>
      </c>
      <c r="H2160">
        <v>3199</v>
      </c>
      <c r="I2160" t="s">
        <v>11</v>
      </c>
      <c r="J2160" t="s">
        <v>127</v>
      </c>
      <c r="K2160" t="s">
        <v>148</v>
      </c>
      <c r="L2160" t="s">
        <v>159</v>
      </c>
      <c r="M2160" s="5">
        <v>655</v>
      </c>
    </row>
    <row r="2161" spans="1:13" x14ac:dyDescent="0.3">
      <c r="A2161" s="2">
        <v>45323</v>
      </c>
      <c r="B2161" s="3">
        <f t="shared" si="99"/>
        <v>2024</v>
      </c>
      <c r="C2161" t="str">
        <f t="shared" si="100"/>
        <v>2023-2024</v>
      </c>
      <c r="D2161" t="s">
        <v>119</v>
      </c>
      <c r="E2161" t="s">
        <v>72</v>
      </c>
      <c r="F2161" t="str">
        <f t="shared" si="101"/>
        <v>Queensland</v>
      </c>
      <c r="G2161" t="s">
        <v>19</v>
      </c>
      <c r="H2161">
        <v>4870</v>
      </c>
      <c r="I2161" t="s">
        <v>11</v>
      </c>
      <c r="J2161" t="s">
        <v>133</v>
      </c>
      <c r="K2161" t="s">
        <v>144</v>
      </c>
      <c r="L2161" t="s">
        <v>155</v>
      </c>
      <c r="M2161" s="5">
        <v>523</v>
      </c>
    </row>
    <row r="2162" spans="1:13" x14ac:dyDescent="0.3">
      <c r="A2162" s="2">
        <v>45527</v>
      </c>
      <c r="B2162" s="3">
        <f t="shared" si="99"/>
        <v>2025</v>
      </c>
      <c r="C2162" t="str">
        <f t="shared" si="100"/>
        <v>2024-2025</v>
      </c>
      <c r="D2162" t="s">
        <v>120</v>
      </c>
      <c r="E2162" t="s">
        <v>49</v>
      </c>
      <c r="F2162" t="str">
        <f t="shared" si="101"/>
        <v>New South Wales</v>
      </c>
      <c r="G2162" t="s">
        <v>10</v>
      </c>
      <c r="H2162">
        <v>2350</v>
      </c>
      <c r="I2162" t="s">
        <v>11</v>
      </c>
      <c r="J2162" t="s">
        <v>122</v>
      </c>
      <c r="K2162" t="s">
        <v>146</v>
      </c>
      <c r="L2162" t="s">
        <v>157</v>
      </c>
      <c r="M2162" s="5">
        <v>158</v>
      </c>
    </row>
    <row r="2163" spans="1:13" x14ac:dyDescent="0.3">
      <c r="A2163" s="2">
        <v>45358</v>
      </c>
      <c r="B2163" s="3">
        <f t="shared" si="99"/>
        <v>2024</v>
      </c>
      <c r="C2163" t="str">
        <f t="shared" si="100"/>
        <v>2023-2024</v>
      </c>
      <c r="D2163" t="s">
        <v>120</v>
      </c>
      <c r="E2163" t="s">
        <v>98</v>
      </c>
      <c r="F2163" t="str">
        <f t="shared" si="101"/>
        <v>South Australia</v>
      </c>
      <c r="G2163" t="s">
        <v>17</v>
      </c>
      <c r="H2163">
        <v>5290</v>
      </c>
      <c r="I2163" t="s">
        <v>11</v>
      </c>
      <c r="J2163" t="s">
        <v>139</v>
      </c>
      <c r="K2163" t="s">
        <v>143</v>
      </c>
      <c r="L2163" t="s">
        <v>154</v>
      </c>
      <c r="M2163" s="5">
        <v>720</v>
      </c>
    </row>
    <row r="2164" spans="1:13" x14ac:dyDescent="0.3">
      <c r="A2164" s="2">
        <v>45446</v>
      </c>
      <c r="B2164" s="3">
        <f t="shared" si="99"/>
        <v>2024</v>
      </c>
      <c r="C2164" t="str">
        <f t="shared" si="100"/>
        <v>2023-2024</v>
      </c>
      <c r="D2164" t="s">
        <v>119</v>
      </c>
      <c r="E2164" t="s">
        <v>81</v>
      </c>
      <c r="F2164" t="str">
        <f t="shared" si="101"/>
        <v>Victoria</v>
      </c>
      <c r="G2164" t="s">
        <v>26</v>
      </c>
      <c r="H2164">
        <v>3076</v>
      </c>
      <c r="I2164" t="s">
        <v>11</v>
      </c>
      <c r="J2164" t="s">
        <v>128</v>
      </c>
      <c r="K2164" t="s">
        <v>143</v>
      </c>
      <c r="L2164" t="s">
        <v>154</v>
      </c>
      <c r="M2164" s="5">
        <v>260</v>
      </c>
    </row>
    <row r="2165" spans="1:13" x14ac:dyDescent="0.3">
      <c r="A2165" s="2">
        <v>45690</v>
      </c>
      <c r="B2165" s="3">
        <f t="shared" si="99"/>
        <v>2025</v>
      </c>
      <c r="C2165" t="str">
        <f t="shared" si="100"/>
        <v>2024-2025</v>
      </c>
      <c r="D2165" t="s">
        <v>119</v>
      </c>
      <c r="E2165" t="s">
        <v>109</v>
      </c>
      <c r="F2165" t="str">
        <f t="shared" si="101"/>
        <v>Western Australia</v>
      </c>
      <c r="G2165" t="s">
        <v>28</v>
      </c>
      <c r="H2165">
        <v>6052</v>
      </c>
      <c r="I2165" t="s">
        <v>11</v>
      </c>
      <c r="J2165" t="s">
        <v>121</v>
      </c>
      <c r="K2165" t="s">
        <v>144</v>
      </c>
      <c r="L2165" t="s">
        <v>155</v>
      </c>
      <c r="M2165" s="5">
        <v>602</v>
      </c>
    </row>
    <row r="2166" spans="1:13" x14ac:dyDescent="0.3">
      <c r="A2166" s="2">
        <v>45299</v>
      </c>
      <c r="B2166" s="3">
        <f t="shared" si="99"/>
        <v>2024</v>
      </c>
      <c r="C2166" t="str">
        <f t="shared" si="100"/>
        <v>2023-2024</v>
      </c>
      <c r="D2166" t="s">
        <v>119</v>
      </c>
      <c r="E2166" t="s">
        <v>52</v>
      </c>
      <c r="F2166" t="str">
        <f t="shared" si="101"/>
        <v>New South Wales</v>
      </c>
      <c r="G2166" t="s">
        <v>10</v>
      </c>
      <c r="H2166">
        <v>2485</v>
      </c>
      <c r="I2166" t="s">
        <v>11</v>
      </c>
      <c r="J2166" t="s">
        <v>122</v>
      </c>
      <c r="K2166" t="s">
        <v>146</v>
      </c>
      <c r="L2166" t="s">
        <v>157</v>
      </c>
      <c r="M2166" s="5">
        <v>109</v>
      </c>
    </row>
    <row r="2167" spans="1:13" x14ac:dyDescent="0.3">
      <c r="A2167" s="2">
        <v>45823</v>
      </c>
      <c r="B2167" s="3">
        <f t="shared" si="99"/>
        <v>2025</v>
      </c>
      <c r="C2167" t="str">
        <f t="shared" si="100"/>
        <v>2024-2025</v>
      </c>
      <c r="D2167" t="s">
        <v>120</v>
      </c>
      <c r="E2167" t="s">
        <v>66</v>
      </c>
      <c r="F2167" t="str">
        <f t="shared" si="101"/>
        <v>Western Australia</v>
      </c>
      <c r="G2167" t="s">
        <v>28</v>
      </c>
      <c r="H2167">
        <v>6330</v>
      </c>
      <c r="I2167" t="s">
        <v>11</v>
      </c>
      <c r="J2167" t="s">
        <v>135</v>
      </c>
      <c r="K2167" t="s">
        <v>144</v>
      </c>
      <c r="L2167" t="s">
        <v>155</v>
      </c>
      <c r="M2167" s="5">
        <v>475</v>
      </c>
    </row>
    <row r="2168" spans="1:13" x14ac:dyDescent="0.3">
      <c r="A2168" s="2">
        <v>45568</v>
      </c>
      <c r="B2168" s="3">
        <f t="shared" si="99"/>
        <v>2025</v>
      </c>
      <c r="C2168" t="str">
        <f t="shared" si="100"/>
        <v>2024-2025</v>
      </c>
      <c r="D2168" t="s">
        <v>119</v>
      </c>
      <c r="E2168" t="s">
        <v>13</v>
      </c>
      <c r="F2168" t="str">
        <f t="shared" si="101"/>
        <v>New South Wales</v>
      </c>
      <c r="G2168" t="s">
        <v>10</v>
      </c>
      <c r="H2168">
        <v>2141</v>
      </c>
      <c r="I2168" t="s">
        <v>11</v>
      </c>
      <c r="J2168" t="s">
        <v>125</v>
      </c>
      <c r="K2168" t="s">
        <v>144</v>
      </c>
      <c r="L2168" t="s">
        <v>155</v>
      </c>
      <c r="M2168" s="5">
        <v>47</v>
      </c>
    </row>
    <row r="2169" spans="1:13" x14ac:dyDescent="0.3">
      <c r="A2169" s="2">
        <v>45624</v>
      </c>
      <c r="B2169" s="3">
        <f t="shared" si="99"/>
        <v>2025</v>
      </c>
      <c r="C2169" t="str">
        <f t="shared" si="100"/>
        <v>2024-2025</v>
      </c>
      <c r="D2169" t="s">
        <v>120</v>
      </c>
      <c r="E2169" t="s">
        <v>57</v>
      </c>
      <c r="F2169" t="str">
        <f t="shared" si="101"/>
        <v>New South Wales</v>
      </c>
      <c r="G2169" t="s">
        <v>10</v>
      </c>
      <c r="H2169">
        <v>2064</v>
      </c>
      <c r="I2169" t="s">
        <v>11</v>
      </c>
      <c r="J2169" t="s">
        <v>126</v>
      </c>
      <c r="K2169" t="s">
        <v>146</v>
      </c>
      <c r="L2169" t="s">
        <v>157</v>
      </c>
      <c r="M2169" s="5">
        <v>281</v>
      </c>
    </row>
    <row r="2170" spans="1:13" x14ac:dyDescent="0.3">
      <c r="A2170" s="2">
        <v>45768</v>
      </c>
      <c r="B2170" s="3">
        <f t="shared" si="99"/>
        <v>2025</v>
      </c>
      <c r="C2170" t="str">
        <f t="shared" si="100"/>
        <v>2024-2025</v>
      </c>
      <c r="D2170" t="s">
        <v>120</v>
      </c>
      <c r="E2170" t="s">
        <v>32</v>
      </c>
      <c r="F2170" t="str">
        <f t="shared" si="101"/>
        <v>Victoria</v>
      </c>
      <c r="G2170" t="s">
        <v>26</v>
      </c>
      <c r="H2170">
        <v>3977</v>
      </c>
      <c r="I2170" t="s">
        <v>11</v>
      </c>
      <c r="J2170" t="s">
        <v>137</v>
      </c>
      <c r="K2170" t="s">
        <v>142</v>
      </c>
      <c r="L2170" t="s">
        <v>153</v>
      </c>
      <c r="M2170" s="5">
        <v>343</v>
      </c>
    </row>
    <row r="2171" spans="1:13" x14ac:dyDescent="0.3">
      <c r="A2171" s="2">
        <v>45449</v>
      </c>
      <c r="B2171" s="3">
        <f t="shared" si="99"/>
        <v>2024</v>
      </c>
      <c r="C2171" t="str">
        <f t="shared" si="100"/>
        <v>2023-2024</v>
      </c>
      <c r="D2171" t="s">
        <v>119</v>
      </c>
      <c r="E2171" t="s">
        <v>97</v>
      </c>
      <c r="F2171" t="str">
        <f t="shared" si="101"/>
        <v>Tasmania</v>
      </c>
      <c r="G2171" t="s">
        <v>43</v>
      </c>
      <c r="H2171">
        <v>7010</v>
      </c>
      <c r="I2171" t="s">
        <v>11</v>
      </c>
      <c r="J2171" t="s">
        <v>130</v>
      </c>
      <c r="K2171" t="s">
        <v>146</v>
      </c>
      <c r="L2171" t="s">
        <v>157</v>
      </c>
      <c r="M2171" s="5">
        <v>255</v>
      </c>
    </row>
    <row r="2172" spans="1:13" x14ac:dyDescent="0.3">
      <c r="A2172" s="2">
        <v>46005</v>
      </c>
      <c r="B2172" s="3">
        <f t="shared" si="99"/>
        <v>2026</v>
      </c>
      <c r="C2172" t="str">
        <f t="shared" si="100"/>
        <v>2025-2026</v>
      </c>
      <c r="D2172" t="s">
        <v>119</v>
      </c>
      <c r="E2172" t="s">
        <v>79</v>
      </c>
      <c r="F2172" t="str">
        <f t="shared" si="101"/>
        <v>Queensland</v>
      </c>
      <c r="G2172" t="s">
        <v>19</v>
      </c>
      <c r="H2172">
        <v>4680</v>
      </c>
      <c r="I2172" t="s">
        <v>11</v>
      </c>
      <c r="J2172" t="s">
        <v>138</v>
      </c>
      <c r="K2172" t="s">
        <v>148</v>
      </c>
      <c r="L2172" t="s">
        <v>159</v>
      </c>
      <c r="M2172" s="5">
        <v>182</v>
      </c>
    </row>
    <row r="2173" spans="1:13" x14ac:dyDescent="0.3">
      <c r="A2173" s="2">
        <v>45781</v>
      </c>
      <c r="B2173" s="3">
        <f t="shared" si="99"/>
        <v>2025</v>
      </c>
      <c r="C2173" t="str">
        <f t="shared" si="100"/>
        <v>2024-2025</v>
      </c>
      <c r="D2173" t="s">
        <v>120</v>
      </c>
      <c r="E2173" t="s">
        <v>29</v>
      </c>
      <c r="F2173" t="str">
        <f t="shared" si="101"/>
        <v>Queensland</v>
      </c>
      <c r="G2173" t="s">
        <v>19</v>
      </c>
      <c r="H2173">
        <v>4703</v>
      </c>
      <c r="I2173" t="s">
        <v>11</v>
      </c>
      <c r="J2173" t="s">
        <v>138</v>
      </c>
      <c r="K2173" t="s">
        <v>143</v>
      </c>
      <c r="L2173" t="s">
        <v>154</v>
      </c>
      <c r="M2173" s="5">
        <v>287</v>
      </c>
    </row>
    <row r="2174" spans="1:13" x14ac:dyDescent="0.3">
      <c r="A2174" s="2">
        <v>45508</v>
      </c>
      <c r="B2174" s="3">
        <f t="shared" si="99"/>
        <v>2025</v>
      </c>
      <c r="C2174" t="str">
        <f t="shared" si="100"/>
        <v>2024-2025</v>
      </c>
      <c r="D2174" t="s">
        <v>120</v>
      </c>
      <c r="E2174" t="s">
        <v>112</v>
      </c>
      <c r="F2174" t="str">
        <f t="shared" si="101"/>
        <v>Queensland</v>
      </c>
      <c r="G2174" t="s">
        <v>19</v>
      </c>
      <c r="H2174">
        <v>4566</v>
      </c>
      <c r="I2174" t="s">
        <v>11</v>
      </c>
      <c r="J2174" t="s">
        <v>136</v>
      </c>
      <c r="K2174" t="s">
        <v>151</v>
      </c>
      <c r="L2174" t="s">
        <v>152</v>
      </c>
      <c r="M2174" s="5">
        <v>613</v>
      </c>
    </row>
    <row r="2175" spans="1:13" x14ac:dyDescent="0.3">
      <c r="A2175" s="2">
        <v>45727</v>
      </c>
      <c r="B2175" s="3">
        <f t="shared" si="99"/>
        <v>2025</v>
      </c>
      <c r="C2175" t="str">
        <f t="shared" si="100"/>
        <v>2024-2025</v>
      </c>
      <c r="D2175" t="s">
        <v>120</v>
      </c>
      <c r="E2175" t="s">
        <v>75</v>
      </c>
      <c r="F2175" t="str">
        <f t="shared" si="101"/>
        <v>Victoria</v>
      </c>
      <c r="G2175" t="s">
        <v>26</v>
      </c>
      <c r="H2175">
        <v>3915</v>
      </c>
      <c r="I2175" t="s">
        <v>11</v>
      </c>
      <c r="J2175" t="s">
        <v>137</v>
      </c>
      <c r="K2175" t="s">
        <v>148</v>
      </c>
      <c r="L2175" t="s">
        <v>159</v>
      </c>
      <c r="M2175" s="5">
        <v>429</v>
      </c>
    </row>
    <row r="2176" spans="1:13" x14ac:dyDescent="0.3">
      <c r="A2176" s="2">
        <v>45999</v>
      </c>
      <c r="B2176" s="3">
        <f t="shared" si="99"/>
        <v>2026</v>
      </c>
      <c r="C2176" t="str">
        <f t="shared" si="100"/>
        <v>2025-2026</v>
      </c>
      <c r="D2176" t="s">
        <v>120</v>
      </c>
      <c r="E2176" t="s">
        <v>44</v>
      </c>
      <c r="F2176" t="str">
        <f t="shared" si="101"/>
        <v>Western Australia</v>
      </c>
      <c r="G2176" t="s">
        <v>28</v>
      </c>
      <c r="H2176">
        <v>6010</v>
      </c>
      <c r="I2176" t="s">
        <v>11</v>
      </c>
      <c r="J2176" t="s">
        <v>121</v>
      </c>
      <c r="K2176" t="s">
        <v>144</v>
      </c>
      <c r="L2176" t="s">
        <v>155</v>
      </c>
      <c r="M2176" s="5">
        <v>55</v>
      </c>
    </row>
    <row r="2177" spans="1:13" x14ac:dyDescent="0.3">
      <c r="A2177" s="2">
        <v>45634</v>
      </c>
      <c r="B2177" s="3">
        <f t="shared" si="99"/>
        <v>2025</v>
      </c>
      <c r="C2177" t="str">
        <f t="shared" si="100"/>
        <v>2024-2025</v>
      </c>
      <c r="D2177" t="s">
        <v>120</v>
      </c>
      <c r="E2177" t="s">
        <v>63</v>
      </c>
      <c r="F2177" t="str">
        <f t="shared" si="101"/>
        <v>Queensland</v>
      </c>
      <c r="G2177" t="s">
        <v>19</v>
      </c>
      <c r="H2177">
        <v>4068</v>
      </c>
      <c r="I2177" t="s">
        <v>11</v>
      </c>
      <c r="J2177" t="s">
        <v>131</v>
      </c>
      <c r="K2177" t="s">
        <v>146</v>
      </c>
      <c r="L2177" t="s">
        <v>157</v>
      </c>
      <c r="M2177" s="5">
        <v>748</v>
      </c>
    </row>
    <row r="2178" spans="1:13" x14ac:dyDescent="0.3">
      <c r="A2178" s="2">
        <v>45462</v>
      </c>
      <c r="B2178" s="3">
        <f t="shared" ref="B2178:B2241" si="102">IF(MONTH(A2178)&gt;=7,YEAR(A2178)+1,YEAR(A2178))</f>
        <v>2024</v>
      </c>
      <c r="C2178" t="str">
        <f t="shared" ref="C2178:C2241" si="103">IF(MONTH(A2178) &gt;= 7, YEAR(A2178) &amp; "-" &amp; YEAR(A2178) + 1, YEAR(A2178) - 1 &amp; "-" &amp; YEAR(A2178))</f>
        <v>2023-2024</v>
      </c>
      <c r="D2178" t="s">
        <v>119</v>
      </c>
      <c r="E2178" t="s">
        <v>13</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125</v>
      </c>
      <c r="K2178" t="s">
        <v>148</v>
      </c>
      <c r="L2178" t="s">
        <v>159</v>
      </c>
      <c r="M2178" s="5">
        <v>345</v>
      </c>
    </row>
    <row r="2179" spans="1:13" x14ac:dyDescent="0.3">
      <c r="A2179" s="2">
        <v>45461</v>
      </c>
      <c r="B2179" s="3">
        <f t="shared" si="102"/>
        <v>2024</v>
      </c>
      <c r="C2179" t="str">
        <f t="shared" si="103"/>
        <v>2023-2024</v>
      </c>
      <c r="D2179" t="s">
        <v>119</v>
      </c>
      <c r="E2179" t="s">
        <v>61</v>
      </c>
      <c r="F2179" t="str">
        <f t="shared" si="104"/>
        <v>Victoria</v>
      </c>
      <c r="G2179" t="s">
        <v>26</v>
      </c>
      <c r="H2179">
        <v>3179</v>
      </c>
      <c r="I2179" t="s">
        <v>11</v>
      </c>
      <c r="J2179" t="s">
        <v>127</v>
      </c>
      <c r="K2179" t="s">
        <v>151</v>
      </c>
      <c r="L2179" t="s">
        <v>152</v>
      </c>
      <c r="M2179" s="5">
        <v>220</v>
      </c>
    </row>
    <row r="2180" spans="1:13" x14ac:dyDescent="0.3">
      <c r="A2180" s="2">
        <v>45845</v>
      </c>
      <c r="B2180" s="3">
        <f t="shared" si="102"/>
        <v>2026</v>
      </c>
      <c r="C2180" t="str">
        <f t="shared" si="103"/>
        <v>2025-2026</v>
      </c>
      <c r="D2180" t="s">
        <v>120</v>
      </c>
      <c r="E2180" t="s">
        <v>18</v>
      </c>
      <c r="F2180" t="str">
        <f t="shared" si="104"/>
        <v>Queensland</v>
      </c>
      <c r="G2180" t="s">
        <v>19</v>
      </c>
      <c r="H2180">
        <v>4802</v>
      </c>
      <c r="I2180" t="s">
        <v>11</v>
      </c>
      <c r="J2180" t="s">
        <v>133</v>
      </c>
      <c r="K2180" t="s">
        <v>145</v>
      </c>
      <c r="L2180" t="s">
        <v>156</v>
      </c>
      <c r="M2180" s="5">
        <v>670</v>
      </c>
    </row>
    <row r="2181" spans="1:13" x14ac:dyDescent="0.3">
      <c r="A2181" s="2">
        <v>45885</v>
      </c>
      <c r="B2181" s="3">
        <f t="shared" si="102"/>
        <v>2026</v>
      </c>
      <c r="C2181" t="str">
        <f t="shared" si="103"/>
        <v>2025-2026</v>
      </c>
      <c r="D2181" t="s">
        <v>120</v>
      </c>
      <c r="E2181" t="s">
        <v>108</v>
      </c>
      <c r="F2181" t="str">
        <f t="shared" si="104"/>
        <v>Tasmania</v>
      </c>
      <c r="G2181" t="s">
        <v>43</v>
      </c>
      <c r="H2181">
        <v>7320</v>
      </c>
      <c r="I2181" t="s">
        <v>11</v>
      </c>
      <c r="J2181" t="s">
        <v>130</v>
      </c>
      <c r="K2181" t="s">
        <v>151</v>
      </c>
      <c r="L2181" t="s">
        <v>152</v>
      </c>
      <c r="M2181" s="5">
        <v>358</v>
      </c>
    </row>
    <row r="2182" spans="1:13" x14ac:dyDescent="0.3">
      <c r="A2182" s="2">
        <v>45931</v>
      </c>
      <c r="B2182" s="3">
        <f t="shared" si="102"/>
        <v>2026</v>
      </c>
      <c r="C2182" t="str">
        <f t="shared" si="103"/>
        <v>2025-2026</v>
      </c>
      <c r="D2182" t="s">
        <v>119</v>
      </c>
      <c r="E2182" t="s">
        <v>60</v>
      </c>
      <c r="F2182" t="str">
        <f t="shared" si="104"/>
        <v>Queensland</v>
      </c>
      <c r="G2182" t="s">
        <v>19</v>
      </c>
      <c r="H2182">
        <v>4655</v>
      </c>
      <c r="I2182" t="s">
        <v>11</v>
      </c>
      <c r="J2182" t="s">
        <v>138</v>
      </c>
      <c r="K2182" t="s">
        <v>143</v>
      </c>
      <c r="L2182" t="s">
        <v>154</v>
      </c>
      <c r="M2182" s="5">
        <v>102</v>
      </c>
    </row>
    <row r="2183" spans="1:13" x14ac:dyDescent="0.3">
      <c r="A2183" s="2">
        <v>45720</v>
      </c>
      <c r="B2183" s="3">
        <f t="shared" si="102"/>
        <v>2025</v>
      </c>
      <c r="C2183" t="str">
        <f t="shared" si="103"/>
        <v>2024-2025</v>
      </c>
      <c r="D2183" t="s">
        <v>120</v>
      </c>
      <c r="E2183" t="s">
        <v>44</v>
      </c>
      <c r="F2183" t="str">
        <f t="shared" si="104"/>
        <v>Western Australia</v>
      </c>
      <c r="G2183" t="s">
        <v>28</v>
      </c>
      <c r="H2183">
        <v>6010</v>
      </c>
      <c r="I2183" t="s">
        <v>11</v>
      </c>
      <c r="J2183" t="s">
        <v>121</v>
      </c>
      <c r="K2183" t="s">
        <v>143</v>
      </c>
      <c r="L2183" t="s">
        <v>154</v>
      </c>
      <c r="M2183" s="5">
        <v>631</v>
      </c>
    </row>
    <row r="2184" spans="1:13" x14ac:dyDescent="0.3">
      <c r="A2184" s="2">
        <v>45658</v>
      </c>
      <c r="B2184" s="3">
        <f t="shared" si="102"/>
        <v>2025</v>
      </c>
      <c r="C2184" t="str">
        <f t="shared" si="103"/>
        <v>2024-2025</v>
      </c>
      <c r="D2184" t="s">
        <v>120</v>
      </c>
      <c r="E2184" t="s">
        <v>78</v>
      </c>
      <c r="F2184" t="str">
        <f t="shared" si="104"/>
        <v>New South Wales</v>
      </c>
      <c r="G2184" t="s">
        <v>10</v>
      </c>
      <c r="H2184">
        <v>2480</v>
      </c>
      <c r="I2184" t="s">
        <v>11</v>
      </c>
      <c r="J2184" t="s">
        <v>122</v>
      </c>
      <c r="K2184" t="s">
        <v>147</v>
      </c>
      <c r="L2184" t="s">
        <v>158</v>
      </c>
      <c r="M2184" s="5">
        <v>795</v>
      </c>
    </row>
    <row r="2185" spans="1:13" x14ac:dyDescent="0.3">
      <c r="A2185" s="2">
        <v>45973</v>
      </c>
      <c r="B2185" s="3">
        <f t="shared" si="102"/>
        <v>2026</v>
      </c>
      <c r="C2185" t="str">
        <f t="shared" si="103"/>
        <v>2025-2026</v>
      </c>
      <c r="D2185" t="s">
        <v>120</v>
      </c>
      <c r="E2185" t="s">
        <v>96</v>
      </c>
      <c r="F2185" t="str">
        <f t="shared" si="104"/>
        <v>Western Australia</v>
      </c>
      <c r="G2185" t="s">
        <v>28</v>
      </c>
      <c r="H2185">
        <v>6027</v>
      </c>
      <c r="I2185" t="s">
        <v>11</v>
      </c>
      <c r="J2185" t="s">
        <v>121</v>
      </c>
      <c r="K2185" t="s">
        <v>143</v>
      </c>
      <c r="L2185" t="s">
        <v>154</v>
      </c>
      <c r="M2185" s="5">
        <v>392</v>
      </c>
    </row>
    <row r="2186" spans="1:13" x14ac:dyDescent="0.3">
      <c r="A2186" s="2">
        <v>45823</v>
      </c>
      <c r="B2186" s="3">
        <f t="shared" si="102"/>
        <v>2025</v>
      </c>
      <c r="C2186" t="str">
        <f t="shared" si="103"/>
        <v>2024-2025</v>
      </c>
      <c r="D2186" t="s">
        <v>119</v>
      </c>
      <c r="E2186" t="s">
        <v>34</v>
      </c>
      <c r="F2186" t="str">
        <f t="shared" si="104"/>
        <v>New South Wales</v>
      </c>
      <c r="G2186" t="s">
        <v>10</v>
      </c>
      <c r="H2186">
        <v>2560</v>
      </c>
      <c r="I2186" t="s">
        <v>11</v>
      </c>
      <c r="J2186" t="s">
        <v>123</v>
      </c>
      <c r="K2186" t="s">
        <v>142</v>
      </c>
      <c r="L2186" t="s">
        <v>153</v>
      </c>
      <c r="M2186" s="5">
        <v>749</v>
      </c>
    </row>
    <row r="2187" spans="1:13" x14ac:dyDescent="0.3">
      <c r="A2187" s="2">
        <v>46021</v>
      </c>
      <c r="B2187" s="3">
        <f t="shared" si="102"/>
        <v>2026</v>
      </c>
      <c r="C2187" t="str">
        <f t="shared" si="103"/>
        <v>2025-2026</v>
      </c>
      <c r="D2187" t="s">
        <v>120</v>
      </c>
      <c r="E2187" t="s">
        <v>33</v>
      </c>
      <c r="F2187" t="str">
        <f t="shared" si="104"/>
        <v>Northern Territory</v>
      </c>
      <c r="G2187" t="s">
        <v>15</v>
      </c>
      <c r="H2187">
        <v>870</v>
      </c>
      <c r="I2187" t="s">
        <v>11</v>
      </c>
      <c r="J2187" t="s">
        <v>140</v>
      </c>
      <c r="K2187" t="s">
        <v>148</v>
      </c>
      <c r="L2187" t="s">
        <v>159</v>
      </c>
      <c r="M2187" s="5">
        <v>588</v>
      </c>
    </row>
    <row r="2188" spans="1:13" x14ac:dyDescent="0.3">
      <c r="A2188" s="2">
        <v>45714</v>
      </c>
      <c r="B2188" s="3">
        <f t="shared" si="102"/>
        <v>2025</v>
      </c>
      <c r="C2188" t="str">
        <f t="shared" si="103"/>
        <v>2024-2025</v>
      </c>
      <c r="D2188" t="s">
        <v>119</v>
      </c>
      <c r="E2188" t="s">
        <v>83</v>
      </c>
      <c r="F2188" t="str">
        <f t="shared" si="104"/>
        <v>Victoria</v>
      </c>
      <c r="G2188" t="s">
        <v>26</v>
      </c>
      <c r="H2188">
        <v>3551</v>
      </c>
      <c r="I2188" t="s">
        <v>11</v>
      </c>
      <c r="J2188" t="s">
        <v>129</v>
      </c>
      <c r="K2188" t="s">
        <v>144</v>
      </c>
      <c r="L2188" t="s">
        <v>155</v>
      </c>
      <c r="M2188" s="5">
        <v>585</v>
      </c>
    </row>
    <row r="2189" spans="1:13" x14ac:dyDescent="0.3">
      <c r="A2189" s="2">
        <v>45466</v>
      </c>
      <c r="B2189" s="3">
        <f t="shared" si="102"/>
        <v>2024</v>
      </c>
      <c r="C2189" t="str">
        <f t="shared" si="103"/>
        <v>2023-2024</v>
      </c>
      <c r="D2189" t="s">
        <v>120</v>
      </c>
      <c r="E2189" t="s">
        <v>104</v>
      </c>
      <c r="F2189" t="str">
        <f t="shared" si="104"/>
        <v>Victoria</v>
      </c>
      <c r="G2189" t="s">
        <v>26</v>
      </c>
      <c r="H2189">
        <v>3175</v>
      </c>
      <c r="I2189" t="s">
        <v>11</v>
      </c>
      <c r="J2189" t="s">
        <v>127</v>
      </c>
      <c r="K2189" t="s">
        <v>149</v>
      </c>
      <c r="L2189" t="s">
        <v>160</v>
      </c>
      <c r="M2189" s="5">
        <v>752</v>
      </c>
    </row>
    <row r="2190" spans="1:13" x14ac:dyDescent="0.3">
      <c r="A2190" s="2">
        <v>45658</v>
      </c>
      <c r="B2190" s="3">
        <f t="shared" si="102"/>
        <v>2025</v>
      </c>
      <c r="C2190" t="str">
        <f t="shared" si="103"/>
        <v>2024-2025</v>
      </c>
      <c r="D2190" t="s">
        <v>120</v>
      </c>
      <c r="E2190" t="s">
        <v>59</v>
      </c>
      <c r="F2190" t="str">
        <f t="shared" si="104"/>
        <v>South Australia</v>
      </c>
      <c r="G2190" t="s">
        <v>17</v>
      </c>
      <c r="H2190">
        <v>5011</v>
      </c>
      <c r="I2190" t="s">
        <v>11</v>
      </c>
      <c r="J2190" t="s">
        <v>134</v>
      </c>
      <c r="K2190" t="s">
        <v>145</v>
      </c>
      <c r="L2190" t="s">
        <v>156</v>
      </c>
      <c r="M2190" s="5">
        <v>600</v>
      </c>
    </row>
    <row r="2191" spans="1:13" x14ac:dyDescent="0.3">
      <c r="A2191" s="2">
        <v>45549</v>
      </c>
      <c r="B2191" s="3">
        <f t="shared" si="102"/>
        <v>2025</v>
      </c>
      <c r="C2191" t="str">
        <f t="shared" si="103"/>
        <v>2024-2025</v>
      </c>
      <c r="D2191" t="s">
        <v>120</v>
      </c>
      <c r="E2191" t="s">
        <v>84</v>
      </c>
      <c r="F2191" t="str">
        <f t="shared" si="104"/>
        <v>Western Australia</v>
      </c>
      <c r="G2191" t="s">
        <v>28</v>
      </c>
      <c r="H2191">
        <v>6280</v>
      </c>
      <c r="I2191" t="s">
        <v>11</v>
      </c>
      <c r="J2191" t="s">
        <v>135</v>
      </c>
      <c r="K2191" t="s">
        <v>149</v>
      </c>
      <c r="L2191" t="s">
        <v>160</v>
      </c>
      <c r="M2191" s="5">
        <v>699</v>
      </c>
    </row>
    <row r="2192" spans="1:13" x14ac:dyDescent="0.3">
      <c r="A2192" s="2">
        <v>45520</v>
      </c>
      <c r="B2192" s="3">
        <f t="shared" si="102"/>
        <v>2025</v>
      </c>
      <c r="C2192" t="str">
        <f t="shared" si="103"/>
        <v>2024-2025</v>
      </c>
      <c r="D2192" t="s">
        <v>119</v>
      </c>
      <c r="E2192" t="s">
        <v>88</v>
      </c>
      <c r="F2192" t="str">
        <f t="shared" si="104"/>
        <v>Queensland</v>
      </c>
      <c r="G2192" t="s">
        <v>19</v>
      </c>
      <c r="H2192">
        <v>4570</v>
      </c>
      <c r="I2192" t="s">
        <v>11</v>
      </c>
      <c r="J2192" t="s">
        <v>136</v>
      </c>
      <c r="K2192" t="s">
        <v>144</v>
      </c>
      <c r="L2192" t="s">
        <v>155</v>
      </c>
      <c r="M2192" s="5">
        <v>532</v>
      </c>
    </row>
    <row r="2193" spans="1:13" x14ac:dyDescent="0.3">
      <c r="A2193" s="2">
        <v>45953</v>
      </c>
      <c r="B2193" s="3">
        <f t="shared" si="102"/>
        <v>2026</v>
      </c>
      <c r="C2193" t="str">
        <f t="shared" si="103"/>
        <v>2025-2026</v>
      </c>
      <c r="D2193" t="s">
        <v>120</v>
      </c>
      <c r="E2193" t="s">
        <v>77</v>
      </c>
      <c r="F2193" t="str">
        <f t="shared" si="104"/>
        <v>Victoria</v>
      </c>
      <c r="G2193" t="s">
        <v>26</v>
      </c>
      <c r="H2193">
        <v>3018</v>
      </c>
      <c r="I2193" t="s">
        <v>11</v>
      </c>
      <c r="J2193" t="s">
        <v>128</v>
      </c>
      <c r="K2193" t="s">
        <v>150</v>
      </c>
      <c r="L2193" t="s">
        <v>161</v>
      </c>
      <c r="M2193" s="5">
        <v>306</v>
      </c>
    </row>
    <row r="2194" spans="1:13" x14ac:dyDescent="0.3">
      <c r="A2194" s="2">
        <v>45403</v>
      </c>
      <c r="B2194" s="3">
        <f t="shared" si="102"/>
        <v>2024</v>
      </c>
      <c r="C2194" t="str">
        <f t="shared" si="103"/>
        <v>2023-2024</v>
      </c>
      <c r="D2194" t="s">
        <v>120</v>
      </c>
      <c r="E2194" t="s">
        <v>59</v>
      </c>
      <c r="F2194" t="str">
        <f t="shared" si="104"/>
        <v>South Australia</v>
      </c>
      <c r="G2194" t="s">
        <v>17</v>
      </c>
      <c r="H2194">
        <v>5011</v>
      </c>
      <c r="I2194" t="s">
        <v>11</v>
      </c>
      <c r="J2194" t="s">
        <v>134</v>
      </c>
      <c r="K2194" t="s">
        <v>146</v>
      </c>
      <c r="L2194" t="s">
        <v>157</v>
      </c>
      <c r="M2194" s="5">
        <v>727</v>
      </c>
    </row>
    <row r="2195" spans="1:13" x14ac:dyDescent="0.3">
      <c r="A2195" s="2">
        <v>45843</v>
      </c>
      <c r="B2195" s="3">
        <f t="shared" si="102"/>
        <v>2026</v>
      </c>
      <c r="C2195" t="str">
        <f t="shared" si="103"/>
        <v>2025-2026</v>
      </c>
      <c r="D2195" t="s">
        <v>119</v>
      </c>
      <c r="E2195" t="s">
        <v>70</v>
      </c>
      <c r="F2195" t="str">
        <f t="shared" si="104"/>
        <v>Western Australia</v>
      </c>
      <c r="G2195" t="s">
        <v>28</v>
      </c>
      <c r="H2195">
        <v>6021</v>
      </c>
      <c r="I2195" t="s">
        <v>11</v>
      </c>
      <c r="J2195" t="s">
        <v>121</v>
      </c>
      <c r="K2195" t="s">
        <v>144</v>
      </c>
      <c r="L2195" t="s">
        <v>155</v>
      </c>
      <c r="M2195" s="5">
        <v>140</v>
      </c>
    </row>
    <row r="2196" spans="1:13" x14ac:dyDescent="0.3">
      <c r="A2196" s="2">
        <v>45689</v>
      </c>
      <c r="B2196" s="3">
        <f t="shared" si="102"/>
        <v>2025</v>
      </c>
      <c r="C2196" t="str">
        <f t="shared" si="103"/>
        <v>2024-2025</v>
      </c>
      <c r="D2196" t="s">
        <v>120</v>
      </c>
      <c r="E2196" t="s">
        <v>101</v>
      </c>
      <c r="F2196" t="str">
        <f t="shared" si="104"/>
        <v>Queensland</v>
      </c>
      <c r="G2196" t="s">
        <v>19</v>
      </c>
      <c r="H2196">
        <v>4305</v>
      </c>
      <c r="I2196" t="s">
        <v>11</v>
      </c>
      <c r="J2196" t="s">
        <v>124</v>
      </c>
      <c r="K2196" t="s">
        <v>142</v>
      </c>
      <c r="L2196" t="s">
        <v>153</v>
      </c>
      <c r="M2196" s="5">
        <v>66</v>
      </c>
    </row>
    <row r="2197" spans="1:13" x14ac:dyDescent="0.3">
      <c r="A2197" s="2">
        <v>45902</v>
      </c>
      <c r="B2197" s="3">
        <f t="shared" si="102"/>
        <v>2026</v>
      </c>
      <c r="C2197" t="str">
        <f t="shared" si="103"/>
        <v>2025-2026</v>
      </c>
      <c r="D2197" t="s">
        <v>120</v>
      </c>
      <c r="E2197" t="s">
        <v>114</v>
      </c>
      <c r="F2197" t="str">
        <f t="shared" si="104"/>
        <v>Victoria</v>
      </c>
      <c r="G2197" t="s">
        <v>26</v>
      </c>
      <c r="H2197">
        <v>3353</v>
      </c>
      <c r="I2197" t="s">
        <v>11</v>
      </c>
      <c r="J2197" t="s">
        <v>129</v>
      </c>
      <c r="K2197" t="s">
        <v>149</v>
      </c>
      <c r="L2197" t="s">
        <v>160</v>
      </c>
      <c r="M2197" s="5">
        <v>692</v>
      </c>
    </row>
    <row r="2198" spans="1:13" x14ac:dyDescent="0.3">
      <c r="A2198" s="2">
        <v>45453</v>
      </c>
      <c r="B2198" s="3">
        <f t="shared" si="102"/>
        <v>2024</v>
      </c>
      <c r="C2198" t="str">
        <f t="shared" si="103"/>
        <v>2023-2024</v>
      </c>
      <c r="D2198" t="s">
        <v>120</v>
      </c>
      <c r="E2198" t="s">
        <v>33</v>
      </c>
      <c r="F2198" t="str">
        <f t="shared" si="104"/>
        <v>Northern Territory</v>
      </c>
      <c r="G2198" t="s">
        <v>15</v>
      </c>
      <c r="H2198">
        <v>870</v>
      </c>
      <c r="I2198" t="s">
        <v>11</v>
      </c>
      <c r="J2198" t="s">
        <v>140</v>
      </c>
      <c r="K2198" t="s">
        <v>142</v>
      </c>
      <c r="L2198" t="s">
        <v>153</v>
      </c>
      <c r="M2198" s="5">
        <v>403</v>
      </c>
    </row>
    <row r="2199" spans="1:13" x14ac:dyDescent="0.3">
      <c r="A2199" s="2">
        <v>45617</v>
      </c>
      <c r="B2199" s="3">
        <f t="shared" si="102"/>
        <v>2025</v>
      </c>
      <c r="C2199" t="str">
        <f t="shared" si="103"/>
        <v>2024-2025</v>
      </c>
      <c r="D2199" t="s">
        <v>120</v>
      </c>
      <c r="E2199" t="s">
        <v>53</v>
      </c>
      <c r="F2199" t="str">
        <f t="shared" si="104"/>
        <v>Queensland</v>
      </c>
      <c r="G2199" t="s">
        <v>19</v>
      </c>
      <c r="H2199">
        <v>4012</v>
      </c>
      <c r="I2199" t="s">
        <v>11</v>
      </c>
      <c r="J2199" t="s">
        <v>131</v>
      </c>
      <c r="K2199" t="s">
        <v>142</v>
      </c>
      <c r="L2199" t="s">
        <v>153</v>
      </c>
      <c r="M2199" s="5">
        <v>167</v>
      </c>
    </row>
    <row r="2200" spans="1:13" x14ac:dyDescent="0.3">
      <c r="A2200" s="2">
        <v>45841</v>
      </c>
      <c r="B2200" s="3">
        <f t="shared" si="102"/>
        <v>2026</v>
      </c>
      <c r="C2200" t="str">
        <f t="shared" si="103"/>
        <v>2025-2026</v>
      </c>
      <c r="D2200" t="s">
        <v>119</v>
      </c>
      <c r="E2200" t="s">
        <v>40</v>
      </c>
      <c r="F2200" t="str">
        <f t="shared" si="104"/>
        <v>South Australia</v>
      </c>
      <c r="G2200" t="s">
        <v>17</v>
      </c>
      <c r="H2200">
        <v>5169</v>
      </c>
      <c r="I2200" t="s">
        <v>11</v>
      </c>
      <c r="J2200" t="s">
        <v>134</v>
      </c>
      <c r="K2200" t="s">
        <v>148</v>
      </c>
      <c r="L2200" t="s">
        <v>159</v>
      </c>
      <c r="M2200" s="5">
        <v>103</v>
      </c>
    </row>
    <row r="2201" spans="1:13" x14ac:dyDescent="0.3">
      <c r="A2201" s="2">
        <v>45761</v>
      </c>
      <c r="B2201" s="3">
        <f t="shared" si="102"/>
        <v>2025</v>
      </c>
      <c r="C2201" t="str">
        <f t="shared" si="103"/>
        <v>2024-2025</v>
      </c>
      <c r="D2201" t="s">
        <v>120</v>
      </c>
      <c r="E2201" t="s">
        <v>84</v>
      </c>
      <c r="F2201" t="str">
        <f t="shared" si="104"/>
        <v>Western Australia</v>
      </c>
      <c r="G2201" t="s">
        <v>28</v>
      </c>
      <c r="H2201">
        <v>6280</v>
      </c>
      <c r="I2201" t="s">
        <v>11</v>
      </c>
      <c r="J2201" t="s">
        <v>135</v>
      </c>
      <c r="K2201" t="s">
        <v>144</v>
      </c>
      <c r="L2201" t="s">
        <v>155</v>
      </c>
      <c r="M2201" s="5">
        <v>705</v>
      </c>
    </row>
    <row r="2202" spans="1:13" x14ac:dyDescent="0.3">
      <c r="A2202" s="2">
        <v>45818</v>
      </c>
      <c r="B2202" s="3">
        <f t="shared" si="102"/>
        <v>2025</v>
      </c>
      <c r="C2202" t="str">
        <f t="shared" si="103"/>
        <v>2024-2025</v>
      </c>
      <c r="D2202" t="s">
        <v>119</v>
      </c>
      <c r="E2202" t="s">
        <v>24</v>
      </c>
      <c r="F2202" t="str">
        <f t="shared" si="104"/>
        <v>Queensland</v>
      </c>
      <c r="G2202" t="s">
        <v>19</v>
      </c>
      <c r="H2202">
        <v>4053</v>
      </c>
      <c r="I2202" t="s">
        <v>11</v>
      </c>
      <c r="J2202" t="s">
        <v>131</v>
      </c>
      <c r="K2202" t="s">
        <v>144</v>
      </c>
      <c r="L2202" t="s">
        <v>155</v>
      </c>
      <c r="M2202" s="5">
        <v>642</v>
      </c>
    </row>
    <row r="2203" spans="1:13" x14ac:dyDescent="0.3">
      <c r="A2203" s="2">
        <v>45755</v>
      </c>
      <c r="B2203" s="3">
        <f t="shared" si="102"/>
        <v>2025</v>
      </c>
      <c r="C2203" t="str">
        <f t="shared" si="103"/>
        <v>2024-2025</v>
      </c>
      <c r="D2203" t="s">
        <v>120</v>
      </c>
      <c r="E2203" t="s">
        <v>78</v>
      </c>
      <c r="F2203" t="str">
        <f t="shared" si="104"/>
        <v>New South Wales</v>
      </c>
      <c r="G2203" t="s">
        <v>10</v>
      </c>
      <c r="H2203">
        <v>2480</v>
      </c>
      <c r="I2203" t="s">
        <v>11</v>
      </c>
      <c r="J2203" t="s">
        <v>122</v>
      </c>
      <c r="K2203" t="s">
        <v>146</v>
      </c>
      <c r="L2203" t="s">
        <v>157</v>
      </c>
      <c r="M2203" s="5">
        <v>157</v>
      </c>
    </row>
    <row r="2204" spans="1:13" x14ac:dyDescent="0.3">
      <c r="A2204" s="2">
        <v>45423</v>
      </c>
      <c r="B2204" s="3">
        <f t="shared" si="102"/>
        <v>2024</v>
      </c>
      <c r="C2204" t="str">
        <f t="shared" si="103"/>
        <v>2023-2024</v>
      </c>
      <c r="D2204" t="s">
        <v>120</v>
      </c>
      <c r="E2204" t="s">
        <v>97</v>
      </c>
      <c r="F2204" t="str">
        <f t="shared" si="104"/>
        <v>Tasmania</v>
      </c>
      <c r="G2204" t="s">
        <v>43</v>
      </c>
      <c r="H2204">
        <v>7010</v>
      </c>
      <c r="I2204" t="s">
        <v>11</v>
      </c>
      <c r="J2204" t="s">
        <v>130</v>
      </c>
      <c r="K2204" t="s">
        <v>146</v>
      </c>
      <c r="L2204" t="s">
        <v>157</v>
      </c>
      <c r="M2204" s="5">
        <v>327</v>
      </c>
    </row>
    <row r="2205" spans="1:13" x14ac:dyDescent="0.3">
      <c r="A2205" s="2">
        <v>45873</v>
      </c>
      <c r="B2205" s="3">
        <f t="shared" si="102"/>
        <v>2026</v>
      </c>
      <c r="C2205" t="str">
        <f t="shared" si="103"/>
        <v>2025-2026</v>
      </c>
      <c r="D2205" t="s">
        <v>120</v>
      </c>
      <c r="E2205" t="s">
        <v>47</v>
      </c>
      <c r="F2205" t="str">
        <f t="shared" si="104"/>
        <v>Victoria</v>
      </c>
      <c r="G2205" t="s">
        <v>26</v>
      </c>
      <c r="H2205">
        <v>3630</v>
      </c>
      <c r="I2205" t="s">
        <v>11</v>
      </c>
      <c r="J2205" t="s">
        <v>137</v>
      </c>
      <c r="K2205" t="s">
        <v>148</v>
      </c>
      <c r="L2205" t="s">
        <v>159</v>
      </c>
      <c r="M2205" s="5">
        <v>116</v>
      </c>
    </row>
    <row r="2206" spans="1:13" x14ac:dyDescent="0.3">
      <c r="A2206" s="2">
        <v>45385</v>
      </c>
      <c r="B2206" s="3">
        <f t="shared" si="102"/>
        <v>2024</v>
      </c>
      <c r="C2206" t="str">
        <f t="shared" si="103"/>
        <v>2023-2024</v>
      </c>
      <c r="D2206" t="s">
        <v>120</v>
      </c>
      <c r="E2206" t="s">
        <v>29</v>
      </c>
      <c r="F2206" t="str">
        <f t="shared" si="104"/>
        <v>Queensland</v>
      </c>
      <c r="G2206" t="s">
        <v>19</v>
      </c>
      <c r="H2206">
        <v>4703</v>
      </c>
      <c r="I2206" t="s">
        <v>11</v>
      </c>
      <c r="J2206" t="s">
        <v>138</v>
      </c>
      <c r="K2206" t="s">
        <v>146</v>
      </c>
      <c r="L2206" t="s">
        <v>157</v>
      </c>
      <c r="M2206" s="5">
        <v>752</v>
      </c>
    </row>
    <row r="2207" spans="1:13" x14ac:dyDescent="0.3">
      <c r="A2207" s="2">
        <v>45787</v>
      </c>
      <c r="B2207" s="3">
        <f t="shared" si="102"/>
        <v>2025</v>
      </c>
      <c r="C2207" t="str">
        <f t="shared" si="103"/>
        <v>2024-2025</v>
      </c>
      <c r="D2207" t="s">
        <v>119</v>
      </c>
      <c r="E2207" t="s">
        <v>111</v>
      </c>
      <c r="F2207" t="str">
        <f t="shared" si="104"/>
        <v>New South Wales</v>
      </c>
      <c r="G2207" t="s">
        <v>10</v>
      </c>
      <c r="H2207">
        <v>2154</v>
      </c>
      <c r="I2207" t="s">
        <v>11</v>
      </c>
      <c r="J2207" t="s">
        <v>125</v>
      </c>
      <c r="K2207" t="s">
        <v>142</v>
      </c>
      <c r="L2207" t="s">
        <v>153</v>
      </c>
      <c r="M2207" s="5">
        <v>465</v>
      </c>
    </row>
    <row r="2208" spans="1:13" x14ac:dyDescent="0.3">
      <c r="A2208" s="2">
        <v>45594</v>
      </c>
      <c r="B2208" s="3">
        <f t="shared" si="102"/>
        <v>2025</v>
      </c>
      <c r="C2208" t="str">
        <f t="shared" si="103"/>
        <v>2024-2025</v>
      </c>
      <c r="D2208" t="s">
        <v>119</v>
      </c>
      <c r="E2208" t="s">
        <v>81</v>
      </c>
      <c r="F2208" t="str">
        <f t="shared" si="104"/>
        <v>Victoria</v>
      </c>
      <c r="G2208" t="s">
        <v>26</v>
      </c>
      <c r="H2208">
        <v>3076</v>
      </c>
      <c r="I2208" t="s">
        <v>11</v>
      </c>
      <c r="J2208" t="s">
        <v>128</v>
      </c>
      <c r="K2208" t="s">
        <v>142</v>
      </c>
      <c r="L2208" t="s">
        <v>153</v>
      </c>
      <c r="M2208" s="5">
        <v>723</v>
      </c>
    </row>
    <row r="2209" spans="1:13" x14ac:dyDescent="0.3">
      <c r="A2209" s="2">
        <v>45760</v>
      </c>
      <c r="B2209" s="3">
        <f t="shared" si="102"/>
        <v>2025</v>
      </c>
      <c r="C2209" t="str">
        <f t="shared" si="103"/>
        <v>2024-2025</v>
      </c>
      <c r="D2209" t="s">
        <v>119</v>
      </c>
      <c r="E2209" t="s">
        <v>35</v>
      </c>
      <c r="F2209" t="str">
        <f t="shared" si="104"/>
        <v>Victoria</v>
      </c>
      <c r="G2209" t="s">
        <v>26</v>
      </c>
      <c r="H2209">
        <v>3280</v>
      </c>
      <c r="I2209" t="s">
        <v>11</v>
      </c>
      <c r="J2209" t="s">
        <v>129</v>
      </c>
      <c r="K2209" t="s">
        <v>144</v>
      </c>
      <c r="L2209" t="s">
        <v>155</v>
      </c>
      <c r="M2209" s="5">
        <v>777</v>
      </c>
    </row>
    <row r="2210" spans="1:13" x14ac:dyDescent="0.3">
      <c r="A2210" s="2">
        <v>45912</v>
      </c>
      <c r="B2210" s="3">
        <f t="shared" si="102"/>
        <v>2026</v>
      </c>
      <c r="C2210" t="str">
        <f t="shared" si="103"/>
        <v>2025-2026</v>
      </c>
      <c r="D2210" t="s">
        <v>119</v>
      </c>
      <c r="E2210" t="s">
        <v>74</v>
      </c>
      <c r="F2210" t="str">
        <f t="shared" si="104"/>
        <v>Victoria</v>
      </c>
      <c r="G2210" t="s">
        <v>26</v>
      </c>
      <c r="H2210">
        <v>3500</v>
      </c>
      <c r="I2210" t="s">
        <v>11</v>
      </c>
      <c r="J2210" t="s">
        <v>129</v>
      </c>
      <c r="K2210" t="s">
        <v>144</v>
      </c>
      <c r="L2210" t="s">
        <v>155</v>
      </c>
      <c r="M2210" s="5">
        <v>492</v>
      </c>
    </row>
    <row r="2211" spans="1:13" x14ac:dyDescent="0.3">
      <c r="A2211" s="2">
        <v>45367</v>
      </c>
      <c r="B2211" s="3">
        <f t="shared" si="102"/>
        <v>2024</v>
      </c>
      <c r="C2211" t="str">
        <f t="shared" si="103"/>
        <v>2023-2024</v>
      </c>
      <c r="D2211" t="s">
        <v>120</v>
      </c>
      <c r="E2211" t="s">
        <v>98</v>
      </c>
      <c r="F2211" t="str">
        <f t="shared" si="104"/>
        <v>South Australia</v>
      </c>
      <c r="G2211" t="s">
        <v>17</v>
      </c>
      <c r="H2211">
        <v>5290</v>
      </c>
      <c r="I2211" t="s">
        <v>11</v>
      </c>
      <c r="J2211" t="s">
        <v>139</v>
      </c>
      <c r="K2211" t="s">
        <v>148</v>
      </c>
      <c r="L2211" t="s">
        <v>159</v>
      </c>
      <c r="M2211" s="5">
        <v>724</v>
      </c>
    </row>
    <row r="2212" spans="1:13" x14ac:dyDescent="0.3">
      <c r="A2212" s="2">
        <v>45784</v>
      </c>
      <c r="B2212" s="3">
        <f t="shared" si="102"/>
        <v>2025</v>
      </c>
      <c r="C2212" t="str">
        <f t="shared" si="103"/>
        <v>2024-2025</v>
      </c>
      <c r="D2212" t="s">
        <v>120</v>
      </c>
      <c r="E2212" t="s">
        <v>112</v>
      </c>
      <c r="F2212" t="str">
        <f t="shared" si="104"/>
        <v>Queensland</v>
      </c>
      <c r="G2212" t="s">
        <v>19</v>
      </c>
      <c r="H2212">
        <v>4566</v>
      </c>
      <c r="I2212" t="s">
        <v>11</v>
      </c>
      <c r="J2212" t="s">
        <v>136</v>
      </c>
      <c r="K2212" t="s">
        <v>148</v>
      </c>
      <c r="L2212" t="s">
        <v>159</v>
      </c>
      <c r="M2212" s="5">
        <v>349</v>
      </c>
    </row>
    <row r="2213" spans="1:13" x14ac:dyDescent="0.3">
      <c r="A2213" s="2">
        <v>45855</v>
      </c>
      <c r="B2213" s="3">
        <f t="shared" si="102"/>
        <v>2026</v>
      </c>
      <c r="C2213" t="str">
        <f t="shared" si="103"/>
        <v>2025-2026</v>
      </c>
      <c r="D2213" t="s">
        <v>120</v>
      </c>
      <c r="E2213" t="s">
        <v>63</v>
      </c>
      <c r="F2213" t="str">
        <f t="shared" si="104"/>
        <v>Queensland</v>
      </c>
      <c r="G2213" t="s">
        <v>19</v>
      </c>
      <c r="H2213">
        <v>4068</v>
      </c>
      <c r="I2213" t="s">
        <v>11</v>
      </c>
      <c r="J2213" t="s">
        <v>131</v>
      </c>
      <c r="K2213" t="s">
        <v>147</v>
      </c>
      <c r="L2213" t="s">
        <v>158</v>
      </c>
      <c r="M2213" s="5">
        <v>461</v>
      </c>
    </row>
    <row r="2214" spans="1:13" x14ac:dyDescent="0.3">
      <c r="A2214" s="2">
        <v>45452</v>
      </c>
      <c r="B2214" s="3">
        <f t="shared" si="102"/>
        <v>2024</v>
      </c>
      <c r="C2214" t="str">
        <f t="shared" si="103"/>
        <v>2023-2024</v>
      </c>
      <c r="D2214" t="s">
        <v>120</v>
      </c>
      <c r="E2214" t="s">
        <v>67</v>
      </c>
      <c r="F2214" t="str">
        <f t="shared" si="104"/>
        <v>Tasmania</v>
      </c>
      <c r="G2214" t="s">
        <v>43</v>
      </c>
      <c r="H2214">
        <v>7250</v>
      </c>
      <c r="I2214" t="s">
        <v>11</v>
      </c>
      <c r="J2214" t="s">
        <v>130</v>
      </c>
      <c r="K2214" t="s">
        <v>146</v>
      </c>
      <c r="L2214" t="s">
        <v>157</v>
      </c>
      <c r="M2214" s="5">
        <v>664</v>
      </c>
    </row>
    <row r="2215" spans="1:13" x14ac:dyDescent="0.3">
      <c r="A2215" s="2">
        <v>45698</v>
      </c>
      <c r="B2215" s="3">
        <f t="shared" si="102"/>
        <v>2025</v>
      </c>
      <c r="C2215" t="str">
        <f t="shared" si="103"/>
        <v>2024-2025</v>
      </c>
      <c r="D2215" t="s">
        <v>120</v>
      </c>
      <c r="E2215" t="s">
        <v>84</v>
      </c>
      <c r="F2215" t="str">
        <f t="shared" si="104"/>
        <v>Western Australia</v>
      </c>
      <c r="G2215" t="s">
        <v>28</v>
      </c>
      <c r="H2215">
        <v>6280</v>
      </c>
      <c r="I2215" t="s">
        <v>11</v>
      </c>
      <c r="J2215" t="s">
        <v>135</v>
      </c>
      <c r="K2215" t="s">
        <v>150</v>
      </c>
      <c r="L2215" t="s">
        <v>161</v>
      </c>
      <c r="M2215" s="5">
        <v>421</v>
      </c>
    </row>
    <row r="2216" spans="1:13" x14ac:dyDescent="0.3">
      <c r="A2216" s="2">
        <v>45770</v>
      </c>
      <c r="B2216" s="3">
        <f t="shared" si="102"/>
        <v>2025</v>
      </c>
      <c r="C2216" t="str">
        <f t="shared" si="103"/>
        <v>2024-2025</v>
      </c>
      <c r="D2216" t="s">
        <v>119</v>
      </c>
      <c r="E2216" t="s">
        <v>70</v>
      </c>
      <c r="F2216" t="str">
        <f t="shared" si="104"/>
        <v>Western Australia</v>
      </c>
      <c r="G2216" t="s">
        <v>28</v>
      </c>
      <c r="H2216">
        <v>6021</v>
      </c>
      <c r="I2216" t="s">
        <v>11</v>
      </c>
      <c r="J2216" t="s">
        <v>121</v>
      </c>
      <c r="K2216" t="s">
        <v>145</v>
      </c>
      <c r="L2216" t="s">
        <v>156</v>
      </c>
      <c r="M2216" s="5">
        <v>234</v>
      </c>
    </row>
    <row r="2217" spans="1:13" x14ac:dyDescent="0.3">
      <c r="A2217" s="2">
        <v>45665</v>
      </c>
      <c r="B2217" s="3">
        <f t="shared" si="102"/>
        <v>2025</v>
      </c>
      <c r="C2217" t="str">
        <f t="shared" si="103"/>
        <v>2024-2025</v>
      </c>
      <c r="D2217" t="s">
        <v>120</v>
      </c>
      <c r="E2217" t="s">
        <v>91</v>
      </c>
      <c r="F2217" t="str">
        <f t="shared" si="104"/>
        <v>Western Australia</v>
      </c>
      <c r="G2217" t="s">
        <v>28</v>
      </c>
      <c r="H2217">
        <v>6109</v>
      </c>
      <c r="I2217" t="s">
        <v>11</v>
      </c>
      <c r="J2217" t="s">
        <v>135</v>
      </c>
      <c r="K2217" t="s">
        <v>143</v>
      </c>
      <c r="L2217" t="s">
        <v>154</v>
      </c>
      <c r="M2217" s="5">
        <v>299</v>
      </c>
    </row>
    <row r="2218" spans="1:13" x14ac:dyDescent="0.3">
      <c r="A2218" s="2">
        <v>45596</v>
      </c>
      <c r="B2218" s="3">
        <f t="shared" si="102"/>
        <v>2025</v>
      </c>
      <c r="C2218" t="str">
        <f t="shared" si="103"/>
        <v>2024-2025</v>
      </c>
      <c r="D2218" t="s">
        <v>119</v>
      </c>
      <c r="E2218" t="s">
        <v>68</v>
      </c>
      <c r="F2218" t="str">
        <f t="shared" si="104"/>
        <v>Victoria</v>
      </c>
      <c r="G2218" t="s">
        <v>26</v>
      </c>
      <c r="H2218">
        <v>3429</v>
      </c>
      <c r="I2218" t="s">
        <v>11</v>
      </c>
      <c r="J2218" t="s">
        <v>129</v>
      </c>
      <c r="K2218" t="s">
        <v>147</v>
      </c>
      <c r="L2218" t="s">
        <v>158</v>
      </c>
      <c r="M2218" s="5">
        <v>143</v>
      </c>
    </row>
    <row r="2219" spans="1:13" x14ac:dyDescent="0.3">
      <c r="A2219" s="2">
        <v>45615</v>
      </c>
      <c r="B2219" s="3">
        <f t="shared" si="102"/>
        <v>2025</v>
      </c>
      <c r="C2219" t="str">
        <f t="shared" si="103"/>
        <v>2024-2025</v>
      </c>
      <c r="D2219" t="s">
        <v>119</v>
      </c>
      <c r="E2219" t="s">
        <v>40</v>
      </c>
      <c r="F2219" t="str">
        <f t="shared" si="104"/>
        <v>South Australia</v>
      </c>
      <c r="G2219" t="s">
        <v>17</v>
      </c>
      <c r="H2219">
        <v>5169</v>
      </c>
      <c r="I2219" t="s">
        <v>11</v>
      </c>
      <c r="J2219" t="s">
        <v>134</v>
      </c>
      <c r="K2219" t="s">
        <v>144</v>
      </c>
      <c r="L2219" t="s">
        <v>155</v>
      </c>
      <c r="M2219" s="5">
        <v>673</v>
      </c>
    </row>
    <row r="2220" spans="1:13" x14ac:dyDescent="0.3">
      <c r="A2220" s="2">
        <v>45568</v>
      </c>
      <c r="B2220" s="3">
        <f t="shared" si="102"/>
        <v>2025</v>
      </c>
      <c r="C2220" t="str">
        <f t="shared" si="103"/>
        <v>2024-2025</v>
      </c>
      <c r="D2220" t="s">
        <v>119</v>
      </c>
      <c r="E2220" t="s">
        <v>70</v>
      </c>
      <c r="F2220" t="str">
        <f t="shared" si="104"/>
        <v>Western Australia</v>
      </c>
      <c r="G2220" t="s">
        <v>28</v>
      </c>
      <c r="H2220">
        <v>6021</v>
      </c>
      <c r="I2220" t="s">
        <v>11</v>
      </c>
      <c r="J2220" t="s">
        <v>121</v>
      </c>
      <c r="K2220" t="s">
        <v>144</v>
      </c>
      <c r="L2220" t="s">
        <v>155</v>
      </c>
      <c r="M2220" s="5">
        <v>687</v>
      </c>
    </row>
    <row r="2221" spans="1:13" x14ac:dyDescent="0.3">
      <c r="A2221" s="2">
        <v>45683</v>
      </c>
      <c r="B2221" s="3">
        <f t="shared" si="102"/>
        <v>2025</v>
      </c>
      <c r="C2221" t="str">
        <f t="shared" si="103"/>
        <v>2024-2025</v>
      </c>
      <c r="D2221" t="s">
        <v>120</v>
      </c>
      <c r="E2221" t="s">
        <v>53</v>
      </c>
      <c r="F2221" t="str">
        <f t="shared" si="104"/>
        <v>Queensland</v>
      </c>
      <c r="G2221" t="s">
        <v>19</v>
      </c>
      <c r="H2221">
        <v>4012</v>
      </c>
      <c r="I2221" t="s">
        <v>11</v>
      </c>
      <c r="J2221" t="s">
        <v>131</v>
      </c>
      <c r="K2221" t="s">
        <v>150</v>
      </c>
      <c r="L2221" t="s">
        <v>161</v>
      </c>
      <c r="M2221" s="5">
        <v>132</v>
      </c>
    </row>
    <row r="2222" spans="1:13" x14ac:dyDescent="0.3">
      <c r="A2222" s="2">
        <v>45348</v>
      </c>
      <c r="B2222" s="3">
        <f t="shared" si="102"/>
        <v>2024</v>
      </c>
      <c r="C2222" t="str">
        <f t="shared" si="103"/>
        <v>2023-2024</v>
      </c>
      <c r="D2222" t="s">
        <v>120</v>
      </c>
      <c r="E2222" t="s">
        <v>99</v>
      </c>
      <c r="F2222" t="str">
        <f t="shared" si="104"/>
        <v>Western Australia</v>
      </c>
      <c r="G2222" t="s">
        <v>28</v>
      </c>
      <c r="H2222">
        <v>6530</v>
      </c>
      <c r="I2222" t="s">
        <v>11</v>
      </c>
      <c r="J2222" t="s">
        <v>141</v>
      </c>
      <c r="K2222" t="s">
        <v>149</v>
      </c>
      <c r="L2222" t="s">
        <v>160</v>
      </c>
      <c r="M2222" s="5">
        <v>99</v>
      </c>
    </row>
    <row r="2223" spans="1:13" x14ac:dyDescent="0.3">
      <c r="A2223" s="2">
        <v>45615</v>
      </c>
      <c r="B2223" s="3">
        <f t="shared" si="102"/>
        <v>2025</v>
      </c>
      <c r="C2223" t="str">
        <f t="shared" si="103"/>
        <v>2024-2025</v>
      </c>
      <c r="D2223" t="s">
        <v>119</v>
      </c>
      <c r="E2223" t="s">
        <v>74</v>
      </c>
      <c r="F2223" t="str">
        <f t="shared" si="104"/>
        <v>Victoria</v>
      </c>
      <c r="G2223" t="s">
        <v>26</v>
      </c>
      <c r="H2223">
        <v>3500</v>
      </c>
      <c r="I2223" t="s">
        <v>11</v>
      </c>
      <c r="J2223" t="s">
        <v>129</v>
      </c>
      <c r="K2223" t="s">
        <v>146</v>
      </c>
      <c r="L2223" t="s">
        <v>157</v>
      </c>
      <c r="M2223" s="5">
        <v>201</v>
      </c>
    </row>
    <row r="2224" spans="1:13" x14ac:dyDescent="0.3">
      <c r="A2224" s="2">
        <v>45830</v>
      </c>
      <c r="B2224" s="3">
        <f t="shared" si="102"/>
        <v>2025</v>
      </c>
      <c r="C2224" t="str">
        <f t="shared" si="103"/>
        <v>2024-2025</v>
      </c>
      <c r="D2224" t="s">
        <v>120</v>
      </c>
      <c r="E2224" t="s">
        <v>57</v>
      </c>
      <c r="F2224" t="str">
        <f t="shared" si="104"/>
        <v>New South Wales</v>
      </c>
      <c r="G2224" t="s">
        <v>10</v>
      </c>
      <c r="H2224">
        <v>2064</v>
      </c>
      <c r="I2224" t="s">
        <v>11</v>
      </c>
      <c r="J2224" t="s">
        <v>126</v>
      </c>
      <c r="K2224" t="s">
        <v>147</v>
      </c>
      <c r="L2224" t="s">
        <v>158</v>
      </c>
      <c r="M2224" s="5">
        <v>768</v>
      </c>
    </row>
    <row r="2225" spans="1:13" x14ac:dyDescent="0.3">
      <c r="A2225" s="2">
        <v>45506</v>
      </c>
      <c r="B2225" s="3">
        <f t="shared" si="102"/>
        <v>2025</v>
      </c>
      <c r="C2225" t="str">
        <f t="shared" si="103"/>
        <v>2024-2025</v>
      </c>
      <c r="D2225" t="s">
        <v>119</v>
      </c>
      <c r="E2225" t="s">
        <v>70</v>
      </c>
      <c r="F2225" t="str">
        <f t="shared" si="104"/>
        <v>Western Australia</v>
      </c>
      <c r="G2225" t="s">
        <v>28</v>
      </c>
      <c r="H2225">
        <v>6021</v>
      </c>
      <c r="I2225" t="s">
        <v>11</v>
      </c>
      <c r="J2225" t="s">
        <v>121</v>
      </c>
      <c r="K2225" t="s">
        <v>150</v>
      </c>
      <c r="L2225" t="s">
        <v>161</v>
      </c>
      <c r="M2225" s="5">
        <v>128</v>
      </c>
    </row>
    <row r="2226" spans="1:13" x14ac:dyDescent="0.3">
      <c r="A2226" s="2">
        <v>45491</v>
      </c>
      <c r="B2226" s="3">
        <f t="shared" si="102"/>
        <v>2025</v>
      </c>
      <c r="C2226" t="str">
        <f t="shared" si="103"/>
        <v>2024-2025</v>
      </c>
      <c r="D2226" t="s">
        <v>119</v>
      </c>
      <c r="E2226" t="s">
        <v>60</v>
      </c>
      <c r="F2226" t="str">
        <f t="shared" si="104"/>
        <v>Queensland</v>
      </c>
      <c r="G2226" t="s">
        <v>19</v>
      </c>
      <c r="H2226">
        <v>4655</v>
      </c>
      <c r="I2226" t="s">
        <v>11</v>
      </c>
      <c r="J2226" t="s">
        <v>138</v>
      </c>
      <c r="K2226" t="s">
        <v>150</v>
      </c>
      <c r="L2226" t="s">
        <v>161</v>
      </c>
      <c r="M2226" s="5">
        <v>742</v>
      </c>
    </row>
    <row r="2227" spans="1:13" x14ac:dyDescent="0.3">
      <c r="A2227" s="2">
        <v>45740</v>
      </c>
      <c r="B2227" s="3">
        <f t="shared" si="102"/>
        <v>2025</v>
      </c>
      <c r="C2227" t="str">
        <f t="shared" si="103"/>
        <v>2024-2025</v>
      </c>
      <c r="D2227" t="s">
        <v>120</v>
      </c>
      <c r="E2227" t="s">
        <v>41</v>
      </c>
      <c r="F2227" t="str">
        <f t="shared" si="104"/>
        <v>New South Wales</v>
      </c>
      <c r="G2227" t="s">
        <v>10</v>
      </c>
      <c r="H2227">
        <v>2478</v>
      </c>
      <c r="I2227" t="s">
        <v>11</v>
      </c>
      <c r="J2227" t="s">
        <v>122</v>
      </c>
      <c r="K2227" t="s">
        <v>150</v>
      </c>
      <c r="L2227" t="s">
        <v>161</v>
      </c>
      <c r="M2227" s="5">
        <v>195</v>
      </c>
    </row>
    <row r="2228" spans="1:13" x14ac:dyDescent="0.3">
      <c r="A2228" s="2">
        <v>46013</v>
      </c>
      <c r="B2228" s="3">
        <f t="shared" si="102"/>
        <v>2026</v>
      </c>
      <c r="C2228" t="str">
        <f t="shared" si="103"/>
        <v>2025-2026</v>
      </c>
      <c r="D2228" t="s">
        <v>120</v>
      </c>
      <c r="E2228" t="s">
        <v>53</v>
      </c>
      <c r="F2228" t="str">
        <f t="shared" si="104"/>
        <v>Queensland</v>
      </c>
      <c r="G2228" t="s">
        <v>19</v>
      </c>
      <c r="H2228">
        <v>4012</v>
      </c>
      <c r="I2228" t="s">
        <v>11</v>
      </c>
      <c r="J2228" t="s">
        <v>131</v>
      </c>
      <c r="K2228" t="s">
        <v>144</v>
      </c>
      <c r="L2228" t="s">
        <v>155</v>
      </c>
      <c r="M2228" s="5">
        <v>536</v>
      </c>
    </row>
    <row r="2229" spans="1:13" x14ac:dyDescent="0.3">
      <c r="A2229" s="2">
        <v>45380</v>
      </c>
      <c r="B2229" s="3">
        <f t="shared" si="102"/>
        <v>2024</v>
      </c>
      <c r="C2229" t="str">
        <f t="shared" si="103"/>
        <v>2023-2024</v>
      </c>
      <c r="D2229" t="s">
        <v>119</v>
      </c>
      <c r="E2229" t="s">
        <v>24</v>
      </c>
      <c r="F2229" t="str">
        <f t="shared" si="104"/>
        <v>Queensland</v>
      </c>
      <c r="G2229" t="s">
        <v>19</v>
      </c>
      <c r="H2229">
        <v>4053</v>
      </c>
      <c r="I2229" t="s">
        <v>11</v>
      </c>
      <c r="J2229" t="s">
        <v>131</v>
      </c>
      <c r="K2229" t="s">
        <v>150</v>
      </c>
      <c r="L2229" t="s">
        <v>161</v>
      </c>
      <c r="M2229" s="5">
        <v>739</v>
      </c>
    </row>
    <row r="2230" spans="1:13" x14ac:dyDescent="0.3">
      <c r="A2230" s="2">
        <v>46016</v>
      </c>
      <c r="B2230" s="3">
        <f t="shared" si="102"/>
        <v>2026</v>
      </c>
      <c r="C2230" t="str">
        <f t="shared" si="103"/>
        <v>2025-2026</v>
      </c>
      <c r="D2230" t="s">
        <v>120</v>
      </c>
      <c r="E2230" t="s">
        <v>29</v>
      </c>
      <c r="F2230" t="str">
        <f t="shared" si="104"/>
        <v>Queensland</v>
      </c>
      <c r="G2230" t="s">
        <v>19</v>
      </c>
      <c r="H2230">
        <v>4703</v>
      </c>
      <c r="I2230" t="s">
        <v>11</v>
      </c>
      <c r="J2230" t="s">
        <v>138</v>
      </c>
      <c r="K2230" t="s">
        <v>150</v>
      </c>
      <c r="L2230" t="s">
        <v>161</v>
      </c>
      <c r="M2230" s="5">
        <v>560</v>
      </c>
    </row>
    <row r="2231" spans="1:13" x14ac:dyDescent="0.3">
      <c r="A2231" s="2">
        <v>45592</v>
      </c>
      <c r="B2231" s="3">
        <f t="shared" si="102"/>
        <v>2025</v>
      </c>
      <c r="C2231" t="str">
        <f t="shared" si="103"/>
        <v>2024-2025</v>
      </c>
      <c r="D2231" t="s">
        <v>119</v>
      </c>
      <c r="E2231" t="s">
        <v>102</v>
      </c>
      <c r="F2231" t="str">
        <f t="shared" si="104"/>
        <v>Queensland</v>
      </c>
      <c r="G2231" t="s">
        <v>19</v>
      </c>
      <c r="H2231">
        <v>4825</v>
      </c>
      <c r="I2231" t="s">
        <v>11</v>
      </c>
      <c r="J2231" t="s">
        <v>133</v>
      </c>
      <c r="K2231" t="s">
        <v>146</v>
      </c>
      <c r="L2231" t="s">
        <v>157</v>
      </c>
      <c r="M2231" s="5">
        <v>794</v>
      </c>
    </row>
    <row r="2232" spans="1:13" x14ac:dyDescent="0.3">
      <c r="A2232" s="2">
        <v>45649</v>
      </c>
      <c r="B2232" s="3">
        <f t="shared" si="102"/>
        <v>2025</v>
      </c>
      <c r="C2232" t="str">
        <f t="shared" si="103"/>
        <v>2024-2025</v>
      </c>
      <c r="D2232" t="s">
        <v>120</v>
      </c>
      <c r="E2232" t="s">
        <v>68</v>
      </c>
      <c r="F2232" t="str">
        <f t="shared" si="104"/>
        <v>Victoria</v>
      </c>
      <c r="G2232" t="s">
        <v>26</v>
      </c>
      <c r="H2232">
        <v>3429</v>
      </c>
      <c r="I2232" t="s">
        <v>11</v>
      </c>
      <c r="J2232" t="s">
        <v>129</v>
      </c>
      <c r="K2232" t="s">
        <v>145</v>
      </c>
      <c r="L2232" t="s">
        <v>156</v>
      </c>
      <c r="M2232" s="5">
        <v>349</v>
      </c>
    </row>
    <row r="2233" spans="1:13" x14ac:dyDescent="0.3">
      <c r="A2233" s="2">
        <v>45316</v>
      </c>
      <c r="B2233" s="3">
        <f t="shared" si="102"/>
        <v>2024</v>
      </c>
      <c r="C2233" t="str">
        <f t="shared" si="103"/>
        <v>2023-2024</v>
      </c>
      <c r="D2233" t="s">
        <v>120</v>
      </c>
      <c r="E2233" t="s">
        <v>22</v>
      </c>
      <c r="F2233" t="str">
        <f t="shared" si="104"/>
        <v>New South Wales</v>
      </c>
      <c r="G2233" t="s">
        <v>10</v>
      </c>
      <c r="H2233">
        <v>2116</v>
      </c>
      <c r="I2233" t="s">
        <v>11</v>
      </c>
      <c r="J2233" t="s">
        <v>125</v>
      </c>
      <c r="K2233" t="s">
        <v>145</v>
      </c>
      <c r="L2233" t="s">
        <v>156</v>
      </c>
      <c r="M2233" s="5">
        <v>568</v>
      </c>
    </row>
    <row r="2234" spans="1:13" x14ac:dyDescent="0.3">
      <c r="A2234" s="2">
        <v>45936</v>
      </c>
      <c r="B2234" s="3">
        <f t="shared" si="102"/>
        <v>2026</v>
      </c>
      <c r="C2234" t="str">
        <f t="shared" si="103"/>
        <v>2025-2026</v>
      </c>
      <c r="D2234" t="s">
        <v>120</v>
      </c>
      <c r="E2234" t="s">
        <v>56</v>
      </c>
      <c r="F2234" t="str">
        <f t="shared" si="104"/>
        <v>Queensland</v>
      </c>
      <c r="G2234" t="s">
        <v>19</v>
      </c>
      <c r="H2234">
        <v>4883</v>
      </c>
      <c r="I2234" t="s">
        <v>11</v>
      </c>
      <c r="J2234" t="s">
        <v>133</v>
      </c>
      <c r="K2234" t="s">
        <v>143</v>
      </c>
      <c r="L2234" t="s">
        <v>154</v>
      </c>
      <c r="M2234" s="5">
        <v>393</v>
      </c>
    </row>
    <row r="2235" spans="1:13" x14ac:dyDescent="0.3">
      <c r="A2235" s="2">
        <v>45729</v>
      </c>
      <c r="B2235" s="3">
        <f t="shared" si="102"/>
        <v>2025</v>
      </c>
      <c r="C2235" t="str">
        <f t="shared" si="103"/>
        <v>2024-2025</v>
      </c>
      <c r="D2235" t="s">
        <v>120</v>
      </c>
      <c r="E2235" t="s">
        <v>59</v>
      </c>
      <c r="F2235" t="str">
        <f t="shared" si="104"/>
        <v>South Australia</v>
      </c>
      <c r="G2235" t="s">
        <v>17</v>
      </c>
      <c r="H2235">
        <v>5011</v>
      </c>
      <c r="I2235" t="s">
        <v>11</v>
      </c>
      <c r="J2235" t="s">
        <v>134</v>
      </c>
      <c r="K2235" t="s">
        <v>144</v>
      </c>
      <c r="L2235" t="s">
        <v>155</v>
      </c>
      <c r="M2235" s="5">
        <v>689</v>
      </c>
    </row>
    <row r="2236" spans="1:13" x14ac:dyDescent="0.3">
      <c r="A2236" s="2">
        <v>46009</v>
      </c>
      <c r="B2236" s="3">
        <f t="shared" si="102"/>
        <v>2026</v>
      </c>
      <c r="C2236" t="str">
        <f t="shared" si="103"/>
        <v>2025-2026</v>
      </c>
      <c r="D2236" t="s">
        <v>119</v>
      </c>
      <c r="E2236" t="s">
        <v>23</v>
      </c>
      <c r="F2236" t="str">
        <f t="shared" si="104"/>
        <v>New South Wales</v>
      </c>
      <c r="G2236" t="s">
        <v>10</v>
      </c>
      <c r="H2236">
        <v>2830</v>
      </c>
      <c r="I2236" t="s">
        <v>11</v>
      </c>
      <c r="J2236" t="s">
        <v>132</v>
      </c>
      <c r="K2236" t="s">
        <v>143</v>
      </c>
      <c r="L2236" t="s">
        <v>154</v>
      </c>
      <c r="M2236" s="5">
        <v>690</v>
      </c>
    </row>
    <row r="2237" spans="1:13" x14ac:dyDescent="0.3">
      <c r="A2237" s="2">
        <v>45556</v>
      </c>
      <c r="B2237" s="3">
        <f t="shared" si="102"/>
        <v>2025</v>
      </c>
      <c r="C2237" t="str">
        <f t="shared" si="103"/>
        <v>2024-2025</v>
      </c>
      <c r="D2237" t="s">
        <v>119</v>
      </c>
      <c r="E2237" t="s">
        <v>55</v>
      </c>
      <c r="F2237" t="str">
        <f t="shared" si="104"/>
        <v>Queensland</v>
      </c>
      <c r="G2237" t="s">
        <v>19</v>
      </c>
      <c r="H2237">
        <v>4740</v>
      </c>
      <c r="I2237" t="s">
        <v>11</v>
      </c>
      <c r="J2237" t="s">
        <v>138</v>
      </c>
      <c r="K2237" t="s">
        <v>148</v>
      </c>
      <c r="L2237" t="s">
        <v>159</v>
      </c>
      <c r="M2237" s="5">
        <v>682</v>
      </c>
    </row>
    <row r="2238" spans="1:13" x14ac:dyDescent="0.3">
      <c r="A2238" s="2">
        <v>45574</v>
      </c>
      <c r="B2238" s="3">
        <f t="shared" si="102"/>
        <v>2025</v>
      </c>
      <c r="C2238" t="str">
        <f t="shared" si="103"/>
        <v>2024-2025</v>
      </c>
      <c r="D2238" t="s">
        <v>119</v>
      </c>
      <c r="E2238" t="s">
        <v>89</v>
      </c>
      <c r="F2238" t="str">
        <f t="shared" si="104"/>
        <v>Queensland</v>
      </c>
      <c r="G2238" t="s">
        <v>19</v>
      </c>
      <c r="H2238">
        <v>4700</v>
      </c>
      <c r="I2238" t="s">
        <v>11</v>
      </c>
      <c r="J2238" t="s">
        <v>138</v>
      </c>
      <c r="K2238" t="s">
        <v>144</v>
      </c>
      <c r="L2238" t="s">
        <v>155</v>
      </c>
      <c r="M2238" s="5">
        <v>469</v>
      </c>
    </row>
    <row r="2239" spans="1:13" x14ac:dyDescent="0.3">
      <c r="A2239" s="2">
        <v>45863</v>
      </c>
      <c r="B2239" s="3">
        <f t="shared" si="102"/>
        <v>2026</v>
      </c>
      <c r="C2239" t="str">
        <f t="shared" si="103"/>
        <v>2025-2026</v>
      </c>
      <c r="D2239" t="s">
        <v>119</v>
      </c>
      <c r="E2239" t="s">
        <v>23</v>
      </c>
      <c r="F2239" t="str">
        <f t="shared" si="104"/>
        <v>New South Wales</v>
      </c>
      <c r="G2239" t="s">
        <v>10</v>
      </c>
      <c r="H2239">
        <v>2830</v>
      </c>
      <c r="I2239" t="s">
        <v>11</v>
      </c>
      <c r="J2239" t="s">
        <v>132</v>
      </c>
      <c r="K2239" t="s">
        <v>144</v>
      </c>
      <c r="L2239" t="s">
        <v>155</v>
      </c>
      <c r="M2239" s="5">
        <v>98</v>
      </c>
    </row>
    <row r="2240" spans="1:13" x14ac:dyDescent="0.3">
      <c r="A2240" s="2">
        <v>45743</v>
      </c>
      <c r="B2240" s="3">
        <f t="shared" si="102"/>
        <v>2025</v>
      </c>
      <c r="C2240" t="str">
        <f t="shared" si="103"/>
        <v>2024-2025</v>
      </c>
      <c r="D2240" t="s">
        <v>119</v>
      </c>
      <c r="E2240" t="s">
        <v>23</v>
      </c>
      <c r="F2240" t="str">
        <f t="shared" si="104"/>
        <v>New South Wales</v>
      </c>
      <c r="G2240" t="s">
        <v>10</v>
      </c>
      <c r="H2240">
        <v>2830</v>
      </c>
      <c r="I2240" t="s">
        <v>11</v>
      </c>
      <c r="J2240" t="s">
        <v>132</v>
      </c>
      <c r="K2240" t="s">
        <v>144</v>
      </c>
      <c r="L2240" t="s">
        <v>155</v>
      </c>
      <c r="M2240" s="5">
        <v>574</v>
      </c>
    </row>
    <row r="2241" spans="1:13" x14ac:dyDescent="0.3">
      <c r="A2241" s="2">
        <v>45627</v>
      </c>
      <c r="B2241" s="3">
        <f t="shared" si="102"/>
        <v>2025</v>
      </c>
      <c r="C2241" t="str">
        <f t="shared" si="103"/>
        <v>2024-2025</v>
      </c>
      <c r="D2241" t="s">
        <v>119</v>
      </c>
      <c r="E2241" t="s">
        <v>71</v>
      </c>
      <c r="F2241" t="str">
        <f t="shared" si="104"/>
        <v>Victoria</v>
      </c>
      <c r="G2241" t="s">
        <v>26</v>
      </c>
      <c r="H2241">
        <v>3131</v>
      </c>
      <c r="I2241" t="s">
        <v>11</v>
      </c>
      <c r="J2241" t="s">
        <v>127</v>
      </c>
      <c r="K2241" t="s">
        <v>145</v>
      </c>
      <c r="L2241" t="s">
        <v>156</v>
      </c>
      <c r="M2241" s="5">
        <v>555</v>
      </c>
    </row>
    <row r="2242" spans="1:13" x14ac:dyDescent="0.3">
      <c r="A2242" s="2">
        <v>45802</v>
      </c>
      <c r="B2242" s="3">
        <f t="shared" ref="B2242:B2305" si="105">IF(MONTH(A2242)&gt;=7,YEAR(A2242)+1,YEAR(A2242))</f>
        <v>2025</v>
      </c>
      <c r="C2242" t="str">
        <f t="shared" ref="C2242:C2305" si="106">IF(MONTH(A2242) &gt;= 7, YEAR(A2242) &amp; "-" &amp; YEAR(A2242) + 1, YEAR(A2242) - 1 &amp; "-" &amp; YEAR(A2242))</f>
        <v>2024-2025</v>
      </c>
      <c r="D2242" t="s">
        <v>119</v>
      </c>
      <c r="E2242" t="s">
        <v>35</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26</v>
      </c>
      <c r="H2242">
        <v>3280</v>
      </c>
      <c r="I2242" t="s">
        <v>11</v>
      </c>
      <c r="J2242" t="s">
        <v>129</v>
      </c>
      <c r="K2242" t="s">
        <v>148</v>
      </c>
      <c r="L2242" t="s">
        <v>159</v>
      </c>
      <c r="M2242" s="5">
        <v>266</v>
      </c>
    </row>
    <row r="2243" spans="1:13" x14ac:dyDescent="0.3">
      <c r="A2243" s="2">
        <v>45654</v>
      </c>
      <c r="B2243" s="3">
        <f t="shared" si="105"/>
        <v>2025</v>
      </c>
      <c r="C2243" t="str">
        <f t="shared" si="106"/>
        <v>2024-2025</v>
      </c>
      <c r="D2243" t="s">
        <v>119</v>
      </c>
      <c r="E2243" t="s">
        <v>71</v>
      </c>
      <c r="F2243" t="str">
        <f t="shared" si="107"/>
        <v>Victoria</v>
      </c>
      <c r="G2243" t="s">
        <v>26</v>
      </c>
      <c r="H2243">
        <v>3131</v>
      </c>
      <c r="I2243" t="s">
        <v>11</v>
      </c>
      <c r="J2243" t="s">
        <v>127</v>
      </c>
      <c r="K2243" t="s">
        <v>146</v>
      </c>
      <c r="L2243" t="s">
        <v>157</v>
      </c>
      <c r="M2243" s="5">
        <v>210</v>
      </c>
    </row>
    <row r="2244" spans="1:13" x14ac:dyDescent="0.3">
      <c r="A2244" s="2">
        <v>45335</v>
      </c>
      <c r="B2244" s="3">
        <f t="shared" si="105"/>
        <v>2024</v>
      </c>
      <c r="C2244" t="str">
        <f t="shared" si="106"/>
        <v>2023-2024</v>
      </c>
      <c r="D2244" t="s">
        <v>120</v>
      </c>
      <c r="E2244" t="s">
        <v>54</v>
      </c>
      <c r="F2244" t="str">
        <f t="shared" si="107"/>
        <v>New South Wales</v>
      </c>
      <c r="G2244" t="s">
        <v>10</v>
      </c>
      <c r="H2244">
        <v>2750</v>
      </c>
      <c r="I2244" t="s">
        <v>11</v>
      </c>
      <c r="J2244" t="s">
        <v>132</v>
      </c>
      <c r="K2244" t="s">
        <v>143</v>
      </c>
      <c r="L2244" t="s">
        <v>154</v>
      </c>
      <c r="M2244" s="5">
        <v>487</v>
      </c>
    </row>
    <row r="2245" spans="1:13" x14ac:dyDescent="0.3">
      <c r="A2245" s="2">
        <v>45932</v>
      </c>
      <c r="B2245" s="3">
        <f t="shared" si="105"/>
        <v>2026</v>
      </c>
      <c r="C2245" t="str">
        <f t="shared" si="106"/>
        <v>2025-2026</v>
      </c>
      <c r="D2245" t="s">
        <v>119</v>
      </c>
      <c r="E2245" t="s">
        <v>80</v>
      </c>
      <c r="F2245" t="str">
        <f t="shared" si="107"/>
        <v>New South Wales</v>
      </c>
      <c r="G2245" t="s">
        <v>10</v>
      </c>
      <c r="H2245">
        <v>2120</v>
      </c>
      <c r="I2245" t="s">
        <v>11</v>
      </c>
      <c r="J2245" t="s">
        <v>125</v>
      </c>
      <c r="K2245" t="s">
        <v>145</v>
      </c>
      <c r="L2245" t="s">
        <v>156</v>
      </c>
      <c r="M2245" s="5">
        <v>385</v>
      </c>
    </row>
    <row r="2246" spans="1:13" x14ac:dyDescent="0.3">
      <c r="A2246" s="2">
        <v>45795</v>
      </c>
      <c r="B2246" s="3">
        <f t="shared" si="105"/>
        <v>2025</v>
      </c>
      <c r="C2246" t="str">
        <f t="shared" si="106"/>
        <v>2024-2025</v>
      </c>
      <c r="D2246" t="s">
        <v>119</v>
      </c>
      <c r="E2246" t="s">
        <v>70</v>
      </c>
      <c r="F2246" t="str">
        <f t="shared" si="107"/>
        <v>Western Australia</v>
      </c>
      <c r="G2246" t="s">
        <v>28</v>
      </c>
      <c r="H2246">
        <v>6021</v>
      </c>
      <c r="I2246" t="s">
        <v>11</v>
      </c>
      <c r="J2246" t="s">
        <v>121</v>
      </c>
      <c r="K2246" t="s">
        <v>142</v>
      </c>
      <c r="L2246" t="s">
        <v>153</v>
      </c>
      <c r="M2246" s="5">
        <v>520</v>
      </c>
    </row>
    <row r="2247" spans="1:13" x14ac:dyDescent="0.3">
      <c r="A2247" s="2">
        <v>45308</v>
      </c>
      <c r="B2247" s="3">
        <f t="shared" si="105"/>
        <v>2024</v>
      </c>
      <c r="C2247" t="str">
        <f t="shared" si="106"/>
        <v>2023-2024</v>
      </c>
      <c r="D2247" t="s">
        <v>119</v>
      </c>
      <c r="E2247" t="s">
        <v>23</v>
      </c>
      <c r="F2247" t="str">
        <f t="shared" si="107"/>
        <v>New South Wales</v>
      </c>
      <c r="G2247" t="s">
        <v>10</v>
      </c>
      <c r="H2247">
        <v>2830</v>
      </c>
      <c r="I2247" t="s">
        <v>11</v>
      </c>
      <c r="J2247" t="s">
        <v>132</v>
      </c>
      <c r="K2247" t="s">
        <v>142</v>
      </c>
      <c r="L2247" t="s">
        <v>153</v>
      </c>
      <c r="M2247" s="5">
        <v>515</v>
      </c>
    </row>
    <row r="2248" spans="1:13" x14ac:dyDescent="0.3">
      <c r="A2248" s="2">
        <v>45308</v>
      </c>
      <c r="B2248" s="3">
        <f t="shared" si="105"/>
        <v>2024</v>
      </c>
      <c r="C2248" t="str">
        <f t="shared" si="106"/>
        <v>2023-2024</v>
      </c>
      <c r="D2248" t="s">
        <v>119</v>
      </c>
      <c r="E2248" t="s">
        <v>23</v>
      </c>
      <c r="F2248" t="str">
        <f t="shared" si="107"/>
        <v>New South Wales</v>
      </c>
      <c r="G2248" t="s">
        <v>10</v>
      </c>
      <c r="H2248">
        <v>2830</v>
      </c>
      <c r="I2248" t="s">
        <v>11</v>
      </c>
      <c r="J2248" t="s">
        <v>132</v>
      </c>
      <c r="K2248" t="s">
        <v>149</v>
      </c>
      <c r="L2248" t="s">
        <v>160</v>
      </c>
      <c r="M2248" s="5">
        <v>493</v>
      </c>
    </row>
    <row r="2249" spans="1:13" x14ac:dyDescent="0.3">
      <c r="A2249" s="2">
        <v>45293</v>
      </c>
      <c r="B2249" s="3">
        <f t="shared" si="105"/>
        <v>2024</v>
      </c>
      <c r="C2249" t="str">
        <f t="shared" si="106"/>
        <v>2023-2024</v>
      </c>
      <c r="D2249" t="s">
        <v>119</v>
      </c>
      <c r="E2249" t="s">
        <v>29</v>
      </c>
      <c r="F2249" t="str">
        <f t="shared" si="107"/>
        <v>Queensland</v>
      </c>
      <c r="G2249" t="s">
        <v>19</v>
      </c>
      <c r="H2249">
        <v>4703</v>
      </c>
      <c r="I2249" t="s">
        <v>11</v>
      </c>
      <c r="J2249" t="s">
        <v>138</v>
      </c>
      <c r="K2249" t="s">
        <v>151</v>
      </c>
      <c r="L2249" t="s">
        <v>152</v>
      </c>
      <c r="M2249" s="5">
        <v>759</v>
      </c>
    </row>
    <row r="2250" spans="1:13" x14ac:dyDescent="0.3">
      <c r="A2250" s="2">
        <v>45535</v>
      </c>
      <c r="B2250" s="3">
        <f t="shared" si="105"/>
        <v>2025</v>
      </c>
      <c r="C2250" t="str">
        <f t="shared" si="106"/>
        <v>2024-2025</v>
      </c>
      <c r="D2250" t="s">
        <v>120</v>
      </c>
      <c r="E2250" t="s">
        <v>75</v>
      </c>
      <c r="F2250" t="str">
        <f t="shared" si="107"/>
        <v>Victoria</v>
      </c>
      <c r="G2250" t="s">
        <v>26</v>
      </c>
      <c r="H2250">
        <v>3915</v>
      </c>
      <c r="I2250" t="s">
        <v>11</v>
      </c>
      <c r="J2250" t="s">
        <v>137</v>
      </c>
      <c r="K2250" t="s">
        <v>150</v>
      </c>
      <c r="L2250" t="s">
        <v>161</v>
      </c>
      <c r="M2250" s="5">
        <v>92</v>
      </c>
    </row>
    <row r="2251" spans="1:13" x14ac:dyDescent="0.3">
      <c r="A2251" s="2">
        <v>45685</v>
      </c>
      <c r="B2251" s="3">
        <f t="shared" si="105"/>
        <v>2025</v>
      </c>
      <c r="C2251" t="str">
        <f t="shared" si="106"/>
        <v>2024-2025</v>
      </c>
      <c r="D2251" t="s">
        <v>120</v>
      </c>
      <c r="E2251" t="s">
        <v>34</v>
      </c>
      <c r="F2251" t="str">
        <f t="shared" si="107"/>
        <v>New South Wales</v>
      </c>
      <c r="G2251" t="s">
        <v>10</v>
      </c>
      <c r="H2251">
        <v>2560</v>
      </c>
      <c r="I2251" t="s">
        <v>11</v>
      </c>
      <c r="J2251" t="s">
        <v>123</v>
      </c>
      <c r="K2251" t="s">
        <v>150</v>
      </c>
      <c r="L2251" t="s">
        <v>161</v>
      </c>
      <c r="M2251" s="5">
        <v>76</v>
      </c>
    </row>
    <row r="2252" spans="1:13" x14ac:dyDescent="0.3">
      <c r="A2252" s="2">
        <v>45428</v>
      </c>
      <c r="B2252" s="3">
        <f t="shared" si="105"/>
        <v>2024</v>
      </c>
      <c r="C2252" t="str">
        <f t="shared" si="106"/>
        <v>2023-2024</v>
      </c>
      <c r="D2252" t="s">
        <v>120</v>
      </c>
      <c r="E2252" t="s">
        <v>63</v>
      </c>
      <c r="F2252" t="str">
        <f t="shared" si="107"/>
        <v>Queensland</v>
      </c>
      <c r="G2252" t="s">
        <v>19</v>
      </c>
      <c r="H2252">
        <v>4068</v>
      </c>
      <c r="I2252" t="s">
        <v>11</v>
      </c>
      <c r="J2252" t="s">
        <v>131</v>
      </c>
      <c r="K2252" t="s">
        <v>144</v>
      </c>
      <c r="L2252" t="s">
        <v>155</v>
      </c>
      <c r="M2252" s="5">
        <v>63</v>
      </c>
    </row>
    <row r="2253" spans="1:13" x14ac:dyDescent="0.3">
      <c r="A2253" s="2">
        <v>45417</v>
      </c>
      <c r="B2253" s="3">
        <f t="shared" si="105"/>
        <v>2024</v>
      </c>
      <c r="C2253" t="str">
        <f t="shared" si="106"/>
        <v>2023-2024</v>
      </c>
      <c r="D2253" t="s">
        <v>120</v>
      </c>
      <c r="E2253" t="s">
        <v>106</v>
      </c>
      <c r="F2253" t="str">
        <f t="shared" si="107"/>
        <v>Queensland</v>
      </c>
      <c r="G2253" t="s">
        <v>19</v>
      </c>
      <c r="H2253">
        <v>4558</v>
      </c>
      <c r="I2253" t="s">
        <v>11</v>
      </c>
      <c r="J2253" t="s">
        <v>136</v>
      </c>
      <c r="K2253" t="s">
        <v>147</v>
      </c>
      <c r="L2253" t="s">
        <v>158</v>
      </c>
      <c r="M2253" s="5">
        <v>690</v>
      </c>
    </row>
    <row r="2254" spans="1:13" x14ac:dyDescent="0.3">
      <c r="A2254" s="2">
        <v>45592</v>
      </c>
      <c r="B2254" s="3">
        <f t="shared" si="105"/>
        <v>2025</v>
      </c>
      <c r="C2254" t="str">
        <f t="shared" si="106"/>
        <v>2024-2025</v>
      </c>
      <c r="D2254" t="s">
        <v>120</v>
      </c>
      <c r="E2254" t="s">
        <v>20</v>
      </c>
      <c r="F2254" t="str">
        <f t="shared" si="107"/>
        <v>South Australia</v>
      </c>
      <c r="G2254" t="s">
        <v>17</v>
      </c>
      <c r="H2254">
        <v>5607</v>
      </c>
      <c r="I2254" t="s">
        <v>11</v>
      </c>
      <c r="J2254" t="s">
        <v>139</v>
      </c>
      <c r="K2254" t="s">
        <v>150</v>
      </c>
      <c r="L2254" t="s">
        <v>161</v>
      </c>
      <c r="M2254" s="5">
        <v>456</v>
      </c>
    </row>
    <row r="2255" spans="1:13" x14ac:dyDescent="0.3">
      <c r="A2255" s="2">
        <v>45800</v>
      </c>
      <c r="B2255" s="3">
        <f t="shared" si="105"/>
        <v>2025</v>
      </c>
      <c r="C2255" t="str">
        <f t="shared" si="106"/>
        <v>2024-2025</v>
      </c>
      <c r="D2255" t="s">
        <v>120</v>
      </c>
      <c r="E2255" t="s">
        <v>9</v>
      </c>
      <c r="F2255" t="str">
        <f t="shared" si="107"/>
        <v>New South Wales</v>
      </c>
      <c r="G2255" t="s">
        <v>10</v>
      </c>
      <c r="H2255">
        <v>2067</v>
      </c>
      <c r="I2255" t="s">
        <v>11</v>
      </c>
      <c r="J2255" t="s">
        <v>126</v>
      </c>
      <c r="K2255" t="s">
        <v>151</v>
      </c>
      <c r="L2255" t="s">
        <v>152</v>
      </c>
      <c r="M2255" s="5">
        <v>272</v>
      </c>
    </row>
    <row r="2256" spans="1:13" x14ac:dyDescent="0.3">
      <c r="A2256" s="2">
        <v>45966</v>
      </c>
      <c r="B2256" s="3">
        <f t="shared" si="105"/>
        <v>2026</v>
      </c>
      <c r="C2256" t="str">
        <f t="shared" si="106"/>
        <v>2025-2026</v>
      </c>
      <c r="D2256" t="s">
        <v>120</v>
      </c>
      <c r="E2256" t="s">
        <v>86</v>
      </c>
      <c r="F2256" t="str">
        <f t="shared" si="107"/>
        <v>Queensland</v>
      </c>
      <c r="G2256" t="s">
        <v>19</v>
      </c>
      <c r="H2256">
        <v>4119</v>
      </c>
      <c r="I2256" t="s">
        <v>11</v>
      </c>
      <c r="J2256" t="s">
        <v>131</v>
      </c>
      <c r="K2256" t="s">
        <v>151</v>
      </c>
      <c r="L2256" t="s">
        <v>152</v>
      </c>
      <c r="M2256" s="5">
        <v>666</v>
      </c>
    </row>
    <row r="2257" spans="1:13" x14ac:dyDescent="0.3">
      <c r="A2257" s="2">
        <v>45826</v>
      </c>
      <c r="B2257" s="3">
        <f t="shared" si="105"/>
        <v>2025</v>
      </c>
      <c r="C2257" t="str">
        <f t="shared" si="106"/>
        <v>2024-2025</v>
      </c>
      <c r="D2257" t="s">
        <v>119</v>
      </c>
      <c r="E2257" t="s">
        <v>93</v>
      </c>
      <c r="F2257" t="str">
        <f t="shared" si="107"/>
        <v>Victoria</v>
      </c>
      <c r="G2257" t="s">
        <v>26</v>
      </c>
      <c r="H2257">
        <v>3400</v>
      </c>
      <c r="I2257" t="s">
        <v>11</v>
      </c>
      <c r="J2257" t="s">
        <v>129</v>
      </c>
      <c r="K2257" t="s">
        <v>146</v>
      </c>
      <c r="L2257" t="s">
        <v>157</v>
      </c>
      <c r="M2257" s="5">
        <v>602</v>
      </c>
    </row>
    <row r="2258" spans="1:13" x14ac:dyDescent="0.3">
      <c r="A2258" s="2">
        <v>45896</v>
      </c>
      <c r="B2258" s="3">
        <f t="shared" si="105"/>
        <v>2026</v>
      </c>
      <c r="C2258" t="str">
        <f t="shared" si="106"/>
        <v>2025-2026</v>
      </c>
      <c r="D2258" t="s">
        <v>119</v>
      </c>
      <c r="E2258" t="s">
        <v>101</v>
      </c>
      <c r="F2258" t="str">
        <f t="shared" si="107"/>
        <v>Queensland</v>
      </c>
      <c r="G2258" t="s">
        <v>19</v>
      </c>
      <c r="H2258">
        <v>4305</v>
      </c>
      <c r="I2258" t="s">
        <v>11</v>
      </c>
      <c r="J2258" t="s">
        <v>124</v>
      </c>
      <c r="K2258" t="s">
        <v>148</v>
      </c>
      <c r="L2258" t="s">
        <v>159</v>
      </c>
      <c r="M2258" s="5">
        <v>74</v>
      </c>
    </row>
    <row r="2259" spans="1:13" x14ac:dyDescent="0.3">
      <c r="A2259" s="2">
        <v>45878</v>
      </c>
      <c r="B2259" s="3">
        <f t="shared" si="105"/>
        <v>2026</v>
      </c>
      <c r="C2259" t="str">
        <f t="shared" si="106"/>
        <v>2025-2026</v>
      </c>
      <c r="D2259" t="s">
        <v>119</v>
      </c>
      <c r="E2259" t="s">
        <v>108</v>
      </c>
      <c r="F2259" t="str">
        <f t="shared" si="107"/>
        <v>Tasmania</v>
      </c>
      <c r="G2259" t="s">
        <v>43</v>
      </c>
      <c r="H2259">
        <v>7320</v>
      </c>
      <c r="I2259" t="s">
        <v>11</v>
      </c>
      <c r="J2259" t="s">
        <v>130</v>
      </c>
      <c r="K2259" t="s">
        <v>147</v>
      </c>
      <c r="L2259" t="s">
        <v>158</v>
      </c>
      <c r="M2259" s="5">
        <v>601</v>
      </c>
    </row>
    <row r="2260" spans="1:13" x14ac:dyDescent="0.3">
      <c r="A2260" s="2">
        <v>45932</v>
      </c>
      <c r="B2260" s="3">
        <f t="shared" si="105"/>
        <v>2026</v>
      </c>
      <c r="C2260" t="str">
        <f t="shared" si="106"/>
        <v>2025-2026</v>
      </c>
      <c r="D2260" t="s">
        <v>120</v>
      </c>
      <c r="E2260" t="s">
        <v>9</v>
      </c>
      <c r="F2260" t="str">
        <f t="shared" si="107"/>
        <v>New South Wales</v>
      </c>
      <c r="G2260" t="s">
        <v>10</v>
      </c>
      <c r="H2260">
        <v>2067</v>
      </c>
      <c r="I2260" t="s">
        <v>11</v>
      </c>
      <c r="J2260" t="s">
        <v>126</v>
      </c>
      <c r="K2260" t="s">
        <v>142</v>
      </c>
      <c r="L2260" t="s">
        <v>153</v>
      </c>
      <c r="M2260" s="5">
        <v>342</v>
      </c>
    </row>
    <row r="2261" spans="1:13" x14ac:dyDescent="0.3">
      <c r="A2261" s="2">
        <v>45511</v>
      </c>
      <c r="B2261" s="3">
        <f t="shared" si="105"/>
        <v>2025</v>
      </c>
      <c r="C2261" t="str">
        <f t="shared" si="106"/>
        <v>2024-2025</v>
      </c>
      <c r="D2261" t="s">
        <v>119</v>
      </c>
      <c r="E2261" t="s">
        <v>29</v>
      </c>
      <c r="F2261" t="str">
        <f t="shared" si="107"/>
        <v>Queensland</v>
      </c>
      <c r="G2261" t="s">
        <v>19</v>
      </c>
      <c r="H2261">
        <v>4703</v>
      </c>
      <c r="I2261" t="s">
        <v>11</v>
      </c>
      <c r="J2261" t="s">
        <v>138</v>
      </c>
      <c r="K2261" t="s">
        <v>147</v>
      </c>
      <c r="L2261" t="s">
        <v>158</v>
      </c>
      <c r="M2261" s="5">
        <v>545</v>
      </c>
    </row>
    <row r="2262" spans="1:13" x14ac:dyDescent="0.3">
      <c r="A2262" s="2">
        <v>45327</v>
      </c>
      <c r="B2262" s="3">
        <f t="shared" si="105"/>
        <v>2024</v>
      </c>
      <c r="C2262" t="str">
        <f t="shared" si="106"/>
        <v>2023-2024</v>
      </c>
      <c r="D2262" t="s">
        <v>119</v>
      </c>
      <c r="E2262" t="s">
        <v>72</v>
      </c>
      <c r="F2262" t="str">
        <f t="shared" si="107"/>
        <v>Queensland</v>
      </c>
      <c r="G2262" t="s">
        <v>19</v>
      </c>
      <c r="H2262">
        <v>4870</v>
      </c>
      <c r="I2262" t="s">
        <v>11</v>
      </c>
      <c r="J2262" t="s">
        <v>133</v>
      </c>
      <c r="K2262" t="s">
        <v>146</v>
      </c>
      <c r="L2262" t="s">
        <v>157</v>
      </c>
      <c r="M2262" s="5">
        <v>395</v>
      </c>
    </row>
    <row r="2263" spans="1:13" x14ac:dyDescent="0.3">
      <c r="A2263" s="2">
        <v>45371</v>
      </c>
      <c r="B2263" s="3">
        <f t="shared" si="105"/>
        <v>2024</v>
      </c>
      <c r="C2263" t="str">
        <f t="shared" si="106"/>
        <v>2023-2024</v>
      </c>
      <c r="D2263" t="s">
        <v>119</v>
      </c>
      <c r="E2263" t="s">
        <v>70</v>
      </c>
      <c r="F2263" t="str">
        <f t="shared" si="107"/>
        <v>Western Australia</v>
      </c>
      <c r="G2263" t="s">
        <v>28</v>
      </c>
      <c r="H2263">
        <v>6021</v>
      </c>
      <c r="I2263" t="s">
        <v>11</v>
      </c>
      <c r="J2263" t="s">
        <v>121</v>
      </c>
      <c r="K2263" t="s">
        <v>142</v>
      </c>
      <c r="L2263" t="s">
        <v>153</v>
      </c>
      <c r="M2263" s="5">
        <v>631</v>
      </c>
    </row>
    <row r="2264" spans="1:13" x14ac:dyDescent="0.3">
      <c r="A2264" s="2">
        <v>45921</v>
      </c>
      <c r="B2264" s="3">
        <f t="shared" si="105"/>
        <v>2026</v>
      </c>
      <c r="C2264" t="str">
        <f t="shared" si="106"/>
        <v>2025-2026</v>
      </c>
      <c r="D2264" t="s">
        <v>120</v>
      </c>
      <c r="E2264" t="s">
        <v>50</v>
      </c>
      <c r="F2264" t="str">
        <f t="shared" si="107"/>
        <v>Australian Capital Territory</v>
      </c>
      <c r="G2264" t="s">
        <v>51</v>
      </c>
      <c r="H2264">
        <v>2617</v>
      </c>
      <c r="I2264" t="s">
        <v>11</v>
      </c>
      <c r="J2264" t="s">
        <v>123</v>
      </c>
      <c r="K2264" t="s">
        <v>145</v>
      </c>
      <c r="L2264" t="s">
        <v>156</v>
      </c>
      <c r="M2264" s="5">
        <v>99</v>
      </c>
    </row>
    <row r="2265" spans="1:13" x14ac:dyDescent="0.3">
      <c r="A2265" s="2">
        <v>45658</v>
      </c>
      <c r="B2265" s="3">
        <f t="shared" si="105"/>
        <v>2025</v>
      </c>
      <c r="C2265" t="str">
        <f t="shared" si="106"/>
        <v>2024-2025</v>
      </c>
      <c r="D2265" t="s">
        <v>120</v>
      </c>
      <c r="E2265" t="s">
        <v>83</v>
      </c>
      <c r="F2265" t="str">
        <f t="shared" si="107"/>
        <v>Victoria</v>
      </c>
      <c r="G2265" t="s">
        <v>26</v>
      </c>
      <c r="H2265">
        <v>3551</v>
      </c>
      <c r="I2265" t="s">
        <v>11</v>
      </c>
      <c r="J2265" t="s">
        <v>129</v>
      </c>
      <c r="K2265" t="s">
        <v>149</v>
      </c>
      <c r="L2265" t="s">
        <v>160</v>
      </c>
      <c r="M2265" s="5">
        <v>271</v>
      </c>
    </row>
    <row r="2266" spans="1:13" x14ac:dyDescent="0.3">
      <c r="A2266" s="2">
        <v>45533</v>
      </c>
      <c r="B2266" s="3">
        <f t="shared" si="105"/>
        <v>2025</v>
      </c>
      <c r="C2266" t="str">
        <f t="shared" si="106"/>
        <v>2024-2025</v>
      </c>
      <c r="D2266" t="s">
        <v>120</v>
      </c>
      <c r="E2266" t="s">
        <v>9</v>
      </c>
      <c r="F2266" t="str">
        <f t="shared" si="107"/>
        <v>New South Wales</v>
      </c>
      <c r="G2266" t="s">
        <v>10</v>
      </c>
      <c r="H2266">
        <v>2067</v>
      </c>
      <c r="I2266" t="s">
        <v>11</v>
      </c>
      <c r="J2266" t="s">
        <v>126</v>
      </c>
      <c r="K2266" t="s">
        <v>150</v>
      </c>
      <c r="L2266" t="s">
        <v>161</v>
      </c>
      <c r="M2266" s="5">
        <v>204</v>
      </c>
    </row>
    <row r="2267" spans="1:13" x14ac:dyDescent="0.3">
      <c r="A2267" s="2">
        <v>45395</v>
      </c>
      <c r="B2267" s="3">
        <f t="shared" si="105"/>
        <v>2024</v>
      </c>
      <c r="C2267" t="str">
        <f t="shared" si="106"/>
        <v>2023-2024</v>
      </c>
      <c r="D2267" t="s">
        <v>119</v>
      </c>
      <c r="E2267" t="s">
        <v>23</v>
      </c>
      <c r="F2267" t="str">
        <f t="shared" si="107"/>
        <v>New South Wales</v>
      </c>
      <c r="G2267" t="s">
        <v>10</v>
      </c>
      <c r="H2267">
        <v>2830</v>
      </c>
      <c r="I2267" t="s">
        <v>11</v>
      </c>
      <c r="J2267" t="s">
        <v>132</v>
      </c>
      <c r="K2267" t="s">
        <v>144</v>
      </c>
      <c r="L2267" t="s">
        <v>155</v>
      </c>
      <c r="M2267" s="5">
        <v>692</v>
      </c>
    </row>
    <row r="2268" spans="1:13" x14ac:dyDescent="0.3">
      <c r="A2268" s="2">
        <v>45619</v>
      </c>
      <c r="B2268" s="3">
        <f t="shared" si="105"/>
        <v>2025</v>
      </c>
      <c r="C2268" t="str">
        <f t="shared" si="106"/>
        <v>2024-2025</v>
      </c>
      <c r="D2268" t="s">
        <v>119</v>
      </c>
      <c r="E2268" t="s">
        <v>65</v>
      </c>
      <c r="F2268" t="str">
        <f t="shared" si="107"/>
        <v>Victoria</v>
      </c>
      <c r="G2268" t="s">
        <v>26</v>
      </c>
      <c r="H2268">
        <v>3931</v>
      </c>
      <c r="I2268" t="s">
        <v>11</v>
      </c>
      <c r="J2268" t="s">
        <v>137</v>
      </c>
      <c r="K2268" t="s">
        <v>151</v>
      </c>
      <c r="L2268" t="s">
        <v>152</v>
      </c>
      <c r="M2268" s="5">
        <v>143</v>
      </c>
    </row>
    <row r="2269" spans="1:13" x14ac:dyDescent="0.3">
      <c r="A2269" s="2">
        <v>45481</v>
      </c>
      <c r="B2269" s="3">
        <f t="shared" si="105"/>
        <v>2025</v>
      </c>
      <c r="C2269" t="str">
        <f t="shared" si="106"/>
        <v>2024-2025</v>
      </c>
      <c r="D2269" t="s">
        <v>119</v>
      </c>
      <c r="E2269" t="s">
        <v>41</v>
      </c>
      <c r="F2269" t="str">
        <f t="shared" si="107"/>
        <v>New South Wales</v>
      </c>
      <c r="G2269" t="s">
        <v>10</v>
      </c>
      <c r="H2269">
        <v>2478</v>
      </c>
      <c r="I2269" t="s">
        <v>11</v>
      </c>
      <c r="J2269" t="s">
        <v>122</v>
      </c>
      <c r="K2269" t="s">
        <v>144</v>
      </c>
      <c r="L2269" t="s">
        <v>155</v>
      </c>
      <c r="M2269" s="5">
        <v>205</v>
      </c>
    </row>
    <row r="2270" spans="1:13" x14ac:dyDescent="0.3">
      <c r="A2270" s="2">
        <v>45665</v>
      </c>
      <c r="B2270" s="3">
        <f t="shared" si="105"/>
        <v>2025</v>
      </c>
      <c r="C2270" t="str">
        <f t="shared" si="106"/>
        <v>2024-2025</v>
      </c>
      <c r="D2270" t="s">
        <v>119</v>
      </c>
      <c r="E2270" t="s">
        <v>102</v>
      </c>
      <c r="F2270" t="str">
        <f t="shared" si="107"/>
        <v>Queensland</v>
      </c>
      <c r="G2270" t="s">
        <v>19</v>
      </c>
      <c r="H2270">
        <v>4825</v>
      </c>
      <c r="I2270" t="s">
        <v>11</v>
      </c>
      <c r="J2270" t="s">
        <v>133</v>
      </c>
      <c r="K2270" t="s">
        <v>150</v>
      </c>
      <c r="L2270" t="s">
        <v>161</v>
      </c>
      <c r="M2270" s="5">
        <v>386</v>
      </c>
    </row>
    <row r="2271" spans="1:13" x14ac:dyDescent="0.3">
      <c r="A2271" s="2">
        <v>45586</v>
      </c>
      <c r="B2271" s="3">
        <f t="shared" si="105"/>
        <v>2025</v>
      </c>
      <c r="C2271" t="str">
        <f t="shared" si="106"/>
        <v>2024-2025</v>
      </c>
      <c r="D2271" t="s">
        <v>120</v>
      </c>
      <c r="E2271" t="s">
        <v>37</v>
      </c>
      <c r="F2271" t="str">
        <f t="shared" si="107"/>
        <v>Victoria</v>
      </c>
      <c r="G2271" t="s">
        <v>26</v>
      </c>
      <c r="H2271">
        <v>3134</v>
      </c>
      <c r="I2271" t="s">
        <v>11</v>
      </c>
      <c r="J2271" t="s">
        <v>127</v>
      </c>
      <c r="K2271" t="s">
        <v>147</v>
      </c>
      <c r="L2271" t="s">
        <v>158</v>
      </c>
      <c r="M2271" s="5">
        <v>333</v>
      </c>
    </row>
    <row r="2272" spans="1:13" x14ac:dyDescent="0.3">
      <c r="A2272" s="2">
        <v>45489</v>
      </c>
      <c r="B2272" s="3">
        <f t="shared" si="105"/>
        <v>2025</v>
      </c>
      <c r="C2272" t="str">
        <f t="shared" si="106"/>
        <v>2024-2025</v>
      </c>
      <c r="D2272" t="s">
        <v>120</v>
      </c>
      <c r="E2272" t="s">
        <v>9</v>
      </c>
      <c r="F2272" t="str">
        <f t="shared" si="107"/>
        <v>New South Wales</v>
      </c>
      <c r="G2272" t="s">
        <v>10</v>
      </c>
      <c r="H2272">
        <v>2067</v>
      </c>
      <c r="I2272" t="s">
        <v>11</v>
      </c>
      <c r="J2272" t="s">
        <v>126</v>
      </c>
      <c r="K2272" t="s">
        <v>150</v>
      </c>
      <c r="L2272" t="s">
        <v>161</v>
      </c>
      <c r="M2272" s="5">
        <v>162</v>
      </c>
    </row>
    <row r="2273" spans="1:13" x14ac:dyDescent="0.3">
      <c r="A2273" s="2">
        <v>45594</v>
      </c>
      <c r="B2273" s="3">
        <f t="shared" si="105"/>
        <v>2025</v>
      </c>
      <c r="C2273" t="str">
        <f t="shared" si="106"/>
        <v>2024-2025</v>
      </c>
      <c r="D2273" t="s">
        <v>119</v>
      </c>
      <c r="E2273" t="s">
        <v>34</v>
      </c>
      <c r="F2273" t="str">
        <f t="shared" si="107"/>
        <v>New South Wales</v>
      </c>
      <c r="G2273" t="s">
        <v>10</v>
      </c>
      <c r="H2273">
        <v>2560</v>
      </c>
      <c r="I2273" t="s">
        <v>11</v>
      </c>
      <c r="J2273" t="s">
        <v>123</v>
      </c>
      <c r="K2273" t="s">
        <v>149</v>
      </c>
      <c r="L2273" t="s">
        <v>160</v>
      </c>
      <c r="M2273" s="5">
        <v>162</v>
      </c>
    </row>
    <row r="2274" spans="1:13" x14ac:dyDescent="0.3">
      <c r="A2274" s="2">
        <v>45382</v>
      </c>
      <c r="B2274" s="3">
        <f t="shared" si="105"/>
        <v>2024</v>
      </c>
      <c r="C2274" t="str">
        <f t="shared" si="106"/>
        <v>2023-2024</v>
      </c>
      <c r="D2274" t="s">
        <v>119</v>
      </c>
      <c r="E2274" t="s">
        <v>83</v>
      </c>
      <c r="F2274" t="str">
        <f t="shared" si="107"/>
        <v>Victoria</v>
      </c>
      <c r="G2274" t="s">
        <v>26</v>
      </c>
      <c r="H2274">
        <v>3551</v>
      </c>
      <c r="I2274" t="s">
        <v>11</v>
      </c>
      <c r="J2274" t="s">
        <v>129</v>
      </c>
      <c r="K2274" t="s">
        <v>142</v>
      </c>
      <c r="L2274" t="s">
        <v>153</v>
      </c>
      <c r="M2274" s="5">
        <v>386</v>
      </c>
    </row>
    <row r="2275" spans="1:13" x14ac:dyDescent="0.3">
      <c r="A2275" s="2">
        <v>45384</v>
      </c>
      <c r="B2275" s="3">
        <f t="shared" si="105"/>
        <v>2024</v>
      </c>
      <c r="C2275" t="str">
        <f t="shared" si="106"/>
        <v>2023-2024</v>
      </c>
      <c r="D2275" t="s">
        <v>120</v>
      </c>
      <c r="E2275" t="s">
        <v>114</v>
      </c>
      <c r="F2275" t="str">
        <f t="shared" si="107"/>
        <v>Victoria</v>
      </c>
      <c r="G2275" t="s">
        <v>26</v>
      </c>
      <c r="H2275">
        <v>3353</v>
      </c>
      <c r="I2275" t="s">
        <v>11</v>
      </c>
      <c r="J2275" t="s">
        <v>129</v>
      </c>
      <c r="K2275" t="s">
        <v>144</v>
      </c>
      <c r="L2275" t="s">
        <v>155</v>
      </c>
      <c r="M2275" s="5">
        <v>759</v>
      </c>
    </row>
    <row r="2276" spans="1:13" x14ac:dyDescent="0.3">
      <c r="A2276" s="2">
        <v>45891</v>
      </c>
      <c r="B2276" s="3">
        <f t="shared" si="105"/>
        <v>2026</v>
      </c>
      <c r="C2276" t="str">
        <f t="shared" si="106"/>
        <v>2025-2026</v>
      </c>
      <c r="D2276" t="s">
        <v>120</v>
      </c>
      <c r="E2276" t="s">
        <v>49</v>
      </c>
      <c r="F2276" t="str">
        <f t="shared" si="107"/>
        <v>New South Wales</v>
      </c>
      <c r="G2276" t="s">
        <v>10</v>
      </c>
      <c r="H2276">
        <v>2350</v>
      </c>
      <c r="I2276" t="s">
        <v>11</v>
      </c>
      <c r="J2276" t="s">
        <v>122</v>
      </c>
      <c r="K2276" t="s">
        <v>143</v>
      </c>
      <c r="L2276" t="s">
        <v>154</v>
      </c>
      <c r="M2276" s="5">
        <v>172</v>
      </c>
    </row>
    <row r="2277" spans="1:13" x14ac:dyDescent="0.3">
      <c r="A2277" s="2">
        <v>45697</v>
      </c>
      <c r="B2277" s="3">
        <f t="shared" si="105"/>
        <v>2025</v>
      </c>
      <c r="C2277" t="str">
        <f t="shared" si="106"/>
        <v>2024-2025</v>
      </c>
      <c r="D2277" t="s">
        <v>120</v>
      </c>
      <c r="E2277" t="s">
        <v>102</v>
      </c>
      <c r="F2277" t="str">
        <f t="shared" si="107"/>
        <v>Queensland</v>
      </c>
      <c r="G2277" t="s">
        <v>19</v>
      </c>
      <c r="H2277">
        <v>4825</v>
      </c>
      <c r="I2277" t="s">
        <v>11</v>
      </c>
      <c r="J2277" t="s">
        <v>133</v>
      </c>
      <c r="K2277" t="s">
        <v>146</v>
      </c>
      <c r="L2277" t="s">
        <v>157</v>
      </c>
      <c r="M2277" s="5">
        <v>199</v>
      </c>
    </row>
    <row r="2278" spans="1:13" x14ac:dyDescent="0.3">
      <c r="A2278" s="2">
        <v>45595</v>
      </c>
      <c r="B2278" s="3">
        <f t="shared" si="105"/>
        <v>2025</v>
      </c>
      <c r="C2278" t="str">
        <f t="shared" si="106"/>
        <v>2024-2025</v>
      </c>
      <c r="D2278" t="s">
        <v>119</v>
      </c>
      <c r="E2278" t="s">
        <v>101</v>
      </c>
      <c r="F2278" t="str">
        <f t="shared" si="107"/>
        <v>Queensland</v>
      </c>
      <c r="G2278" t="s">
        <v>19</v>
      </c>
      <c r="H2278">
        <v>4305</v>
      </c>
      <c r="I2278" t="s">
        <v>11</v>
      </c>
      <c r="J2278" t="s">
        <v>124</v>
      </c>
      <c r="K2278" t="s">
        <v>148</v>
      </c>
      <c r="L2278" t="s">
        <v>159</v>
      </c>
      <c r="M2278" s="5">
        <v>362</v>
      </c>
    </row>
    <row r="2279" spans="1:13" x14ac:dyDescent="0.3">
      <c r="A2279" s="2">
        <v>45946</v>
      </c>
      <c r="B2279" s="3">
        <f t="shared" si="105"/>
        <v>2026</v>
      </c>
      <c r="C2279" t="str">
        <f t="shared" si="106"/>
        <v>2025-2026</v>
      </c>
      <c r="D2279" t="s">
        <v>119</v>
      </c>
      <c r="E2279" t="s">
        <v>60</v>
      </c>
      <c r="F2279" t="str">
        <f t="shared" si="107"/>
        <v>Queensland</v>
      </c>
      <c r="G2279" t="s">
        <v>19</v>
      </c>
      <c r="H2279">
        <v>4655</v>
      </c>
      <c r="I2279" t="s">
        <v>11</v>
      </c>
      <c r="J2279" t="s">
        <v>138</v>
      </c>
      <c r="K2279" t="s">
        <v>145</v>
      </c>
      <c r="L2279" t="s">
        <v>156</v>
      </c>
      <c r="M2279" s="5">
        <v>231</v>
      </c>
    </row>
    <row r="2280" spans="1:13" x14ac:dyDescent="0.3">
      <c r="A2280" s="2">
        <v>45973</v>
      </c>
      <c r="B2280" s="3">
        <f t="shared" si="105"/>
        <v>2026</v>
      </c>
      <c r="C2280" t="str">
        <f t="shared" si="106"/>
        <v>2025-2026</v>
      </c>
      <c r="D2280" t="s">
        <v>119</v>
      </c>
      <c r="E2280" t="s">
        <v>70</v>
      </c>
      <c r="F2280" t="str">
        <f t="shared" si="107"/>
        <v>Western Australia</v>
      </c>
      <c r="G2280" t="s">
        <v>28</v>
      </c>
      <c r="H2280">
        <v>6021</v>
      </c>
      <c r="I2280" t="s">
        <v>11</v>
      </c>
      <c r="J2280" t="s">
        <v>121</v>
      </c>
      <c r="K2280" t="s">
        <v>144</v>
      </c>
      <c r="L2280" t="s">
        <v>155</v>
      </c>
      <c r="M2280" s="5">
        <v>568</v>
      </c>
    </row>
    <row r="2281" spans="1:13" x14ac:dyDescent="0.3">
      <c r="A2281" s="2">
        <v>45363</v>
      </c>
      <c r="B2281" s="3">
        <f t="shared" si="105"/>
        <v>2024</v>
      </c>
      <c r="C2281" t="str">
        <f t="shared" si="106"/>
        <v>2023-2024</v>
      </c>
      <c r="D2281" t="s">
        <v>120</v>
      </c>
      <c r="E2281" t="s">
        <v>95</v>
      </c>
      <c r="F2281" t="str">
        <f t="shared" si="107"/>
        <v>New South Wales</v>
      </c>
      <c r="G2281" t="s">
        <v>10</v>
      </c>
      <c r="H2281">
        <v>2131</v>
      </c>
      <c r="I2281" t="s">
        <v>11</v>
      </c>
      <c r="J2281" t="s">
        <v>125</v>
      </c>
      <c r="K2281" t="s">
        <v>144</v>
      </c>
      <c r="L2281" t="s">
        <v>155</v>
      </c>
      <c r="M2281" s="5">
        <v>260</v>
      </c>
    </row>
    <row r="2282" spans="1:13" x14ac:dyDescent="0.3">
      <c r="A2282" s="2">
        <v>45815</v>
      </c>
      <c r="B2282" s="3">
        <f t="shared" si="105"/>
        <v>2025</v>
      </c>
      <c r="C2282" t="str">
        <f t="shared" si="106"/>
        <v>2024-2025</v>
      </c>
      <c r="D2282" t="s">
        <v>120</v>
      </c>
      <c r="E2282" t="s">
        <v>25</v>
      </c>
      <c r="F2282" t="str">
        <f t="shared" si="107"/>
        <v>Victoria</v>
      </c>
      <c r="G2282" t="s">
        <v>26</v>
      </c>
      <c r="H2282">
        <v>3066</v>
      </c>
      <c r="I2282" t="s">
        <v>11</v>
      </c>
      <c r="J2282" t="s">
        <v>128</v>
      </c>
      <c r="K2282" t="s">
        <v>144</v>
      </c>
      <c r="L2282" t="s">
        <v>155</v>
      </c>
      <c r="M2282" s="5">
        <v>268</v>
      </c>
    </row>
    <row r="2283" spans="1:13" x14ac:dyDescent="0.3">
      <c r="A2283" s="2">
        <v>45637</v>
      </c>
      <c r="B2283" s="3">
        <f t="shared" si="105"/>
        <v>2025</v>
      </c>
      <c r="C2283" t="str">
        <f t="shared" si="106"/>
        <v>2024-2025</v>
      </c>
      <c r="D2283" t="s">
        <v>120</v>
      </c>
      <c r="E2283" t="s">
        <v>85</v>
      </c>
      <c r="F2283" t="str">
        <f t="shared" si="107"/>
        <v>Western Australia</v>
      </c>
      <c r="G2283" t="s">
        <v>28</v>
      </c>
      <c r="H2283">
        <v>6725</v>
      </c>
      <c r="I2283" t="s">
        <v>11</v>
      </c>
      <c r="J2283" t="s">
        <v>141</v>
      </c>
      <c r="K2283" t="s">
        <v>146</v>
      </c>
      <c r="L2283" t="s">
        <v>157</v>
      </c>
      <c r="M2283" s="5">
        <v>224</v>
      </c>
    </row>
    <row r="2284" spans="1:13" x14ac:dyDescent="0.3">
      <c r="A2284" s="2">
        <v>45951</v>
      </c>
      <c r="B2284" s="3">
        <f t="shared" si="105"/>
        <v>2026</v>
      </c>
      <c r="C2284" t="str">
        <f t="shared" si="106"/>
        <v>2025-2026</v>
      </c>
      <c r="D2284" t="s">
        <v>120</v>
      </c>
      <c r="E2284" t="s">
        <v>69</v>
      </c>
      <c r="F2284" t="str">
        <f t="shared" si="107"/>
        <v>Victoria</v>
      </c>
      <c r="G2284" t="s">
        <v>26</v>
      </c>
      <c r="H2284">
        <v>3148</v>
      </c>
      <c r="I2284" t="s">
        <v>11</v>
      </c>
      <c r="J2284" t="s">
        <v>127</v>
      </c>
      <c r="K2284" t="s">
        <v>144</v>
      </c>
      <c r="L2284" t="s">
        <v>155</v>
      </c>
      <c r="M2284" s="5">
        <v>62</v>
      </c>
    </row>
    <row r="2285" spans="1:13" x14ac:dyDescent="0.3">
      <c r="A2285" s="2">
        <v>45368</v>
      </c>
      <c r="B2285" s="3">
        <f t="shared" si="105"/>
        <v>2024</v>
      </c>
      <c r="C2285" t="str">
        <f t="shared" si="106"/>
        <v>2023-2024</v>
      </c>
      <c r="D2285" t="s">
        <v>120</v>
      </c>
      <c r="E2285" t="s">
        <v>104</v>
      </c>
      <c r="F2285" t="str">
        <f t="shared" si="107"/>
        <v>Victoria</v>
      </c>
      <c r="G2285" t="s">
        <v>26</v>
      </c>
      <c r="H2285">
        <v>3175</v>
      </c>
      <c r="I2285" t="s">
        <v>11</v>
      </c>
      <c r="J2285" t="s">
        <v>127</v>
      </c>
      <c r="K2285" t="s">
        <v>143</v>
      </c>
      <c r="L2285" t="s">
        <v>154</v>
      </c>
      <c r="M2285" s="5">
        <v>36</v>
      </c>
    </row>
    <row r="2286" spans="1:13" x14ac:dyDescent="0.3">
      <c r="A2286" s="2">
        <v>45540</v>
      </c>
      <c r="B2286" s="3">
        <f t="shared" si="105"/>
        <v>2025</v>
      </c>
      <c r="C2286" t="str">
        <f t="shared" si="106"/>
        <v>2024-2025</v>
      </c>
      <c r="D2286" t="s">
        <v>119</v>
      </c>
      <c r="E2286" t="s">
        <v>60</v>
      </c>
      <c r="F2286" t="str">
        <f t="shared" si="107"/>
        <v>Queensland</v>
      </c>
      <c r="G2286" t="s">
        <v>19</v>
      </c>
      <c r="H2286">
        <v>4655</v>
      </c>
      <c r="I2286" t="s">
        <v>11</v>
      </c>
      <c r="J2286" t="s">
        <v>138</v>
      </c>
      <c r="K2286" t="s">
        <v>142</v>
      </c>
      <c r="L2286" t="s">
        <v>153</v>
      </c>
      <c r="M2286" s="5">
        <v>70</v>
      </c>
    </row>
    <row r="2287" spans="1:13" x14ac:dyDescent="0.3">
      <c r="A2287" s="2">
        <v>45736</v>
      </c>
      <c r="B2287" s="3">
        <f t="shared" si="105"/>
        <v>2025</v>
      </c>
      <c r="C2287" t="str">
        <f t="shared" si="106"/>
        <v>2024-2025</v>
      </c>
      <c r="D2287" t="s">
        <v>120</v>
      </c>
      <c r="E2287" t="s">
        <v>27</v>
      </c>
      <c r="F2287" t="str">
        <f t="shared" si="107"/>
        <v>Western Australia</v>
      </c>
      <c r="G2287" t="s">
        <v>28</v>
      </c>
      <c r="H2287">
        <v>6030</v>
      </c>
      <c r="I2287" t="s">
        <v>11</v>
      </c>
      <c r="J2287" t="s">
        <v>121</v>
      </c>
      <c r="K2287" t="s">
        <v>145</v>
      </c>
      <c r="L2287" t="s">
        <v>156</v>
      </c>
      <c r="M2287" s="5">
        <v>633</v>
      </c>
    </row>
    <row r="2288" spans="1:13" x14ac:dyDescent="0.3">
      <c r="A2288" s="2">
        <v>46009</v>
      </c>
      <c r="B2288" s="3">
        <f t="shared" si="105"/>
        <v>2026</v>
      </c>
      <c r="C2288" t="str">
        <f t="shared" si="106"/>
        <v>2025-2026</v>
      </c>
      <c r="D2288" t="s">
        <v>120</v>
      </c>
      <c r="E2288" t="s">
        <v>48</v>
      </c>
      <c r="F2288" t="str">
        <f t="shared" si="107"/>
        <v>Western Australia</v>
      </c>
      <c r="G2288" t="s">
        <v>28</v>
      </c>
      <c r="H2288">
        <v>6450</v>
      </c>
      <c r="I2288" t="s">
        <v>11</v>
      </c>
      <c r="J2288" t="s">
        <v>141</v>
      </c>
      <c r="K2288" t="s">
        <v>148</v>
      </c>
      <c r="L2288" t="s">
        <v>159</v>
      </c>
      <c r="M2288" s="5">
        <v>540</v>
      </c>
    </row>
    <row r="2289" spans="1:13" x14ac:dyDescent="0.3">
      <c r="A2289" s="2">
        <v>45462</v>
      </c>
      <c r="B2289" s="3">
        <f t="shared" si="105"/>
        <v>2024</v>
      </c>
      <c r="C2289" t="str">
        <f t="shared" si="106"/>
        <v>2023-2024</v>
      </c>
      <c r="D2289" t="s">
        <v>119</v>
      </c>
      <c r="E2289" t="s">
        <v>46</v>
      </c>
      <c r="F2289" t="str">
        <f t="shared" si="107"/>
        <v>South Australia</v>
      </c>
      <c r="G2289" t="s">
        <v>17</v>
      </c>
      <c r="H2289">
        <v>5043</v>
      </c>
      <c r="I2289" t="s">
        <v>11</v>
      </c>
      <c r="J2289" t="s">
        <v>134</v>
      </c>
      <c r="K2289" t="s">
        <v>146</v>
      </c>
      <c r="L2289" t="s">
        <v>157</v>
      </c>
      <c r="M2289" s="5">
        <v>394</v>
      </c>
    </row>
    <row r="2290" spans="1:13" x14ac:dyDescent="0.3">
      <c r="A2290" s="2">
        <v>45792</v>
      </c>
      <c r="B2290" s="3">
        <f t="shared" si="105"/>
        <v>2025</v>
      </c>
      <c r="C2290" t="str">
        <f t="shared" si="106"/>
        <v>2024-2025</v>
      </c>
      <c r="D2290" t="s">
        <v>120</v>
      </c>
      <c r="E2290" t="s">
        <v>92</v>
      </c>
      <c r="F2290" t="str">
        <f t="shared" si="107"/>
        <v>New South Wales</v>
      </c>
      <c r="G2290" t="s">
        <v>10</v>
      </c>
      <c r="H2290">
        <v>2015</v>
      </c>
      <c r="I2290" t="s">
        <v>11</v>
      </c>
      <c r="J2290" t="s">
        <v>126</v>
      </c>
      <c r="K2290" t="s">
        <v>149</v>
      </c>
      <c r="L2290" t="s">
        <v>160</v>
      </c>
      <c r="M2290" s="5">
        <v>22</v>
      </c>
    </row>
    <row r="2291" spans="1:13" x14ac:dyDescent="0.3">
      <c r="A2291" s="2">
        <v>45939</v>
      </c>
      <c r="B2291" s="3">
        <f t="shared" si="105"/>
        <v>2026</v>
      </c>
      <c r="C2291" t="str">
        <f t="shared" si="106"/>
        <v>2025-2026</v>
      </c>
      <c r="D2291" t="s">
        <v>120</v>
      </c>
      <c r="E2291" t="s">
        <v>92</v>
      </c>
      <c r="F2291" t="str">
        <f t="shared" si="107"/>
        <v>New South Wales</v>
      </c>
      <c r="G2291" t="s">
        <v>10</v>
      </c>
      <c r="H2291">
        <v>2015</v>
      </c>
      <c r="I2291" t="s">
        <v>11</v>
      </c>
      <c r="J2291" t="s">
        <v>126</v>
      </c>
      <c r="K2291" t="s">
        <v>148</v>
      </c>
      <c r="L2291" t="s">
        <v>159</v>
      </c>
      <c r="M2291" s="5">
        <v>315</v>
      </c>
    </row>
    <row r="2292" spans="1:13" x14ac:dyDescent="0.3">
      <c r="A2292" s="2">
        <v>45896</v>
      </c>
      <c r="B2292" s="3">
        <f t="shared" si="105"/>
        <v>2026</v>
      </c>
      <c r="C2292" t="str">
        <f t="shared" si="106"/>
        <v>2025-2026</v>
      </c>
      <c r="D2292" t="s">
        <v>119</v>
      </c>
      <c r="E2292" t="s">
        <v>74</v>
      </c>
      <c r="F2292" t="str">
        <f t="shared" si="107"/>
        <v>Victoria</v>
      </c>
      <c r="G2292" t="s">
        <v>26</v>
      </c>
      <c r="H2292">
        <v>3500</v>
      </c>
      <c r="I2292" t="s">
        <v>11</v>
      </c>
      <c r="J2292" t="s">
        <v>129</v>
      </c>
      <c r="K2292" t="s">
        <v>147</v>
      </c>
      <c r="L2292" t="s">
        <v>158</v>
      </c>
      <c r="M2292" s="5">
        <v>772</v>
      </c>
    </row>
    <row r="2293" spans="1:13" x14ac:dyDescent="0.3">
      <c r="A2293" s="2">
        <v>45518</v>
      </c>
      <c r="B2293" s="3">
        <f t="shared" si="105"/>
        <v>2025</v>
      </c>
      <c r="C2293" t="str">
        <f t="shared" si="106"/>
        <v>2024-2025</v>
      </c>
      <c r="D2293" t="s">
        <v>120</v>
      </c>
      <c r="E2293" t="s">
        <v>39</v>
      </c>
      <c r="F2293" t="str">
        <f t="shared" si="107"/>
        <v>New South Wales</v>
      </c>
      <c r="G2293" t="s">
        <v>10</v>
      </c>
      <c r="H2293">
        <v>2541</v>
      </c>
      <c r="I2293" t="s">
        <v>11</v>
      </c>
      <c r="J2293" t="s">
        <v>123</v>
      </c>
      <c r="K2293" t="s">
        <v>151</v>
      </c>
      <c r="L2293" t="s">
        <v>152</v>
      </c>
      <c r="M2293" s="5">
        <v>584</v>
      </c>
    </row>
    <row r="2294" spans="1:13" x14ac:dyDescent="0.3">
      <c r="A2294" s="2">
        <v>45630</v>
      </c>
      <c r="B2294" s="3">
        <f t="shared" si="105"/>
        <v>2025</v>
      </c>
      <c r="C2294" t="str">
        <f t="shared" si="106"/>
        <v>2024-2025</v>
      </c>
      <c r="D2294" t="s">
        <v>119</v>
      </c>
      <c r="E2294" t="s">
        <v>23</v>
      </c>
      <c r="F2294" t="str">
        <f t="shared" si="107"/>
        <v>New South Wales</v>
      </c>
      <c r="G2294" t="s">
        <v>10</v>
      </c>
      <c r="H2294">
        <v>2830</v>
      </c>
      <c r="I2294" t="s">
        <v>11</v>
      </c>
      <c r="J2294" t="s">
        <v>132</v>
      </c>
      <c r="K2294" t="s">
        <v>147</v>
      </c>
      <c r="L2294" t="s">
        <v>158</v>
      </c>
      <c r="M2294" s="5">
        <v>379</v>
      </c>
    </row>
    <row r="2295" spans="1:13" x14ac:dyDescent="0.3">
      <c r="A2295" s="2">
        <v>45868</v>
      </c>
      <c r="B2295" s="3">
        <f t="shared" si="105"/>
        <v>2026</v>
      </c>
      <c r="C2295" t="str">
        <f t="shared" si="106"/>
        <v>2025-2026</v>
      </c>
      <c r="D2295" t="s">
        <v>119</v>
      </c>
      <c r="E2295" t="s">
        <v>48</v>
      </c>
      <c r="F2295" t="str">
        <f t="shared" si="107"/>
        <v>Western Australia</v>
      </c>
      <c r="G2295" t="s">
        <v>28</v>
      </c>
      <c r="H2295">
        <v>6450</v>
      </c>
      <c r="I2295" t="s">
        <v>11</v>
      </c>
      <c r="J2295" t="s">
        <v>141</v>
      </c>
      <c r="K2295" t="s">
        <v>143</v>
      </c>
      <c r="L2295" t="s">
        <v>154</v>
      </c>
      <c r="M2295" s="5">
        <v>36</v>
      </c>
    </row>
    <row r="2296" spans="1:13" x14ac:dyDescent="0.3">
      <c r="A2296" s="2">
        <v>45650</v>
      </c>
      <c r="B2296" s="3">
        <f t="shared" si="105"/>
        <v>2025</v>
      </c>
      <c r="C2296" t="str">
        <f t="shared" si="106"/>
        <v>2024-2025</v>
      </c>
      <c r="D2296" t="s">
        <v>120</v>
      </c>
      <c r="E2296" t="s">
        <v>29</v>
      </c>
      <c r="F2296" t="str">
        <f t="shared" si="107"/>
        <v>Queensland</v>
      </c>
      <c r="G2296" t="s">
        <v>19</v>
      </c>
      <c r="H2296">
        <v>4703</v>
      </c>
      <c r="I2296" t="s">
        <v>11</v>
      </c>
      <c r="J2296" t="s">
        <v>138</v>
      </c>
      <c r="K2296" t="s">
        <v>144</v>
      </c>
      <c r="L2296" t="s">
        <v>155</v>
      </c>
      <c r="M2296" s="5">
        <v>83</v>
      </c>
    </row>
    <row r="2297" spans="1:13" x14ac:dyDescent="0.3">
      <c r="A2297" s="2">
        <v>45403</v>
      </c>
      <c r="B2297" s="3">
        <f t="shared" si="105"/>
        <v>2024</v>
      </c>
      <c r="C2297" t="str">
        <f t="shared" si="106"/>
        <v>2023-2024</v>
      </c>
      <c r="D2297" t="s">
        <v>120</v>
      </c>
      <c r="E2297" t="s">
        <v>89</v>
      </c>
      <c r="F2297" t="str">
        <f t="shared" si="107"/>
        <v>Queensland</v>
      </c>
      <c r="G2297" t="s">
        <v>19</v>
      </c>
      <c r="H2297">
        <v>4700</v>
      </c>
      <c r="I2297" t="s">
        <v>11</v>
      </c>
      <c r="J2297" t="s">
        <v>138</v>
      </c>
      <c r="K2297" t="s">
        <v>144</v>
      </c>
      <c r="L2297" t="s">
        <v>155</v>
      </c>
      <c r="M2297" s="5">
        <v>362</v>
      </c>
    </row>
    <row r="2298" spans="1:13" x14ac:dyDescent="0.3">
      <c r="A2298" s="2">
        <v>45843</v>
      </c>
      <c r="B2298" s="3">
        <f t="shared" si="105"/>
        <v>2026</v>
      </c>
      <c r="C2298" t="str">
        <f t="shared" si="106"/>
        <v>2025-2026</v>
      </c>
      <c r="D2298" t="s">
        <v>120</v>
      </c>
      <c r="E2298" t="s">
        <v>38</v>
      </c>
      <c r="F2298" t="str">
        <f t="shared" si="107"/>
        <v>Victoria</v>
      </c>
      <c r="G2298" t="s">
        <v>26</v>
      </c>
      <c r="H2298">
        <v>3199</v>
      </c>
      <c r="I2298" t="s">
        <v>11</v>
      </c>
      <c r="J2298" t="s">
        <v>127</v>
      </c>
      <c r="K2298" t="s">
        <v>144</v>
      </c>
      <c r="L2298" t="s">
        <v>155</v>
      </c>
      <c r="M2298" s="5">
        <v>708</v>
      </c>
    </row>
    <row r="2299" spans="1:13" x14ac:dyDescent="0.3">
      <c r="A2299" s="2">
        <v>45602</v>
      </c>
      <c r="B2299" s="3">
        <f t="shared" si="105"/>
        <v>2025</v>
      </c>
      <c r="C2299" t="str">
        <f t="shared" si="106"/>
        <v>2024-2025</v>
      </c>
      <c r="D2299" t="s">
        <v>120</v>
      </c>
      <c r="E2299" t="s">
        <v>20</v>
      </c>
      <c r="F2299" t="str">
        <f t="shared" si="107"/>
        <v>South Australia</v>
      </c>
      <c r="G2299" t="s">
        <v>17</v>
      </c>
      <c r="H2299">
        <v>5607</v>
      </c>
      <c r="I2299" t="s">
        <v>11</v>
      </c>
      <c r="J2299" t="s">
        <v>139</v>
      </c>
      <c r="K2299" t="s">
        <v>147</v>
      </c>
      <c r="L2299" t="s">
        <v>158</v>
      </c>
      <c r="M2299" s="5">
        <v>401</v>
      </c>
    </row>
    <row r="2300" spans="1:13" x14ac:dyDescent="0.3">
      <c r="A2300" s="2">
        <v>45835</v>
      </c>
      <c r="B2300" s="3">
        <f t="shared" si="105"/>
        <v>2025</v>
      </c>
      <c r="C2300" t="str">
        <f t="shared" si="106"/>
        <v>2024-2025</v>
      </c>
      <c r="D2300" t="s">
        <v>120</v>
      </c>
      <c r="E2300" t="s">
        <v>99</v>
      </c>
      <c r="F2300" t="str">
        <f t="shared" si="107"/>
        <v>Western Australia</v>
      </c>
      <c r="G2300" t="s">
        <v>28</v>
      </c>
      <c r="H2300">
        <v>6530</v>
      </c>
      <c r="I2300" t="s">
        <v>11</v>
      </c>
      <c r="J2300" t="s">
        <v>141</v>
      </c>
      <c r="K2300" t="s">
        <v>142</v>
      </c>
      <c r="L2300" t="s">
        <v>153</v>
      </c>
      <c r="M2300" s="5">
        <v>33</v>
      </c>
    </row>
    <row r="2301" spans="1:13" x14ac:dyDescent="0.3">
      <c r="A2301" s="2">
        <v>46003</v>
      </c>
      <c r="B2301" s="3">
        <f t="shared" si="105"/>
        <v>2026</v>
      </c>
      <c r="C2301" t="str">
        <f t="shared" si="106"/>
        <v>2025-2026</v>
      </c>
      <c r="D2301" t="s">
        <v>120</v>
      </c>
      <c r="E2301" t="s">
        <v>84</v>
      </c>
      <c r="F2301" t="str">
        <f t="shared" si="107"/>
        <v>Western Australia</v>
      </c>
      <c r="G2301" t="s">
        <v>28</v>
      </c>
      <c r="H2301">
        <v>6280</v>
      </c>
      <c r="I2301" t="s">
        <v>11</v>
      </c>
      <c r="J2301" t="s">
        <v>135</v>
      </c>
      <c r="K2301" t="s">
        <v>149</v>
      </c>
      <c r="L2301" t="s">
        <v>160</v>
      </c>
      <c r="M2301" s="5">
        <v>270</v>
      </c>
    </row>
    <row r="2302" spans="1:13" x14ac:dyDescent="0.3">
      <c r="A2302" s="2">
        <v>45727</v>
      </c>
      <c r="B2302" s="3">
        <f t="shared" si="105"/>
        <v>2025</v>
      </c>
      <c r="C2302" t="str">
        <f t="shared" si="106"/>
        <v>2024-2025</v>
      </c>
      <c r="D2302" t="s">
        <v>119</v>
      </c>
      <c r="E2302" t="s">
        <v>70</v>
      </c>
      <c r="F2302" t="str">
        <f t="shared" si="107"/>
        <v>Western Australia</v>
      </c>
      <c r="G2302" t="s">
        <v>28</v>
      </c>
      <c r="H2302">
        <v>6021</v>
      </c>
      <c r="I2302" t="s">
        <v>11</v>
      </c>
      <c r="J2302" t="s">
        <v>121</v>
      </c>
      <c r="K2302" t="s">
        <v>143</v>
      </c>
      <c r="L2302" t="s">
        <v>154</v>
      </c>
      <c r="M2302" s="5">
        <v>322</v>
      </c>
    </row>
    <row r="2303" spans="1:13" x14ac:dyDescent="0.3">
      <c r="A2303" s="2">
        <v>45520</v>
      </c>
      <c r="B2303" s="3">
        <f t="shared" si="105"/>
        <v>2025</v>
      </c>
      <c r="C2303" t="str">
        <f t="shared" si="106"/>
        <v>2024-2025</v>
      </c>
      <c r="D2303" t="s">
        <v>120</v>
      </c>
      <c r="E2303" t="s">
        <v>68</v>
      </c>
      <c r="F2303" t="str">
        <f t="shared" si="107"/>
        <v>Victoria</v>
      </c>
      <c r="G2303" t="s">
        <v>26</v>
      </c>
      <c r="H2303">
        <v>3429</v>
      </c>
      <c r="I2303" t="s">
        <v>11</v>
      </c>
      <c r="J2303" t="s">
        <v>129</v>
      </c>
      <c r="K2303" t="s">
        <v>145</v>
      </c>
      <c r="L2303" t="s">
        <v>156</v>
      </c>
      <c r="M2303" s="5">
        <v>274</v>
      </c>
    </row>
    <row r="2304" spans="1:13" x14ac:dyDescent="0.3">
      <c r="A2304" s="2">
        <v>45966</v>
      </c>
      <c r="B2304" s="3">
        <f t="shared" si="105"/>
        <v>2026</v>
      </c>
      <c r="C2304" t="str">
        <f t="shared" si="106"/>
        <v>2025-2026</v>
      </c>
      <c r="D2304" t="s">
        <v>120</v>
      </c>
      <c r="E2304" t="s">
        <v>103</v>
      </c>
      <c r="F2304" t="str">
        <f t="shared" si="107"/>
        <v>Victoria</v>
      </c>
      <c r="G2304" t="s">
        <v>26</v>
      </c>
      <c r="H2304">
        <v>3550</v>
      </c>
      <c r="I2304" t="s">
        <v>11</v>
      </c>
      <c r="J2304" t="s">
        <v>129</v>
      </c>
      <c r="K2304" t="s">
        <v>142</v>
      </c>
      <c r="L2304" t="s">
        <v>153</v>
      </c>
      <c r="M2304" s="5">
        <v>461</v>
      </c>
    </row>
    <row r="2305" spans="1:13" x14ac:dyDescent="0.3">
      <c r="A2305" s="2">
        <v>45339</v>
      </c>
      <c r="B2305" s="3">
        <f t="shared" si="105"/>
        <v>2024</v>
      </c>
      <c r="C2305" t="str">
        <f t="shared" si="106"/>
        <v>2023-2024</v>
      </c>
      <c r="D2305" t="s">
        <v>120</v>
      </c>
      <c r="E2305" t="s">
        <v>53</v>
      </c>
      <c r="F2305" t="str">
        <f t="shared" si="107"/>
        <v>Queensland</v>
      </c>
      <c r="G2305" t="s">
        <v>19</v>
      </c>
      <c r="H2305">
        <v>4012</v>
      </c>
      <c r="I2305" t="s">
        <v>11</v>
      </c>
      <c r="J2305" t="s">
        <v>131</v>
      </c>
      <c r="K2305" t="s">
        <v>144</v>
      </c>
      <c r="L2305" t="s">
        <v>155</v>
      </c>
      <c r="M2305" s="5">
        <v>610</v>
      </c>
    </row>
    <row r="2306" spans="1:13" x14ac:dyDescent="0.3">
      <c r="A2306" s="2">
        <v>46017</v>
      </c>
      <c r="B2306" s="3">
        <f t="shared" ref="B2306:B2369" si="108">IF(MONTH(A2306)&gt;=7,YEAR(A2306)+1,YEAR(A2306))</f>
        <v>2026</v>
      </c>
      <c r="C2306" t="str">
        <f t="shared" ref="C2306:C2369" si="109">IF(MONTH(A2306) &gt;= 7, YEAR(A2306) &amp; "-" &amp; YEAR(A2306) + 1, YEAR(A2306) - 1 &amp; "-" &amp; YEAR(A2306))</f>
        <v>2025-2026</v>
      </c>
      <c r="D2306" t="s">
        <v>120</v>
      </c>
      <c r="E2306" t="s">
        <v>50</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51</v>
      </c>
      <c r="H2306">
        <v>2617</v>
      </c>
      <c r="I2306" t="s">
        <v>11</v>
      </c>
      <c r="J2306" t="s">
        <v>123</v>
      </c>
      <c r="K2306" t="s">
        <v>151</v>
      </c>
      <c r="L2306" t="s">
        <v>152</v>
      </c>
      <c r="M2306" s="5">
        <v>466</v>
      </c>
    </row>
    <row r="2307" spans="1:13" x14ac:dyDescent="0.3">
      <c r="A2307" s="2">
        <v>45939</v>
      </c>
      <c r="B2307" s="3">
        <f t="shared" si="108"/>
        <v>2026</v>
      </c>
      <c r="C2307" t="str">
        <f t="shared" si="109"/>
        <v>2025-2026</v>
      </c>
      <c r="D2307" t="s">
        <v>120</v>
      </c>
      <c r="E2307" t="s">
        <v>67</v>
      </c>
      <c r="F2307" t="str">
        <f t="shared" si="110"/>
        <v>Tasmania</v>
      </c>
      <c r="G2307" t="s">
        <v>43</v>
      </c>
      <c r="H2307">
        <v>7250</v>
      </c>
      <c r="I2307" t="s">
        <v>11</v>
      </c>
      <c r="J2307" t="s">
        <v>130</v>
      </c>
      <c r="K2307" t="s">
        <v>148</v>
      </c>
      <c r="L2307" t="s">
        <v>159</v>
      </c>
      <c r="M2307" s="5">
        <v>403</v>
      </c>
    </row>
    <row r="2308" spans="1:13" x14ac:dyDescent="0.3">
      <c r="A2308" s="2">
        <v>45878</v>
      </c>
      <c r="B2308" s="3">
        <f t="shared" si="108"/>
        <v>2026</v>
      </c>
      <c r="C2308" t="str">
        <f t="shared" si="109"/>
        <v>2025-2026</v>
      </c>
      <c r="D2308" t="s">
        <v>120</v>
      </c>
      <c r="E2308" t="s">
        <v>96</v>
      </c>
      <c r="F2308" t="str">
        <f t="shared" si="110"/>
        <v>Western Australia</v>
      </c>
      <c r="G2308" t="s">
        <v>28</v>
      </c>
      <c r="H2308">
        <v>6027</v>
      </c>
      <c r="I2308" t="s">
        <v>11</v>
      </c>
      <c r="J2308" t="s">
        <v>121</v>
      </c>
      <c r="K2308" t="s">
        <v>150</v>
      </c>
      <c r="L2308" t="s">
        <v>161</v>
      </c>
      <c r="M2308" s="5">
        <v>716</v>
      </c>
    </row>
    <row r="2309" spans="1:13" x14ac:dyDescent="0.3">
      <c r="A2309" s="2">
        <v>45876</v>
      </c>
      <c r="B2309" s="3">
        <f t="shared" si="108"/>
        <v>2026</v>
      </c>
      <c r="C2309" t="str">
        <f t="shared" si="109"/>
        <v>2025-2026</v>
      </c>
      <c r="D2309" t="s">
        <v>120</v>
      </c>
      <c r="E2309" t="s">
        <v>92</v>
      </c>
      <c r="F2309" t="str">
        <f t="shared" si="110"/>
        <v>New South Wales</v>
      </c>
      <c r="G2309" t="s">
        <v>10</v>
      </c>
      <c r="H2309">
        <v>2015</v>
      </c>
      <c r="I2309" t="s">
        <v>11</v>
      </c>
      <c r="J2309" t="s">
        <v>126</v>
      </c>
      <c r="K2309" t="s">
        <v>146</v>
      </c>
      <c r="L2309" t="s">
        <v>157</v>
      </c>
      <c r="M2309" s="5">
        <v>391</v>
      </c>
    </row>
    <row r="2310" spans="1:13" x14ac:dyDescent="0.3">
      <c r="A2310" s="2">
        <v>45902</v>
      </c>
      <c r="B2310" s="3">
        <f t="shared" si="108"/>
        <v>2026</v>
      </c>
      <c r="C2310" t="str">
        <f t="shared" si="109"/>
        <v>2025-2026</v>
      </c>
      <c r="D2310" t="s">
        <v>120</v>
      </c>
      <c r="E2310" t="s">
        <v>100</v>
      </c>
      <c r="F2310" t="str">
        <f t="shared" si="110"/>
        <v>New South Wales</v>
      </c>
      <c r="G2310" t="s">
        <v>10</v>
      </c>
      <c r="H2310">
        <v>2800</v>
      </c>
      <c r="I2310" t="s">
        <v>11</v>
      </c>
      <c r="J2310" t="s">
        <v>132</v>
      </c>
      <c r="K2310" t="s">
        <v>147</v>
      </c>
      <c r="L2310" t="s">
        <v>158</v>
      </c>
      <c r="M2310" s="5">
        <v>235</v>
      </c>
    </row>
    <row r="2311" spans="1:13" x14ac:dyDescent="0.3">
      <c r="A2311" s="2">
        <v>45691</v>
      </c>
      <c r="B2311" s="3">
        <f t="shared" si="108"/>
        <v>2025</v>
      </c>
      <c r="C2311" t="str">
        <f t="shared" si="109"/>
        <v>2024-2025</v>
      </c>
      <c r="D2311" t="s">
        <v>120</v>
      </c>
      <c r="E2311" t="s">
        <v>107</v>
      </c>
      <c r="F2311" t="str">
        <f t="shared" si="110"/>
        <v>New South Wales</v>
      </c>
      <c r="G2311" t="s">
        <v>10</v>
      </c>
      <c r="H2311">
        <v>2020</v>
      </c>
      <c r="I2311" t="s">
        <v>11</v>
      </c>
      <c r="J2311" t="s">
        <v>126</v>
      </c>
      <c r="K2311" t="s">
        <v>142</v>
      </c>
      <c r="L2311" t="s">
        <v>153</v>
      </c>
      <c r="M2311" s="5">
        <v>348</v>
      </c>
    </row>
    <row r="2312" spans="1:13" x14ac:dyDescent="0.3">
      <c r="A2312" s="2">
        <v>45746</v>
      </c>
      <c r="B2312" s="3">
        <f t="shared" si="108"/>
        <v>2025</v>
      </c>
      <c r="C2312" t="str">
        <f t="shared" si="109"/>
        <v>2024-2025</v>
      </c>
      <c r="D2312" t="s">
        <v>120</v>
      </c>
      <c r="E2312" t="s">
        <v>89</v>
      </c>
      <c r="F2312" t="str">
        <f t="shared" si="110"/>
        <v>Queensland</v>
      </c>
      <c r="G2312" t="s">
        <v>19</v>
      </c>
      <c r="H2312">
        <v>4700</v>
      </c>
      <c r="I2312" t="s">
        <v>11</v>
      </c>
      <c r="J2312" t="s">
        <v>138</v>
      </c>
      <c r="K2312" t="s">
        <v>142</v>
      </c>
      <c r="L2312" t="s">
        <v>153</v>
      </c>
      <c r="M2312" s="5">
        <v>273</v>
      </c>
    </row>
    <row r="2313" spans="1:13" x14ac:dyDescent="0.3">
      <c r="A2313" s="2">
        <v>45853</v>
      </c>
      <c r="B2313" s="3">
        <f t="shared" si="108"/>
        <v>2026</v>
      </c>
      <c r="C2313" t="str">
        <f t="shared" si="109"/>
        <v>2025-2026</v>
      </c>
      <c r="D2313" t="s">
        <v>120</v>
      </c>
      <c r="E2313" t="s">
        <v>82</v>
      </c>
      <c r="F2313" t="str">
        <f t="shared" si="110"/>
        <v>Queensland</v>
      </c>
      <c r="G2313" t="s">
        <v>19</v>
      </c>
      <c r="H2313">
        <v>4215</v>
      </c>
      <c r="I2313" t="s">
        <v>11</v>
      </c>
      <c r="J2313" t="s">
        <v>124</v>
      </c>
      <c r="K2313" t="s">
        <v>150</v>
      </c>
      <c r="L2313" t="s">
        <v>161</v>
      </c>
      <c r="M2313" s="5">
        <v>542</v>
      </c>
    </row>
    <row r="2314" spans="1:13" x14ac:dyDescent="0.3">
      <c r="A2314" s="2">
        <v>45481</v>
      </c>
      <c r="B2314" s="3">
        <f t="shared" si="108"/>
        <v>2025</v>
      </c>
      <c r="C2314" t="str">
        <f t="shared" si="109"/>
        <v>2024-2025</v>
      </c>
      <c r="D2314" t="s">
        <v>120</v>
      </c>
      <c r="E2314" t="s">
        <v>109</v>
      </c>
      <c r="F2314" t="str">
        <f t="shared" si="110"/>
        <v>Western Australia</v>
      </c>
      <c r="G2314" t="s">
        <v>28</v>
      </c>
      <c r="H2314">
        <v>6052</v>
      </c>
      <c r="I2314" t="s">
        <v>11</v>
      </c>
      <c r="J2314" t="s">
        <v>121</v>
      </c>
      <c r="K2314" t="s">
        <v>142</v>
      </c>
      <c r="L2314" t="s">
        <v>153</v>
      </c>
      <c r="M2314" s="5">
        <v>119</v>
      </c>
    </row>
    <row r="2315" spans="1:13" x14ac:dyDescent="0.3">
      <c r="A2315" s="2">
        <v>45896</v>
      </c>
      <c r="B2315" s="3">
        <f t="shared" si="108"/>
        <v>2026</v>
      </c>
      <c r="C2315" t="str">
        <f t="shared" si="109"/>
        <v>2025-2026</v>
      </c>
      <c r="D2315" t="s">
        <v>119</v>
      </c>
      <c r="E2315" t="s">
        <v>81</v>
      </c>
      <c r="F2315" t="str">
        <f t="shared" si="110"/>
        <v>Victoria</v>
      </c>
      <c r="G2315" t="s">
        <v>26</v>
      </c>
      <c r="H2315">
        <v>3076</v>
      </c>
      <c r="I2315" t="s">
        <v>11</v>
      </c>
      <c r="J2315" t="s">
        <v>128</v>
      </c>
      <c r="K2315" t="s">
        <v>151</v>
      </c>
      <c r="L2315" t="s">
        <v>152</v>
      </c>
      <c r="M2315" s="5">
        <v>66</v>
      </c>
    </row>
    <row r="2316" spans="1:13" x14ac:dyDescent="0.3">
      <c r="A2316" s="2">
        <v>45453</v>
      </c>
      <c r="B2316" s="3">
        <f t="shared" si="108"/>
        <v>2024</v>
      </c>
      <c r="C2316" t="str">
        <f t="shared" si="109"/>
        <v>2023-2024</v>
      </c>
      <c r="D2316" t="s">
        <v>119</v>
      </c>
      <c r="E2316" t="s">
        <v>111</v>
      </c>
      <c r="F2316" t="str">
        <f t="shared" si="110"/>
        <v>New South Wales</v>
      </c>
      <c r="G2316" t="s">
        <v>10</v>
      </c>
      <c r="H2316">
        <v>2154</v>
      </c>
      <c r="I2316" t="s">
        <v>11</v>
      </c>
      <c r="J2316" t="s">
        <v>125</v>
      </c>
      <c r="K2316" t="s">
        <v>144</v>
      </c>
      <c r="L2316" t="s">
        <v>155</v>
      </c>
      <c r="M2316" s="5">
        <v>622</v>
      </c>
    </row>
    <row r="2317" spans="1:13" x14ac:dyDescent="0.3">
      <c r="A2317" s="2">
        <v>45838</v>
      </c>
      <c r="B2317" s="3">
        <f t="shared" si="108"/>
        <v>2025</v>
      </c>
      <c r="C2317" t="str">
        <f t="shared" si="109"/>
        <v>2024-2025</v>
      </c>
      <c r="D2317" t="s">
        <v>120</v>
      </c>
      <c r="E2317" t="s">
        <v>73</v>
      </c>
      <c r="F2317" t="str">
        <f t="shared" si="110"/>
        <v>Queensland</v>
      </c>
      <c r="G2317" t="s">
        <v>19</v>
      </c>
      <c r="H2317">
        <v>4509</v>
      </c>
      <c r="I2317" t="s">
        <v>11</v>
      </c>
      <c r="J2317" t="s">
        <v>124</v>
      </c>
      <c r="K2317" t="s">
        <v>149</v>
      </c>
      <c r="L2317" t="s">
        <v>160</v>
      </c>
      <c r="M2317" s="5">
        <v>610</v>
      </c>
    </row>
    <row r="2318" spans="1:13" x14ac:dyDescent="0.3">
      <c r="A2318" s="2">
        <v>45999</v>
      </c>
      <c r="B2318" s="3">
        <f t="shared" si="108"/>
        <v>2026</v>
      </c>
      <c r="C2318" t="str">
        <f t="shared" si="109"/>
        <v>2025-2026</v>
      </c>
      <c r="D2318" t="s">
        <v>120</v>
      </c>
      <c r="E2318" t="s">
        <v>20</v>
      </c>
      <c r="F2318" t="str">
        <f t="shared" si="110"/>
        <v>South Australia</v>
      </c>
      <c r="G2318" t="s">
        <v>17</v>
      </c>
      <c r="H2318">
        <v>5607</v>
      </c>
      <c r="I2318" t="s">
        <v>11</v>
      </c>
      <c r="J2318" t="s">
        <v>139</v>
      </c>
      <c r="K2318" t="s">
        <v>147</v>
      </c>
      <c r="L2318" t="s">
        <v>158</v>
      </c>
      <c r="M2318" s="5">
        <v>765</v>
      </c>
    </row>
    <row r="2319" spans="1:13" x14ac:dyDescent="0.3">
      <c r="A2319" s="2">
        <v>45476</v>
      </c>
      <c r="B2319" s="3">
        <f t="shared" si="108"/>
        <v>2025</v>
      </c>
      <c r="C2319" t="str">
        <f t="shared" si="109"/>
        <v>2024-2025</v>
      </c>
      <c r="D2319" t="s">
        <v>119</v>
      </c>
      <c r="E2319" t="s">
        <v>102</v>
      </c>
      <c r="F2319" t="str">
        <f t="shared" si="110"/>
        <v>Queensland</v>
      </c>
      <c r="G2319" t="s">
        <v>19</v>
      </c>
      <c r="H2319">
        <v>4825</v>
      </c>
      <c r="I2319" t="s">
        <v>11</v>
      </c>
      <c r="J2319" t="s">
        <v>133</v>
      </c>
      <c r="K2319" t="s">
        <v>151</v>
      </c>
      <c r="L2319" t="s">
        <v>152</v>
      </c>
      <c r="M2319" s="5">
        <v>465</v>
      </c>
    </row>
    <row r="2320" spans="1:13" x14ac:dyDescent="0.3">
      <c r="A2320" s="2">
        <v>45306</v>
      </c>
      <c r="B2320" s="3">
        <f t="shared" si="108"/>
        <v>2024</v>
      </c>
      <c r="C2320" t="str">
        <f t="shared" si="109"/>
        <v>2023-2024</v>
      </c>
      <c r="D2320" t="s">
        <v>120</v>
      </c>
      <c r="E2320" t="s">
        <v>37</v>
      </c>
      <c r="F2320" t="str">
        <f t="shared" si="110"/>
        <v>Victoria</v>
      </c>
      <c r="G2320" t="s">
        <v>26</v>
      </c>
      <c r="H2320">
        <v>3134</v>
      </c>
      <c r="I2320" t="s">
        <v>11</v>
      </c>
      <c r="J2320" t="s">
        <v>127</v>
      </c>
      <c r="K2320" t="s">
        <v>148</v>
      </c>
      <c r="L2320" t="s">
        <v>159</v>
      </c>
      <c r="M2320" s="5">
        <v>438</v>
      </c>
    </row>
    <row r="2321" spans="1:13" x14ac:dyDescent="0.3">
      <c r="A2321" s="2">
        <v>45330</v>
      </c>
      <c r="B2321" s="3">
        <f t="shared" si="108"/>
        <v>2024</v>
      </c>
      <c r="C2321" t="str">
        <f t="shared" si="109"/>
        <v>2023-2024</v>
      </c>
      <c r="D2321" t="s">
        <v>119</v>
      </c>
      <c r="E2321" t="s">
        <v>35</v>
      </c>
      <c r="F2321" t="str">
        <f t="shared" si="110"/>
        <v>Victoria</v>
      </c>
      <c r="G2321" t="s">
        <v>26</v>
      </c>
      <c r="H2321">
        <v>3280</v>
      </c>
      <c r="I2321" t="s">
        <v>11</v>
      </c>
      <c r="J2321" t="s">
        <v>129</v>
      </c>
      <c r="K2321" t="s">
        <v>144</v>
      </c>
      <c r="L2321" t="s">
        <v>155</v>
      </c>
      <c r="M2321" s="5">
        <v>440</v>
      </c>
    </row>
    <row r="2322" spans="1:13" x14ac:dyDescent="0.3">
      <c r="A2322" s="2">
        <v>46021</v>
      </c>
      <c r="B2322" s="3">
        <f t="shared" si="108"/>
        <v>2026</v>
      </c>
      <c r="C2322" t="str">
        <f t="shared" si="109"/>
        <v>2025-2026</v>
      </c>
      <c r="D2322" t="s">
        <v>120</v>
      </c>
      <c r="E2322" t="s">
        <v>42</v>
      </c>
      <c r="F2322" t="str">
        <f t="shared" si="110"/>
        <v>Tasmania</v>
      </c>
      <c r="G2322" t="s">
        <v>43</v>
      </c>
      <c r="H2322">
        <v>7018</v>
      </c>
      <c r="I2322" t="s">
        <v>11</v>
      </c>
      <c r="J2322" t="s">
        <v>130</v>
      </c>
      <c r="K2322" t="s">
        <v>144</v>
      </c>
      <c r="L2322" t="s">
        <v>155</v>
      </c>
      <c r="M2322" s="5">
        <v>279</v>
      </c>
    </row>
    <row r="2323" spans="1:13" x14ac:dyDescent="0.3">
      <c r="A2323" s="2">
        <v>45308</v>
      </c>
      <c r="B2323" s="3">
        <f t="shared" si="108"/>
        <v>2024</v>
      </c>
      <c r="C2323" t="str">
        <f t="shared" si="109"/>
        <v>2023-2024</v>
      </c>
      <c r="D2323" t="s">
        <v>120</v>
      </c>
      <c r="E2323" t="s">
        <v>72</v>
      </c>
      <c r="F2323" t="str">
        <f t="shared" si="110"/>
        <v>Queensland</v>
      </c>
      <c r="G2323" t="s">
        <v>19</v>
      </c>
      <c r="H2323">
        <v>4870</v>
      </c>
      <c r="I2323" t="s">
        <v>11</v>
      </c>
      <c r="J2323" t="s">
        <v>133</v>
      </c>
      <c r="K2323" t="s">
        <v>146</v>
      </c>
      <c r="L2323" t="s">
        <v>157</v>
      </c>
      <c r="M2323" s="5">
        <v>96</v>
      </c>
    </row>
    <row r="2324" spans="1:13" x14ac:dyDescent="0.3">
      <c r="A2324" s="2">
        <v>45549</v>
      </c>
      <c r="B2324" s="3">
        <f t="shared" si="108"/>
        <v>2025</v>
      </c>
      <c r="C2324" t="str">
        <f t="shared" si="109"/>
        <v>2024-2025</v>
      </c>
      <c r="D2324" t="s">
        <v>120</v>
      </c>
      <c r="E2324" t="s">
        <v>33</v>
      </c>
      <c r="F2324" t="str">
        <f t="shared" si="110"/>
        <v>Northern Territory</v>
      </c>
      <c r="G2324" t="s">
        <v>15</v>
      </c>
      <c r="H2324">
        <v>870</v>
      </c>
      <c r="I2324" t="s">
        <v>11</v>
      </c>
      <c r="J2324" t="s">
        <v>140</v>
      </c>
      <c r="K2324" t="s">
        <v>143</v>
      </c>
      <c r="L2324" t="s">
        <v>154</v>
      </c>
      <c r="M2324" s="5">
        <v>492</v>
      </c>
    </row>
    <row r="2325" spans="1:13" x14ac:dyDescent="0.3">
      <c r="A2325" s="2">
        <v>45673</v>
      </c>
      <c r="B2325" s="3">
        <f t="shared" si="108"/>
        <v>2025</v>
      </c>
      <c r="C2325" t="str">
        <f t="shared" si="109"/>
        <v>2024-2025</v>
      </c>
      <c r="D2325" t="s">
        <v>120</v>
      </c>
      <c r="E2325" t="s">
        <v>77</v>
      </c>
      <c r="F2325" t="str">
        <f t="shared" si="110"/>
        <v>Victoria</v>
      </c>
      <c r="G2325" t="s">
        <v>26</v>
      </c>
      <c r="H2325">
        <v>3018</v>
      </c>
      <c r="I2325" t="s">
        <v>11</v>
      </c>
      <c r="J2325" t="s">
        <v>128</v>
      </c>
      <c r="K2325" t="s">
        <v>145</v>
      </c>
      <c r="L2325" t="s">
        <v>156</v>
      </c>
      <c r="M2325" s="5">
        <v>59</v>
      </c>
    </row>
    <row r="2326" spans="1:13" x14ac:dyDescent="0.3">
      <c r="A2326" s="2">
        <v>45508</v>
      </c>
      <c r="B2326" s="3">
        <f t="shared" si="108"/>
        <v>2025</v>
      </c>
      <c r="C2326" t="str">
        <f t="shared" si="109"/>
        <v>2024-2025</v>
      </c>
      <c r="D2326" t="s">
        <v>119</v>
      </c>
      <c r="E2326" t="s">
        <v>111</v>
      </c>
      <c r="F2326" t="str">
        <f t="shared" si="110"/>
        <v>New South Wales</v>
      </c>
      <c r="G2326" t="s">
        <v>10</v>
      </c>
      <c r="H2326">
        <v>2154</v>
      </c>
      <c r="I2326" t="s">
        <v>11</v>
      </c>
      <c r="J2326" t="s">
        <v>125</v>
      </c>
      <c r="K2326" t="s">
        <v>142</v>
      </c>
      <c r="L2326" t="s">
        <v>153</v>
      </c>
      <c r="M2326" s="5">
        <v>174</v>
      </c>
    </row>
    <row r="2327" spans="1:13" x14ac:dyDescent="0.3">
      <c r="A2327" s="2">
        <v>45366</v>
      </c>
      <c r="B2327" s="3">
        <f t="shared" si="108"/>
        <v>2024</v>
      </c>
      <c r="C2327" t="str">
        <f t="shared" si="109"/>
        <v>2023-2024</v>
      </c>
      <c r="D2327" t="s">
        <v>120</v>
      </c>
      <c r="E2327" t="s">
        <v>113</v>
      </c>
      <c r="F2327" t="str">
        <f t="shared" si="110"/>
        <v>New South Wales</v>
      </c>
      <c r="G2327" t="s">
        <v>10</v>
      </c>
      <c r="H2327">
        <v>2101</v>
      </c>
      <c r="I2327" t="s">
        <v>11</v>
      </c>
      <c r="J2327" t="s">
        <v>125</v>
      </c>
      <c r="K2327" t="s">
        <v>142</v>
      </c>
      <c r="L2327" t="s">
        <v>153</v>
      </c>
      <c r="M2327" s="5">
        <v>736</v>
      </c>
    </row>
    <row r="2328" spans="1:13" x14ac:dyDescent="0.3">
      <c r="A2328" s="2">
        <v>45949</v>
      </c>
      <c r="B2328" s="3">
        <f t="shared" si="108"/>
        <v>2026</v>
      </c>
      <c r="C2328" t="str">
        <f t="shared" si="109"/>
        <v>2025-2026</v>
      </c>
      <c r="D2328" t="s">
        <v>119</v>
      </c>
      <c r="E2328" t="s">
        <v>81</v>
      </c>
      <c r="F2328" t="str">
        <f t="shared" si="110"/>
        <v>Victoria</v>
      </c>
      <c r="G2328" t="s">
        <v>26</v>
      </c>
      <c r="H2328">
        <v>3076</v>
      </c>
      <c r="I2328" t="s">
        <v>11</v>
      </c>
      <c r="J2328" t="s">
        <v>128</v>
      </c>
      <c r="K2328" t="s">
        <v>143</v>
      </c>
      <c r="L2328" t="s">
        <v>154</v>
      </c>
      <c r="M2328" s="5">
        <v>704</v>
      </c>
    </row>
    <row r="2329" spans="1:13" x14ac:dyDescent="0.3">
      <c r="A2329" s="2">
        <v>45493</v>
      </c>
      <c r="B2329" s="3">
        <f t="shared" si="108"/>
        <v>2025</v>
      </c>
      <c r="C2329" t="str">
        <f t="shared" si="109"/>
        <v>2024-2025</v>
      </c>
      <c r="D2329" t="s">
        <v>120</v>
      </c>
      <c r="E2329" t="s">
        <v>21</v>
      </c>
      <c r="F2329" t="str">
        <f t="shared" si="110"/>
        <v>South Australia</v>
      </c>
      <c r="G2329" t="s">
        <v>17</v>
      </c>
      <c r="H2329">
        <v>5343</v>
      </c>
      <c r="I2329" t="s">
        <v>11</v>
      </c>
      <c r="J2329" t="s">
        <v>139</v>
      </c>
      <c r="K2329" t="s">
        <v>150</v>
      </c>
      <c r="L2329" t="s">
        <v>161</v>
      </c>
      <c r="M2329" s="5">
        <v>710</v>
      </c>
    </row>
    <row r="2330" spans="1:13" x14ac:dyDescent="0.3">
      <c r="A2330" s="2">
        <v>45297</v>
      </c>
      <c r="B2330" s="3">
        <f t="shared" si="108"/>
        <v>2024</v>
      </c>
      <c r="C2330" t="str">
        <f t="shared" si="109"/>
        <v>2023-2024</v>
      </c>
      <c r="D2330" t="s">
        <v>120</v>
      </c>
      <c r="E2330" t="s">
        <v>9</v>
      </c>
      <c r="F2330" t="str">
        <f t="shared" si="110"/>
        <v>New South Wales</v>
      </c>
      <c r="G2330" t="s">
        <v>10</v>
      </c>
      <c r="H2330">
        <v>2067</v>
      </c>
      <c r="I2330" t="s">
        <v>11</v>
      </c>
      <c r="J2330" t="s">
        <v>126</v>
      </c>
      <c r="K2330" t="s">
        <v>142</v>
      </c>
      <c r="L2330" t="s">
        <v>153</v>
      </c>
      <c r="M2330" s="5">
        <v>430</v>
      </c>
    </row>
    <row r="2331" spans="1:13" x14ac:dyDescent="0.3">
      <c r="A2331" s="2">
        <v>45429</v>
      </c>
      <c r="B2331" s="3">
        <f t="shared" si="108"/>
        <v>2024</v>
      </c>
      <c r="C2331" t="str">
        <f t="shared" si="109"/>
        <v>2023-2024</v>
      </c>
      <c r="D2331" t="s">
        <v>120</v>
      </c>
      <c r="E2331" t="s">
        <v>106</v>
      </c>
      <c r="F2331" t="str">
        <f t="shared" si="110"/>
        <v>Queensland</v>
      </c>
      <c r="G2331" t="s">
        <v>19</v>
      </c>
      <c r="H2331">
        <v>4558</v>
      </c>
      <c r="I2331" t="s">
        <v>11</v>
      </c>
      <c r="J2331" t="s">
        <v>136</v>
      </c>
      <c r="K2331" t="s">
        <v>145</v>
      </c>
      <c r="L2331" t="s">
        <v>156</v>
      </c>
      <c r="M2331" s="5">
        <v>556</v>
      </c>
    </row>
    <row r="2332" spans="1:13" x14ac:dyDescent="0.3">
      <c r="A2332" s="2">
        <v>45940</v>
      </c>
      <c r="B2332" s="3">
        <f t="shared" si="108"/>
        <v>2026</v>
      </c>
      <c r="C2332" t="str">
        <f t="shared" si="109"/>
        <v>2025-2026</v>
      </c>
      <c r="D2332" t="s">
        <v>120</v>
      </c>
      <c r="E2332" t="s">
        <v>59</v>
      </c>
      <c r="F2332" t="str">
        <f t="shared" si="110"/>
        <v>South Australia</v>
      </c>
      <c r="G2332" t="s">
        <v>17</v>
      </c>
      <c r="H2332">
        <v>5011</v>
      </c>
      <c r="I2332" t="s">
        <v>11</v>
      </c>
      <c r="J2332" t="s">
        <v>134</v>
      </c>
      <c r="K2332" t="s">
        <v>142</v>
      </c>
      <c r="L2332" t="s">
        <v>153</v>
      </c>
      <c r="M2332" s="5">
        <v>373</v>
      </c>
    </row>
    <row r="2333" spans="1:13" x14ac:dyDescent="0.3">
      <c r="A2333" s="2">
        <v>45379</v>
      </c>
      <c r="B2333" s="3">
        <f t="shared" si="108"/>
        <v>2024</v>
      </c>
      <c r="C2333" t="str">
        <f t="shared" si="109"/>
        <v>2023-2024</v>
      </c>
      <c r="D2333" t="s">
        <v>120</v>
      </c>
      <c r="E2333" t="s">
        <v>56</v>
      </c>
      <c r="F2333" t="str">
        <f t="shared" si="110"/>
        <v>Queensland</v>
      </c>
      <c r="G2333" t="s">
        <v>19</v>
      </c>
      <c r="H2333">
        <v>4883</v>
      </c>
      <c r="I2333" t="s">
        <v>11</v>
      </c>
      <c r="J2333" t="s">
        <v>133</v>
      </c>
      <c r="K2333" t="s">
        <v>146</v>
      </c>
      <c r="L2333" t="s">
        <v>157</v>
      </c>
      <c r="M2333" s="5">
        <v>365</v>
      </c>
    </row>
    <row r="2334" spans="1:13" x14ac:dyDescent="0.3">
      <c r="A2334" s="2">
        <v>45857</v>
      </c>
      <c r="B2334" s="3">
        <f t="shared" si="108"/>
        <v>2026</v>
      </c>
      <c r="C2334" t="str">
        <f t="shared" si="109"/>
        <v>2025-2026</v>
      </c>
      <c r="D2334" t="s">
        <v>119</v>
      </c>
      <c r="E2334" t="s">
        <v>40</v>
      </c>
      <c r="F2334" t="str">
        <f t="shared" si="110"/>
        <v>South Australia</v>
      </c>
      <c r="G2334" t="s">
        <v>17</v>
      </c>
      <c r="H2334">
        <v>5169</v>
      </c>
      <c r="I2334" t="s">
        <v>11</v>
      </c>
      <c r="J2334" t="s">
        <v>134</v>
      </c>
      <c r="K2334" t="s">
        <v>145</v>
      </c>
      <c r="L2334" t="s">
        <v>156</v>
      </c>
      <c r="M2334" s="5">
        <v>652</v>
      </c>
    </row>
    <row r="2335" spans="1:13" x14ac:dyDescent="0.3">
      <c r="A2335" s="2">
        <v>45389</v>
      </c>
      <c r="B2335" s="3">
        <f t="shared" si="108"/>
        <v>2024</v>
      </c>
      <c r="C2335" t="str">
        <f t="shared" si="109"/>
        <v>2023-2024</v>
      </c>
      <c r="D2335" t="s">
        <v>120</v>
      </c>
      <c r="E2335" t="s">
        <v>96</v>
      </c>
      <c r="F2335" t="str">
        <f t="shared" si="110"/>
        <v>Western Australia</v>
      </c>
      <c r="G2335" t="s">
        <v>28</v>
      </c>
      <c r="H2335">
        <v>6027</v>
      </c>
      <c r="I2335" t="s">
        <v>11</v>
      </c>
      <c r="J2335" t="s">
        <v>121</v>
      </c>
      <c r="K2335" t="s">
        <v>148</v>
      </c>
      <c r="L2335" t="s">
        <v>159</v>
      </c>
      <c r="M2335" s="5">
        <v>310</v>
      </c>
    </row>
    <row r="2336" spans="1:13" x14ac:dyDescent="0.3">
      <c r="A2336" s="2">
        <v>45430</v>
      </c>
      <c r="B2336" s="3">
        <f t="shared" si="108"/>
        <v>2024</v>
      </c>
      <c r="C2336" t="str">
        <f t="shared" si="109"/>
        <v>2023-2024</v>
      </c>
      <c r="D2336" t="s">
        <v>120</v>
      </c>
      <c r="E2336" t="s">
        <v>47</v>
      </c>
      <c r="F2336" t="str">
        <f t="shared" si="110"/>
        <v>Victoria</v>
      </c>
      <c r="G2336" t="s">
        <v>26</v>
      </c>
      <c r="H2336">
        <v>3630</v>
      </c>
      <c r="I2336" t="s">
        <v>11</v>
      </c>
      <c r="J2336" t="s">
        <v>137</v>
      </c>
      <c r="K2336" t="s">
        <v>144</v>
      </c>
      <c r="L2336" t="s">
        <v>155</v>
      </c>
      <c r="M2336" s="5">
        <v>279</v>
      </c>
    </row>
    <row r="2337" spans="1:13" x14ac:dyDescent="0.3">
      <c r="A2337" s="2">
        <v>45527</v>
      </c>
      <c r="B2337" s="3">
        <f t="shared" si="108"/>
        <v>2025</v>
      </c>
      <c r="C2337" t="str">
        <f t="shared" si="109"/>
        <v>2024-2025</v>
      </c>
      <c r="D2337" t="s">
        <v>119</v>
      </c>
      <c r="E2337" t="s">
        <v>60</v>
      </c>
      <c r="F2337" t="str">
        <f t="shared" si="110"/>
        <v>Queensland</v>
      </c>
      <c r="G2337" t="s">
        <v>19</v>
      </c>
      <c r="H2337">
        <v>4655</v>
      </c>
      <c r="I2337" t="s">
        <v>11</v>
      </c>
      <c r="J2337" t="s">
        <v>138</v>
      </c>
      <c r="K2337" t="s">
        <v>151</v>
      </c>
      <c r="L2337" t="s">
        <v>152</v>
      </c>
      <c r="M2337" s="5">
        <v>461</v>
      </c>
    </row>
    <row r="2338" spans="1:13" x14ac:dyDescent="0.3">
      <c r="A2338" s="2">
        <v>45817</v>
      </c>
      <c r="B2338" s="3">
        <f t="shared" si="108"/>
        <v>2025</v>
      </c>
      <c r="C2338" t="str">
        <f t="shared" si="109"/>
        <v>2024-2025</v>
      </c>
      <c r="D2338" t="s">
        <v>120</v>
      </c>
      <c r="E2338" t="s">
        <v>54</v>
      </c>
      <c r="F2338" t="str">
        <f t="shared" si="110"/>
        <v>New South Wales</v>
      </c>
      <c r="G2338" t="s">
        <v>10</v>
      </c>
      <c r="H2338">
        <v>2750</v>
      </c>
      <c r="I2338" t="s">
        <v>11</v>
      </c>
      <c r="J2338" t="s">
        <v>132</v>
      </c>
      <c r="K2338" t="s">
        <v>148</v>
      </c>
      <c r="L2338" t="s">
        <v>159</v>
      </c>
      <c r="M2338" s="5">
        <v>794</v>
      </c>
    </row>
    <row r="2339" spans="1:13" x14ac:dyDescent="0.3">
      <c r="A2339" s="2">
        <v>45709</v>
      </c>
      <c r="B2339" s="3">
        <f t="shared" si="108"/>
        <v>2025</v>
      </c>
      <c r="C2339" t="str">
        <f t="shared" si="109"/>
        <v>2024-2025</v>
      </c>
      <c r="D2339" t="s">
        <v>120</v>
      </c>
      <c r="E2339" t="s">
        <v>88</v>
      </c>
      <c r="F2339" t="str">
        <f t="shared" si="110"/>
        <v>Queensland</v>
      </c>
      <c r="G2339" t="s">
        <v>19</v>
      </c>
      <c r="H2339">
        <v>4570</v>
      </c>
      <c r="I2339" t="s">
        <v>11</v>
      </c>
      <c r="J2339" t="s">
        <v>136</v>
      </c>
      <c r="K2339" t="s">
        <v>151</v>
      </c>
      <c r="L2339" t="s">
        <v>152</v>
      </c>
      <c r="M2339" s="5">
        <v>259</v>
      </c>
    </row>
    <row r="2340" spans="1:13" x14ac:dyDescent="0.3">
      <c r="A2340" s="2">
        <v>45757</v>
      </c>
      <c r="B2340" s="3">
        <f t="shared" si="108"/>
        <v>2025</v>
      </c>
      <c r="C2340" t="str">
        <f t="shared" si="109"/>
        <v>2024-2025</v>
      </c>
      <c r="D2340" t="s">
        <v>119</v>
      </c>
      <c r="E2340" t="s">
        <v>81</v>
      </c>
      <c r="F2340" t="str">
        <f t="shared" si="110"/>
        <v>Victoria</v>
      </c>
      <c r="G2340" t="s">
        <v>26</v>
      </c>
      <c r="H2340">
        <v>3076</v>
      </c>
      <c r="I2340" t="s">
        <v>11</v>
      </c>
      <c r="J2340" t="s">
        <v>128</v>
      </c>
      <c r="K2340" t="s">
        <v>149</v>
      </c>
      <c r="L2340" t="s">
        <v>160</v>
      </c>
      <c r="M2340" s="5">
        <v>431</v>
      </c>
    </row>
    <row r="2341" spans="1:13" x14ac:dyDescent="0.3">
      <c r="A2341" s="2">
        <v>46018</v>
      </c>
      <c r="B2341" s="3">
        <f t="shared" si="108"/>
        <v>2026</v>
      </c>
      <c r="C2341" t="str">
        <f t="shared" si="109"/>
        <v>2025-2026</v>
      </c>
      <c r="D2341" t="s">
        <v>119</v>
      </c>
      <c r="E2341" t="s">
        <v>90</v>
      </c>
      <c r="F2341" t="str">
        <f t="shared" si="110"/>
        <v>New South Wales</v>
      </c>
      <c r="G2341" t="s">
        <v>10</v>
      </c>
      <c r="H2341">
        <v>2650</v>
      </c>
      <c r="I2341" t="s">
        <v>11</v>
      </c>
      <c r="J2341" t="s">
        <v>132</v>
      </c>
      <c r="K2341" t="s">
        <v>151</v>
      </c>
      <c r="L2341" t="s">
        <v>152</v>
      </c>
      <c r="M2341" s="5">
        <v>111</v>
      </c>
    </row>
    <row r="2342" spans="1:13" x14ac:dyDescent="0.3">
      <c r="A2342" s="2">
        <v>45436</v>
      </c>
      <c r="B2342" s="3">
        <f t="shared" si="108"/>
        <v>2024</v>
      </c>
      <c r="C2342" t="str">
        <f t="shared" si="109"/>
        <v>2023-2024</v>
      </c>
      <c r="D2342" t="s">
        <v>119</v>
      </c>
      <c r="E2342" t="s">
        <v>69</v>
      </c>
      <c r="F2342" t="str">
        <f t="shared" si="110"/>
        <v>Victoria</v>
      </c>
      <c r="G2342" t="s">
        <v>26</v>
      </c>
      <c r="H2342">
        <v>3148</v>
      </c>
      <c r="I2342" t="s">
        <v>11</v>
      </c>
      <c r="J2342" t="s">
        <v>127</v>
      </c>
      <c r="K2342" t="s">
        <v>142</v>
      </c>
      <c r="L2342" t="s">
        <v>153</v>
      </c>
      <c r="M2342" s="5">
        <v>206</v>
      </c>
    </row>
    <row r="2343" spans="1:13" x14ac:dyDescent="0.3">
      <c r="A2343" s="2">
        <v>45876</v>
      </c>
      <c r="B2343" s="3">
        <f t="shared" si="108"/>
        <v>2026</v>
      </c>
      <c r="C2343" t="str">
        <f t="shared" si="109"/>
        <v>2025-2026</v>
      </c>
      <c r="D2343" t="s">
        <v>120</v>
      </c>
      <c r="E2343" t="s">
        <v>95</v>
      </c>
      <c r="F2343" t="str">
        <f t="shared" si="110"/>
        <v>New South Wales</v>
      </c>
      <c r="G2343" t="s">
        <v>10</v>
      </c>
      <c r="H2343">
        <v>2131</v>
      </c>
      <c r="I2343" t="s">
        <v>11</v>
      </c>
      <c r="J2343" t="s">
        <v>125</v>
      </c>
      <c r="K2343" t="s">
        <v>142</v>
      </c>
      <c r="L2343" t="s">
        <v>153</v>
      </c>
      <c r="M2343" s="5">
        <v>702</v>
      </c>
    </row>
    <row r="2344" spans="1:13" x14ac:dyDescent="0.3">
      <c r="A2344" s="2">
        <v>45670</v>
      </c>
      <c r="B2344" s="3">
        <f t="shared" si="108"/>
        <v>2025</v>
      </c>
      <c r="C2344" t="str">
        <f t="shared" si="109"/>
        <v>2024-2025</v>
      </c>
      <c r="D2344" t="s">
        <v>119</v>
      </c>
      <c r="E2344" t="s">
        <v>79</v>
      </c>
      <c r="F2344" t="str">
        <f t="shared" si="110"/>
        <v>Queensland</v>
      </c>
      <c r="G2344" t="s">
        <v>19</v>
      </c>
      <c r="H2344">
        <v>4680</v>
      </c>
      <c r="I2344" t="s">
        <v>11</v>
      </c>
      <c r="J2344" t="s">
        <v>138</v>
      </c>
      <c r="K2344" t="s">
        <v>144</v>
      </c>
      <c r="L2344" t="s">
        <v>155</v>
      </c>
      <c r="M2344" s="5">
        <v>517</v>
      </c>
    </row>
    <row r="2345" spans="1:13" x14ac:dyDescent="0.3">
      <c r="A2345" s="2">
        <v>45626</v>
      </c>
      <c r="B2345" s="3">
        <f t="shared" si="108"/>
        <v>2025</v>
      </c>
      <c r="C2345" t="str">
        <f t="shared" si="109"/>
        <v>2024-2025</v>
      </c>
      <c r="D2345" t="s">
        <v>119</v>
      </c>
      <c r="E2345" t="s">
        <v>62</v>
      </c>
      <c r="F2345" t="str">
        <f t="shared" si="110"/>
        <v>Victoria</v>
      </c>
      <c r="G2345" t="s">
        <v>26</v>
      </c>
      <c r="H2345">
        <v>3690</v>
      </c>
      <c r="I2345" t="s">
        <v>11</v>
      </c>
      <c r="J2345" t="s">
        <v>137</v>
      </c>
      <c r="K2345" t="s">
        <v>145</v>
      </c>
      <c r="L2345" t="s">
        <v>156</v>
      </c>
      <c r="M2345" s="5">
        <v>410</v>
      </c>
    </row>
    <row r="2346" spans="1:13" x14ac:dyDescent="0.3">
      <c r="A2346" s="2">
        <v>45342</v>
      </c>
      <c r="B2346" s="3">
        <f t="shared" si="108"/>
        <v>2024</v>
      </c>
      <c r="C2346" t="str">
        <f t="shared" si="109"/>
        <v>2023-2024</v>
      </c>
      <c r="D2346" t="s">
        <v>119</v>
      </c>
      <c r="E2346" t="s">
        <v>36</v>
      </c>
      <c r="F2346" t="str">
        <f t="shared" si="110"/>
        <v>New South Wales</v>
      </c>
      <c r="G2346" t="s">
        <v>10</v>
      </c>
      <c r="H2346">
        <v>2539</v>
      </c>
      <c r="I2346" t="s">
        <v>11</v>
      </c>
      <c r="J2346" t="s">
        <v>123</v>
      </c>
      <c r="K2346" t="s">
        <v>148</v>
      </c>
      <c r="L2346" t="s">
        <v>159</v>
      </c>
      <c r="M2346" s="5">
        <v>36</v>
      </c>
    </row>
    <row r="2347" spans="1:13" x14ac:dyDescent="0.3">
      <c r="A2347" s="2">
        <v>45525</v>
      </c>
      <c r="B2347" s="3">
        <f t="shared" si="108"/>
        <v>2025</v>
      </c>
      <c r="C2347" t="str">
        <f t="shared" si="109"/>
        <v>2024-2025</v>
      </c>
      <c r="D2347" t="s">
        <v>119</v>
      </c>
      <c r="E2347" t="s">
        <v>35</v>
      </c>
      <c r="F2347" t="str">
        <f t="shared" si="110"/>
        <v>Victoria</v>
      </c>
      <c r="G2347" t="s">
        <v>26</v>
      </c>
      <c r="H2347">
        <v>3280</v>
      </c>
      <c r="I2347" t="s">
        <v>11</v>
      </c>
      <c r="J2347" t="s">
        <v>129</v>
      </c>
      <c r="K2347" t="s">
        <v>145</v>
      </c>
      <c r="L2347" t="s">
        <v>156</v>
      </c>
      <c r="M2347" s="5">
        <v>721</v>
      </c>
    </row>
    <row r="2348" spans="1:13" x14ac:dyDescent="0.3">
      <c r="A2348" s="2">
        <v>45494</v>
      </c>
      <c r="B2348" s="3">
        <f t="shared" si="108"/>
        <v>2025</v>
      </c>
      <c r="C2348" t="str">
        <f t="shared" si="109"/>
        <v>2024-2025</v>
      </c>
      <c r="D2348" t="s">
        <v>120</v>
      </c>
      <c r="E2348" t="s">
        <v>63</v>
      </c>
      <c r="F2348" t="str">
        <f t="shared" si="110"/>
        <v>Queensland</v>
      </c>
      <c r="G2348" t="s">
        <v>19</v>
      </c>
      <c r="H2348">
        <v>4068</v>
      </c>
      <c r="I2348" t="s">
        <v>11</v>
      </c>
      <c r="J2348" t="s">
        <v>131</v>
      </c>
      <c r="K2348" t="s">
        <v>149</v>
      </c>
      <c r="L2348" t="s">
        <v>160</v>
      </c>
      <c r="M2348" s="5">
        <v>239</v>
      </c>
    </row>
    <row r="2349" spans="1:13" x14ac:dyDescent="0.3">
      <c r="A2349" s="2">
        <v>45333</v>
      </c>
      <c r="B2349" s="3">
        <f t="shared" si="108"/>
        <v>2024</v>
      </c>
      <c r="C2349" t="str">
        <f t="shared" si="109"/>
        <v>2023-2024</v>
      </c>
      <c r="D2349" t="s">
        <v>119</v>
      </c>
      <c r="E2349" t="s">
        <v>93</v>
      </c>
      <c r="F2349" t="str">
        <f t="shared" si="110"/>
        <v>Victoria</v>
      </c>
      <c r="G2349" t="s">
        <v>26</v>
      </c>
      <c r="H2349">
        <v>3400</v>
      </c>
      <c r="I2349" t="s">
        <v>11</v>
      </c>
      <c r="J2349" t="s">
        <v>129</v>
      </c>
      <c r="K2349" t="s">
        <v>151</v>
      </c>
      <c r="L2349" t="s">
        <v>152</v>
      </c>
      <c r="M2349" s="5">
        <v>659</v>
      </c>
    </row>
    <row r="2350" spans="1:13" x14ac:dyDescent="0.3">
      <c r="A2350" s="2">
        <v>45768</v>
      </c>
      <c r="B2350" s="3">
        <f t="shared" si="108"/>
        <v>2025</v>
      </c>
      <c r="C2350" t="str">
        <f t="shared" si="109"/>
        <v>2024-2025</v>
      </c>
      <c r="D2350" t="s">
        <v>119</v>
      </c>
      <c r="E2350" t="s">
        <v>71</v>
      </c>
      <c r="F2350" t="str">
        <f t="shared" si="110"/>
        <v>Victoria</v>
      </c>
      <c r="G2350" t="s">
        <v>26</v>
      </c>
      <c r="H2350">
        <v>3131</v>
      </c>
      <c r="I2350" t="s">
        <v>11</v>
      </c>
      <c r="J2350" t="s">
        <v>127</v>
      </c>
      <c r="K2350" t="s">
        <v>144</v>
      </c>
      <c r="L2350" t="s">
        <v>155</v>
      </c>
      <c r="M2350" s="5">
        <v>676</v>
      </c>
    </row>
    <row r="2351" spans="1:13" x14ac:dyDescent="0.3">
      <c r="A2351" s="2">
        <v>45693</v>
      </c>
      <c r="B2351" s="3">
        <f t="shared" si="108"/>
        <v>2025</v>
      </c>
      <c r="C2351" t="str">
        <f t="shared" si="109"/>
        <v>2024-2025</v>
      </c>
      <c r="D2351" t="s">
        <v>120</v>
      </c>
      <c r="E2351" t="s">
        <v>106</v>
      </c>
      <c r="F2351" t="str">
        <f t="shared" si="110"/>
        <v>Queensland</v>
      </c>
      <c r="G2351" t="s">
        <v>19</v>
      </c>
      <c r="H2351">
        <v>4558</v>
      </c>
      <c r="I2351" t="s">
        <v>11</v>
      </c>
      <c r="J2351" t="s">
        <v>136</v>
      </c>
      <c r="K2351" t="s">
        <v>144</v>
      </c>
      <c r="L2351" t="s">
        <v>155</v>
      </c>
      <c r="M2351" s="5">
        <v>774</v>
      </c>
    </row>
    <row r="2352" spans="1:13" x14ac:dyDescent="0.3">
      <c r="A2352" s="2">
        <v>45369</v>
      </c>
      <c r="B2352" s="3">
        <f t="shared" si="108"/>
        <v>2024</v>
      </c>
      <c r="C2352" t="str">
        <f t="shared" si="109"/>
        <v>2023-2024</v>
      </c>
      <c r="D2352" t="s">
        <v>120</v>
      </c>
      <c r="E2352" t="s">
        <v>33</v>
      </c>
      <c r="F2352" t="str">
        <f t="shared" si="110"/>
        <v>Northern Territory</v>
      </c>
      <c r="G2352" t="s">
        <v>15</v>
      </c>
      <c r="H2352">
        <v>870</v>
      </c>
      <c r="I2352" t="s">
        <v>11</v>
      </c>
      <c r="J2352" t="s">
        <v>140</v>
      </c>
      <c r="K2352" t="s">
        <v>150</v>
      </c>
      <c r="L2352" t="s">
        <v>161</v>
      </c>
      <c r="M2352" s="5">
        <v>460</v>
      </c>
    </row>
    <row r="2353" spans="1:13" x14ac:dyDescent="0.3">
      <c r="A2353" s="2">
        <v>45426</v>
      </c>
      <c r="B2353" s="3">
        <f t="shared" si="108"/>
        <v>2024</v>
      </c>
      <c r="C2353" t="str">
        <f t="shared" si="109"/>
        <v>2023-2024</v>
      </c>
      <c r="D2353" t="s">
        <v>120</v>
      </c>
      <c r="E2353" t="s">
        <v>21</v>
      </c>
      <c r="F2353" t="str">
        <f t="shared" si="110"/>
        <v>South Australia</v>
      </c>
      <c r="G2353" t="s">
        <v>17</v>
      </c>
      <c r="H2353">
        <v>5343</v>
      </c>
      <c r="I2353" t="s">
        <v>11</v>
      </c>
      <c r="J2353" t="s">
        <v>139</v>
      </c>
      <c r="K2353" t="s">
        <v>150</v>
      </c>
      <c r="L2353" t="s">
        <v>161</v>
      </c>
      <c r="M2353" s="5">
        <v>439</v>
      </c>
    </row>
    <row r="2354" spans="1:13" x14ac:dyDescent="0.3">
      <c r="A2354" s="2">
        <v>45480</v>
      </c>
      <c r="B2354" s="3">
        <f t="shared" si="108"/>
        <v>2025</v>
      </c>
      <c r="C2354" t="str">
        <f t="shared" si="109"/>
        <v>2024-2025</v>
      </c>
      <c r="D2354" t="s">
        <v>119</v>
      </c>
      <c r="E2354" t="s">
        <v>79</v>
      </c>
      <c r="F2354" t="str">
        <f t="shared" si="110"/>
        <v>Queensland</v>
      </c>
      <c r="G2354" t="s">
        <v>19</v>
      </c>
      <c r="H2354">
        <v>4680</v>
      </c>
      <c r="I2354" t="s">
        <v>11</v>
      </c>
      <c r="J2354" t="s">
        <v>138</v>
      </c>
      <c r="K2354" t="s">
        <v>146</v>
      </c>
      <c r="L2354" t="s">
        <v>157</v>
      </c>
      <c r="M2354" s="5">
        <v>479</v>
      </c>
    </row>
    <row r="2355" spans="1:13" x14ac:dyDescent="0.3">
      <c r="A2355" s="2">
        <v>45678</v>
      </c>
      <c r="B2355" s="3">
        <f t="shared" si="108"/>
        <v>2025</v>
      </c>
      <c r="C2355" t="str">
        <f t="shared" si="109"/>
        <v>2024-2025</v>
      </c>
      <c r="D2355" t="s">
        <v>119</v>
      </c>
      <c r="E2355" t="s">
        <v>108</v>
      </c>
      <c r="F2355" t="str">
        <f t="shared" si="110"/>
        <v>Tasmania</v>
      </c>
      <c r="G2355" t="s">
        <v>43</v>
      </c>
      <c r="H2355">
        <v>7320</v>
      </c>
      <c r="I2355" t="s">
        <v>11</v>
      </c>
      <c r="J2355" t="s">
        <v>130</v>
      </c>
      <c r="K2355" t="s">
        <v>148</v>
      </c>
      <c r="L2355" t="s">
        <v>159</v>
      </c>
      <c r="M2355" s="5">
        <v>786</v>
      </c>
    </row>
    <row r="2356" spans="1:13" x14ac:dyDescent="0.3">
      <c r="A2356" s="2">
        <v>45371</v>
      </c>
      <c r="B2356" s="3">
        <f t="shared" si="108"/>
        <v>2024</v>
      </c>
      <c r="C2356" t="str">
        <f t="shared" si="109"/>
        <v>2023-2024</v>
      </c>
      <c r="D2356" t="s">
        <v>120</v>
      </c>
      <c r="E2356" t="s">
        <v>90</v>
      </c>
      <c r="F2356" t="str">
        <f t="shared" si="110"/>
        <v>New South Wales</v>
      </c>
      <c r="G2356" t="s">
        <v>10</v>
      </c>
      <c r="H2356">
        <v>2650</v>
      </c>
      <c r="I2356" t="s">
        <v>11</v>
      </c>
      <c r="J2356" t="s">
        <v>132</v>
      </c>
      <c r="K2356" t="s">
        <v>142</v>
      </c>
      <c r="L2356" t="s">
        <v>153</v>
      </c>
      <c r="M2356" s="5">
        <v>615</v>
      </c>
    </row>
    <row r="2357" spans="1:13" x14ac:dyDescent="0.3">
      <c r="A2357" s="2">
        <v>45412</v>
      </c>
      <c r="B2357" s="3">
        <f t="shared" si="108"/>
        <v>2024</v>
      </c>
      <c r="C2357" t="str">
        <f t="shared" si="109"/>
        <v>2023-2024</v>
      </c>
      <c r="D2357" t="s">
        <v>120</v>
      </c>
      <c r="E2357" t="s">
        <v>56</v>
      </c>
      <c r="F2357" t="str">
        <f t="shared" si="110"/>
        <v>Queensland</v>
      </c>
      <c r="G2357" t="s">
        <v>19</v>
      </c>
      <c r="H2357">
        <v>4883</v>
      </c>
      <c r="I2357" t="s">
        <v>11</v>
      </c>
      <c r="J2357" t="s">
        <v>133</v>
      </c>
      <c r="K2357" t="s">
        <v>150</v>
      </c>
      <c r="L2357" t="s">
        <v>161</v>
      </c>
      <c r="M2357" s="5">
        <v>606</v>
      </c>
    </row>
    <row r="2358" spans="1:13" x14ac:dyDescent="0.3">
      <c r="A2358" s="2">
        <v>45710</v>
      </c>
      <c r="B2358" s="3">
        <f t="shared" si="108"/>
        <v>2025</v>
      </c>
      <c r="C2358" t="str">
        <f t="shared" si="109"/>
        <v>2024-2025</v>
      </c>
      <c r="D2358" t="s">
        <v>120</v>
      </c>
      <c r="E2358" t="s">
        <v>25</v>
      </c>
      <c r="F2358" t="str">
        <f t="shared" si="110"/>
        <v>Victoria</v>
      </c>
      <c r="G2358" t="s">
        <v>26</v>
      </c>
      <c r="H2358">
        <v>3066</v>
      </c>
      <c r="I2358" t="s">
        <v>11</v>
      </c>
      <c r="J2358" t="s">
        <v>128</v>
      </c>
      <c r="K2358" t="s">
        <v>142</v>
      </c>
      <c r="L2358" t="s">
        <v>153</v>
      </c>
      <c r="M2358" s="5">
        <v>22</v>
      </c>
    </row>
    <row r="2359" spans="1:13" x14ac:dyDescent="0.3">
      <c r="A2359" s="2">
        <v>45981</v>
      </c>
      <c r="B2359" s="3">
        <f t="shared" si="108"/>
        <v>2026</v>
      </c>
      <c r="C2359" t="str">
        <f t="shared" si="109"/>
        <v>2025-2026</v>
      </c>
      <c r="D2359" t="s">
        <v>120</v>
      </c>
      <c r="E2359" t="s">
        <v>37</v>
      </c>
      <c r="F2359" t="str">
        <f t="shared" si="110"/>
        <v>Victoria</v>
      </c>
      <c r="G2359" t="s">
        <v>26</v>
      </c>
      <c r="H2359">
        <v>3134</v>
      </c>
      <c r="I2359" t="s">
        <v>11</v>
      </c>
      <c r="J2359" t="s">
        <v>127</v>
      </c>
      <c r="K2359" t="s">
        <v>145</v>
      </c>
      <c r="L2359" t="s">
        <v>156</v>
      </c>
      <c r="M2359" s="5">
        <v>572</v>
      </c>
    </row>
    <row r="2360" spans="1:13" x14ac:dyDescent="0.3">
      <c r="A2360" s="2">
        <v>45336</v>
      </c>
      <c r="B2360" s="3">
        <f t="shared" si="108"/>
        <v>2024</v>
      </c>
      <c r="C2360" t="str">
        <f t="shared" si="109"/>
        <v>2023-2024</v>
      </c>
      <c r="D2360" t="s">
        <v>120</v>
      </c>
      <c r="E2360" t="s">
        <v>105</v>
      </c>
      <c r="F2360" t="str">
        <f t="shared" si="110"/>
        <v>New South Wales</v>
      </c>
      <c r="G2360" t="s">
        <v>10</v>
      </c>
      <c r="H2360">
        <v>2031</v>
      </c>
      <c r="I2360" t="s">
        <v>11</v>
      </c>
      <c r="J2360" t="s">
        <v>126</v>
      </c>
      <c r="K2360" t="s">
        <v>143</v>
      </c>
      <c r="L2360" t="s">
        <v>154</v>
      </c>
      <c r="M2360" s="5">
        <v>357</v>
      </c>
    </row>
    <row r="2361" spans="1:13" x14ac:dyDescent="0.3">
      <c r="A2361" s="2">
        <v>45956</v>
      </c>
      <c r="B2361" s="3">
        <f t="shared" si="108"/>
        <v>2026</v>
      </c>
      <c r="C2361" t="str">
        <f t="shared" si="109"/>
        <v>2025-2026</v>
      </c>
      <c r="D2361" t="s">
        <v>119</v>
      </c>
      <c r="E2361" t="s">
        <v>93</v>
      </c>
      <c r="F2361" t="str">
        <f t="shared" si="110"/>
        <v>Victoria</v>
      </c>
      <c r="G2361" t="s">
        <v>26</v>
      </c>
      <c r="H2361">
        <v>3400</v>
      </c>
      <c r="I2361" t="s">
        <v>11</v>
      </c>
      <c r="J2361" t="s">
        <v>129</v>
      </c>
      <c r="K2361" t="s">
        <v>150</v>
      </c>
      <c r="L2361" t="s">
        <v>161</v>
      </c>
      <c r="M2361" s="5">
        <v>103</v>
      </c>
    </row>
    <row r="2362" spans="1:13" x14ac:dyDescent="0.3">
      <c r="A2362" s="2">
        <v>45608</v>
      </c>
      <c r="B2362" s="3">
        <f t="shared" si="108"/>
        <v>2025</v>
      </c>
      <c r="C2362" t="str">
        <f t="shared" si="109"/>
        <v>2024-2025</v>
      </c>
      <c r="D2362" t="s">
        <v>120</v>
      </c>
      <c r="E2362" t="s">
        <v>93</v>
      </c>
      <c r="F2362" t="str">
        <f t="shared" si="110"/>
        <v>Victoria</v>
      </c>
      <c r="G2362" t="s">
        <v>26</v>
      </c>
      <c r="H2362">
        <v>3400</v>
      </c>
      <c r="I2362" t="s">
        <v>11</v>
      </c>
      <c r="J2362" t="s">
        <v>129</v>
      </c>
      <c r="K2362" t="s">
        <v>142</v>
      </c>
      <c r="L2362" t="s">
        <v>153</v>
      </c>
      <c r="M2362" s="5">
        <v>69</v>
      </c>
    </row>
    <row r="2363" spans="1:13" x14ac:dyDescent="0.3">
      <c r="A2363" s="2">
        <v>45360</v>
      </c>
      <c r="B2363" s="3">
        <f t="shared" si="108"/>
        <v>2024</v>
      </c>
      <c r="C2363" t="str">
        <f t="shared" si="109"/>
        <v>2023-2024</v>
      </c>
      <c r="D2363" t="s">
        <v>120</v>
      </c>
      <c r="E2363" t="s">
        <v>9</v>
      </c>
      <c r="F2363" t="str">
        <f t="shared" si="110"/>
        <v>New South Wales</v>
      </c>
      <c r="G2363" t="s">
        <v>10</v>
      </c>
      <c r="H2363">
        <v>2067</v>
      </c>
      <c r="I2363" t="s">
        <v>11</v>
      </c>
      <c r="J2363" t="s">
        <v>126</v>
      </c>
      <c r="K2363" t="s">
        <v>145</v>
      </c>
      <c r="L2363" t="s">
        <v>156</v>
      </c>
      <c r="M2363" s="5">
        <v>60</v>
      </c>
    </row>
    <row r="2364" spans="1:13" x14ac:dyDescent="0.3">
      <c r="A2364" s="2">
        <v>45608</v>
      </c>
      <c r="B2364" s="3">
        <f t="shared" si="108"/>
        <v>2025</v>
      </c>
      <c r="C2364" t="str">
        <f t="shared" si="109"/>
        <v>2024-2025</v>
      </c>
      <c r="D2364" t="s">
        <v>119</v>
      </c>
      <c r="E2364" t="s">
        <v>99</v>
      </c>
      <c r="F2364" t="str">
        <f t="shared" si="110"/>
        <v>Western Australia</v>
      </c>
      <c r="G2364" t="s">
        <v>28</v>
      </c>
      <c r="H2364">
        <v>6530</v>
      </c>
      <c r="I2364" t="s">
        <v>11</v>
      </c>
      <c r="J2364" t="s">
        <v>141</v>
      </c>
      <c r="K2364" t="s">
        <v>145</v>
      </c>
      <c r="L2364" t="s">
        <v>156</v>
      </c>
      <c r="M2364" s="5">
        <v>544</v>
      </c>
    </row>
    <row r="2365" spans="1:13" x14ac:dyDescent="0.3">
      <c r="A2365" s="2">
        <v>45747</v>
      </c>
      <c r="B2365" s="3">
        <f t="shared" si="108"/>
        <v>2025</v>
      </c>
      <c r="C2365" t="str">
        <f t="shared" si="109"/>
        <v>2024-2025</v>
      </c>
      <c r="D2365" t="s">
        <v>120</v>
      </c>
      <c r="E2365" t="s">
        <v>72</v>
      </c>
      <c r="F2365" t="str">
        <f t="shared" si="110"/>
        <v>Queensland</v>
      </c>
      <c r="G2365" t="s">
        <v>19</v>
      </c>
      <c r="H2365">
        <v>4870</v>
      </c>
      <c r="I2365" t="s">
        <v>11</v>
      </c>
      <c r="J2365" t="s">
        <v>133</v>
      </c>
      <c r="K2365" t="s">
        <v>144</v>
      </c>
      <c r="L2365" t="s">
        <v>155</v>
      </c>
      <c r="M2365" s="5">
        <v>47</v>
      </c>
    </row>
    <row r="2366" spans="1:13" x14ac:dyDescent="0.3">
      <c r="A2366" s="2">
        <v>45916</v>
      </c>
      <c r="B2366" s="3">
        <f t="shared" si="108"/>
        <v>2026</v>
      </c>
      <c r="C2366" t="str">
        <f t="shared" si="109"/>
        <v>2025-2026</v>
      </c>
      <c r="D2366" t="s">
        <v>119</v>
      </c>
      <c r="E2366" t="s">
        <v>40</v>
      </c>
      <c r="F2366" t="str">
        <f t="shared" si="110"/>
        <v>South Australia</v>
      </c>
      <c r="G2366" t="s">
        <v>17</v>
      </c>
      <c r="H2366">
        <v>5169</v>
      </c>
      <c r="I2366" t="s">
        <v>11</v>
      </c>
      <c r="J2366" t="s">
        <v>134</v>
      </c>
      <c r="K2366" t="s">
        <v>148</v>
      </c>
      <c r="L2366" t="s">
        <v>159</v>
      </c>
      <c r="M2366" s="5">
        <v>386</v>
      </c>
    </row>
    <row r="2367" spans="1:13" x14ac:dyDescent="0.3">
      <c r="A2367" s="2">
        <v>45477</v>
      </c>
      <c r="B2367" s="3">
        <f t="shared" si="108"/>
        <v>2025</v>
      </c>
      <c r="C2367" t="str">
        <f t="shared" si="109"/>
        <v>2024-2025</v>
      </c>
      <c r="D2367" t="s">
        <v>120</v>
      </c>
      <c r="E2367" t="s">
        <v>83</v>
      </c>
      <c r="F2367" t="str">
        <f t="shared" si="110"/>
        <v>Victoria</v>
      </c>
      <c r="G2367" t="s">
        <v>26</v>
      </c>
      <c r="H2367">
        <v>3551</v>
      </c>
      <c r="I2367" t="s">
        <v>11</v>
      </c>
      <c r="J2367" t="s">
        <v>129</v>
      </c>
      <c r="K2367" t="s">
        <v>149</v>
      </c>
      <c r="L2367" t="s">
        <v>160</v>
      </c>
      <c r="M2367" s="5">
        <v>473</v>
      </c>
    </row>
    <row r="2368" spans="1:13" x14ac:dyDescent="0.3">
      <c r="A2368" s="2">
        <v>45803</v>
      </c>
      <c r="B2368" s="3">
        <f t="shared" si="108"/>
        <v>2025</v>
      </c>
      <c r="C2368" t="str">
        <f t="shared" si="109"/>
        <v>2024-2025</v>
      </c>
      <c r="D2368" t="s">
        <v>120</v>
      </c>
      <c r="E2368" t="s">
        <v>20</v>
      </c>
      <c r="F2368" t="str">
        <f t="shared" si="110"/>
        <v>South Australia</v>
      </c>
      <c r="G2368" t="s">
        <v>17</v>
      </c>
      <c r="H2368">
        <v>5607</v>
      </c>
      <c r="I2368" t="s">
        <v>11</v>
      </c>
      <c r="J2368" t="s">
        <v>139</v>
      </c>
      <c r="K2368" t="s">
        <v>143</v>
      </c>
      <c r="L2368" t="s">
        <v>154</v>
      </c>
      <c r="M2368" s="5">
        <v>395</v>
      </c>
    </row>
    <row r="2369" spans="1:13" x14ac:dyDescent="0.3">
      <c r="A2369" s="2">
        <v>45486</v>
      </c>
      <c r="B2369" s="3">
        <f t="shared" si="108"/>
        <v>2025</v>
      </c>
      <c r="C2369" t="str">
        <f t="shared" si="109"/>
        <v>2024-2025</v>
      </c>
      <c r="D2369" t="s">
        <v>120</v>
      </c>
      <c r="E2369" t="s">
        <v>18</v>
      </c>
      <c r="F2369" t="str">
        <f t="shared" si="110"/>
        <v>Queensland</v>
      </c>
      <c r="G2369" t="s">
        <v>19</v>
      </c>
      <c r="H2369">
        <v>4802</v>
      </c>
      <c r="I2369" t="s">
        <v>11</v>
      </c>
      <c r="J2369" t="s">
        <v>133</v>
      </c>
      <c r="K2369" t="s">
        <v>147</v>
      </c>
      <c r="L2369" t="s">
        <v>158</v>
      </c>
      <c r="M2369" s="5">
        <v>472</v>
      </c>
    </row>
    <row r="2370" spans="1:13" x14ac:dyDescent="0.3">
      <c r="A2370" s="2">
        <v>45704</v>
      </c>
      <c r="B2370" s="3">
        <f t="shared" ref="B2370:B2433" si="111">IF(MONTH(A2370)&gt;=7,YEAR(A2370)+1,YEAR(A2370))</f>
        <v>2025</v>
      </c>
      <c r="C2370" t="str">
        <f t="shared" ref="C2370:C2433" si="112">IF(MONTH(A2370) &gt;= 7, YEAR(A2370) &amp; "-" &amp; YEAR(A2370) + 1, YEAR(A2370) - 1 &amp; "-" &amp; YEAR(A2370))</f>
        <v>2024-2025</v>
      </c>
      <c r="D2370" t="s">
        <v>120</v>
      </c>
      <c r="E2370" t="s">
        <v>59</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17</v>
      </c>
      <c r="H2370">
        <v>5011</v>
      </c>
      <c r="I2370" t="s">
        <v>11</v>
      </c>
      <c r="J2370" t="s">
        <v>134</v>
      </c>
      <c r="K2370" t="s">
        <v>145</v>
      </c>
      <c r="L2370" t="s">
        <v>156</v>
      </c>
      <c r="M2370" s="5">
        <v>125</v>
      </c>
    </row>
    <row r="2371" spans="1:13" x14ac:dyDescent="0.3">
      <c r="A2371" s="2">
        <v>45811</v>
      </c>
      <c r="B2371" s="3">
        <f t="shared" si="111"/>
        <v>2025</v>
      </c>
      <c r="C2371" t="str">
        <f t="shared" si="112"/>
        <v>2024-2025</v>
      </c>
      <c r="D2371" t="s">
        <v>119</v>
      </c>
      <c r="E2371" t="s">
        <v>12</v>
      </c>
      <c r="F2371" t="str">
        <f t="shared" si="113"/>
        <v>New South Wales</v>
      </c>
      <c r="G2371" t="s">
        <v>10</v>
      </c>
      <c r="H2371">
        <v>2795</v>
      </c>
      <c r="I2371" t="s">
        <v>11</v>
      </c>
      <c r="J2371" t="s">
        <v>132</v>
      </c>
      <c r="K2371" t="s">
        <v>149</v>
      </c>
      <c r="L2371" t="s">
        <v>160</v>
      </c>
      <c r="M2371" s="5">
        <v>535</v>
      </c>
    </row>
    <row r="2372" spans="1:13" x14ac:dyDescent="0.3">
      <c r="A2372" s="2">
        <v>45964</v>
      </c>
      <c r="B2372" s="3">
        <f t="shared" si="111"/>
        <v>2026</v>
      </c>
      <c r="C2372" t="str">
        <f t="shared" si="112"/>
        <v>2025-2026</v>
      </c>
      <c r="D2372" t="s">
        <v>120</v>
      </c>
      <c r="E2372" t="s">
        <v>64</v>
      </c>
      <c r="F2372" t="str">
        <f t="shared" si="113"/>
        <v>Western Australia</v>
      </c>
      <c r="G2372" t="s">
        <v>28</v>
      </c>
      <c r="H2372">
        <v>6112</v>
      </c>
      <c r="I2372" t="s">
        <v>11</v>
      </c>
      <c r="J2372" t="s">
        <v>135</v>
      </c>
      <c r="K2372" t="s">
        <v>144</v>
      </c>
      <c r="L2372" t="s">
        <v>155</v>
      </c>
      <c r="M2372" s="5">
        <v>360</v>
      </c>
    </row>
    <row r="2373" spans="1:13" x14ac:dyDescent="0.3">
      <c r="A2373" s="2">
        <v>45648</v>
      </c>
      <c r="B2373" s="3">
        <f t="shared" si="111"/>
        <v>2025</v>
      </c>
      <c r="C2373" t="str">
        <f t="shared" si="112"/>
        <v>2024-2025</v>
      </c>
      <c r="D2373" t="s">
        <v>119</v>
      </c>
      <c r="E2373" t="s">
        <v>104</v>
      </c>
      <c r="F2373" t="str">
        <f t="shared" si="113"/>
        <v>Victoria</v>
      </c>
      <c r="G2373" t="s">
        <v>26</v>
      </c>
      <c r="H2373">
        <v>3175</v>
      </c>
      <c r="I2373" t="s">
        <v>11</v>
      </c>
      <c r="J2373" t="s">
        <v>127</v>
      </c>
      <c r="K2373" t="s">
        <v>142</v>
      </c>
      <c r="L2373" t="s">
        <v>153</v>
      </c>
      <c r="M2373" s="5">
        <v>231</v>
      </c>
    </row>
    <row r="2374" spans="1:13" x14ac:dyDescent="0.3">
      <c r="A2374" s="2">
        <v>45542</v>
      </c>
      <c r="B2374" s="3">
        <f t="shared" si="111"/>
        <v>2025</v>
      </c>
      <c r="C2374" t="str">
        <f t="shared" si="112"/>
        <v>2024-2025</v>
      </c>
      <c r="D2374" t="s">
        <v>120</v>
      </c>
      <c r="E2374" t="s">
        <v>32</v>
      </c>
      <c r="F2374" t="str">
        <f t="shared" si="113"/>
        <v>Victoria</v>
      </c>
      <c r="G2374" t="s">
        <v>26</v>
      </c>
      <c r="H2374">
        <v>3977</v>
      </c>
      <c r="I2374" t="s">
        <v>11</v>
      </c>
      <c r="J2374" t="s">
        <v>137</v>
      </c>
      <c r="K2374" t="s">
        <v>148</v>
      </c>
      <c r="L2374" t="s">
        <v>159</v>
      </c>
      <c r="M2374" s="5">
        <v>740</v>
      </c>
    </row>
    <row r="2375" spans="1:13" x14ac:dyDescent="0.3">
      <c r="A2375" s="2">
        <v>45585</v>
      </c>
      <c r="B2375" s="3">
        <f t="shared" si="111"/>
        <v>2025</v>
      </c>
      <c r="C2375" t="str">
        <f t="shared" si="112"/>
        <v>2024-2025</v>
      </c>
      <c r="D2375" t="s">
        <v>120</v>
      </c>
      <c r="E2375" t="s">
        <v>95</v>
      </c>
      <c r="F2375" t="str">
        <f t="shared" si="113"/>
        <v>New South Wales</v>
      </c>
      <c r="G2375" t="s">
        <v>10</v>
      </c>
      <c r="H2375">
        <v>2131</v>
      </c>
      <c r="I2375" t="s">
        <v>11</v>
      </c>
      <c r="J2375" t="s">
        <v>125</v>
      </c>
      <c r="K2375" t="s">
        <v>144</v>
      </c>
      <c r="L2375" t="s">
        <v>155</v>
      </c>
      <c r="M2375" s="5">
        <v>269</v>
      </c>
    </row>
    <row r="2376" spans="1:13" x14ac:dyDescent="0.3">
      <c r="A2376" s="2">
        <v>45832</v>
      </c>
      <c r="B2376" s="3">
        <f t="shared" si="111"/>
        <v>2025</v>
      </c>
      <c r="C2376" t="str">
        <f t="shared" si="112"/>
        <v>2024-2025</v>
      </c>
      <c r="D2376" t="s">
        <v>119</v>
      </c>
      <c r="E2376" t="s">
        <v>62</v>
      </c>
      <c r="F2376" t="str">
        <f t="shared" si="113"/>
        <v>Victoria</v>
      </c>
      <c r="G2376" t="s">
        <v>26</v>
      </c>
      <c r="H2376">
        <v>3690</v>
      </c>
      <c r="I2376" t="s">
        <v>11</v>
      </c>
      <c r="J2376" t="s">
        <v>137</v>
      </c>
      <c r="K2376" t="s">
        <v>146</v>
      </c>
      <c r="L2376" t="s">
        <v>157</v>
      </c>
      <c r="M2376" s="5">
        <v>305</v>
      </c>
    </row>
    <row r="2377" spans="1:13" x14ac:dyDescent="0.3">
      <c r="A2377" s="2">
        <v>45321</v>
      </c>
      <c r="B2377" s="3">
        <f t="shared" si="111"/>
        <v>2024</v>
      </c>
      <c r="C2377" t="str">
        <f t="shared" si="112"/>
        <v>2023-2024</v>
      </c>
      <c r="D2377" t="s">
        <v>120</v>
      </c>
      <c r="E2377" t="s">
        <v>20</v>
      </c>
      <c r="F2377" t="str">
        <f t="shared" si="113"/>
        <v>South Australia</v>
      </c>
      <c r="G2377" t="s">
        <v>17</v>
      </c>
      <c r="H2377">
        <v>5607</v>
      </c>
      <c r="I2377" t="s">
        <v>11</v>
      </c>
      <c r="J2377" t="s">
        <v>139</v>
      </c>
      <c r="K2377" t="s">
        <v>145</v>
      </c>
      <c r="L2377" t="s">
        <v>156</v>
      </c>
      <c r="M2377" s="5">
        <v>154</v>
      </c>
    </row>
    <row r="2378" spans="1:13" x14ac:dyDescent="0.3">
      <c r="A2378" s="2">
        <v>45359</v>
      </c>
      <c r="B2378" s="3">
        <f t="shared" si="111"/>
        <v>2024</v>
      </c>
      <c r="C2378" t="str">
        <f t="shared" si="112"/>
        <v>2023-2024</v>
      </c>
      <c r="D2378" t="s">
        <v>119</v>
      </c>
      <c r="E2378" t="s">
        <v>65</v>
      </c>
      <c r="F2378" t="str">
        <f t="shared" si="113"/>
        <v>Victoria</v>
      </c>
      <c r="G2378" t="s">
        <v>26</v>
      </c>
      <c r="H2378">
        <v>3931</v>
      </c>
      <c r="I2378" t="s">
        <v>11</v>
      </c>
      <c r="J2378" t="s">
        <v>137</v>
      </c>
      <c r="K2378" t="s">
        <v>145</v>
      </c>
      <c r="L2378" t="s">
        <v>156</v>
      </c>
      <c r="M2378" s="5">
        <v>380</v>
      </c>
    </row>
    <row r="2379" spans="1:13" x14ac:dyDescent="0.3">
      <c r="A2379" s="2">
        <v>45380</v>
      </c>
      <c r="B2379" s="3">
        <f t="shared" si="111"/>
        <v>2024</v>
      </c>
      <c r="C2379" t="str">
        <f t="shared" si="112"/>
        <v>2023-2024</v>
      </c>
      <c r="D2379" t="s">
        <v>119</v>
      </c>
      <c r="E2379" t="s">
        <v>70</v>
      </c>
      <c r="F2379" t="str">
        <f t="shared" si="113"/>
        <v>Western Australia</v>
      </c>
      <c r="G2379" t="s">
        <v>28</v>
      </c>
      <c r="H2379">
        <v>6021</v>
      </c>
      <c r="I2379" t="s">
        <v>11</v>
      </c>
      <c r="J2379" t="s">
        <v>121</v>
      </c>
      <c r="K2379" t="s">
        <v>151</v>
      </c>
      <c r="L2379" t="s">
        <v>152</v>
      </c>
      <c r="M2379" s="5">
        <v>358</v>
      </c>
    </row>
    <row r="2380" spans="1:13" x14ac:dyDescent="0.3">
      <c r="A2380" s="2">
        <v>45658</v>
      </c>
      <c r="B2380" s="3">
        <f t="shared" si="111"/>
        <v>2025</v>
      </c>
      <c r="C2380" t="str">
        <f t="shared" si="112"/>
        <v>2024-2025</v>
      </c>
      <c r="D2380" t="s">
        <v>119</v>
      </c>
      <c r="E2380" t="s">
        <v>40</v>
      </c>
      <c r="F2380" t="str">
        <f t="shared" si="113"/>
        <v>South Australia</v>
      </c>
      <c r="G2380" t="s">
        <v>17</v>
      </c>
      <c r="H2380">
        <v>5169</v>
      </c>
      <c r="I2380" t="s">
        <v>11</v>
      </c>
      <c r="J2380" t="s">
        <v>134</v>
      </c>
      <c r="K2380" t="s">
        <v>145</v>
      </c>
      <c r="L2380" t="s">
        <v>156</v>
      </c>
      <c r="M2380" s="5">
        <v>203</v>
      </c>
    </row>
    <row r="2381" spans="1:13" x14ac:dyDescent="0.3">
      <c r="A2381" s="2">
        <v>45580</v>
      </c>
      <c r="B2381" s="3">
        <f t="shared" si="111"/>
        <v>2025</v>
      </c>
      <c r="C2381" t="str">
        <f t="shared" si="112"/>
        <v>2024-2025</v>
      </c>
      <c r="D2381" t="s">
        <v>120</v>
      </c>
      <c r="E2381" t="s">
        <v>107</v>
      </c>
      <c r="F2381" t="str">
        <f t="shared" si="113"/>
        <v>New South Wales</v>
      </c>
      <c r="G2381" t="s">
        <v>10</v>
      </c>
      <c r="H2381">
        <v>2020</v>
      </c>
      <c r="I2381" t="s">
        <v>11</v>
      </c>
      <c r="J2381" t="s">
        <v>126</v>
      </c>
      <c r="K2381" t="s">
        <v>147</v>
      </c>
      <c r="L2381" t="s">
        <v>158</v>
      </c>
      <c r="M2381" s="5">
        <v>510</v>
      </c>
    </row>
    <row r="2382" spans="1:13" x14ac:dyDescent="0.3">
      <c r="A2382" s="2">
        <v>45565</v>
      </c>
      <c r="B2382" s="3">
        <f t="shared" si="111"/>
        <v>2025</v>
      </c>
      <c r="C2382" t="str">
        <f t="shared" si="112"/>
        <v>2024-2025</v>
      </c>
      <c r="D2382" t="s">
        <v>120</v>
      </c>
      <c r="E2382" t="s">
        <v>53</v>
      </c>
      <c r="F2382" t="str">
        <f t="shared" si="113"/>
        <v>Queensland</v>
      </c>
      <c r="G2382" t="s">
        <v>19</v>
      </c>
      <c r="H2382">
        <v>4012</v>
      </c>
      <c r="I2382" t="s">
        <v>11</v>
      </c>
      <c r="J2382" t="s">
        <v>131</v>
      </c>
      <c r="K2382" t="s">
        <v>146</v>
      </c>
      <c r="L2382" t="s">
        <v>157</v>
      </c>
      <c r="M2382" s="5">
        <v>232</v>
      </c>
    </row>
    <row r="2383" spans="1:13" x14ac:dyDescent="0.3">
      <c r="A2383" s="2">
        <v>45390</v>
      </c>
      <c r="B2383" s="3">
        <f t="shared" si="111"/>
        <v>2024</v>
      </c>
      <c r="C2383" t="str">
        <f t="shared" si="112"/>
        <v>2023-2024</v>
      </c>
      <c r="D2383" t="s">
        <v>120</v>
      </c>
      <c r="E2383" t="s">
        <v>92</v>
      </c>
      <c r="F2383" t="str">
        <f t="shared" si="113"/>
        <v>New South Wales</v>
      </c>
      <c r="G2383" t="s">
        <v>10</v>
      </c>
      <c r="H2383">
        <v>2015</v>
      </c>
      <c r="I2383" t="s">
        <v>11</v>
      </c>
      <c r="J2383" t="s">
        <v>126</v>
      </c>
      <c r="K2383" t="s">
        <v>146</v>
      </c>
      <c r="L2383" t="s">
        <v>157</v>
      </c>
      <c r="M2383" s="5">
        <v>356</v>
      </c>
    </row>
    <row r="2384" spans="1:13" x14ac:dyDescent="0.3">
      <c r="A2384" s="2">
        <v>45720</v>
      </c>
      <c r="B2384" s="3">
        <f t="shared" si="111"/>
        <v>2025</v>
      </c>
      <c r="C2384" t="str">
        <f t="shared" si="112"/>
        <v>2024-2025</v>
      </c>
      <c r="D2384" t="s">
        <v>119</v>
      </c>
      <c r="E2384" t="s">
        <v>14</v>
      </c>
      <c r="F2384" t="str">
        <f t="shared" si="113"/>
        <v>Northern Territory</v>
      </c>
      <c r="G2384" t="s">
        <v>15</v>
      </c>
      <c r="H2384">
        <v>800</v>
      </c>
      <c r="I2384" t="s">
        <v>11</v>
      </c>
      <c r="J2384" t="s">
        <v>140</v>
      </c>
      <c r="K2384" t="s">
        <v>146</v>
      </c>
      <c r="L2384" t="s">
        <v>157</v>
      </c>
      <c r="M2384" s="5">
        <v>620</v>
      </c>
    </row>
    <row r="2385" spans="1:13" x14ac:dyDescent="0.3">
      <c r="A2385" s="2">
        <v>46006</v>
      </c>
      <c r="B2385" s="3">
        <f t="shared" si="111"/>
        <v>2026</v>
      </c>
      <c r="C2385" t="str">
        <f t="shared" si="112"/>
        <v>2025-2026</v>
      </c>
      <c r="D2385" t="s">
        <v>119</v>
      </c>
      <c r="E2385" t="s">
        <v>58</v>
      </c>
      <c r="F2385" t="str">
        <f t="shared" si="113"/>
        <v>New South Wales</v>
      </c>
      <c r="G2385" t="s">
        <v>10</v>
      </c>
      <c r="H2385">
        <v>2790</v>
      </c>
      <c r="I2385" t="s">
        <v>11</v>
      </c>
      <c r="J2385" t="s">
        <v>132</v>
      </c>
      <c r="K2385" t="s">
        <v>144</v>
      </c>
      <c r="L2385" t="s">
        <v>155</v>
      </c>
      <c r="M2385" s="5">
        <v>588</v>
      </c>
    </row>
    <row r="2386" spans="1:13" x14ac:dyDescent="0.3">
      <c r="A2386" s="2">
        <v>45800</v>
      </c>
      <c r="B2386" s="3">
        <f t="shared" si="111"/>
        <v>2025</v>
      </c>
      <c r="C2386" t="str">
        <f t="shared" si="112"/>
        <v>2024-2025</v>
      </c>
      <c r="D2386" t="s">
        <v>120</v>
      </c>
      <c r="E2386" t="s">
        <v>76</v>
      </c>
      <c r="F2386" t="str">
        <f t="shared" si="113"/>
        <v>Queensland</v>
      </c>
      <c r="G2386" t="s">
        <v>19</v>
      </c>
      <c r="H2386">
        <v>4220</v>
      </c>
      <c r="I2386" t="s">
        <v>11</v>
      </c>
      <c r="J2386" t="s">
        <v>124</v>
      </c>
      <c r="K2386" t="s">
        <v>143</v>
      </c>
      <c r="L2386" t="s">
        <v>154</v>
      </c>
      <c r="M2386" s="5">
        <v>550</v>
      </c>
    </row>
    <row r="2387" spans="1:13" x14ac:dyDescent="0.3">
      <c r="A2387" s="2">
        <v>45638</v>
      </c>
      <c r="B2387" s="3">
        <f t="shared" si="111"/>
        <v>2025</v>
      </c>
      <c r="C2387" t="str">
        <f t="shared" si="112"/>
        <v>2024-2025</v>
      </c>
      <c r="D2387" t="s">
        <v>119</v>
      </c>
      <c r="E2387" t="s">
        <v>72</v>
      </c>
      <c r="F2387" t="str">
        <f t="shared" si="113"/>
        <v>Queensland</v>
      </c>
      <c r="G2387" t="s">
        <v>19</v>
      </c>
      <c r="H2387">
        <v>4870</v>
      </c>
      <c r="I2387" t="s">
        <v>11</v>
      </c>
      <c r="J2387" t="s">
        <v>133</v>
      </c>
      <c r="K2387" t="s">
        <v>151</v>
      </c>
      <c r="L2387" t="s">
        <v>152</v>
      </c>
      <c r="M2387" s="5">
        <v>244</v>
      </c>
    </row>
    <row r="2388" spans="1:13" x14ac:dyDescent="0.3">
      <c r="A2388" s="2">
        <v>45604</v>
      </c>
      <c r="B2388" s="3">
        <f t="shared" si="111"/>
        <v>2025</v>
      </c>
      <c r="C2388" t="str">
        <f t="shared" si="112"/>
        <v>2024-2025</v>
      </c>
      <c r="D2388" t="s">
        <v>120</v>
      </c>
      <c r="E2388" t="s">
        <v>42</v>
      </c>
      <c r="F2388" t="str">
        <f t="shared" si="113"/>
        <v>Tasmania</v>
      </c>
      <c r="G2388" t="s">
        <v>43</v>
      </c>
      <c r="H2388">
        <v>7018</v>
      </c>
      <c r="I2388" t="s">
        <v>11</v>
      </c>
      <c r="J2388" t="s">
        <v>130</v>
      </c>
      <c r="K2388" t="s">
        <v>151</v>
      </c>
      <c r="L2388" t="s">
        <v>152</v>
      </c>
      <c r="M2388" s="5">
        <v>383</v>
      </c>
    </row>
    <row r="2389" spans="1:13" x14ac:dyDescent="0.3">
      <c r="A2389" s="2">
        <v>45910</v>
      </c>
      <c r="B2389" s="3">
        <f t="shared" si="111"/>
        <v>2026</v>
      </c>
      <c r="C2389" t="str">
        <f t="shared" si="112"/>
        <v>2025-2026</v>
      </c>
      <c r="D2389" t="s">
        <v>120</v>
      </c>
      <c r="E2389" t="s">
        <v>44</v>
      </c>
      <c r="F2389" t="str">
        <f t="shared" si="113"/>
        <v>Western Australia</v>
      </c>
      <c r="G2389" t="s">
        <v>28</v>
      </c>
      <c r="H2389">
        <v>6010</v>
      </c>
      <c r="I2389" t="s">
        <v>11</v>
      </c>
      <c r="J2389" t="s">
        <v>121</v>
      </c>
      <c r="K2389" t="s">
        <v>143</v>
      </c>
      <c r="L2389" t="s">
        <v>154</v>
      </c>
      <c r="M2389" s="5">
        <v>458</v>
      </c>
    </row>
    <row r="2390" spans="1:13" x14ac:dyDescent="0.3">
      <c r="A2390" s="2">
        <v>45561</v>
      </c>
      <c r="B2390" s="3">
        <f t="shared" si="111"/>
        <v>2025</v>
      </c>
      <c r="C2390" t="str">
        <f t="shared" si="112"/>
        <v>2024-2025</v>
      </c>
      <c r="D2390" t="s">
        <v>119</v>
      </c>
      <c r="E2390" t="s">
        <v>103</v>
      </c>
      <c r="F2390" t="str">
        <f t="shared" si="113"/>
        <v>Victoria</v>
      </c>
      <c r="G2390" t="s">
        <v>26</v>
      </c>
      <c r="H2390">
        <v>3550</v>
      </c>
      <c r="I2390" t="s">
        <v>11</v>
      </c>
      <c r="J2390" t="s">
        <v>129</v>
      </c>
      <c r="K2390" t="s">
        <v>146</v>
      </c>
      <c r="L2390" t="s">
        <v>157</v>
      </c>
      <c r="M2390" s="5">
        <v>590</v>
      </c>
    </row>
    <row r="2391" spans="1:13" x14ac:dyDescent="0.3">
      <c r="A2391" s="2">
        <v>45615</v>
      </c>
      <c r="B2391" s="3">
        <f t="shared" si="111"/>
        <v>2025</v>
      </c>
      <c r="C2391" t="str">
        <f t="shared" si="112"/>
        <v>2024-2025</v>
      </c>
      <c r="D2391" t="s">
        <v>120</v>
      </c>
      <c r="E2391" t="s">
        <v>90</v>
      </c>
      <c r="F2391" t="str">
        <f t="shared" si="113"/>
        <v>New South Wales</v>
      </c>
      <c r="G2391" t="s">
        <v>10</v>
      </c>
      <c r="H2391">
        <v>2650</v>
      </c>
      <c r="I2391" t="s">
        <v>11</v>
      </c>
      <c r="J2391" t="s">
        <v>132</v>
      </c>
      <c r="K2391" t="s">
        <v>144</v>
      </c>
      <c r="L2391" t="s">
        <v>155</v>
      </c>
      <c r="M2391" s="5">
        <v>697</v>
      </c>
    </row>
    <row r="2392" spans="1:13" x14ac:dyDescent="0.3">
      <c r="A2392" s="2">
        <v>45362</v>
      </c>
      <c r="B2392" s="3">
        <f t="shared" si="111"/>
        <v>2024</v>
      </c>
      <c r="C2392" t="str">
        <f t="shared" si="112"/>
        <v>2023-2024</v>
      </c>
      <c r="D2392" t="s">
        <v>120</v>
      </c>
      <c r="E2392" t="s">
        <v>50</v>
      </c>
      <c r="F2392" t="str">
        <f t="shared" si="113"/>
        <v>Australian Capital Territory</v>
      </c>
      <c r="G2392" t="s">
        <v>51</v>
      </c>
      <c r="H2392">
        <v>2617</v>
      </c>
      <c r="I2392" t="s">
        <v>11</v>
      </c>
      <c r="J2392" t="s">
        <v>123</v>
      </c>
      <c r="K2392" t="s">
        <v>150</v>
      </c>
      <c r="L2392" t="s">
        <v>161</v>
      </c>
      <c r="M2392" s="5">
        <v>763</v>
      </c>
    </row>
    <row r="2393" spans="1:13" x14ac:dyDescent="0.3">
      <c r="A2393" s="2">
        <v>45558</v>
      </c>
      <c r="B2393" s="3">
        <f t="shared" si="111"/>
        <v>2025</v>
      </c>
      <c r="C2393" t="str">
        <f t="shared" si="112"/>
        <v>2024-2025</v>
      </c>
      <c r="D2393" t="s">
        <v>120</v>
      </c>
      <c r="E2393" t="s">
        <v>72</v>
      </c>
      <c r="F2393" t="str">
        <f t="shared" si="113"/>
        <v>Queensland</v>
      </c>
      <c r="G2393" t="s">
        <v>19</v>
      </c>
      <c r="H2393">
        <v>4870</v>
      </c>
      <c r="I2393" t="s">
        <v>11</v>
      </c>
      <c r="J2393" t="s">
        <v>133</v>
      </c>
      <c r="K2393" t="s">
        <v>143</v>
      </c>
      <c r="L2393" t="s">
        <v>154</v>
      </c>
      <c r="M2393" s="5">
        <v>543</v>
      </c>
    </row>
    <row r="2394" spans="1:13" x14ac:dyDescent="0.3">
      <c r="A2394" s="2">
        <v>45368</v>
      </c>
      <c r="B2394" s="3">
        <f t="shared" si="111"/>
        <v>2024</v>
      </c>
      <c r="C2394" t="str">
        <f t="shared" si="112"/>
        <v>2023-2024</v>
      </c>
      <c r="D2394" t="s">
        <v>119</v>
      </c>
      <c r="E2394" t="s">
        <v>99</v>
      </c>
      <c r="F2394" t="str">
        <f t="shared" si="113"/>
        <v>Western Australia</v>
      </c>
      <c r="G2394" t="s">
        <v>28</v>
      </c>
      <c r="H2394">
        <v>6530</v>
      </c>
      <c r="I2394" t="s">
        <v>11</v>
      </c>
      <c r="J2394" t="s">
        <v>141</v>
      </c>
      <c r="K2394" t="s">
        <v>147</v>
      </c>
      <c r="L2394" t="s">
        <v>158</v>
      </c>
      <c r="M2394" s="5">
        <v>324</v>
      </c>
    </row>
    <row r="2395" spans="1:13" x14ac:dyDescent="0.3">
      <c r="A2395" s="2">
        <v>45883</v>
      </c>
      <c r="B2395" s="3">
        <f t="shared" si="111"/>
        <v>2026</v>
      </c>
      <c r="C2395" t="str">
        <f t="shared" si="112"/>
        <v>2025-2026</v>
      </c>
      <c r="D2395" t="s">
        <v>120</v>
      </c>
      <c r="E2395" t="s">
        <v>27</v>
      </c>
      <c r="F2395" t="str">
        <f t="shared" si="113"/>
        <v>Western Australia</v>
      </c>
      <c r="G2395" t="s">
        <v>28</v>
      </c>
      <c r="H2395">
        <v>6030</v>
      </c>
      <c r="I2395" t="s">
        <v>11</v>
      </c>
      <c r="J2395" t="s">
        <v>121</v>
      </c>
      <c r="K2395" t="s">
        <v>144</v>
      </c>
      <c r="L2395" t="s">
        <v>155</v>
      </c>
      <c r="M2395" s="5">
        <v>365</v>
      </c>
    </row>
    <row r="2396" spans="1:13" x14ac:dyDescent="0.3">
      <c r="A2396" s="2">
        <v>45858</v>
      </c>
      <c r="B2396" s="3">
        <f t="shared" si="111"/>
        <v>2026</v>
      </c>
      <c r="C2396" t="str">
        <f t="shared" si="112"/>
        <v>2025-2026</v>
      </c>
      <c r="D2396" t="s">
        <v>119</v>
      </c>
      <c r="E2396" t="s">
        <v>75</v>
      </c>
      <c r="F2396" t="str">
        <f t="shared" si="113"/>
        <v>Victoria</v>
      </c>
      <c r="G2396" t="s">
        <v>26</v>
      </c>
      <c r="H2396">
        <v>3915</v>
      </c>
      <c r="I2396" t="s">
        <v>11</v>
      </c>
      <c r="J2396" t="s">
        <v>137</v>
      </c>
      <c r="K2396" t="s">
        <v>147</v>
      </c>
      <c r="L2396" t="s">
        <v>158</v>
      </c>
      <c r="M2396" s="5">
        <v>781</v>
      </c>
    </row>
    <row r="2397" spans="1:13" x14ac:dyDescent="0.3">
      <c r="A2397" s="2">
        <v>45767</v>
      </c>
      <c r="B2397" s="3">
        <f t="shared" si="111"/>
        <v>2025</v>
      </c>
      <c r="C2397" t="str">
        <f t="shared" si="112"/>
        <v>2024-2025</v>
      </c>
      <c r="D2397" t="s">
        <v>120</v>
      </c>
      <c r="E2397" t="s">
        <v>99</v>
      </c>
      <c r="F2397" t="str">
        <f t="shared" si="113"/>
        <v>Western Australia</v>
      </c>
      <c r="G2397" t="s">
        <v>28</v>
      </c>
      <c r="H2397">
        <v>6530</v>
      </c>
      <c r="I2397" t="s">
        <v>11</v>
      </c>
      <c r="J2397" t="s">
        <v>141</v>
      </c>
      <c r="K2397" t="s">
        <v>142</v>
      </c>
      <c r="L2397" t="s">
        <v>153</v>
      </c>
      <c r="M2397" s="5">
        <v>382</v>
      </c>
    </row>
    <row r="2398" spans="1:13" x14ac:dyDescent="0.3">
      <c r="A2398" s="2">
        <v>45527</v>
      </c>
      <c r="B2398" s="3">
        <f t="shared" si="111"/>
        <v>2025</v>
      </c>
      <c r="C2398" t="str">
        <f t="shared" si="112"/>
        <v>2024-2025</v>
      </c>
      <c r="D2398" t="s">
        <v>120</v>
      </c>
      <c r="E2398" t="s">
        <v>32</v>
      </c>
      <c r="F2398" t="str">
        <f t="shared" si="113"/>
        <v>Victoria</v>
      </c>
      <c r="G2398" t="s">
        <v>26</v>
      </c>
      <c r="H2398">
        <v>3977</v>
      </c>
      <c r="I2398" t="s">
        <v>11</v>
      </c>
      <c r="J2398" t="s">
        <v>137</v>
      </c>
      <c r="K2398" t="s">
        <v>144</v>
      </c>
      <c r="L2398" t="s">
        <v>155</v>
      </c>
      <c r="M2398" s="5">
        <v>187</v>
      </c>
    </row>
    <row r="2399" spans="1:13" x14ac:dyDescent="0.3">
      <c r="A2399" s="2">
        <v>45310</v>
      </c>
      <c r="B2399" s="3">
        <f t="shared" si="111"/>
        <v>2024</v>
      </c>
      <c r="C2399" t="str">
        <f t="shared" si="112"/>
        <v>2023-2024</v>
      </c>
      <c r="D2399" t="s">
        <v>120</v>
      </c>
      <c r="E2399" t="s">
        <v>85</v>
      </c>
      <c r="F2399" t="str">
        <f t="shared" si="113"/>
        <v>Western Australia</v>
      </c>
      <c r="G2399" t="s">
        <v>28</v>
      </c>
      <c r="H2399">
        <v>6725</v>
      </c>
      <c r="I2399" t="s">
        <v>11</v>
      </c>
      <c r="J2399" t="s">
        <v>141</v>
      </c>
      <c r="K2399" t="s">
        <v>145</v>
      </c>
      <c r="L2399" t="s">
        <v>156</v>
      </c>
      <c r="M2399" s="5">
        <v>215</v>
      </c>
    </row>
    <row r="2400" spans="1:13" x14ac:dyDescent="0.3">
      <c r="A2400" s="2">
        <v>45815</v>
      </c>
      <c r="B2400" s="3">
        <f t="shared" si="111"/>
        <v>2025</v>
      </c>
      <c r="C2400" t="str">
        <f t="shared" si="112"/>
        <v>2024-2025</v>
      </c>
      <c r="D2400" t="s">
        <v>119</v>
      </c>
      <c r="E2400" t="s">
        <v>103</v>
      </c>
      <c r="F2400" t="str">
        <f t="shared" si="113"/>
        <v>Victoria</v>
      </c>
      <c r="G2400" t="s">
        <v>26</v>
      </c>
      <c r="H2400">
        <v>3550</v>
      </c>
      <c r="I2400" t="s">
        <v>11</v>
      </c>
      <c r="J2400" t="s">
        <v>129</v>
      </c>
      <c r="K2400" t="s">
        <v>149</v>
      </c>
      <c r="L2400" t="s">
        <v>160</v>
      </c>
      <c r="M2400" s="5">
        <v>81</v>
      </c>
    </row>
    <row r="2401" spans="1:13" x14ac:dyDescent="0.3">
      <c r="A2401" s="2">
        <v>45295</v>
      </c>
      <c r="B2401" s="3">
        <f t="shared" si="111"/>
        <v>2024</v>
      </c>
      <c r="C2401" t="str">
        <f t="shared" si="112"/>
        <v>2023-2024</v>
      </c>
      <c r="D2401" t="s">
        <v>119</v>
      </c>
      <c r="E2401" t="s">
        <v>80</v>
      </c>
      <c r="F2401" t="str">
        <f t="shared" si="113"/>
        <v>New South Wales</v>
      </c>
      <c r="G2401" t="s">
        <v>10</v>
      </c>
      <c r="H2401">
        <v>2120</v>
      </c>
      <c r="I2401" t="s">
        <v>11</v>
      </c>
      <c r="J2401" t="s">
        <v>125</v>
      </c>
      <c r="K2401" t="s">
        <v>145</v>
      </c>
      <c r="L2401" t="s">
        <v>156</v>
      </c>
      <c r="M2401" s="5">
        <v>287</v>
      </c>
    </row>
    <row r="2402" spans="1:13" x14ac:dyDescent="0.3">
      <c r="A2402" s="2">
        <v>45828</v>
      </c>
      <c r="B2402" s="3">
        <f t="shared" si="111"/>
        <v>2025</v>
      </c>
      <c r="C2402" t="str">
        <f t="shared" si="112"/>
        <v>2024-2025</v>
      </c>
      <c r="D2402" t="s">
        <v>120</v>
      </c>
      <c r="E2402" t="s">
        <v>95</v>
      </c>
      <c r="F2402" t="str">
        <f t="shared" si="113"/>
        <v>New South Wales</v>
      </c>
      <c r="G2402" t="s">
        <v>10</v>
      </c>
      <c r="H2402">
        <v>2131</v>
      </c>
      <c r="I2402" t="s">
        <v>11</v>
      </c>
      <c r="J2402" t="s">
        <v>125</v>
      </c>
      <c r="K2402" t="s">
        <v>150</v>
      </c>
      <c r="L2402" t="s">
        <v>161</v>
      </c>
      <c r="M2402" s="5">
        <v>340</v>
      </c>
    </row>
    <row r="2403" spans="1:13" x14ac:dyDescent="0.3">
      <c r="A2403" s="2">
        <v>46020</v>
      </c>
      <c r="B2403" s="3">
        <f t="shared" si="111"/>
        <v>2026</v>
      </c>
      <c r="C2403" t="str">
        <f t="shared" si="112"/>
        <v>2025-2026</v>
      </c>
      <c r="D2403" t="s">
        <v>120</v>
      </c>
      <c r="E2403" t="s">
        <v>14</v>
      </c>
      <c r="F2403" t="str">
        <f t="shared" si="113"/>
        <v>Northern Territory</v>
      </c>
      <c r="G2403" t="s">
        <v>15</v>
      </c>
      <c r="H2403">
        <v>800</v>
      </c>
      <c r="I2403" t="s">
        <v>11</v>
      </c>
      <c r="J2403" t="s">
        <v>140</v>
      </c>
      <c r="K2403" t="s">
        <v>147</v>
      </c>
      <c r="L2403" t="s">
        <v>158</v>
      </c>
      <c r="M2403" s="5">
        <v>182</v>
      </c>
    </row>
    <row r="2404" spans="1:13" x14ac:dyDescent="0.3">
      <c r="A2404" s="2">
        <v>45812</v>
      </c>
      <c r="B2404" s="3">
        <f t="shared" si="111"/>
        <v>2025</v>
      </c>
      <c r="C2404" t="str">
        <f t="shared" si="112"/>
        <v>2024-2025</v>
      </c>
      <c r="D2404" t="s">
        <v>120</v>
      </c>
      <c r="E2404" t="s">
        <v>108</v>
      </c>
      <c r="F2404" t="str">
        <f t="shared" si="113"/>
        <v>Tasmania</v>
      </c>
      <c r="G2404" t="s">
        <v>43</v>
      </c>
      <c r="H2404">
        <v>7320</v>
      </c>
      <c r="I2404" t="s">
        <v>11</v>
      </c>
      <c r="J2404" t="s">
        <v>130</v>
      </c>
      <c r="K2404" t="s">
        <v>145</v>
      </c>
      <c r="L2404" t="s">
        <v>156</v>
      </c>
      <c r="M2404" s="5">
        <v>305</v>
      </c>
    </row>
    <row r="2405" spans="1:13" x14ac:dyDescent="0.3">
      <c r="A2405" s="2">
        <v>45899</v>
      </c>
      <c r="B2405" s="3">
        <f t="shared" si="111"/>
        <v>2026</v>
      </c>
      <c r="C2405" t="str">
        <f t="shared" si="112"/>
        <v>2025-2026</v>
      </c>
      <c r="D2405" t="s">
        <v>119</v>
      </c>
      <c r="E2405" t="s">
        <v>52</v>
      </c>
      <c r="F2405" t="str">
        <f t="shared" si="113"/>
        <v>New South Wales</v>
      </c>
      <c r="G2405" t="s">
        <v>10</v>
      </c>
      <c r="H2405">
        <v>2485</v>
      </c>
      <c r="I2405" t="s">
        <v>11</v>
      </c>
      <c r="J2405" t="s">
        <v>122</v>
      </c>
      <c r="K2405" t="s">
        <v>145</v>
      </c>
      <c r="L2405" t="s">
        <v>156</v>
      </c>
      <c r="M2405" s="5">
        <v>511</v>
      </c>
    </row>
    <row r="2406" spans="1:13" x14ac:dyDescent="0.3">
      <c r="A2406" s="2">
        <v>45842</v>
      </c>
      <c r="B2406" s="3">
        <f t="shared" si="111"/>
        <v>2026</v>
      </c>
      <c r="C2406" t="str">
        <f t="shared" si="112"/>
        <v>2025-2026</v>
      </c>
      <c r="D2406" t="s">
        <v>120</v>
      </c>
      <c r="E2406" t="s">
        <v>39</v>
      </c>
      <c r="F2406" t="str">
        <f t="shared" si="113"/>
        <v>New South Wales</v>
      </c>
      <c r="G2406" t="s">
        <v>10</v>
      </c>
      <c r="H2406">
        <v>2541</v>
      </c>
      <c r="I2406" t="s">
        <v>11</v>
      </c>
      <c r="J2406" t="s">
        <v>123</v>
      </c>
      <c r="K2406" t="s">
        <v>143</v>
      </c>
      <c r="L2406" t="s">
        <v>154</v>
      </c>
      <c r="M2406" s="5">
        <v>72</v>
      </c>
    </row>
    <row r="2407" spans="1:13" x14ac:dyDescent="0.3">
      <c r="A2407" s="2">
        <v>45778</v>
      </c>
      <c r="B2407" s="3">
        <f t="shared" si="111"/>
        <v>2025</v>
      </c>
      <c r="C2407" t="str">
        <f t="shared" si="112"/>
        <v>2024-2025</v>
      </c>
      <c r="D2407" t="s">
        <v>119</v>
      </c>
      <c r="E2407" t="s">
        <v>81</v>
      </c>
      <c r="F2407" t="str">
        <f t="shared" si="113"/>
        <v>Victoria</v>
      </c>
      <c r="G2407" t="s">
        <v>26</v>
      </c>
      <c r="H2407">
        <v>3076</v>
      </c>
      <c r="I2407" t="s">
        <v>11</v>
      </c>
      <c r="J2407" t="s">
        <v>128</v>
      </c>
      <c r="K2407" t="s">
        <v>146</v>
      </c>
      <c r="L2407" t="s">
        <v>157</v>
      </c>
      <c r="M2407" s="5">
        <v>139</v>
      </c>
    </row>
    <row r="2408" spans="1:13" x14ac:dyDescent="0.3">
      <c r="A2408" s="2">
        <v>45741</v>
      </c>
      <c r="B2408" s="3">
        <f t="shared" si="111"/>
        <v>2025</v>
      </c>
      <c r="C2408" t="str">
        <f t="shared" si="112"/>
        <v>2024-2025</v>
      </c>
      <c r="D2408" t="s">
        <v>119</v>
      </c>
      <c r="E2408" t="s">
        <v>59</v>
      </c>
      <c r="F2408" t="str">
        <f t="shared" si="113"/>
        <v>South Australia</v>
      </c>
      <c r="G2408" t="s">
        <v>17</v>
      </c>
      <c r="H2408">
        <v>5011</v>
      </c>
      <c r="I2408" t="s">
        <v>11</v>
      </c>
      <c r="J2408" t="s">
        <v>134</v>
      </c>
      <c r="K2408" t="s">
        <v>151</v>
      </c>
      <c r="L2408" t="s">
        <v>152</v>
      </c>
      <c r="M2408" s="5">
        <v>269</v>
      </c>
    </row>
    <row r="2409" spans="1:13" x14ac:dyDescent="0.3">
      <c r="A2409" s="2">
        <v>45533</v>
      </c>
      <c r="B2409" s="3">
        <f t="shared" si="111"/>
        <v>2025</v>
      </c>
      <c r="C2409" t="str">
        <f t="shared" si="112"/>
        <v>2024-2025</v>
      </c>
      <c r="D2409" t="s">
        <v>119</v>
      </c>
      <c r="E2409" t="s">
        <v>46</v>
      </c>
      <c r="F2409" t="str">
        <f t="shared" si="113"/>
        <v>South Australia</v>
      </c>
      <c r="G2409" t="s">
        <v>17</v>
      </c>
      <c r="H2409">
        <v>5043</v>
      </c>
      <c r="I2409" t="s">
        <v>11</v>
      </c>
      <c r="J2409" t="s">
        <v>134</v>
      </c>
      <c r="K2409" t="s">
        <v>145</v>
      </c>
      <c r="L2409" t="s">
        <v>156</v>
      </c>
      <c r="M2409" s="5">
        <v>777</v>
      </c>
    </row>
    <row r="2410" spans="1:13" x14ac:dyDescent="0.3">
      <c r="A2410" s="2">
        <v>45484</v>
      </c>
      <c r="B2410" s="3">
        <f t="shared" si="111"/>
        <v>2025</v>
      </c>
      <c r="C2410" t="str">
        <f t="shared" si="112"/>
        <v>2024-2025</v>
      </c>
      <c r="D2410" t="s">
        <v>120</v>
      </c>
      <c r="E2410" t="s">
        <v>44</v>
      </c>
      <c r="F2410" t="str">
        <f t="shared" si="113"/>
        <v>Western Australia</v>
      </c>
      <c r="G2410" t="s">
        <v>28</v>
      </c>
      <c r="H2410">
        <v>6010</v>
      </c>
      <c r="I2410" t="s">
        <v>11</v>
      </c>
      <c r="J2410" t="s">
        <v>121</v>
      </c>
      <c r="K2410" t="s">
        <v>151</v>
      </c>
      <c r="L2410" t="s">
        <v>152</v>
      </c>
      <c r="M2410" s="5">
        <v>308</v>
      </c>
    </row>
    <row r="2411" spans="1:13" x14ac:dyDescent="0.3">
      <c r="A2411" s="2">
        <v>45724</v>
      </c>
      <c r="B2411" s="3">
        <f t="shared" si="111"/>
        <v>2025</v>
      </c>
      <c r="C2411" t="str">
        <f t="shared" si="112"/>
        <v>2024-2025</v>
      </c>
      <c r="D2411" t="s">
        <v>120</v>
      </c>
      <c r="E2411" t="s">
        <v>108</v>
      </c>
      <c r="F2411" t="str">
        <f t="shared" si="113"/>
        <v>Tasmania</v>
      </c>
      <c r="G2411" t="s">
        <v>43</v>
      </c>
      <c r="H2411">
        <v>7320</v>
      </c>
      <c r="I2411" t="s">
        <v>11</v>
      </c>
      <c r="J2411" t="s">
        <v>130</v>
      </c>
      <c r="K2411" t="s">
        <v>142</v>
      </c>
      <c r="L2411" t="s">
        <v>153</v>
      </c>
      <c r="M2411" s="5">
        <v>420</v>
      </c>
    </row>
    <row r="2412" spans="1:13" x14ac:dyDescent="0.3">
      <c r="A2412" s="2">
        <v>45961</v>
      </c>
      <c r="B2412" s="3">
        <f t="shared" si="111"/>
        <v>2026</v>
      </c>
      <c r="C2412" t="str">
        <f t="shared" si="112"/>
        <v>2025-2026</v>
      </c>
      <c r="D2412" t="s">
        <v>119</v>
      </c>
      <c r="E2412" t="s">
        <v>111</v>
      </c>
      <c r="F2412" t="str">
        <f t="shared" si="113"/>
        <v>New South Wales</v>
      </c>
      <c r="G2412" t="s">
        <v>10</v>
      </c>
      <c r="H2412">
        <v>2154</v>
      </c>
      <c r="I2412" t="s">
        <v>11</v>
      </c>
      <c r="J2412" t="s">
        <v>125</v>
      </c>
      <c r="K2412" t="s">
        <v>151</v>
      </c>
      <c r="L2412" t="s">
        <v>152</v>
      </c>
      <c r="M2412" s="5">
        <v>421</v>
      </c>
    </row>
    <row r="2413" spans="1:13" x14ac:dyDescent="0.3">
      <c r="A2413" s="2">
        <v>45667</v>
      </c>
      <c r="B2413" s="3">
        <f t="shared" si="111"/>
        <v>2025</v>
      </c>
      <c r="C2413" t="str">
        <f t="shared" si="112"/>
        <v>2024-2025</v>
      </c>
      <c r="D2413" t="s">
        <v>119</v>
      </c>
      <c r="E2413" t="s">
        <v>97</v>
      </c>
      <c r="F2413" t="str">
        <f t="shared" si="113"/>
        <v>Tasmania</v>
      </c>
      <c r="G2413" t="s">
        <v>43</v>
      </c>
      <c r="H2413">
        <v>7010</v>
      </c>
      <c r="I2413" t="s">
        <v>11</v>
      </c>
      <c r="J2413" t="s">
        <v>130</v>
      </c>
      <c r="K2413" t="s">
        <v>150</v>
      </c>
      <c r="L2413" t="s">
        <v>161</v>
      </c>
      <c r="M2413" s="5">
        <v>576</v>
      </c>
    </row>
    <row r="2414" spans="1:13" x14ac:dyDescent="0.3">
      <c r="A2414" s="2">
        <v>45836</v>
      </c>
      <c r="B2414" s="3">
        <f t="shared" si="111"/>
        <v>2025</v>
      </c>
      <c r="C2414" t="str">
        <f t="shared" si="112"/>
        <v>2024-2025</v>
      </c>
      <c r="D2414" t="s">
        <v>119</v>
      </c>
      <c r="E2414" t="s">
        <v>102</v>
      </c>
      <c r="F2414" t="str">
        <f t="shared" si="113"/>
        <v>Queensland</v>
      </c>
      <c r="G2414" t="s">
        <v>19</v>
      </c>
      <c r="H2414">
        <v>4825</v>
      </c>
      <c r="I2414" t="s">
        <v>11</v>
      </c>
      <c r="J2414" t="s">
        <v>133</v>
      </c>
      <c r="K2414" t="s">
        <v>145</v>
      </c>
      <c r="L2414" t="s">
        <v>156</v>
      </c>
      <c r="M2414" s="5">
        <v>330</v>
      </c>
    </row>
    <row r="2415" spans="1:13" x14ac:dyDescent="0.3">
      <c r="A2415" s="2">
        <v>45982</v>
      </c>
      <c r="B2415" s="3">
        <f t="shared" si="111"/>
        <v>2026</v>
      </c>
      <c r="C2415" t="str">
        <f t="shared" si="112"/>
        <v>2025-2026</v>
      </c>
      <c r="D2415" t="s">
        <v>119</v>
      </c>
      <c r="E2415" t="s">
        <v>99</v>
      </c>
      <c r="F2415" t="str">
        <f t="shared" si="113"/>
        <v>Western Australia</v>
      </c>
      <c r="G2415" t="s">
        <v>28</v>
      </c>
      <c r="H2415">
        <v>6530</v>
      </c>
      <c r="I2415" t="s">
        <v>11</v>
      </c>
      <c r="J2415" t="s">
        <v>141</v>
      </c>
      <c r="K2415" t="s">
        <v>143</v>
      </c>
      <c r="L2415" t="s">
        <v>154</v>
      </c>
      <c r="M2415" s="5">
        <v>152</v>
      </c>
    </row>
    <row r="2416" spans="1:13" x14ac:dyDescent="0.3">
      <c r="A2416" s="2">
        <v>45718</v>
      </c>
      <c r="B2416" s="3">
        <f t="shared" si="111"/>
        <v>2025</v>
      </c>
      <c r="C2416" t="str">
        <f t="shared" si="112"/>
        <v>2024-2025</v>
      </c>
      <c r="D2416" t="s">
        <v>120</v>
      </c>
      <c r="E2416" t="s">
        <v>39</v>
      </c>
      <c r="F2416" t="str">
        <f t="shared" si="113"/>
        <v>New South Wales</v>
      </c>
      <c r="G2416" t="s">
        <v>10</v>
      </c>
      <c r="H2416">
        <v>2541</v>
      </c>
      <c r="I2416" t="s">
        <v>11</v>
      </c>
      <c r="J2416" t="s">
        <v>123</v>
      </c>
      <c r="K2416" t="s">
        <v>148</v>
      </c>
      <c r="L2416" t="s">
        <v>159</v>
      </c>
      <c r="M2416" s="5">
        <v>340</v>
      </c>
    </row>
    <row r="2417" spans="1:13" x14ac:dyDescent="0.3">
      <c r="A2417" s="2">
        <v>45977</v>
      </c>
      <c r="B2417" s="3">
        <f t="shared" si="111"/>
        <v>2026</v>
      </c>
      <c r="C2417" t="str">
        <f t="shared" si="112"/>
        <v>2025-2026</v>
      </c>
      <c r="D2417" t="s">
        <v>120</v>
      </c>
      <c r="E2417" t="s">
        <v>69</v>
      </c>
      <c r="F2417" t="str">
        <f t="shared" si="113"/>
        <v>Victoria</v>
      </c>
      <c r="G2417" t="s">
        <v>26</v>
      </c>
      <c r="H2417">
        <v>3148</v>
      </c>
      <c r="I2417" t="s">
        <v>11</v>
      </c>
      <c r="J2417" t="s">
        <v>127</v>
      </c>
      <c r="K2417" t="s">
        <v>146</v>
      </c>
      <c r="L2417" t="s">
        <v>157</v>
      </c>
      <c r="M2417" s="5">
        <v>223</v>
      </c>
    </row>
    <row r="2418" spans="1:13" x14ac:dyDescent="0.3">
      <c r="A2418" s="2">
        <v>45479</v>
      </c>
      <c r="B2418" s="3">
        <f t="shared" si="111"/>
        <v>2025</v>
      </c>
      <c r="C2418" t="str">
        <f t="shared" si="112"/>
        <v>2024-2025</v>
      </c>
      <c r="D2418" t="s">
        <v>120</v>
      </c>
      <c r="E2418" t="s">
        <v>20</v>
      </c>
      <c r="F2418" t="str">
        <f t="shared" si="113"/>
        <v>South Australia</v>
      </c>
      <c r="G2418" t="s">
        <v>17</v>
      </c>
      <c r="H2418">
        <v>5607</v>
      </c>
      <c r="I2418" t="s">
        <v>11</v>
      </c>
      <c r="J2418" t="s">
        <v>139</v>
      </c>
      <c r="K2418" t="s">
        <v>148</v>
      </c>
      <c r="L2418" t="s">
        <v>159</v>
      </c>
      <c r="M2418" s="5">
        <v>306</v>
      </c>
    </row>
    <row r="2419" spans="1:13" x14ac:dyDescent="0.3">
      <c r="A2419" s="2">
        <v>45608</v>
      </c>
      <c r="B2419" s="3">
        <f t="shared" si="111"/>
        <v>2025</v>
      </c>
      <c r="C2419" t="str">
        <f t="shared" si="112"/>
        <v>2024-2025</v>
      </c>
      <c r="D2419" t="s">
        <v>119</v>
      </c>
      <c r="E2419" t="s">
        <v>79</v>
      </c>
      <c r="F2419" t="str">
        <f t="shared" si="113"/>
        <v>Queensland</v>
      </c>
      <c r="G2419" t="s">
        <v>19</v>
      </c>
      <c r="H2419">
        <v>4680</v>
      </c>
      <c r="I2419" t="s">
        <v>11</v>
      </c>
      <c r="J2419" t="s">
        <v>138</v>
      </c>
      <c r="K2419" t="s">
        <v>147</v>
      </c>
      <c r="L2419" t="s">
        <v>158</v>
      </c>
      <c r="M2419" s="5">
        <v>694</v>
      </c>
    </row>
    <row r="2420" spans="1:13" x14ac:dyDescent="0.3">
      <c r="A2420" s="2">
        <v>45667</v>
      </c>
      <c r="B2420" s="3">
        <f t="shared" si="111"/>
        <v>2025</v>
      </c>
      <c r="C2420" t="str">
        <f t="shared" si="112"/>
        <v>2024-2025</v>
      </c>
      <c r="D2420" t="s">
        <v>120</v>
      </c>
      <c r="E2420" t="s">
        <v>68</v>
      </c>
      <c r="F2420" t="str">
        <f t="shared" si="113"/>
        <v>Victoria</v>
      </c>
      <c r="G2420" t="s">
        <v>26</v>
      </c>
      <c r="H2420">
        <v>3429</v>
      </c>
      <c r="I2420" t="s">
        <v>11</v>
      </c>
      <c r="J2420" t="s">
        <v>129</v>
      </c>
      <c r="K2420" t="s">
        <v>145</v>
      </c>
      <c r="L2420" t="s">
        <v>156</v>
      </c>
      <c r="M2420" s="5">
        <v>95</v>
      </c>
    </row>
    <row r="2421" spans="1:13" x14ac:dyDescent="0.3">
      <c r="A2421" s="2">
        <v>45639</v>
      </c>
      <c r="B2421" s="3">
        <f t="shared" si="111"/>
        <v>2025</v>
      </c>
      <c r="C2421" t="str">
        <f t="shared" si="112"/>
        <v>2024-2025</v>
      </c>
      <c r="D2421" t="s">
        <v>119</v>
      </c>
      <c r="E2421" t="s">
        <v>86</v>
      </c>
      <c r="F2421" t="str">
        <f t="shared" si="113"/>
        <v>Queensland</v>
      </c>
      <c r="G2421" t="s">
        <v>19</v>
      </c>
      <c r="H2421">
        <v>4119</v>
      </c>
      <c r="I2421" t="s">
        <v>11</v>
      </c>
      <c r="J2421" t="s">
        <v>131</v>
      </c>
      <c r="K2421" t="s">
        <v>143</v>
      </c>
      <c r="L2421" t="s">
        <v>154</v>
      </c>
      <c r="M2421" s="5">
        <v>634</v>
      </c>
    </row>
    <row r="2422" spans="1:13" x14ac:dyDescent="0.3">
      <c r="A2422" s="2">
        <v>45840</v>
      </c>
      <c r="B2422" s="3">
        <f t="shared" si="111"/>
        <v>2026</v>
      </c>
      <c r="C2422" t="str">
        <f t="shared" si="112"/>
        <v>2025-2026</v>
      </c>
      <c r="D2422" t="s">
        <v>120</v>
      </c>
      <c r="E2422" t="s">
        <v>20</v>
      </c>
      <c r="F2422" t="str">
        <f t="shared" si="113"/>
        <v>South Australia</v>
      </c>
      <c r="G2422" t="s">
        <v>17</v>
      </c>
      <c r="H2422">
        <v>5607</v>
      </c>
      <c r="I2422" t="s">
        <v>11</v>
      </c>
      <c r="J2422" t="s">
        <v>139</v>
      </c>
      <c r="K2422" t="s">
        <v>145</v>
      </c>
      <c r="L2422" t="s">
        <v>156</v>
      </c>
      <c r="M2422" s="5">
        <v>190</v>
      </c>
    </row>
    <row r="2423" spans="1:13" x14ac:dyDescent="0.3">
      <c r="A2423" s="2">
        <v>45664</v>
      </c>
      <c r="B2423" s="3">
        <f t="shared" si="111"/>
        <v>2025</v>
      </c>
      <c r="C2423" t="str">
        <f t="shared" si="112"/>
        <v>2024-2025</v>
      </c>
      <c r="D2423" t="s">
        <v>120</v>
      </c>
      <c r="E2423" t="s">
        <v>16</v>
      </c>
      <c r="F2423" t="str">
        <f t="shared" si="113"/>
        <v>South Australia</v>
      </c>
      <c r="G2423" t="s">
        <v>17</v>
      </c>
      <c r="H2423">
        <v>5168</v>
      </c>
      <c r="I2423" t="s">
        <v>11</v>
      </c>
      <c r="J2423" t="s">
        <v>134</v>
      </c>
      <c r="K2423" t="s">
        <v>146</v>
      </c>
      <c r="L2423" t="s">
        <v>157</v>
      </c>
      <c r="M2423" s="5">
        <v>314</v>
      </c>
    </row>
    <row r="2424" spans="1:13" x14ac:dyDescent="0.3">
      <c r="A2424" s="2">
        <v>45860</v>
      </c>
      <c r="B2424" s="3">
        <f t="shared" si="111"/>
        <v>2026</v>
      </c>
      <c r="C2424" t="str">
        <f t="shared" si="112"/>
        <v>2025-2026</v>
      </c>
      <c r="D2424" t="s">
        <v>120</v>
      </c>
      <c r="E2424" t="s">
        <v>77</v>
      </c>
      <c r="F2424" t="str">
        <f t="shared" si="113"/>
        <v>Victoria</v>
      </c>
      <c r="G2424" t="s">
        <v>26</v>
      </c>
      <c r="H2424">
        <v>3018</v>
      </c>
      <c r="I2424" t="s">
        <v>11</v>
      </c>
      <c r="J2424" t="s">
        <v>128</v>
      </c>
      <c r="K2424" t="s">
        <v>149</v>
      </c>
      <c r="L2424" t="s">
        <v>160</v>
      </c>
      <c r="M2424" s="5">
        <v>132</v>
      </c>
    </row>
    <row r="2425" spans="1:13" x14ac:dyDescent="0.3">
      <c r="A2425" s="2">
        <v>45842</v>
      </c>
      <c r="B2425" s="3">
        <f t="shared" si="111"/>
        <v>2026</v>
      </c>
      <c r="C2425" t="str">
        <f t="shared" si="112"/>
        <v>2025-2026</v>
      </c>
      <c r="D2425" t="s">
        <v>120</v>
      </c>
      <c r="E2425" t="s">
        <v>98</v>
      </c>
      <c r="F2425" t="str">
        <f t="shared" si="113"/>
        <v>South Australia</v>
      </c>
      <c r="G2425" t="s">
        <v>17</v>
      </c>
      <c r="H2425">
        <v>5290</v>
      </c>
      <c r="I2425" t="s">
        <v>11</v>
      </c>
      <c r="J2425" t="s">
        <v>139</v>
      </c>
      <c r="K2425" t="s">
        <v>148</v>
      </c>
      <c r="L2425" t="s">
        <v>159</v>
      </c>
      <c r="M2425" s="5">
        <v>171</v>
      </c>
    </row>
    <row r="2426" spans="1:13" x14ac:dyDescent="0.3">
      <c r="A2426" s="2">
        <v>45989</v>
      </c>
      <c r="B2426" s="3">
        <f t="shared" si="111"/>
        <v>2026</v>
      </c>
      <c r="C2426" t="str">
        <f t="shared" si="112"/>
        <v>2025-2026</v>
      </c>
      <c r="D2426" t="s">
        <v>120</v>
      </c>
      <c r="E2426" t="s">
        <v>96</v>
      </c>
      <c r="F2426" t="str">
        <f t="shared" si="113"/>
        <v>Western Australia</v>
      </c>
      <c r="G2426" t="s">
        <v>28</v>
      </c>
      <c r="H2426">
        <v>6027</v>
      </c>
      <c r="I2426" t="s">
        <v>11</v>
      </c>
      <c r="J2426" t="s">
        <v>121</v>
      </c>
      <c r="K2426" t="s">
        <v>146</v>
      </c>
      <c r="L2426" t="s">
        <v>157</v>
      </c>
      <c r="M2426" s="5">
        <v>600</v>
      </c>
    </row>
    <row r="2427" spans="1:13" x14ac:dyDescent="0.3">
      <c r="A2427" s="2">
        <v>45340</v>
      </c>
      <c r="B2427" s="3">
        <f t="shared" si="111"/>
        <v>2024</v>
      </c>
      <c r="C2427" t="str">
        <f t="shared" si="112"/>
        <v>2023-2024</v>
      </c>
      <c r="D2427" t="s">
        <v>120</v>
      </c>
      <c r="E2427" t="s">
        <v>82</v>
      </c>
      <c r="F2427" t="str">
        <f t="shared" si="113"/>
        <v>Queensland</v>
      </c>
      <c r="G2427" t="s">
        <v>19</v>
      </c>
      <c r="H2427">
        <v>4215</v>
      </c>
      <c r="I2427" t="s">
        <v>11</v>
      </c>
      <c r="J2427" t="s">
        <v>124</v>
      </c>
      <c r="K2427" t="s">
        <v>145</v>
      </c>
      <c r="L2427" t="s">
        <v>156</v>
      </c>
      <c r="M2427" s="5">
        <v>349</v>
      </c>
    </row>
    <row r="2428" spans="1:13" x14ac:dyDescent="0.3">
      <c r="A2428" s="2">
        <v>45582</v>
      </c>
      <c r="B2428" s="3">
        <f t="shared" si="111"/>
        <v>2025</v>
      </c>
      <c r="C2428" t="str">
        <f t="shared" si="112"/>
        <v>2024-2025</v>
      </c>
      <c r="D2428" t="s">
        <v>120</v>
      </c>
      <c r="E2428" t="s">
        <v>30</v>
      </c>
      <c r="F2428" t="str">
        <f t="shared" si="113"/>
        <v>Victoria</v>
      </c>
      <c r="G2428" t="s">
        <v>26</v>
      </c>
      <c r="H2428">
        <v>3030</v>
      </c>
      <c r="I2428" t="s">
        <v>11</v>
      </c>
      <c r="J2428" t="s">
        <v>128</v>
      </c>
      <c r="K2428" t="s">
        <v>148</v>
      </c>
      <c r="L2428" t="s">
        <v>159</v>
      </c>
      <c r="M2428" s="5">
        <v>251</v>
      </c>
    </row>
    <row r="2429" spans="1:13" x14ac:dyDescent="0.3">
      <c r="A2429" s="2">
        <v>45750</v>
      </c>
      <c r="B2429" s="3">
        <f t="shared" si="111"/>
        <v>2025</v>
      </c>
      <c r="C2429" t="str">
        <f t="shared" si="112"/>
        <v>2024-2025</v>
      </c>
      <c r="D2429" t="s">
        <v>119</v>
      </c>
      <c r="E2429" t="s">
        <v>86</v>
      </c>
      <c r="F2429" t="str">
        <f t="shared" si="113"/>
        <v>Queensland</v>
      </c>
      <c r="G2429" t="s">
        <v>19</v>
      </c>
      <c r="H2429">
        <v>4119</v>
      </c>
      <c r="I2429" t="s">
        <v>11</v>
      </c>
      <c r="J2429" t="s">
        <v>131</v>
      </c>
      <c r="K2429" t="s">
        <v>142</v>
      </c>
      <c r="L2429" t="s">
        <v>153</v>
      </c>
      <c r="M2429" s="5">
        <v>594</v>
      </c>
    </row>
    <row r="2430" spans="1:13" x14ac:dyDescent="0.3">
      <c r="A2430" s="2">
        <v>45522</v>
      </c>
      <c r="B2430" s="3">
        <f t="shared" si="111"/>
        <v>2025</v>
      </c>
      <c r="C2430" t="str">
        <f t="shared" si="112"/>
        <v>2024-2025</v>
      </c>
      <c r="D2430" t="s">
        <v>120</v>
      </c>
      <c r="E2430" t="s">
        <v>27</v>
      </c>
      <c r="F2430" t="str">
        <f t="shared" si="113"/>
        <v>Western Australia</v>
      </c>
      <c r="G2430" t="s">
        <v>28</v>
      </c>
      <c r="H2430">
        <v>6030</v>
      </c>
      <c r="I2430" t="s">
        <v>11</v>
      </c>
      <c r="J2430" t="s">
        <v>121</v>
      </c>
      <c r="K2430" t="s">
        <v>145</v>
      </c>
      <c r="L2430" t="s">
        <v>156</v>
      </c>
      <c r="M2430" s="5">
        <v>793</v>
      </c>
    </row>
    <row r="2431" spans="1:13" x14ac:dyDescent="0.3">
      <c r="A2431" s="2">
        <v>45300</v>
      </c>
      <c r="B2431" s="3">
        <f t="shared" si="111"/>
        <v>2024</v>
      </c>
      <c r="C2431" t="str">
        <f t="shared" si="112"/>
        <v>2023-2024</v>
      </c>
      <c r="D2431" t="s">
        <v>120</v>
      </c>
      <c r="E2431" t="s">
        <v>68</v>
      </c>
      <c r="F2431" t="str">
        <f t="shared" si="113"/>
        <v>Victoria</v>
      </c>
      <c r="G2431" t="s">
        <v>26</v>
      </c>
      <c r="H2431">
        <v>3429</v>
      </c>
      <c r="I2431" t="s">
        <v>11</v>
      </c>
      <c r="J2431" t="s">
        <v>129</v>
      </c>
      <c r="K2431" t="s">
        <v>148</v>
      </c>
      <c r="L2431" t="s">
        <v>159</v>
      </c>
      <c r="M2431" s="5">
        <v>797</v>
      </c>
    </row>
    <row r="2432" spans="1:13" x14ac:dyDescent="0.3">
      <c r="A2432" s="2">
        <v>45487</v>
      </c>
      <c r="B2432" s="3">
        <f t="shared" si="111"/>
        <v>2025</v>
      </c>
      <c r="C2432" t="str">
        <f t="shared" si="112"/>
        <v>2024-2025</v>
      </c>
      <c r="D2432" t="s">
        <v>120</v>
      </c>
      <c r="E2432" t="s">
        <v>64</v>
      </c>
      <c r="F2432" t="str">
        <f t="shared" si="113"/>
        <v>Western Australia</v>
      </c>
      <c r="G2432" t="s">
        <v>28</v>
      </c>
      <c r="H2432">
        <v>6112</v>
      </c>
      <c r="I2432" t="s">
        <v>11</v>
      </c>
      <c r="J2432" t="s">
        <v>135</v>
      </c>
      <c r="K2432" t="s">
        <v>142</v>
      </c>
      <c r="L2432" t="s">
        <v>153</v>
      </c>
      <c r="M2432" s="5">
        <v>671</v>
      </c>
    </row>
    <row r="2433" spans="1:13" x14ac:dyDescent="0.3">
      <c r="A2433" s="2">
        <v>45873</v>
      </c>
      <c r="B2433" s="3">
        <f t="shared" si="111"/>
        <v>2026</v>
      </c>
      <c r="C2433" t="str">
        <f t="shared" si="112"/>
        <v>2025-2026</v>
      </c>
      <c r="D2433" t="s">
        <v>119</v>
      </c>
      <c r="E2433" t="s">
        <v>46</v>
      </c>
      <c r="F2433" t="str">
        <f t="shared" si="113"/>
        <v>South Australia</v>
      </c>
      <c r="G2433" t="s">
        <v>17</v>
      </c>
      <c r="H2433">
        <v>5043</v>
      </c>
      <c r="I2433" t="s">
        <v>11</v>
      </c>
      <c r="J2433" t="s">
        <v>134</v>
      </c>
      <c r="K2433" t="s">
        <v>147</v>
      </c>
      <c r="L2433" t="s">
        <v>158</v>
      </c>
      <c r="M2433" s="5">
        <v>284</v>
      </c>
    </row>
    <row r="2434" spans="1:13" x14ac:dyDescent="0.3">
      <c r="A2434" s="2">
        <v>45988</v>
      </c>
      <c r="B2434" s="3">
        <f t="shared" ref="B2434:B2497" si="114">IF(MONTH(A2434)&gt;=7,YEAR(A2434)+1,YEAR(A2434))</f>
        <v>2026</v>
      </c>
      <c r="C2434" t="str">
        <f t="shared" ref="C2434:C2497" si="115">IF(MONTH(A2434) &gt;= 7, YEAR(A2434) &amp; "-" &amp; YEAR(A2434) + 1, YEAR(A2434) - 1 &amp; "-" &amp; YEAR(A2434))</f>
        <v>2025-2026</v>
      </c>
      <c r="D2434" t="s">
        <v>119</v>
      </c>
      <c r="E2434" t="s">
        <v>55</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19</v>
      </c>
      <c r="H2434">
        <v>4740</v>
      </c>
      <c r="I2434" t="s">
        <v>11</v>
      </c>
      <c r="J2434" t="s">
        <v>138</v>
      </c>
      <c r="K2434" t="s">
        <v>146</v>
      </c>
      <c r="L2434" t="s">
        <v>157</v>
      </c>
      <c r="M2434" s="5">
        <v>732</v>
      </c>
    </row>
    <row r="2435" spans="1:13" x14ac:dyDescent="0.3">
      <c r="A2435" s="2">
        <v>45716</v>
      </c>
      <c r="B2435" s="3">
        <f t="shared" si="114"/>
        <v>2025</v>
      </c>
      <c r="C2435" t="str">
        <f t="shared" si="115"/>
        <v>2024-2025</v>
      </c>
      <c r="D2435" t="s">
        <v>120</v>
      </c>
      <c r="E2435" t="s">
        <v>46</v>
      </c>
      <c r="F2435" t="str">
        <f t="shared" si="116"/>
        <v>South Australia</v>
      </c>
      <c r="G2435" t="s">
        <v>17</v>
      </c>
      <c r="H2435">
        <v>5043</v>
      </c>
      <c r="I2435" t="s">
        <v>11</v>
      </c>
      <c r="J2435" t="s">
        <v>134</v>
      </c>
      <c r="K2435" t="s">
        <v>144</v>
      </c>
      <c r="L2435" t="s">
        <v>155</v>
      </c>
      <c r="M2435" s="5">
        <v>689</v>
      </c>
    </row>
    <row r="2436" spans="1:13" x14ac:dyDescent="0.3">
      <c r="A2436" s="2">
        <v>45472</v>
      </c>
      <c r="B2436" s="3">
        <f t="shared" si="114"/>
        <v>2024</v>
      </c>
      <c r="C2436" t="str">
        <f t="shared" si="115"/>
        <v>2023-2024</v>
      </c>
      <c r="D2436" t="s">
        <v>119</v>
      </c>
      <c r="E2436" t="s">
        <v>81</v>
      </c>
      <c r="F2436" t="str">
        <f t="shared" si="116"/>
        <v>Victoria</v>
      </c>
      <c r="G2436" t="s">
        <v>26</v>
      </c>
      <c r="H2436">
        <v>3076</v>
      </c>
      <c r="I2436" t="s">
        <v>11</v>
      </c>
      <c r="J2436" t="s">
        <v>128</v>
      </c>
      <c r="K2436" t="s">
        <v>143</v>
      </c>
      <c r="L2436" t="s">
        <v>154</v>
      </c>
      <c r="M2436" s="5">
        <v>110</v>
      </c>
    </row>
    <row r="2437" spans="1:13" x14ac:dyDescent="0.3">
      <c r="A2437" s="2">
        <v>45519</v>
      </c>
      <c r="B2437" s="3">
        <f t="shared" si="114"/>
        <v>2025</v>
      </c>
      <c r="C2437" t="str">
        <f t="shared" si="115"/>
        <v>2024-2025</v>
      </c>
      <c r="D2437" t="s">
        <v>120</v>
      </c>
      <c r="E2437" t="s">
        <v>50</v>
      </c>
      <c r="F2437" t="str">
        <f t="shared" si="116"/>
        <v>Australian Capital Territory</v>
      </c>
      <c r="G2437" t="s">
        <v>51</v>
      </c>
      <c r="H2437">
        <v>2617</v>
      </c>
      <c r="I2437" t="s">
        <v>11</v>
      </c>
      <c r="J2437" t="s">
        <v>123</v>
      </c>
      <c r="K2437" t="s">
        <v>148</v>
      </c>
      <c r="L2437" t="s">
        <v>159</v>
      </c>
      <c r="M2437" s="5">
        <v>705</v>
      </c>
    </row>
    <row r="2438" spans="1:13" x14ac:dyDescent="0.3">
      <c r="A2438" s="2">
        <v>45682</v>
      </c>
      <c r="B2438" s="3">
        <f t="shared" si="114"/>
        <v>2025</v>
      </c>
      <c r="C2438" t="str">
        <f t="shared" si="115"/>
        <v>2024-2025</v>
      </c>
      <c r="D2438" t="s">
        <v>120</v>
      </c>
      <c r="E2438" t="s">
        <v>44</v>
      </c>
      <c r="F2438" t="str">
        <f t="shared" si="116"/>
        <v>Western Australia</v>
      </c>
      <c r="G2438" t="s">
        <v>28</v>
      </c>
      <c r="H2438">
        <v>6010</v>
      </c>
      <c r="I2438" t="s">
        <v>11</v>
      </c>
      <c r="J2438" t="s">
        <v>121</v>
      </c>
      <c r="K2438" t="s">
        <v>142</v>
      </c>
      <c r="L2438" t="s">
        <v>153</v>
      </c>
      <c r="M2438" s="5">
        <v>799</v>
      </c>
    </row>
    <row r="2439" spans="1:13" x14ac:dyDescent="0.3">
      <c r="A2439" s="2">
        <v>45505</v>
      </c>
      <c r="B2439" s="3">
        <f t="shared" si="114"/>
        <v>2025</v>
      </c>
      <c r="C2439" t="str">
        <f t="shared" si="115"/>
        <v>2024-2025</v>
      </c>
      <c r="D2439" t="s">
        <v>119</v>
      </c>
      <c r="E2439" t="s">
        <v>98</v>
      </c>
      <c r="F2439" t="str">
        <f t="shared" si="116"/>
        <v>South Australia</v>
      </c>
      <c r="G2439" t="s">
        <v>17</v>
      </c>
      <c r="H2439">
        <v>5290</v>
      </c>
      <c r="I2439" t="s">
        <v>11</v>
      </c>
      <c r="J2439" t="s">
        <v>139</v>
      </c>
      <c r="K2439" t="s">
        <v>142</v>
      </c>
      <c r="L2439" t="s">
        <v>153</v>
      </c>
      <c r="M2439" s="5">
        <v>224</v>
      </c>
    </row>
    <row r="2440" spans="1:13" x14ac:dyDescent="0.3">
      <c r="A2440" s="2">
        <v>45958</v>
      </c>
      <c r="B2440" s="3">
        <f t="shared" si="114"/>
        <v>2026</v>
      </c>
      <c r="C2440" t="str">
        <f t="shared" si="115"/>
        <v>2025-2026</v>
      </c>
      <c r="D2440" t="s">
        <v>119</v>
      </c>
      <c r="E2440" t="s">
        <v>48</v>
      </c>
      <c r="F2440" t="str">
        <f t="shared" si="116"/>
        <v>Western Australia</v>
      </c>
      <c r="G2440" t="s">
        <v>28</v>
      </c>
      <c r="H2440">
        <v>6450</v>
      </c>
      <c r="I2440" t="s">
        <v>11</v>
      </c>
      <c r="J2440" t="s">
        <v>141</v>
      </c>
      <c r="K2440" t="s">
        <v>146</v>
      </c>
      <c r="L2440" t="s">
        <v>157</v>
      </c>
      <c r="M2440" s="5">
        <v>253</v>
      </c>
    </row>
    <row r="2441" spans="1:13" x14ac:dyDescent="0.3">
      <c r="A2441" s="2">
        <v>46019</v>
      </c>
      <c r="B2441" s="3">
        <f t="shared" si="114"/>
        <v>2026</v>
      </c>
      <c r="C2441" t="str">
        <f t="shared" si="115"/>
        <v>2025-2026</v>
      </c>
      <c r="D2441" t="s">
        <v>120</v>
      </c>
      <c r="E2441" t="s">
        <v>87</v>
      </c>
      <c r="F2441" t="str">
        <f t="shared" si="116"/>
        <v>New South Wales</v>
      </c>
      <c r="G2441" t="s">
        <v>10</v>
      </c>
      <c r="H2441">
        <v>2158</v>
      </c>
      <c r="I2441" t="s">
        <v>11</v>
      </c>
      <c r="J2441" t="s">
        <v>125</v>
      </c>
      <c r="K2441" t="s">
        <v>147</v>
      </c>
      <c r="L2441" t="s">
        <v>158</v>
      </c>
      <c r="M2441" s="5">
        <v>293</v>
      </c>
    </row>
    <row r="2442" spans="1:13" x14ac:dyDescent="0.3">
      <c r="A2442" s="2">
        <v>45565</v>
      </c>
      <c r="B2442" s="3">
        <f t="shared" si="114"/>
        <v>2025</v>
      </c>
      <c r="C2442" t="str">
        <f t="shared" si="115"/>
        <v>2024-2025</v>
      </c>
      <c r="D2442" t="s">
        <v>120</v>
      </c>
      <c r="E2442" t="s">
        <v>107</v>
      </c>
      <c r="F2442" t="str">
        <f t="shared" si="116"/>
        <v>New South Wales</v>
      </c>
      <c r="G2442" t="s">
        <v>10</v>
      </c>
      <c r="H2442">
        <v>2020</v>
      </c>
      <c r="I2442" t="s">
        <v>11</v>
      </c>
      <c r="J2442" t="s">
        <v>126</v>
      </c>
      <c r="K2442" t="s">
        <v>144</v>
      </c>
      <c r="L2442" t="s">
        <v>155</v>
      </c>
      <c r="M2442" s="5">
        <v>193</v>
      </c>
    </row>
    <row r="2443" spans="1:13" x14ac:dyDescent="0.3">
      <c r="A2443" s="2">
        <v>45559</v>
      </c>
      <c r="B2443" s="3">
        <f t="shared" si="114"/>
        <v>2025</v>
      </c>
      <c r="C2443" t="str">
        <f t="shared" si="115"/>
        <v>2024-2025</v>
      </c>
      <c r="D2443" t="s">
        <v>120</v>
      </c>
      <c r="E2443" t="s">
        <v>14</v>
      </c>
      <c r="F2443" t="str">
        <f t="shared" si="116"/>
        <v>Northern Territory</v>
      </c>
      <c r="G2443" t="s">
        <v>15</v>
      </c>
      <c r="H2443">
        <v>800</v>
      </c>
      <c r="I2443" t="s">
        <v>11</v>
      </c>
      <c r="J2443" t="s">
        <v>140</v>
      </c>
      <c r="K2443" t="s">
        <v>150</v>
      </c>
      <c r="L2443" t="s">
        <v>161</v>
      </c>
      <c r="M2443" s="5">
        <v>603</v>
      </c>
    </row>
    <row r="2444" spans="1:13" x14ac:dyDescent="0.3">
      <c r="A2444" s="2">
        <v>45323</v>
      </c>
      <c r="B2444" s="3">
        <f t="shared" si="114"/>
        <v>2024</v>
      </c>
      <c r="C2444" t="str">
        <f t="shared" si="115"/>
        <v>2023-2024</v>
      </c>
      <c r="D2444" t="s">
        <v>119</v>
      </c>
      <c r="E2444" t="s">
        <v>58</v>
      </c>
      <c r="F2444" t="str">
        <f t="shared" si="116"/>
        <v>New South Wales</v>
      </c>
      <c r="G2444" t="s">
        <v>10</v>
      </c>
      <c r="H2444">
        <v>2790</v>
      </c>
      <c r="I2444" t="s">
        <v>11</v>
      </c>
      <c r="J2444" t="s">
        <v>132</v>
      </c>
      <c r="K2444" t="s">
        <v>147</v>
      </c>
      <c r="L2444" t="s">
        <v>158</v>
      </c>
      <c r="M2444" s="5">
        <v>155</v>
      </c>
    </row>
    <row r="2445" spans="1:13" x14ac:dyDescent="0.3">
      <c r="A2445" s="2">
        <v>46006</v>
      </c>
      <c r="B2445" s="3">
        <f t="shared" si="114"/>
        <v>2026</v>
      </c>
      <c r="C2445" t="str">
        <f t="shared" si="115"/>
        <v>2025-2026</v>
      </c>
      <c r="D2445" t="s">
        <v>120</v>
      </c>
      <c r="E2445" t="s">
        <v>71</v>
      </c>
      <c r="F2445" t="str">
        <f t="shared" si="116"/>
        <v>Victoria</v>
      </c>
      <c r="G2445" t="s">
        <v>26</v>
      </c>
      <c r="H2445">
        <v>3131</v>
      </c>
      <c r="I2445" t="s">
        <v>11</v>
      </c>
      <c r="J2445" t="s">
        <v>127</v>
      </c>
      <c r="K2445" t="s">
        <v>142</v>
      </c>
      <c r="L2445" t="s">
        <v>153</v>
      </c>
      <c r="M2445" s="5">
        <v>577</v>
      </c>
    </row>
    <row r="2446" spans="1:13" x14ac:dyDescent="0.3">
      <c r="A2446" s="2">
        <v>45814</v>
      </c>
      <c r="B2446" s="3">
        <f t="shared" si="114"/>
        <v>2025</v>
      </c>
      <c r="C2446" t="str">
        <f t="shared" si="115"/>
        <v>2024-2025</v>
      </c>
      <c r="D2446" t="s">
        <v>120</v>
      </c>
      <c r="E2446" t="s">
        <v>13</v>
      </c>
      <c r="F2446" t="str">
        <f t="shared" si="116"/>
        <v>New South Wales</v>
      </c>
      <c r="G2446" t="s">
        <v>10</v>
      </c>
      <c r="H2446">
        <v>2141</v>
      </c>
      <c r="I2446" t="s">
        <v>11</v>
      </c>
      <c r="J2446" t="s">
        <v>125</v>
      </c>
      <c r="K2446" t="s">
        <v>142</v>
      </c>
      <c r="L2446" t="s">
        <v>153</v>
      </c>
      <c r="M2446" s="5">
        <v>333</v>
      </c>
    </row>
    <row r="2447" spans="1:13" x14ac:dyDescent="0.3">
      <c r="A2447" s="2">
        <v>45788</v>
      </c>
      <c r="B2447" s="3">
        <f t="shared" si="114"/>
        <v>2025</v>
      </c>
      <c r="C2447" t="str">
        <f t="shared" si="115"/>
        <v>2024-2025</v>
      </c>
      <c r="D2447" t="s">
        <v>119</v>
      </c>
      <c r="E2447" t="s">
        <v>12</v>
      </c>
      <c r="F2447" t="str">
        <f t="shared" si="116"/>
        <v>New South Wales</v>
      </c>
      <c r="G2447" t="s">
        <v>10</v>
      </c>
      <c r="H2447">
        <v>2795</v>
      </c>
      <c r="I2447" t="s">
        <v>11</v>
      </c>
      <c r="J2447" t="s">
        <v>132</v>
      </c>
      <c r="K2447" t="s">
        <v>144</v>
      </c>
      <c r="L2447" t="s">
        <v>155</v>
      </c>
      <c r="M2447" s="5">
        <v>260</v>
      </c>
    </row>
    <row r="2448" spans="1:13" x14ac:dyDescent="0.3">
      <c r="A2448" s="2">
        <v>45704</v>
      </c>
      <c r="B2448" s="3">
        <f t="shared" si="114"/>
        <v>2025</v>
      </c>
      <c r="C2448" t="str">
        <f t="shared" si="115"/>
        <v>2024-2025</v>
      </c>
      <c r="D2448" t="s">
        <v>120</v>
      </c>
      <c r="E2448" t="s">
        <v>49</v>
      </c>
      <c r="F2448" t="str">
        <f t="shared" si="116"/>
        <v>New South Wales</v>
      </c>
      <c r="G2448" t="s">
        <v>10</v>
      </c>
      <c r="H2448">
        <v>2350</v>
      </c>
      <c r="I2448" t="s">
        <v>11</v>
      </c>
      <c r="J2448" t="s">
        <v>122</v>
      </c>
      <c r="K2448" t="s">
        <v>147</v>
      </c>
      <c r="L2448" t="s">
        <v>158</v>
      </c>
      <c r="M2448" s="5">
        <v>392</v>
      </c>
    </row>
    <row r="2449" spans="1:13" x14ac:dyDescent="0.3">
      <c r="A2449" s="2">
        <v>45832</v>
      </c>
      <c r="B2449" s="3">
        <f t="shared" si="114"/>
        <v>2025</v>
      </c>
      <c r="C2449" t="str">
        <f t="shared" si="115"/>
        <v>2024-2025</v>
      </c>
      <c r="D2449" t="s">
        <v>119</v>
      </c>
      <c r="E2449" t="s">
        <v>58</v>
      </c>
      <c r="F2449" t="str">
        <f t="shared" si="116"/>
        <v>New South Wales</v>
      </c>
      <c r="G2449" t="s">
        <v>10</v>
      </c>
      <c r="H2449">
        <v>2790</v>
      </c>
      <c r="I2449" t="s">
        <v>11</v>
      </c>
      <c r="J2449" t="s">
        <v>132</v>
      </c>
      <c r="K2449" t="s">
        <v>145</v>
      </c>
      <c r="L2449" t="s">
        <v>156</v>
      </c>
      <c r="M2449" s="5">
        <v>185</v>
      </c>
    </row>
    <row r="2450" spans="1:13" x14ac:dyDescent="0.3">
      <c r="A2450" s="2">
        <v>45804</v>
      </c>
      <c r="B2450" s="3">
        <f t="shared" si="114"/>
        <v>2025</v>
      </c>
      <c r="C2450" t="str">
        <f t="shared" si="115"/>
        <v>2024-2025</v>
      </c>
      <c r="D2450" t="s">
        <v>120</v>
      </c>
      <c r="E2450" t="s">
        <v>45</v>
      </c>
      <c r="F2450" t="str">
        <f t="shared" si="116"/>
        <v>Victoria</v>
      </c>
      <c r="G2450" t="s">
        <v>26</v>
      </c>
      <c r="H2450">
        <v>3136</v>
      </c>
      <c r="I2450" t="s">
        <v>11</v>
      </c>
      <c r="J2450" t="s">
        <v>127</v>
      </c>
      <c r="K2450" t="s">
        <v>148</v>
      </c>
      <c r="L2450" t="s">
        <v>159</v>
      </c>
      <c r="M2450" s="5">
        <v>252</v>
      </c>
    </row>
    <row r="2451" spans="1:13" x14ac:dyDescent="0.3">
      <c r="A2451" s="2">
        <v>45778</v>
      </c>
      <c r="B2451" s="3">
        <f t="shared" si="114"/>
        <v>2025</v>
      </c>
      <c r="C2451" t="str">
        <f t="shared" si="115"/>
        <v>2024-2025</v>
      </c>
      <c r="D2451" t="s">
        <v>119</v>
      </c>
      <c r="E2451" t="s">
        <v>100</v>
      </c>
      <c r="F2451" t="str">
        <f t="shared" si="116"/>
        <v>New South Wales</v>
      </c>
      <c r="G2451" t="s">
        <v>10</v>
      </c>
      <c r="H2451">
        <v>2800</v>
      </c>
      <c r="I2451" t="s">
        <v>11</v>
      </c>
      <c r="J2451" t="s">
        <v>132</v>
      </c>
      <c r="K2451" t="s">
        <v>143</v>
      </c>
      <c r="L2451" t="s">
        <v>154</v>
      </c>
      <c r="M2451" s="5">
        <v>622</v>
      </c>
    </row>
    <row r="2452" spans="1:13" x14ac:dyDescent="0.3">
      <c r="A2452" s="2">
        <v>45683</v>
      </c>
      <c r="B2452" s="3">
        <f t="shared" si="114"/>
        <v>2025</v>
      </c>
      <c r="C2452" t="str">
        <f t="shared" si="115"/>
        <v>2024-2025</v>
      </c>
      <c r="D2452" t="s">
        <v>119</v>
      </c>
      <c r="E2452" t="s">
        <v>80</v>
      </c>
      <c r="F2452" t="str">
        <f t="shared" si="116"/>
        <v>New South Wales</v>
      </c>
      <c r="G2452" t="s">
        <v>10</v>
      </c>
      <c r="H2452">
        <v>2120</v>
      </c>
      <c r="I2452" t="s">
        <v>11</v>
      </c>
      <c r="J2452" t="s">
        <v>125</v>
      </c>
      <c r="K2452" t="s">
        <v>145</v>
      </c>
      <c r="L2452" t="s">
        <v>156</v>
      </c>
      <c r="M2452" s="5">
        <v>314</v>
      </c>
    </row>
    <row r="2453" spans="1:13" x14ac:dyDescent="0.3">
      <c r="A2453" s="2">
        <v>45919</v>
      </c>
      <c r="B2453" s="3">
        <f t="shared" si="114"/>
        <v>2026</v>
      </c>
      <c r="C2453" t="str">
        <f t="shared" si="115"/>
        <v>2025-2026</v>
      </c>
      <c r="D2453" t="s">
        <v>120</v>
      </c>
      <c r="E2453" t="s">
        <v>42</v>
      </c>
      <c r="F2453" t="str">
        <f t="shared" si="116"/>
        <v>Tasmania</v>
      </c>
      <c r="G2453" t="s">
        <v>43</v>
      </c>
      <c r="H2453">
        <v>7018</v>
      </c>
      <c r="I2453" t="s">
        <v>11</v>
      </c>
      <c r="J2453" t="s">
        <v>130</v>
      </c>
      <c r="K2453" t="s">
        <v>144</v>
      </c>
      <c r="L2453" t="s">
        <v>155</v>
      </c>
      <c r="M2453" s="5">
        <v>795</v>
      </c>
    </row>
    <row r="2454" spans="1:13" x14ac:dyDescent="0.3">
      <c r="A2454" s="2">
        <v>45629</v>
      </c>
      <c r="B2454" s="3">
        <f t="shared" si="114"/>
        <v>2025</v>
      </c>
      <c r="C2454" t="str">
        <f t="shared" si="115"/>
        <v>2024-2025</v>
      </c>
      <c r="D2454" t="s">
        <v>119</v>
      </c>
      <c r="E2454" t="s">
        <v>48</v>
      </c>
      <c r="F2454" t="str">
        <f t="shared" si="116"/>
        <v>Western Australia</v>
      </c>
      <c r="G2454" t="s">
        <v>28</v>
      </c>
      <c r="H2454">
        <v>6450</v>
      </c>
      <c r="I2454" t="s">
        <v>11</v>
      </c>
      <c r="J2454" t="s">
        <v>141</v>
      </c>
      <c r="K2454" t="s">
        <v>145</v>
      </c>
      <c r="L2454" t="s">
        <v>156</v>
      </c>
      <c r="M2454" s="5">
        <v>682</v>
      </c>
    </row>
    <row r="2455" spans="1:13" x14ac:dyDescent="0.3">
      <c r="A2455" s="2">
        <v>45637</v>
      </c>
      <c r="B2455" s="3">
        <f t="shared" si="114"/>
        <v>2025</v>
      </c>
      <c r="C2455" t="str">
        <f t="shared" si="115"/>
        <v>2024-2025</v>
      </c>
      <c r="D2455" t="s">
        <v>120</v>
      </c>
      <c r="E2455" t="s">
        <v>45</v>
      </c>
      <c r="F2455" t="str">
        <f t="shared" si="116"/>
        <v>Victoria</v>
      </c>
      <c r="G2455" t="s">
        <v>26</v>
      </c>
      <c r="H2455">
        <v>3136</v>
      </c>
      <c r="I2455" t="s">
        <v>11</v>
      </c>
      <c r="J2455" t="s">
        <v>127</v>
      </c>
      <c r="K2455" t="s">
        <v>143</v>
      </c>
      <c r="L2455" t="s">
        <v>154</v>
      </c>
      <c r="M2455" s="5">
        <v>749</v>
      </c>
    </row>
    <row r="2456" spans="1:13" x14ac:dyDescent="0.3">
      <c r="A2456" s="2">
        <v>45392</v>
      </c>
      <c r="B2456" s="3">
        <f t="shared" si="114"/>
        <v>2024</v>
      </c>
      <c r="C2456" t="str">
        <f t="shared" si="115"/>
        <v>2023-2024</v>
      </c>
      <c r="D2456" t="s">
        <v>119</v>
      </c>
      <c r="E2456" t="s">
        <v>69</v>
      </c>
      <c r="F2456" t="str">
        <f t="shared" si="116"/>
        <v>Victoria</v>
      </c>
      <c r="G2456" t="s">
        <v>26</v>
      </c>
      <c r="H2456">
        <v>3148</v>
      </c>
      <c r="I2456" t="s">
        <v>11</v>
      </c>
      <c r="J2456" t="s">
        <v>127</v>
      </c>
      <c r="K2456" t="s">
        <v>149</v>
      </c>
      <c r="L2456" t="s">
        <v>160</v>
      </c>
      <c r="M2456" s="5">
        <v>524</v>
      </c>
    </row>
    <row r="2457" spans="1:13" x14ac:dyDescent="0.3">
      <c r="A2457" s="2">
        <v>45720</v>
      </c>
      <c r="B2457" s="3">
        <f t="shared" si="114"/>
        <v>2025</v>
      </c>
      <c r="C2457" t="str">
        <f t="shared" si="115"/>
        <v>2024-2025</v>
      </c>
      <c r="D2457" t="s">
        <v>120</v>
      </c>
      <c r="E2457" t="s">
        <v>84</v>
      </c>
      <c r="F2457" t="str">
        <f t="shared" si="116"/>
        <v>Western Australia</v>
      </c>
      <c r="G2457" t="s">
        <v>28</v>
      </c>
      <c r="H2457">
        <v>6280</v>
      </c>
      <c r="I2457" t="s">
        <v>11</v>
      </c>
      <c r="J2457" t="s">
        <v>135</v>
      </c>
      <c r="K2457" t="s">
        <v>151</v>
      </c>
      <c r="L2457" t="s">
        <v>152</v>
      </c>
      <c r="M2457" s="5">
        <v>659</v>
      </c>
    </row>
    <row r="2458" spans="1:13" x14ac:dyDescent="0.3">
      <c r="A2458" s="2">
        <v>45316</v>
      </c>
      <c r="B2458" s="3">
        <f t="shared" si="114"/>
        <v>2024</v>
      </c>
      <c r="C2458" t="str">
        <f t="shared" si="115"/>
        <v>2023-2024</v>
      </c>
      <c r="D2458" t="s">
        <v>119</v>
      </c>
      <c r="E2458" t="s">
        <v>76</v>
      </c>
      <c r="F2458" t="str">
        <f t="shared" si="116"/>
        <v>Queensland</v>
      </c>
      <c r="G2458" t="s">
        <v>19</v>
      </c>
      <c r="H2458">
        <v>4220</v>
      </c>
      <c r="I2458" t="s">
        <v>11</v>
      </c>
      <c r="J2458" t="s">
        <v>124</v>
      </c>
      <c r="K2458" t="s">
        <v>146</v>
      </c>
      <c r="L2458" t="s">
        <v>157</v>
      </c>
      <c r="M2458" s="5">
        <v>673</v>
      </c>
    </row>
    <row r="2459" spans="1:13" x14ac:dyDescent="0.3">
      <c r="A2459" s="2">
        <v>45485</v>
      </c>
      <c r="B2459" s="3">
        <f t="shared" si="114"/>
        <v>2025</v>
      </c>
      <c r="C2459" t="str">
        <f t="shared" si="115"/>
        <v>2024-2025</v>
      </c>
      <c r="D2459" t="s">
        <v>119</v>
      </c>
      <c r="E2459" t="s">
        <v>34</v>
      </c>
      <c r="F2459" t="str">
        <f t="shared" si="116"/>
        <v>New South Wales</v>
      </c>
      <c r="G2459" t="s">
        <v>10</v>
      </c>
      <c r="H2459">
        <v>2560</v>
      </c>
      <c r="I2459" t="s">
        <v>11</v>
      </c>
      <c r="J2459" t="s">
        <v>123</v>
      </c>
      <c r="K2459" t="s">
        <v>143</v>
      </c>
      <c r="L2459" t="s">
        <v>154</v>
      </c>
      <c r="M2459" s="5">
        <v>719</v>
      </c>
    </row>
    <row r="2460" spans="1:13" x14ac:dyDescent="0.3">
      <c r="A2460" s="2">
        <v>45633</v>
      </c>
      <c r="B2460" s="3">
        <f t="shared" si="114"/>
        <v>2025</v>
      </c>
      <c r="C2460" t="str">
        <f t="shared" si="115"/>
        <v>2024-2025</v>
      </c>
      <c r="D2460" t="s">
        <v>120</v>
      </c>
      <c r="E2460" t="s">
        <v>73</v>
      </c>
      <c r="F2460" t="str">
        <f t="shared" si="116"/>
        <v>Queensland</v>
      </c>
      <c r="G2460" t="s">
        <v>19</v>
      </c>
      <c r="H2460">
        <v>4509</v>
      </c>
      <c r="I2460" t="s">
        <v>11</v>
      </c>
      <c r="J2460" t="s">
        <v>124</v>
      </c>
      <c r="K2460" t="s">
        <v>142</v>
      </c>
      <c r="L2460" t="s">
        <v>153</v>
      </c>
      <c r="M2460" s="5">
        <v>422</v>
      </c>
    </row>
    <row r="2461" spans="1:13" x14ac:dyDescent="0.3">
      <c r="A2461" s="2">
        <v>45624</v>
      </c>
      <c r="B2461" s="3">
        <f t="shared" si="114"/>
        <v>2025</v>
      </c>
      <c r="C2461" t="str">
        <f t="shared" si="115"/>
        <v>2024-2025</v>
      </c>
      <c r="D2461" t="s">
        <v>119</v>
      </c>
      <c r="E2461" t="s">
        <v>109</v>
      </c>
      <c r="F2461" t="str">
        <f t="shared" si="116"/>
        <v>Western Australia</v>
      </c>
      <c r="G2461" t="s">
        <v>28</v>
      </c>
      <c r="H2461">
        <v>6052</v>
      </c>
      <c r="I2461" t="s">
        <v>11</v>
      </c>
      <c r="J2461" t="s">
        <v>121</v>
      </c>
      <c r="K2461" t="s">
        <v>142</v>
      </c>
      <c r="L2461" t="s">
        <v>153</v>
      </c>
      <c r="M2461" s="5">
        <v>115</v>
      </c>
    </row>
    <row r="2462" spans="1:13" x14ac:dyDescent="0.3">
      <c r="A2462" s="2">
        <v>45513</v>
      </c>
      <c r="B2462" s="3">
        <f t="shared" si="114"/>
        <v>2025</v>
      </c>
      <c r="C2462" t="str">
        <f t="shared" si="115"/>
        <v>2024-2025</v>
      </c>
      <c r="D2462" t="s">
        <v>120</v>
      </c>
      <c r="E2462" t="s">
        <v>108</v>
      </c>
      <c r="F2462" t="str">
        <f t="shared" si="116"/>
        <v>Tasmania</v>
      </c>
      <c r="G2462" t="s">
        <v>43</v>
      </c>
      <c r="H2462">
        <v>7320</v>
      </c>
      <c r="I2462" t="s">
        <v>11</v>
      </c>
      <c r="J2462" t="s">
        <v>130</v>
      </c>
      <c r="K2462" t="s">
        <v>151</v>
      </c>
      <c r="L2462" t="s">
        <v>152</v>
      </c>
      <c r="M2462" s="5">
        <v>249</v>
      </c>
    </row>
    <row r="2463" spans="1:13" x14ac:dyDescent="0.3">
      <c r="A2463" s="2">
        <v>45434</v>
      </c>
      <c r="B2463" s="3">
        <f t="shared" si="114"/>
        <v>2024</v>
      </c>
      <c r="C2463" t="str">
        <f t="shared" si="115"/>
        <v>2023-2024</v>
      </c>
      <c r="D2463" t="s">
        <v>120</v>
      </c>
      <c r="E2463" t="s">
        <v>85</v>
      </c>
      <c r="F2463" t="str">
        <f t="shared" si="116"/>
        <v>Western Australia</v>
      </c>
      <c r="G2463" t="s">
        <v>28</v>
      </c>
      <c r="H2463">
        <v>6725</v>
      </c>
      <c r="I2463" t="s">
        <v>11</v>
      </c>
      <c r="J2463" t="s">
        <v>141</v>
      </c>
      <c r="K2463" t="s">
        <v>144</v>
      </c>
      <c r="L2463" t="s">
        <v>155</v>
      </c>
      <c r="M2463" s="5">
        <v>424</v>
      </c>
    </row>
    <row r="2464" spans="1:13" x14ac:dyDescent="0.3">
      <c r="A2464" s="2">
        <v>45462</v>
      </c>
      <c r="B2464" s="3">
        <f t="shared" si="114"/>
        <v>2024</v>
      </c>
      <c r="C2464" t="str">
        <f t="shared" si="115"/>
        <v>2023-2024</v>
      </c>
      <c r="D2464" t="s">
        <v>120</v>
      </c>
      <c r="E2464" t="s">
        <v>113</v>
      </c>
      <c r="F2464" t="str">
        <f t="shared" si="116"/>
        <v>New South Wales</v>
      </c>
      <c r="G2464" t="s">
        <v>10</v>
      </c>
      <c r="H2464">
        <v>2101</v>
      </c>
      <c r="I2464" t="s">
        <v>11</v>
      </c>
      <c r="J2464" t="s">
        <v>125</v>
      </c>
      <c r="K2464" t="s">
        <v>145</v>
      </c>
      <c r="L2464" t="s">
        <v>156</v>
      </c>
      <c r="M2464" s="5">
        <v>395</v>
      </c>
    </row>
    <row r="2465" spans="1:13" x14ac:dyDescent="0.3">
      <c r="A2465" s="2">
        <v>45806</v>
      </c>
      <c r="B2465" s="3">
        <f t="shared" si="114"/>
        <v>2025</v>
      </c>
      <c r="C2465" t="str">
        <f t="shared" si="115"/>
        <v>2024-2025</v>
      </c>
      <c r="D2465" t="s">
        <v>120</v>
      </c>
      <c r="E2465" t="s">
        <v>45</v>
      </c>
      <c r="F2465" t="str">
        <f t="shared" si="116"/>
        <v>Victoria</v>
      </c>
      <c r="G2465" t="s">
        <v>26</v>
      </c>
      <c r="H2465">
        <v>3136</v>
      </c>
      <c r="I2465" t="s">
        <v>11</v>
      </c>
      <c r="J2465" t="s">
        <v>127</v>
      </c>
      <c r="K2465" t="s">
        <v>150</v>
      </c>
      <c r="L2465" t="s">
        <v>161</v>
      </c>
      <c r="M2465" s="5">
        <v>772</v>
      </c>
    </row>
    <row r="2466" spans="1:13" x14ac:dyDescent="0.3">
      <c r="A2466" s="2">
        <v>45938</v>
      </c>
      <c r="B2466" s="3">
        <f t="shared" si="114"/>
        <v>2026</v>
      </c>
      <c r="C2466" t="str">
        <f t="shared" si="115"/>
        <v>2025-2026</v>
      </c>
      <c r="D2466" t="s">
        <v>120</v>
      </c>
      <c r="E2466" t="s">
        <v>33</v>
      </c>
      <c r="F2466" t="str">
        <f t="shared" si="116"/>
        <v>Northern Territory</v>
      </c>
      <c r="G2466" t="s">
        <v>15</v>
      </c>
      <c r="H2466">
        <v>870</v>
      </c>
      <c r="I2466" t="s">
        <v>11</v>
      </c>
      <c r="J2466" t="s">
        <v>140</v>
      </c>
      <c r="K2466" t="s">
        <v>150</v>
      </c>
      <c r="L2466" t="s">
        <v>161</v>
      </c>
      <c r="M2466" s="5">
        <v>224</v>
      </c>
    </row>
    <row r="2467" spans="1:13" x14ac:dyDescent="0.3">
      <c r="A2467" s="2">
        <v>45510</v>
      </c>
      <c r="B2467" s="3">
        <f t="shared" si="114"/>
        <v>2025</v>
      </c>
      <c r="C2467" t="str">
        <f t="shared" si="115"/>
        <v>2024-2025</v>
      </c>
      <c r="D2467" t="s">
        <v>119</v>
      </c>
      <c r="E2467" t="s">
        <v>79</v>
      </c>
      <c r="F2467" t="str">
        <f t="shared" si="116"/>
        <v>Queensland</v>
      </c>
      <c r="G2467" t="s">
        <v>19</v>
      </c>
      <c r="H2467">
        <v>4680</v>
      </c>
      <c r="I2467" t="s">
        <v>11</v>
      </c>
      <c r="J2467" t="s">
        <v>138</v>
      </c>
      <c r="K2467" t="s">
        <v>150</v>
      </c>
      <c r="L2467" t="s">
        <v>161</v>
      </c>
      <c r="M2467" s="5">
        <v>779</v>
      </c>
    </row>
    <row r="2468" spans="1:13" x14ac:dyDescent="0.3">
      <c r="A2468" s="2">
        <v>45911</v>
      </c>
      <c r="B2468" s="3">
        <f t="shared" si="114"/>
        <v>2026</v>
      </c>
      <c r="C2468" t="str">
        <f t="shared" si="115"/>
        <v>2025-2026</v>
      </c>
      <c r="D2468" t="s">
        <v>120</v>
      </c>
      <c r="E2468" t="s">
        <v>73</v>
      </c>
      <c r="F2468" t="str">
        <f t="shared" si="116"/>
        <v>Queensland</v>
      </c>
      <c r="G2468" t="s">
        <v>19</v>
      </c>
      <c r="H2468">
        <v>4509</v>
      </c>
      <c r="I2468" t="s">
        <v>11</v>
      </c>
      <c r="J2468" t="s">
        <v>124</v>
      </c>
      <c r="K2468" t="s">
        <v>147</v>
      </c>
      <c r="L2468" t="s">
        <v>158</v>
      </c>
      <c r="M2468" s="5">
        <v>733</v>
      </c>
    </row>
    <row r="2469" spans="1:13" x14ac:dyDescent="0.3">
      <c r="A2469" s="2">
        <v>45876</v>
      </c>
      <c r="B2469" s="3">
        <f t="shared" si="114"/>
        <v>2026</v>
      </c>
      <c r="C2469" t="str">
        <f t="shared" si="115"/>
        <v>2025-2026</v>
      </c>
      <c r="D2469" t="s">
        <v>119</v>
      </c>
      <c r="E2469" t="s">
        <v>58</v>
      </c>
      <c r="F2469" t="str">
        <f t="shared" si="116"/>
        <v>New South Wales</v>
      </c>
      <c r="G2469" t="s">
        <v>10</v>
      </c>
      <c r="H2469">
        <v>2790</v>
      </c>
      <c r="I2469" t="s">
        <v>11</v>
      </c>
      <c r="J2469" t="s">
        <v>132</v>
      </c>
      <c r="K2469" t="s">
        <v>146</v>
      </c>
      <c r="L2469" t="s">
        <v>157</v>
      </c>
      <c r="M2469" s="5">
        <v>463</v>
      </c>
    </row>
    <row r="2470" spans="1:13" x14ac:dyDescent="0.3">
      <c r="A2470" s="2">
        <v>45407</v>
      </c>
      <c r="B2470" s="3">
        <f t="shared" si="114"/>
        <v>2024</v>
      </c>
      <c r="C2470" t="str">
        <f t="shared" si="115"/>
        <v>2023-2024</v>
      </c>
      <c r="D2470" t="s">
        <v>120</v>
      </c>
      <c r="E2470" t="s">
        <v>84</v>
      </c>
      <c r="F2470" t="str">
        <f t="shared" si="116"/>
        <v>Western Australia</v>
      </c>
      <c r="G2470" t="s">
        <v>28</v>
      </c>
      <c r="H2470">
        <v>6280</v>
      </c>
      <c r="I2470" t="s">
        <v>11</v>
      </c>
      <c r="J2470" t="s">
        <v>135</v>
      </c>
      <c r="K2470" t="s">
        <v>143</v>
      </c>
      <c r="L2470" t="s">
        <v>154</v>
      </c>
      <c r="M2470" s="5">
        <v>60</v>
      </c>
    </row>
    <row r="2471" spans="1:13" x14ac:dyDescent="0.3">
      <c r="A2471" s="2">
        <v>45887</v>
      </c>
      <c r="B2471" s="3">
        <f t="shared" si="114"/>
        <v>2026</v>
      </c>
      <c r="C2471" t="str">
        <f t="shared" si="115"/>
        <v>2025-2026</v>
      </c>
      <c r="D2471" t="s">
        <v>120</v>
      </c>
      <c r="E2471" t="s">
        <v>66</v>
      </c>
      <c r="F2471" t="str">
        <f t="shared" si="116"/>
        <v>Western Australia</v>
      </c>
      <c r="G2471" t="s">
        <v>28</v>
      </c>
      <c r="H2471">
        <v>6330</v>
      </c>
      <c r="I2471" t="s">
        <v>11</v>
      </c>
      <c r="J2471" t="s">
        <v>135</v>
      </c>
      <c r="K2471" t="s">
        <v>144</v>
      </c>
      <c r="L2471" t="s">
        <v>155</v>
      </c>
      <c r="M2471" s="5">
        <v>738</v>
      </c>
    </row>
    <row r="2472" spans="1:13" x14ac:dyDescent="0.3">
      <c r="A2472" s="2">
        <v>45923</v>
      </c>
      <c r="B2472" s="3">
        <f t="shared" si="114"/>
        <v>2026</v>
      </c>
      <c r="C2472" t="str">
        <f t="shared" si="115"/>
        <v>2025-2026</v>
      </c>
      <c r="D2472" t="s">
        <v>120</v>
      </c>
      <c r="E2472" t="s">
        <v>37</v>
      </c>
      <c r="F2472" t="str">
        <f t="shared" si="116"/>
        <v>Victoria</v>
      </c>
      <c r="G2472" t="s">
        <v>26</v>
      </c>
      <c r="H2472">
        <v>3134</v>
      </c>
      <c r="I2472" t="s">
        <v>11</v>
      </c>
      <c r="J2472" t="s">
        <v>127</v>
      </c>
      <c r="K2472" t="s">
        <v>151</v>
      </c>
      <c r="L2472" t="s">
        <v>152</v>
      </c>
      <c r="M2472" s="5">
        <v>375</v>
      </c>
    </row>
    <row r="2473" spans="1:13" x14ac:dyDescent="0.3">
      <c r="A2473" s="2">
        <v>45519</v>
      </c>
      <c r="B2473" s="3">
        <f t="shared" si="114"/>
        <v>2025</v>
      </c>
      <c r="C2473" t="str">
        <f t="shared" si="115"/>
        <v>2024-2025</v>
      </c>
      <c r="D2473" t="s">
        <v>120</v>
      </c>
      <c r="E2473" t="s">
        <v>64</v>
      </c>
      <c r="F2473" t="str">
        <f t="shared" si="116"/>
        <v>Western Australia</v>
      </c>
      <c r="G2473" t="s">
        <v>28</v>
      </c>
      <c r="H2473">
        <v>6112</v>
      </c>
      <c r="I2473" t="s">
        <v>11</v>
      </c>
      <c r="J2473" t="s">
        <v>135</v>
      </c>
      <c r="K2473" t="s">
        <v>145</v>
      </c>
      <c r="L2473" t="s">
        <v>156</v>
      </c>
      <c r="M2473" s="5">
        <v>50</v>
      </c>
    </row>
    <row r="2474" spans="1:13" x14ac:dyDescent="0.3">
      <c r="A2474" s="2">
        <v>45676</v>
      </c>
      <c r="B2474" s="3">
        <f t="shared" si="114"/>
        <v>2025</v>
      </c>
      <c r="C2474" t="str">
        <f t="shared" si="115"/>
        <v>2024-2025</v>
      </c>
      <c r="D2474" t="s">
        <v>120</v>
      </c>
      <c r="E2474" t="s">
        <v>45</v>
      </c>
      <c r="F2474" t="str">
        <f t="shared" si="116"/>
        <v>Victoria</v>
      </c>
      <c r="G2474" t="s">
        <v>26</v>
      </c>
      <c r="H2474">
        <v>3136</v>
      </c>
      <c r="I2474" t="s">
        <v>11</v>
      </c>
      <c r="J2474" t="s">
        <v>127</v>
      </c>
      <c r="K2474" t="s">
        <v>151</v>
      </c>
      <c r="L2474" t="s">
        <v>152</v>
      </c>
      <c r="M2474" s="5">
        <v>623</v>
      </c>
    </row>
    <row r="2475" spans="1:13" x14ac:dyDescent="0.3">
      <c r="A2475" s="2">
        <v>45803</v>
      </c>
      <c r="B2475" s="3">
        <f t="shared" si="114"/>
        <v>2025</v>
      </c>
      <c r="C2475" t="str">
        <f t="shared" si="115"/>
        <v>2024-2025</v>
      </c>
      <c r="D2475" t="s">
        <v>120</v>
      </c>
      <c r="E2475" t="s">
        <v>61</v>
      </c>
      <c r="F2475" t="str">
        <f t="shared" si="116"/>
        <v>Victoria</v>
      </c>
      <c r="G2475" t="s">
        <v>26</v>
      </c>
      <c r="H2475">
        <v>3179</v>
      </c>
      <c r="I2475" t="s">
        <v>11</v>
      </c>
      <c r="J2475" t="s">
        <v>127</v>
      </c>
      <c r="K2475" t="s">
        <v>143</v>
      </c>
      <c r="L2475" t="s">
        <v>154</v>
      </c>
      <c r="M2475" s="5">
        <v>260</v>
      </c>
    </row>
    <row r="2476" spans="1:13" x14ac:dyDescent="0.3">
      <c r="A2476" s="2">
        <v>45797</v>
      </c>
      <c r="B2476" s="3">
        <f t="shared" si="114"/>
        <v>2025</v>
      </c>
      <c r="C2476" t="str">
        <f t="shared" si="115"/>
        <v>2024-2025</v>
      </c>
      <c r="D2476" t="s">
        <v>120</v>
      </c>
      <c r="E2476" t="s">
        <v>24</v>
      </c>
      <c r="F2476" t="str">
        <f t="shared" si="116"/>
        <v>Queensland</v>
      </c>
      <c r="G2476" t="s">
        <v>19</v>
      </c>
      <c r="H2476">
        <v>4053</v>
      </c>
      <c r="I2476" t="s">
        <v>11</v>
      </c>
      <c r="J2476" t="s">
        <v>131</v>
      </c>
      <c r="K2476" t="s">
        <v>146</v>
      </c>
      <c r="L2476" t="s">
        <v>157</v>
      </c>
      <c r="M2476" s="5">
        <v>515</v>
      </c>
    </row>
    <row r="2477" spans="1:13" x14ac:dyDescent="0.3">
      <c r="A2477" s="2">
        <v>45383</v>
      </c>
      <c r="B2477" s="3">
        <f t="shared" si="114"/>
        <v>2024</v>
      </c>
      <c r="C2477" t="str">
        <f t="shared" si="115"/>
        <v>2023-2024</v>
      </c>
      <c r="D2477" t="s">
        <v>120</v>
      </c>
      <c r="E2477" t="s">
        <v>50</v>
      </c>
      <c r="F2477" t="str">
        <f t="shared" si="116"/>
        <v>Australian Capital Territory</v>
      </c>
      <c r="G2477" t="s">
        <v>51</v>
      </c>
      <c r="H2477">
        <v>2617</v>
      </c>
      <c r="I2477" t="s">
        <v>11</v>
      </c>
      <c r="J2477" t="s">
        <v>123</v>
      </c>
      <c r="K2477" t="s">
        <v>144</v>
      </c>
      <c r="L2477" t="s">
        <v>155</v>
      </c>
      <c r="M2477" s="5">
        <v>210</v>
      </c>
    </row>
    <row r="2478" spans="1:13" x14ac:dyDescent="0.3">
      <c r="A2478" s="2">
        <v>45408</v>
      </c>
      <c r="B2478" s="3">
        <f t="shared" si="114"/>
        <v>2024</v>
      </c>
      <c r="C2478" t="str">
        <f t="shared" si="115"/>
        <v>2023-2024</v>
      </c>
      <c r="D2478" t="s">
        <v>120</v>
      </c>
      <c r="E2478" t="s">
        <v>105</v>
      </c>
      <c r="F2478" t="str">
        <f t="shared" si="116"/>
        <v>New South Wales</v>
      </c>
      <c r="G2478" t="s">
        <v>10</v>
      </c>
      <c r="H2478">
        <v>2031</v>
      </c>
      <c r="I2478" t="s">
        <v>11</v>
      </c>
      <c r="J2478" t="s">
        <v>126</v>
      </c>
      <c r="K2478" t="s">
        <v>142</v>
      </c>
      <c r="L2478" t="s">
        <v>153</v>
      </c>
      <c r="M2478" s="5">
        <v>701</v>
      </c>
    </row>
    <row r="2479" spans="1:13" x14ac:dyDescent="0.3">
      <c r="A2479" s="2">
        <v>45580</v>
      </c>
      <c r="B2479" s="3">
        <f t="shared" si="114"/>
        <v>2025</v>
      </c>
      <c r="C2479" t="str">
        <f t="shared" si="115"/>
        <v>2024-2025</v>
      </c>
      <c r="D2479" t="s">
        <v>120</v>
      </c>
      <c r="E2479" t="s">
        <v>27</v>
      </c>
      <c r="F2479" t="str">
        <f t="shared" si="116"/>
        <v>Western Australia</v>
      </c>
      <c r="G2479" t="s">
        <v>28</v>
      </c>
      <c r="H2479">
        <v>6030</v>
      </c>
      <c r="I2479" t="s">
        <v>11</v>
      </c>
      <c r="J2479" t="s">
        <v>121</v>
      </c>
      <c r="K2479" t="s">
        <v>142</v>
      </c>
      <c r="L2479" t="s">
        <v>153</v>
      </c>
      <c r="M2479" s="5">
        <v>379</v>
      </c>
    </row>
    <row r="2480" spans="1:13" x14ac:dyDescent="0.3">
      <c r="A2480" s="2">
        <v>45821</v>
      </c>
      <c r="B2480" s="3">
        <f t="shared" si="114"/>
        <v>2025</v>
      </c>
      <c r="C2480" t="str">
        <f t="shared" si="115"/>
        <v>2024-2025</v>
      </c>
      <c r="D2480" t="s">
        <v>119</v>
      </c>
      <c r="E2480" t="s">
        <v>70</v>
      </c>
      <c r="F2480" t="str">
        <f t="shared" si="116"/>
        <v>Western Australia</v>
      </c>
      <c r="G2480" t="s">
        <v>28</v>
      </c>
      <c r="H2480">
        <v>6021</v>
      </c>
      <c r="I2480" t="s">
        <v>11</v>
      </c>
      <c r="J2480" t="s">
        <v>121</v>
      </c>
      <c r="K2480" t="s">
        <v>144</v>
      </c>
      <c r="L2480" t="s">
        <v>155</v>
      </c>
      <c r="M2480" s="5">
        <v>644</v>
      </c>
    </row>
    <row r="2481" spans="1:13" x14ac:dyDescent="0.3">
      <c r="A2481" s="2">
        <v>45843</v>
      </c>
      <c r="B2481" s="3">
        <f t="shared" si="114"/>
        <v>2026</v>
      </c>
      <c r="C2481" t="str">
        <f t="shared" si="115"/>
        <v>2025-2026</v>
      </c>
      <c r="D2481" t="s">
        <v>120</v>
      </c>
      <c r="E2481" t="s">
        <v>78</v>
      </c>
      <c r="F2481" t="str">
        <f t="shared" si="116"/>
        <v>New South Wales</v>
      </c>
      <c r="G2481" t="s">
        <v>10</v>
      </c>
      <c r="H2481">
        <v>2480</v>
      </c>
      <c r="I2481" t="s">
        <v>11</v>
      </c>
      <c r="J2481" t="s">
        <v>122</v>
      </c>
      <c r="K2481" t="s">
        <v>147</v>
      </c>
      <c r="L2481" t="s">
        <v>158</v>
      </c>
      <c r="M2481" s="5">
        <v>526</v>
      </c>
    </row>
    <row r="2482" spans="1:13" x14ac:dyDescent="0.3">
      <c r="A2482" s="2">
        <v>45658</v>
      </c>
      <c r="B2482" s="3">
        <f t="shared" si="114"/>
        <v>2025</v>
      </c>
      <c r="C2482" t="str">
        <f t="shared" si="115"/>
        <v>2024-2025</v>
      </c>
      <c r="D2482" t="s">
        <v>120</v>
      </c>
      <c r="E2482" t="s">
        <v>112</v>
      </c>
      <c r="F2482" t="str">
        <f t="shared" si="116"/>
        <v>Queensland</v>
      </c>
      <c r="G2482" t="s">
        <v>19</v>
      </c>
      <c r="H2482">
        <v>4566</v>
      </c>
      <c r="I2482" t="s">
        <v>11</v>
      </c>
      <c r="J2482" t="s">
        <v>136</v>
      </c>
      <c r="K2482" t="s">
        <v>146</v>
      </c>
      <c r="L2482" t="s">
        <v>157</v>
      </c>
      <c r="M2482" s="5">
        <v>661</v>
      </c>
    </row>
    <row r="2483" spans="1:13" x14ac:dyDescent="0.3">
      <c r="A2483" s="2">
        <v>45339</v>
      </c>
      <c r="B2483" s="3">
        <f t="shared" si="114"/>
        <v>2024</v>
      </c>
      <c r="C2483" t="str">
        <f t="shared" si="115"/>
        <v>2023-2024</v>
      </c>
      <c r="D2483" t="s">
        <v>119</v>
      </c>
      <c r="E2483" t="s">
        <v>93</v>
      </c>
      <c r="F2483" t="str">
        <f t="shared" si="116"/>
        <v>Victoria</v>
      </c>
      <c r="G2483" t="s">
        <v>26</v>
      </c>
      <c r="H2483">
        <v>3400</v>
      </c>
      <c r="I2483" t="s">
        <v>11</v>
      </c>
      <c r="J2483" t="s">
        <v>129</v>
      </c>
      <c r="K2483" t="s">
        <v>148</v>
      </c>
      <c r="L2483" t="s">
        <v>159</v>
      </c>
      <c r="M2483" s="5">
        <v>381</v>
      </c>
    </row>
    <row r="2484" spans="1:13" x14ac:dyDescent="0.3">
      <c r="A2484" s="2">
        <v>45789</v>
      </c>
      <c r="B2484" s="3">
        <f t="shared" si="114"/>
        <v>2025</v>
      </c>
      <c r="C2484" t="str">
        <f t="shared" si="115"/>
        <v>2024-2025</v>
      </c>
      <c r="D2484" t="s">
        <v>120</v>
      </c>
      <c r="E2484" t="s">
        <v>114</v>
      </c>
      <c r="F2484" t="str">
        <f t="shared" si="116"/>
        <v>Victoria</v>
      </c>
      <c r="G2484" t="s">
        <v>26</v>
      </c>
      <c r="H2484">
        <v>3353</v>
      </c>
      <c r="I2484" t="s">
        <v>11</v>
      </c>
      <c r="J2484" t="s">
        <v>129</v>
      </c>
      <c r="K2484" t="s">
        <v>144</v>
      </c>
      <c r="L2484" t="s">
        <v>155</v>
      </c>
      <c r="M2484" s="5">
        <v>431</v>
      </c>
    </row>
    <row r="2485" spans="1:13" x14ac:dyDescent="0.3">
      <c r="A2485" s="2">
        <v>45364</v>
      </c>
      <c r="B2485" s="3">
        <f t="shared" si="114"/>
        <v>2024</v>
      </c>
      <c r="C2485" t="str">
        <f t="shared" si="115"/>
        <v>2023-2024</v>
      </c>
      <c r="D2485" t="s">
        <v>120</v>
      </c>
      <c r="E2485" t="s">
        <v>87</v>
      </c>
      <c r="F2485" t="str">
        <f t="shared" si="116"/>
        <v>New South Wales</v>
      </c>
      <c r="G2485" t="s">
        <v>10</v>
      </c>
      <c r="H2485">
        <v>2158</v>
      </c>
      <c r="I2485" t="s">
        <v>11</v>
      </c>
      <c r="J2485" t="s">
        <v>125</v>
      </c>
      <c r="K2485" t="s">
        <v>145</v>
      </c>
      <c r="L2485" t="s">
        <v>156</v>
      </c>
      <c r="M2485" s="5">
        <v>424</v>
      </c>
    </row>
    <row r="2486" spans="1:13" x14ac:dyDescent="0.3">
      <c r="A2486" s="2">
        <v>45690</v>
      </c>
      <c r="B2486" s="3">
        <f t="shared" si="114"/>
        <v>2025</v>
      </c>
      <c r="C2486" t="str">
        <f t="shared" si="115"/>
        <v>2024-2025</v>
      </c>
      <c r="D2486" t="s">
        <v>120</v>
      </c>
      <c r="E2486" t="s">
        <v>54</v>
      </c>
      <c r="F2486" t="str">
        <f t="shared" si="116"/>
        <v>New South Wales</v>
      </c>
      <c r="G2486" t="s">
        <v>10</v>
      </c>
      <c r="H2486">
        <v>2750</v>
      </c>
      <c r="I2486" t="s">
        <v>11</v>
      </c>
      <c r="J2486" t="s">
        <v>132</v>
      </c>
      <c r="K2486" t="s">
        <v>144</v>
      </c>
      <c r="L2486" t="s">
        <v>155</v>
      </c>
      <c r="M2486" s="5">
        <v>636</v>
      </c>
    </row>
    <row r="2487" spans="1:13" x14ac:dyDescent="0.3">
      <c r="A2487" s="2">
        <v>45360</v>
      </c>
      <c r="B2487" s="3">
        <f t="shared" si="114"/>
        <v>2024</v>
      </c>
      <c r="C2487" t="str">
        <f t="shared" si="115"/>
        <v>2023-2024</v>
      </c>
      <c r="D2487" t="s">
        <v>120</v>
      </c>
      <c r="E2487" t="s">
        <v>18</v>
      </c>
      <c r="F2487" t="str">
        <f t="shared" si="116"/>
        <v>Queensland</v>
      </c>
      <c r="G2487" t="s">
        <v>19</v>
      </c>
      <c r="H2487">
        <v>4802</v>
      </c>
      <c r="I2487" t="s">
        <v>11</v>
      </c>
      <c r="J2487" t="s">
        <v>133</v>
      </c>
      <c r="K2487" t="s">
        <v>144</v>
      </c>
      <c r="L2487" t="s">
        <v>155</v>
      </c>
      <c r="M2487" s="5">
        <v>769</v>
      </c>
    </row>
    <row r="2488" spans="1:13" x14ac:dyDescent="0.3">
      <c r="A2488" s="2">
        <v>45563</v>
      </c>
      <c r="B2488" s="3">
        <f t="shared" si="114"/>
        <v>2025</v>
      </c>
      <c r="C2488" t="str">
        <f t="shared" si="115"/>
        <v>2024-2025</v>
      </c>
      <c r="D2488" t="s">
        <v>120</v>
      </c>
      <c r="E2488" t="s">
        <v>18</v>
      </c>
      <c r="F2488" t="str">
        <f t="shared" si="116"/>
        <v>Queensland</v>
      </c>
      <c r="G2488" t="s">
        <v>19</v>
      </c>
      <c r="H2488">
        <v>4802</v>
      </c>
      <c r="I2488" t="s">
        <v>11</v>
      </c>
      <c r="J2488" t="s">
        <v>133</v>
      </c>
      <c r="K2488" t="s">
        <v>151</v>
      </c>
      <c r="L2488" t="s">
        <v>152</v>
      </c>
      <c r="M2488" s="5">
        <v>90</v>
      </c>
    </row>
    <row r="2489" spans="1:13" x14ac:dyDescent="0.3">
      <c r="A2489" s="2">
        <v>45551</v>
      </c>
      <c r="B2489" s="3">
        <f t="shared" si="114"/>
        <v>2025</v>
      </c>
      <c r="C2489" t="str">
        <f t="shared" si="115"/>
        <v>2024-2025</v>
      </c>
      <c r="D2489" t="s">
        <v>119</v>
      </c>
      <c r="E2489" t="s">
        <v>36</v>
      </c>
      <c r="F2489" t="str">
        <f t="shared" si="116"/>
        <v>New South Wales</v>
      </c>
      <c r="G2489" t="s">
        <v>10</v>
      </c>
      <c r="H2489">
        <v>2539</v>
      </c>
      <c r="I2489" t="s">
        <v>11</v>
      </c>
      <c r="J2489" t="s">
        <v>123</v>
      </c>
      <c r="K2489" t="s">
        <v>147</v>
      </c>
      <c r="L2489" t="s">
        <v>158</v>
      </c>
      <c r="M2489" s="5">
        <v>732</v>
      </c>
    </row>
    <row r="2490" spans="1:13" x14ac:dyDescent="0.3">
      <c r="A2490" s="2">
        <v>45505</v>
      </c>
      <c r="B2490" s="3">
        <f t="shared" si="114"/>
        <v>2025</v>
      </c>
      <c r="C2490" t="str">
        <f t="shared" si="115"/>
        <v>2024-2025</v>
      </c>
      <c r="D2490" t="s">
        <v>119</v>
      </c>
      <c r="E2490" t="s">
        <v>109</v>
      </c>
      <c r="F2490" t="str">
        <f t="shared" si="116"/>
        <v>Western Australia</v>
      </c>
      <c r="G2490" t="s">
        <v>28</v>
      </c>
      <c r="H2490">
        <v>6052</v>
      </c>
      <c r="I2490" t="s">
        <v>11</v>
      </c>
      <c r="J2490" t="s">
        <v>121</v>
      </c>
      <c r="K2490" t="s">
        <v>150</v>
      </c>
      <c r="L2490" t="s">
        <v>161</v>
      </c>
      <c r="M2490" s="5">
        <v>560</v>
      </c>
    </row>
    <row r="2491" spans="1:13" x14ac:dyDescent="0.3">
      <c r="A2491" s="2">
        <v>45721</v>
      </c>
      <c r="B2491" s="3">
        <f t="shared" si="114"/>
        <v>2025</v>
      </c>
      <c r="C2491" t="str">
        <f t="shared" si="115"/>
        <v>2024-2025</v>
      </c>
      <c r="D2491" t="s">
        <v>120</v>
      </c>
      <c r="E2491" t="s">
        <v>27</v>
      </c>
      <c r="F2491" t="str">
        <f t="shared" si="116"/>
        <v>Western Australia</v>
      </c>
      <c r="G2491" t="s">
        <v>28</v>
      </c>
      <c r="H2491">
        <v>6030</v>
      </c>
      <c r="I2491" t="s">
        <v>11</v>
      </c>
      <c r="J2491" t="s">
        <v>121</v>
      </c>
      <c r="K2491" t="s">
        <v>144</v>
      </c>
      <c r="L2491" t="s">
        <v>155</v>
      </c>
      <c r="M2491" s="5">
        <v>240</v>
      </c>
    </row>
    <row r="2492" spans="1:13" x14ac:dyDescent="0.3">
      <c r="A2492" s="2">
        <v>45735</v>
      </c>
      <c r="B2492" s="3">
        <f t="shared" si="114"/>
        <v>2025</v>
      </c>
      <c r="C2492" t="str">
        <f t="shared" si="115"/>
        <v>2024-2025</v>
      </c>
      <c r="D2492" t="s">
        <v>120</v>
      </c>
      <c r="E2492" t="s">
        <v>57</v>
      </c>
      <c r="F2492" t="str">
        <f t="shared" si="116"/>
        <v>New South Wales</v>
      </c>
      <c r="G2492" t="s">
        <v>10</v>
      </c>
      <c r="H2492">
        <v>2064</v>
      </c>
      <c r="I2492" t="s">
        <v>11</v>
      </c>
      <c r="J2492" t="s">
        <v>126</v>
      </c>
      <c r="K2492" t="s">
        <v>144</v>
      </c>
      <c r="L2492" t="s">
        <v>155</v>
      </c>
      <c r="M2492" s="5">
        <v>223</v>
      </c>
    </row>
    <row r="2493" spans="1:13" x14ac:dyDescent="0.3">
      <c r="A2493" s="2">
        <v>45835</v>
      </c>
      <c r="B2493" s="3">
        <f t="shared" si="114"/>
        <v>2025</v>
      </c>
      <c r="C2493" t="str">
        <f t="shared" si="115"/>
        <v>2024-2025</v>
      </c>
      <c r="D2493" t="s">
        <v>120</v>
      </c>
      <c r="E2493" t="s">
        <v>41</v>
      </c>
      <c r="F2493" t="str">
        <f t="shared" si="116"/>
        <v>New South Wales</v>
      </c>
      <c r="G2493" t="s">
        <v>10</v>
      </c>
      <c r="H2493">
        <v>2478</v>
      </c>
      <c r="I2493" t="s">
        <v>11</v>
      </c>
      <c r="J2493" t="s">
        <v>122</v>
      </c>
      <c r="K2493" t="s">
        <v>147</v>
      </c>
      <c r="L2493" t="s">
        <v>158</v>
      </c>
      <c r="M2493" s="5">
        <v>285</v>
      </c>
    </row>
    <row r="2494" spans="1:13" x14ac:dyDescent="0.3">
      <c r="A2494" s="2">
        <v>45780</v>
      </c>
      <c r="B2494" s="3">
        <f t="shared" si="114"/>
        <v>2025</v>
      </c>
      <c r="C2494" t="str">
        <f t="shared" si="115"/>
        <v>2024-2025</v>
      </c>
      <c r="D2494" t="s">
        <v>120</v>
      </c>
      <c r="E2494" t="s">
        <v>47</v>
      </c>
      <c r="F2494" t="str">
        <f t="shared" si="116"/>
        <v>Victoria</v>
      </c>
      <c r="G2494" t="s">
        <v>26</v>
      </c>
      <c r="H2494">
        <v>3630</v>
      </c>
      <c r="I2494" t="s">
        <v>11</v>
      </c>
      <c r="J2494" t="s">
        <v>137</v>
      </c>
      <c r="K2494" t="s">
        <v>144</v>
      </c>
      <c r="L2494" t="s">
        <v>155</v>
      </c>
      <c r="M2494" s="5">
        <v>54</v>
      </c>
    </row>
    <row r="2495" spans="1:13" x14ac:dyDescent="0.3">
      <c r="A2495" s="2">
        <v>45814</v>
      </c>
      <c r="B2495" s="3">
        <f t="shared" si="114"/>
        <v>2025</v>
      </c>
      <c r="C2495" t="str">
        <f t="shared" si="115"/>
        <v>2024-2025</v>
      </c>
      <c r="D2495" t="s">
        <v>119</v>
      </c>
      <c r="E2495" t="s">
        <v>52</v>
      </c>
      <c r="F2495" t="str">
        <f t="shared" si="116"/>
        <v>New South Wales</v>
      </c>
      <c r="G2495" t="s">
        <v>10</v>
      </c>
      <c r="H2495">
        <v>2485</v>
      </c>
      <c r="I2495" t="s">
        <v>11</v>
      </c>
      <c r="J2495" t="s">
        <v>122</v>
      </c>
      <c r="K2495" t="s">
        <v>144</v>
      </c>
      <c r="L2495" t="s">
        <v>155</v>
      </c>
      <c r="M2495" s="5">
        <v>358</v>
      </c>
    </row>
    <row r="2496" spans="1:13" x14ac:dyDescent="0.3">
      <c r="A2496" s="2">
        <v>45392</v>
      </c>
      <c r="B2496" s="3">
        <f t="shared" si="114"/>
        <v>2024</v>
      </c>
      <c r="C2496" t="str">
        <f t="shared" si="115"/>
        <v>2023-2024</v>
      </c>
      <c r="D2496" t="s">
        <v>119</v>
      </c>
      <c r="E2496" t="s">
        <v>81</v>
      </c>
      <c r="F2496" t="str">
        <f t="shared" si="116"/>
        <v>Victoria</v>
      </c>
      <c r="G2496" t="s">
        <v>26</v>
      </c>
      <c r="H2496">
        <v>3076</v>
      </c>
      <c r="I2496" t="s">
        <v>11</v>
      </c>
      <c r="J2496" t="s">
        <v>128</v>
      </c>
      <c r="K2496" t="s">
        <v>147</v>
      </c>
      <c r="L2496" t="s">
        <v>158</v>
      </c>
      <c r="M2496" s="5">
        <v>94</v>
      </c>
    </row>
    <row r="2497" spans="1:13" x14ac:dyDescent="0.3">
      <c r="A2497" s="2">
        <v>45399</v>
      </c>
      <c r="B2497" s="3">
        <f t="shared" si="114"/>
        <v>2024</v>
      </c>
      <c r="C2497" t="str">
        <f t="shared" si="115"/>
        <v>2023-2024</v>
      </c>
      <c r="D2497" t="s">
        <v>120</v>
      </c>
      <c r="E2497" t="s">
        <v>37</v>
      </c>
      <c r="F2497" t="str">
        <f t="shared" si="116"/>
        <v>Victoria</v>
      </c>
      <c r="G2497" t="s">
        <v>26</v>
      </c>
      <c r="H2497">
        <v>3134</v>
      </c>
      <c r="I2497" t="s">
        <v>11</v>
      </c>
      <c r="J2497" t="s">
        <v>127</v>
      </c>
      <c r="K2497" t="s">
        <v>150</v>
      </c>
      <c r="L2497" t="s">
        <v>161</v>
      </c>
      <c r="M2497" s="5">
        <v>589</v>
      </c>
    </row>
    <row r="2498" spans="1:13" x14ac:dyDescent="0.3">
      <c r="A2498" s="2">
        <v>46001</v>
      </c>
      <c r="B2498" s="3">
        <f t="shared" ref="B2498:B2561" si="117">IF(MONTH(A2498)&gt;=7,YEAR(A2498)+1,YEAR(A2498))</f>
        <v>2026</v>
      </c>
      <c r="C2498" t="str">
        <f t="shared" ref="C2498:C2561" si="118">IF(MONTH(A2498) &gt;= 7, YEAR(A2498) &amp; "-" &amp; YEAR(A2498) + 1, YEAR(A2498) - 1 &amp; "-" &amp; YEAR(A2498))</f>
        <v>2025-2026</v>
      </c>
      <c r="D2498" t="s">
        <v>120</v>
      </c>
      <c r="E2498" t="s">
        <v>21</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17</v>
      </c>
      <c r="H2498">
        <v>5343</v>
      </c>
      <c r="I2498" t="s">
        <v>11</v>
      </c>
      <c r="J2498" t="s">
        <v>139</v>
      </c>
      <c r="K2498" t="s">
        <v>148</v>
      </c>
      <c r="L2498" t="s">
        <v>159</v>
      </c>
      <c r="M2498" s="5">
        <v>354</v>
      </c>
    </row>
    <row r="2499" spans="1:13" x14ac:dyDescent="0.3">
      <c r="A2499" s="2">
        <v>45698</v>
      </c>
      <c r="B2499" s="3">
        <f t="shared" si="117"/>
        <v>2025</v>
      </c>
      <c r="C2499" t="str">
        <f t="shared" si="118"/>
        <v>2024-2025</v>
      </c>
      <c r="D2499" t="s">
        <v>120</v>
      </c>
      <c r="E2499" t="s">
        <v>45</v>
      </c>
      <c r="F2499" t="str">
        <f t="shared" si="119"/>
        <v>Victoria</v>
      </c>
      <c r="G2499" t="s">
        <v>26</v>
      </c>
      <c r="H2499">
        <v>3136</v>
      </c>
      <c r="I2499" t="s">
        <v>11</v>
      </c>
      <c r="J2499" t="s">
        <v>127</v>
      </c>
      <c r="K2499" t="s">
        <v>145</v>
      </c>
      <c r="L2499" t="s">
        <v>156</v>
      </c>
      <c r="M2499" s="5">
        <v>292</v>
      </c>
    </row>
    <row r="2500" spans="1:13" x14ac:dyDescent="0.3">
      <c r="A2500" s="2">
        <v>45895</v>
      </c>
      <c r="B2500" s="3">
        <f t="shared" si="117"/>
        <v>2026</v>
      </c>
      <c r="C2500" t="str">
        <f t="shared" si="118"/>
        <v>2025-2026</v>
      </c>
      <c r="D2500" t="s">
        <v>120</v>
      </c>
      <c r="E2500" t="s">
        <v>94</v>
      </c>
      <c r="F2500" t="str">
        <f t="shared" si="119"/>
        <v>Queensland</v>
      </c>
      <c r="G2500" t="s">
        <v>19</v>
      </c>
      <c r="H2500">
        <v>4551</v>
      </c>
      <c r="I2500" t="s">
        <v>11</v>
      </c>
      <c r="J2500" t="s">
        <v>136</v>
      </c>
      <c r="K2500" t="s">
        <v>146</v>
      </c>
      <c r="L2500" t="s">
        <v>157</v>
      </c>
      <c r="M2500" s="5">
        <v>204</v>
      </c>
    </row>
    <row r="2501" spans="1:13" x14ac:dyDescent="0.3">
      <c r="A2501" s="2">
        <v>45620</v>
      </c>
      <c r="B2501" s="3">
        <f t="shared" si="117"/>
        <v>2025</v>
      </c>
      <c r="C2501" t="str">
        <f t="shared" si="118"/>
        <v>2024-2025</v>
      </c>
      <c r="D2501" t="s">
        <v>120</v>
      </c>
      <c r="E2501" t="s">
        <v>50</v>
      </c>
      <c r="F2501" t="str">
        <f t="shared" si="119"/>
        <v>Australian Capital Territory</v>
      </c>
      <c r="G2501" t="s">
        <v>51</v>
      </c>
      <c r="H2501">
        <v>2617</v>
      </c>
      <c r="I2501" t="s">
        <v>11</v>
      </c>
      <c r="J2501" t="s">
        <v>123</v>
      </c>
      <c r="K2501" t="s">
        <v>147</v>
      </c>
      <c r="L2501" t="s">
        <v>158</v>
      </c>
      <c r="M2501" s="5">
        <v>206</v>
      </c>
    </row>
    <row r="2502" spans="1:13" x14ac:dyDescent="0.3">
      <c r="A2502" s="2">
        <v>45541</v>
      </c>
      <c r="B2502" s="3">
        <f t="shared" si="117"/>
        <v>2025</v>
      </c>
      <c r="C2502" t="str">
        <f t="shared" si="118"/>
        <v>2024-2025</v>
      </c>
      <c r="D2502" t="s">
        <v>120</v>
      </c>
      <c r="E2502" t="s">
        <v>95</v>
      </c>
      <c r="F2502" t="str">
        <f t="shared" si="119"/>
        <v>New South Wales</v>
      </c>
      <c r="G2502" t="s">
        <v>10</v>
      </c>
      <c r="H2502">
        <v>2131</v>
      </c>
      <c r="I2502" t="s">
        <v>11</v>
      </c>
      <c r="J2502" t="s">
        <v>125</v>
      </c>
      <c r="K2502" t="s">
        <v>147</v>
      </c>
      <c r="L2502" t="s">
        <v>158</v>
      </c>
      <c r="M2502" s="5">
        <v>224</v>
      </c>
    </row>
    <row r="2503" spans="1:13" x14ac:dyDescent="0.3">
      <c r="A2503" s="2">
        <v>45679</v>
      </c>
      <c r="B2503" s="3">
        <f t="shared" si="117"/>
        <v>2025</v>
      </c>
      <c r="C2503" t="str">
        <f t="shared" si="118"/>
        <v>2024-2025</v>
      </c>
      <c r="D2503" t="s">
        <v>120</v>
      </c>
      <c r="E2503" t="s">
        <v>66</v>
      </c>
      <c r="F2503" t="str">
        <f t="shared" si="119"/>
        <v>Western Australia</v>
      </c>
      <c r="G2503" t="s">
        <v>28</v>
      </c>
      <c r="H2503">
        <v>6330</v>
      </c>
      <c r="I2503" t="s">
        <v>11</v>
      </c>
      <c r="J2503" t="s">
        <v>135</v>
      </c>
      <c r="K2503" t="s">
        <v>145</v>
      </c>
      <c r="L2503" t="s">
        <v>156</v>
      </c>
      <c r="M2503" s="5">
        <v>396</v>
      </c>
    </row>
    <row r="2504" spans="1:13" x14ac:dyDescent="0.3">
      <c r="A2504" s="2">
        <v>45496</v>
      </c>
      <c r="B2504" s="3">
        <f t="shared" si="117"/>
        <v>2025</v>
      </c>
      <c r="C2504" t="str">
        <f t="shared" si="118"/>
        <v>2024-2025</v>
      </c>
      <c r="D2504" t="s">
        <v>120</v>
      </c>
      <c r="E2504" t="s">
        <v>101</v>
      </c>
      <c r="F2504" t="str">
        <f t="shared" si="119"/>
        <v>Queensland</v>
      </c>
      <c r="G2504" t="s">
        <v>19</v>
      </c>
      <c r="H2504">
        <v>4305</v>
      </c>
      <c r="I2504" t="s">
        <v>11</v>
      </c>
      <c r="J2504" t="s">
        <v>124</v>
      </c>
      <c r="K2504" t="s">
        <v>144</v>
      </c>
      <c r="L2504" t="s">
        <v>155</v>
      </c>
      <c r="M2504" s="5">
        <v>37</v>
      </c>
    </row>
    <row r="2505" spans="1:13" x14ac:dyDescent="0.3">
      <c r="A2505" s="2">
        <v>45669</v>
      </c>
      <c r="B2505" s="3">
        <f t="shared" si="117"/>
        <v>2025</v>
      </c>
      <c r="C2505" t="str">
        <f t="shared" si="118"/>
        <v>2024-2025</v>
      </c>
      <c r="D2505" t="s">
        <v>120</v>
      </c>
      <c r="E2505" t="s">
        <v>108</v>
      </c>
      <c r="F2505" t="str">
        <f t="shared" si="119"/>
        <v>Tasmania</v>
      </c>
      <c r="G2505" t="s">
        <v>43</v>
      </c>
      <c r="H2505">
        <v>7320</v>
      </c>
      <c r="I2505" t="s">
        <v>11</v>
      </c>
      <c r="J2505" t="s">
        <v>130</v>
      </c>
      <c r="K2505" t="s">
        <v>145</v>
      </c>
      <c r="L2505" t="s">
        <v>156</v>
      </c>
      <c r="M2505" s="5">
        <v>707</v>
      </c>
    </row>
    <row r="2506" spans="1:13" x14ac:dyDescent="0.3">
      <c r="A2506" s="2">
        <v>46016</v>
      </c>
      <c r="B2506" s="3">
        <f t="shared" si="117"/>
        <v>2026</v>
      </c>
      <c r="C2506" t="str">
        <f t="shared" si="118"/>
        <v>2025-2026</v>
      </c>
      <c r="D2506" t="s">
        <v>119</v>
      </c>
      <c r="E2506" t="s">
        <v>99</v>
      </c>
      <c r="F2506" t="str">
        <f t="shared" si="119"/>
        <v>Western Australia</v>
      </c>
      <c r="G2506" t="s">
        <v>28</v>
      </c>
      <c r="H2506">
        <v>6530</v>
      </c>
      <c r="I2506" t="s">
        <v>11</v>
      </c>
      <c r="J2506" t="s">
        <v>141</v>
      </c>
      <c r="K2506" t="s">
        <v>147</v>
      </c>
      <c r="L2506" t="s">
        <v>158</v>
      </c>
      <c r="M2506" s="5">
        <v>776</v>
      </c>
    </row>
    <row r="2507" spans="1:13" x14ac:dyDescent="0.3">
      <c r="A2507" s="2">
        <v>45684</v>
      </c>
      <c r="B2507" s="3">
        <f t="shared" si="117"/>
        <v>2025</v>
      </c>
      <c r="C2507" t="str">
        <f t="shared" si="118"/>
        <v>2024-2025</v>
      </c>
      <c r="D2507" t="s">
        <v>120</v>
      </c>
      <c r="E2507" t="s">
        <v>57</v>
      </c>
      <c r="F2507" t="str">
        <f t="shared" si="119"/>
        <v>New South Wales</v>
      </c>
      <c r="G2507" t="s">
        <v>10</v>
      </c>
      <c r="H2507">
        <v>2064</v>
      </c>
      <c r="I2507" t="s">
        <v>11</v>
      </c>
      <c r="J2507" t="s">
        <v>126</v>
      </c>
      <c r="K2507" t="s">
        <v>144</v>
      </c>
      <c r="L2507" t="s">
        <v>155</v>
      </c>
      <c r="M2507" s="5">
        <v>584</v>
      </c>
    </row>
    <row r="2508" spans="1:13" x14ac:dyDescent="0.3">
      <c r="A2508" s="2">
        <v>45915</v>
      </c>
      <c r="B2508" s="3">
        <f t="shared" si="117"/>
        <v>2026</v>
      </c>
      <c r="C2508" t="str">
        <f t="shared" si="118"/>
        <v>2025-2026</v>
      </c>
      <c r="D2508" t="s">
        <v>120</v>
      </c>
      <c r="E2508" t="s">
        <v>20</v>
      </c>
      <c r="F2508" t="str">
        <f t="shared" si="119"/>
        <v>South Australia</v>
      </c>
      <c r="G2508" t="s">
        <v>17</v>
      </c>
      <c r="H2508">
        <v>5607</v>
      </c>
      <c r="I2508" t="s">
        <v>11</v>
      </c>
      <c r="J2508" t="s">
        <v>139</v>
      </c>
      <c r="K2508" t="s">
        <v>151</v>
      </c>
      <c r="L2508" t="s">
        <v>152</v>
      </c>
      <c r="M2508" s="5">
        <v>348</v>
      </c>
    </row>
    <row r="2509" spans="1:13" x14ac:dyDescent="0.3">
      <c r="A2509" s="2">
        <v>45635</v>
      </c>
      <c r="B2509" s="3">
        <f t="shared" si="117"/>
        <v>2025</v>
      </c>
      <c r="C2509" t="str">
        <f t="shared" si="118"/>
        <v>2024-2025</v>
      </c>
      <c r="D2509" t="s">
        <v>120</v>
      </c>
      <c r="E2509" t="s">
        <v>107</v>
      </c>
      <c r="F2509" t="str">
        <f t="shared" si="119"/>
        <v>New South Wales</v>
      </c>
      <c r="G2509" t="s">
        <v>10</v>
      </c>
      <c r="H2509">
        <v>2020</v>
      </c>
      <c r="I2509" t="s">
        <v>11</v>
      </c>
      <c r="J2509" t="s">
        <v>126</v>
      </c>
      <c r="K2509" t="s">
        <v>146</v>
      </c>
      <c r="L2509" t="s">
        <v>157</v>
      </c>
      <c r="M2509" s="5">
        <v>558</v>
      </c>
    </row>
    <row r="2510" spans="1:13" x14ac:dyDescent="0.3">
      <c r="A2510" s="2">
        <v>45462</v>
      </c>
      <c r="B2510" s="3">
        <f t="shared" si="117"/>
        <v>2024</v>
      </c>
      <c r="C2510" t="str">
        <f t="shared" si="118"/>
        <v>2023-2024</v>
      </c>
      <c r="D2510" t="s">
        <v>119</v>
      </c>
      <c r="E2510" t="s">
        <v>71</v>
      </c>
      <c r="F2510" t="str">
        <f t="shared" si="119"/>
        <v>Victoria</v>
      </c>
      <c r="G2510" t="s">
        <v>26</v>
      </c>
      <c r="H2510">
        <v>3131</v>
      </c>
      <c r="I2510" t="s">
        <v>11</v>
      </c>
      <c r="J2510" t="s">
        <v>127</v>
      </c>
      <c r="K2510" t="s">
        <v>151</v>
      </c>
      <c r="L2510" t="s">
        <v>152</v>
      </c>
      <c r="M2510" s="5">
        <v>56</v>
      </c>
    </row>
    <row r="2511" spans="1:13" x14ac:dyDescent="0.3">
      <c r="A2511" s="2">
        <v>45486</v>
      </c>
      <c r="B2511" s="3">
        <f t="shared" si="117"/>
        <v>2025</v>
      </c>
      <c r="C2511" t="str">
        <f t="shared" si="118"/>
        <v>2024-2025</v>
      </c>
      <c r="D2511" t="s">
        <v>119</v>
      </c>
      <c r="E2511" t="s">
        <v>95</v>
      </c>
      <c r="F2511" t="str">
        <f t="shared" si="119"/>
        <v>New South Wales</v>
      </c>
      <c r="G2511" t="s">
        <v>10</v>
      </c>
      <c r="H2511">
        <v>2131</v>
      </c>
      <c r="I2511" t="s">
        <v>11</v>
      </c>
      <c r="J2511" t="s">
        <v>125</v>
      </c>
      <c r="K2511" t="s">
        <v>150</v>
      </c>
      <c r="L2511" t="s">
        <v>161</v>
      </c>
      <c r="M2511" s="5">
        <v>518</v>
      </c>
    </row>
    <row r="2512" spans="1:13" x14ac:dyDescent="0.3">
      <c r="A2512" s="2">
        <v>45458</v>
      </c>
      <c r="B2512" s="3">
        <f t="shared" si="117"/>
        <v>2024</v>
      </c>
      <c r="C2512" t="str">
        <f t="shared" si="118"/>
        <v>2023-2024</v>
      </c>
      <c r="D2512" t="s">
        <v>119</v>
      </c>
      <c r="E2512" t="s">
        <v>109</v>
      </c>
      <c r="F2512" t="str">
        <f t="shared" si="119"/>
        <v>Western Australia</v>
      </c>
      <c r="G2512" t="s">
        <v>28</v>
      </c>
      <c r="H2512">
        <v>6052</v>
      </c>
      <c r="I2512" t="s">
        <v>11</v>
      </c>
      <c r="J2512" t="s">
        <v>121</v>
      </c>
      <c r="K2512" t="s">
        <v>145</v>
      </c>
      <c r="L2512" t="s">
        <v>156</v>
      </c>
      <c r="M2512" s="5">
        <v>390</v>
      </c>
    </row>
    <row r="2513" spans="1:13" x14ac:dyDescent="0.3">
      <c r="A2513" s="2">
        <v>45952</v>
      </c>
      <c r="B2513" s="3">
        <f t="shared" si="117"/>
        <v>2026</v>
      </c>
      <c r="C2513" t="str">
        <f t="shared" si="118"/>
        <v>2025-2026</v>
      </c>
      <c r="D2513" t="s">
        <v>120</v>
      </c>
      <c r="E2513" t="s">
        <v>107</v>
      </c>
      <c r="F2513" t="str">
        <f t="shared" si="119"/>
        <v>New South Wales</v>
      </c>
      <c r="G2513" t="s">
        <v>10</v>
      </c>
      <c r="H2513">
        <v>2020</v>
      </c>
      <c r="I2513" t="s">
        <v>11</v>
      </c>
      <c r="J2513" t="s">
        <v>126</v>
      </c>
      <c r="K2513" t="s">
        <v>144</v>
      </c>
      <c r="L2513" t="s">
        <v>155</v>
      </c>
      <c r="M2513" s="5">
        <v>608</v>
      </c>
    </row>
    <row r="2514" spans="1:13" x14ac:dyDescent="0.3">
      <c r="A2514" s="2">
        <v>45396</v>
      </c>
      <c r="B2514" s="3">
        <f t="shared" si="117"/>
        <v>2024</v>
      </c>
      <c r="C2514" t="str">
        <f t="shared" si="118"/>
        <v>2023-2024</v>
      </c>
      <c r="D2514" t="s">
        <v>119</v>
      </c>
      <c r="E2514" t="s">
        <v>110</v>
      </c>
      <c r="F2514" t="str">
        <f t="shared" si="119"/>
        <v>Australian Capital Territory</v>
      </c>
      <c r="G2514" t="s">
        <v>51</v>
      </c>
      <c r="H2514">
        <v>2609</v>
      </c>
      <c r="I2514" t="s">
        <v>11</v>
      </c>
      <c r="J2514" t="s">
        <v>123</v>
      </c>
      <c r="K2514" t="s">
        <v>145</v>
      </c>
      <c r="L2514" t="s">
        <v>156</v>
      </c>
      <c r="M2514" s="5">
        <v>374</v>
      </c>
    </row>
    <row r="2515" spans="1:13" x14ac:dyDescent="0.3">
      <c r="A2515" s="2">
        <v>45418</v>
      </c>
      <c r="B2515" s="3">
        <f t="shared" si="117"/>
        <v>2024</v>
      </c>
      <c r="C2515" t="str">
        <f t="shared" si="118"/>
        <v>2023-2024</v>
      </c>
      <c r="D2515" t="s">
        <v>120</v>
      </c>
      <c r="E2515" t="s">
        <v>56</v>
      </c>
      <c r="F2515" t="str">
        <f t="shared" si="119"/>
        <v>Queensland</v>
      </c>
      <c r="G2515" t="s">
        <v>19</v>
      </c>
      <c r="H2515">
        <v>4883</v>
      </c>
      <c r="I2515" t="s">
        <v>11</v>
      </c>
      <c r="J2515" t="s">
        <v>133</v>
      </c>
      <c r="K2515" t="s">
        <v>145</v>
      </c>
      <c r="L2515" t="s">
        <v>156</v>
      </c>
      <c r="M2515" s="5">
        <v>666</v>
      </c>
    </row>
    <row r="2516" spans="1:13" x14ac:dyDescent="0.3">
      <c r="A2516" s="2">
        <v>45836</v>
      </c>
      <c r="B2516" s="3">
        <f t="shared" si="117"/>
        <v>2025</v>
      </c>
      <c r="C2516" t="str">
        <f t="shared" si="118"/>
        <v>2024-2025</v>
      </c>
      <c r="D2516" t="s">
        <v>119</v>
      </c>
      <c r="E2516" t="s">
        <v>40</v>
      </c>
      <c r="F2516" t="str">
        <f t="shared" si="119"/>
        <v>South Australia</v>
      </c>
      <c r="G2516" t="s">
        <v>17</v>
      </c>
      <c r="H2516">
        <v>5169</v>
      </c>
      <c r="I2516" t="s">
        <v>11</v>
      </c>
      <c r="J2516" t="s">
        <v>134</v>
      </c>
      <c r="K2516" t="s">
        <v>145</v>
      </c>
      <c r="L2516" t="s">
        <v>156</v>
      </c>
      <c r="M2516" s="5">
        <v>46</v>
      </c>
    </row>
    <row r="2517" spans="1:13" x14ac:dyDescent="0.3">
      <c r="A2517" s="2">
        <v>45979</v>
      </c>
      <c r="B2517" s="3">
        <f t="shared" si="117"/>
        <v>2026</v>
      </c>
      <c r="C2517" t="str">
        <f t="shared" si="118"/>
        <v>2025-2026</v>
      </c>
      <c r="D2517" t="s">
        <v>119</v>
      </c>
      <c r="E2517" t="s">
        <v>40</v>
      </c>
      <c r="F2517" t="str">
        <f t="shared" si="119"/>
        <v>South Australia</v>
      </c>
      <c r="G2517" t="s">
        <v>17</v>
      </c>
      <c r="H2517">
        <v>5169</v>
      </c>
      <c r="I2517" t="s">
        <v>11</v>
      </c>
      <c r="J2517" t="s">
        <v>134</v>
      </c>
      <c r="K2517" t="s">
        <v>146</v>
      </c>
      <c r="L2517" t="s">
        <v>157</v>
      </c>
      <c r="M2517" s="5">
        <v>221</v>
      </c>
    </row>
    <row r="2518" spans="1:13" x14ac:dyDescent="0.3">
      <c r="A2518" s="2">
        <v>45376</v>
      </c>
      <c r="B2518" s="3">
        <f t="shared" si="117"/>
        <v>2024</v>
      </c>
      <c r="C2518" t="str">
        <f t="shared" si="118"/>
        <v>2023-2024</v>
      </c>
      <c r="D2518" t="s">
        <v>119</v>
      </c>
      <c r="E2518" t="s">
        <v>55</v>
      </c>
      <c r="F2518" t="str">
        <f t="shared" si="119"/>
        <v>Queensland</v>
      </c>
      <c r="G2518" t="s">
        <v>19</v>
      </c>
      <c r="H2518">
        <v>4740</v>
      </c>
      <c r="I2518" t="s">
        <v>11</v>
      </c>
      <c r="J2518" t="s">
        <v>138</v>
      </c>
      <c r="K2518" t="s">
        <v>144</v>
      </c>
      <c r="L2518" t="s">
        <v>155</v>
      </c>
      <c r="M2518" s="5">
        <v>547</v>
      </c>
    </row>
    <row r="2519" spans="1:13" x14ac:dyDescent="0.3">
      <c r="A2519" s="2">
        <v>45801</v>
      </c>
      <c r="B2519" s="3">
        <f t="shared" si="117"/>
        <v>2025</v>
      </c>
      <c r="C2519" t="str">
        <f t="shared" si="118"/>
        <v>2024-2025</v>
      </c>
      <c r="D2519" t="s">
        <v>120</v>
      </c>
      <c r="E2519" t="s">
        <v>45</v>
      </c>
      <c r="F2519" t="str">
        <f t="shared" si="119"/>
        <v>Victoria</v>
      </c>
      <c r="G2519" t="s">
        <v>26</v>
      </c>
      <c r="H2519">
        <v>3136</v>
      </c>
      <c r="I2519" t="s">
        <v>11</v>
      </c>
      <c r="J2519" t="s">
        <v>127</v>
      </c>
      <c r="K2519" t="s">
        <v>150</v>
      </c>
      <c r="L2519" t="s">
        <v>161</v>
      </c>
      <c r="M2519" s="5">
        <v>457</v>
      </c>
    </row>
    <row r="2520" spans="1:13" x14ac:dyDescent="0.3">
      <c r="A2520" s="2">
        <v>45682</v>
      </c>
      <c r="B2520" s="3">
        <f t="shared" si="117"/>
        <v>2025</v>
      </c>
      <c r="C2520" t="str">
        <f t="shared" si="118"/>
        <v>2024-2025</v>
      </c>
      <c r="D2520" t="s">
        <v>119</v>
      </c>
      <c r="E2520" t="s">
        <v>36</v>
      </c>
      <c r="F2520" t="str">
        <f t="shared" si="119"/>
        <v>New South Wales</v>
      </c>
      <c r="G2520" t="s">
        <v>10</v>
      </c>
      <c r="H2520">
        <v>2539</v>
      </c>
      <c r="I2520" t="s">
        <v>11</v>
      </c>
      <c r="J2520" t="s">
        <v>123</v>
      </c>
      <c r="K2520" t="s">
        <v>143</v>
      </c>
      <c r="L2520" t="s">
        <v>154</v>
      </c>
      <c r="M2520" s="5">
        <v>208</v>
      </c>
    </row>
    <row r="2521" spans="1:13" x14ac:dyDescent="0.3">
      <c r="A2521" s="2">
        <v>45549</v>
      </c>
      <c r="B2521" s="3">
        <f t="shared" si="117"/>
        <v>2025</v>
      </c>
      <c r="C2521" t="str">
        <f t="shared" si="118"/>
        <v>2024-2025</v>
      </c>
      <c r="D2521" t="s">
        <v>120</v>
      </c>
      <c r="E2521" t="s">
        <v>50</v>
      </c>
      <c r="F2521" t="str">
        <f t="shared" si="119"/>
        <v>Australian Capital Territory</v>
      </c>
      <c r="G2521" t="s">
        <v>51</v>
      </c>
      <c r="H2521">
        <v>2617</v>
      </c>
      <c r="I2521" t="s">
        <v>11</v>
      </c>
      <c r="J2521" t="s">
        <v>123</v>
      </c>
      <c r="K2521" t="s">
        <v>148</v>
      </c>
      <c r="L2521" t="s">
        <v>159</v>
      </c>
      <c r="M2521" s="5">
        <v>163</v>
      </c>
    </row>
    <row r="2522" spans="1:13" x14ac:dyDescent="0.3">
      <c r="A2522" s="2">
        <v>45894</v>
      </c>
      <c r="B2522" s="3">
        <f t="shared" si="117"/>
        <v>2026</v>
      </c>
      <c r="C2522" t="str">
        <f t="shared" si="118"/>
        <v>2025-2026</v>
      </c>
      <c r="D2522" t="s">
        <v>120</v>
      </c>
      <c r="E2522" t="s">
        <v>114</v>
      </c>
      <c r="F2522" t="str">
        <f t="shared" si="119"/>
        <v>Victoria</v>
      </c>
      <c r="G2522" t="s">
        <v>26</v>
      </c>
      <c r="H2522">
        <v>3353</v>
      </c>
      <c r="I2522" t="s">
        <v>11</v>
      </c>
      <c r="J2522" t="s">
        <v>129</v>
      </c>
      <c r="K2522" t="s">
        <v>147</v>
      </c>
      <c r="L2522" t="s">
        <v>158</v>
      </c>
      <c r="M2522" s="5">
        <v>56</v>
      </c>
    </row>
    <row r="2523" spans="1:13" x14ac:dyDescent="0.3">
      <c r="A2523" s="2">
        <v>45434</v>
      </c>
      <c r="B2523" s="3">
        <f t="shared" si="117"/>
        <v>2024</v>
      </c>
      <c r="C2523" t="str">
        <f t="shared" si="118"/>
        <v>2023-2024</v>
      </c>
      <c r="D2523" t="s">
        <v>120</v>
      </c>
      <c r="E2523" t="s">
        <v>30</v>
      </c>
      <c r="F2523" t="str">
        <f t="shared" si="119"/>
        <v>Victoria</v>
      </c>
      <c r="G2523" t="s">
        <v>26</v>
      </c>
      <c r="H2523">
        <v>3030</v>
      </c>
      <c r="I2523" t="s">
        <v>11</v>
      </c>
      <c r="J2523" t="s">
        <v>128</v>
      </c>
      <c r="K2523" t="s">
        <v>144</v>
      </c>
      <c r="L2523" t="s">
        <v>155</v>
      </c>
      <c r="M2523" s="5">
        <v>56</v>
      </c>
    </row>
    <row r="2524" spans="1:13" x14ac:dyDescent="0.3">
      <c r="A2524" s="2">
        <v>45517</v>
      </c>
      <c r="B2524" s="3">
        <f t="shared" si="117"/>
        <v>2025</v>
      </c>
      <c r="C2524" t="str">
        <f t="shared" si="118"/>
        <v>2024-2025</v>
      </c>
      <c r="D2524" t="s">
        <v>120</v>
      </c>
      <c r="E2524" t="s">
        <v>57</v>
      </c>
      <c r="F2524" t="str">
        <f t="shared" si="119"/>
        <v>New South Wales</v>
      </c>
      <c r="G2524" t="s">
        <v>10</v>
      </c>
      <c r="H2524">
        <v>2064</v>
      </c>
      <c r="I2524" t="s">
        <v>11</v>
      </c>
      <c r="J2524" t="s">
        <v>126</v>
      </c>
      <c r="K2524" t="s">
        <v>144</v>
      </c>
      <c r="L2524" t="s">
        <v>155</v>
      </c>
      <c r="M2524" s="5">
        <v>595</v>
      </c>
    </row>
    <row r="2525" spans="1:13" x14ac:dyDescent="0.3">
      <c r="A2525" s="2">
        <v>45712</v>
      </c>
      <c r="B2525" s="3">
        <f t="shared" si="117"/>
        <v>2025</v>
      </c>
      <c r="C2525" t="str">
        <f t="shared" si="118"/>
        <v>2024-2025</v>
      </c>
      <c r="D2525" t="s">
        <v>120</v>
      </c>
      <c r="E2525" t="s">
        <v>71</v>
      </c>
      <c r="F2525" t="str">
        <f t="shared" si="119"/>
        <v>Victoria</v>
      </c>
      <c r="G2525" t="s">
        <v>26</v>
      </c>
      <c r="H2525">
        <v>3131</v>
      </c>
      <c r="I2525" t="s">
        <v>11</v>
      </c>
      <c r="J2525" t="s">
        <v>127</v>
      </c>
      <c r="K2525" t="s">
        <v>145</v>
      </c>
      <c r="L2525" t="s">
        <v>156</v>
      </c>
      <c r="M2525" s="5">
        <v>314</v>
      </c>
    </row>
    <row r="2526" spans="1:13" x14ac:dyDescent="0.3">
      <c r="A2526" s="2">
        <v>45916</v>
      </c>
      <c r="B2526" s="3">
        <f t="shared" si="117"/>
        <v>2026</v>
      </c>
      <c r="C2526" t="str">
        <f t="shared" si="118"/>
        <v>2025-2026</v>
      </c>
      <c r="D2526" t="s">
        <v>120</v>
      </c>
      <c r="E2526" t="s">
        <v>29</v>
      </c>
      <c r="F2526" t="str">
        <f t="shared" si="119"/>
        <v>Queensland</v>
      </c>
      <c r="G2526" t="s">
        <v>19</v>
      </c>
      <c r="H2526">
        <v>4703</v>
      </c>
      <c r="I2526" t="s">
        <v>11</v>
      </c>
      <c r="J2526" t="s">
        <v>138</v>
      </c>
      <c r="K2526" t="s">
        <v>148</v>
      </c>
      <c r="L2526" t="s">
        <v>159</v>
      </c>
      <c r="M2526" s="5">
        <v>322</v>
      </c>
    </row>
    <row r="2527" spans="1:13" x14ac:dyDescent="0.3">
      <c r="A2527" s="2">
        <v>45337</v>
      </c>
      <c r="B2527" s="3">
        <f t="shared" si="117"/>
        <v>2024</v>
      </c>
      <c r="C2527" t="str">
        <f t="shared" si="118"/>
        <v>2023-2024</v>
      </c>
      <c r="D2527" t="s">
        <v>119</v>
      </c>
      <c r="E2527" t="s">
        <v>111</v>
      </c>
      <c r="F2527" t="str">
        <f t="shared" si="119"/>
        <v>New South Wales</v>
      </c>
      <c r="G2527" t="s">
        <v>10</v>
      </c>
      <c r="H2527">
        <v>2154</v>
      </c>
      <c r="I2527" t="s">
        <v>11</v>
      </c>
      <c r="J2527" t="s">
        <v>125</v>
      </c>
      <c r="K2527" t="s">
        <v>146</v>
      </c>
      <c r="L2527" t="s">
        <v>157</v>
      </c>
      <c r="M2527" s="5">
        <v>524</v>
      </c>
    </row>
    <row r="2528" spans="1:13" x14ac:dyDescent="0.3">
      <c r="A2528" s="2">
        <v>45839</v>
      </c>
      <c r="B2528" s="3">
        <f t="shared" si="117"/>
        <v>2026</v>
      </c>
      <c r="C2528" t="str">
        <f t="shared" si="118"/>
        <v>2025-2026</v>
      </c>
      <c r="D2528" t="s">
        <v>120</v>
      </c>
      <c r="E2528" t="s">
        <v>84</v>
      </c>
      <c r="F2528" t="str">
        <f t="shared" si="119"/>
        <v>Western Australia</v>
      </c>
      <c r="G2528" t="s">
        <v>28</v>
      </c>
      <c r="H2528">
        <v>6280</v>
      </c>
      <c r="I2528" t="s">
        <v>11</v>
      </c>
      <c r="J2528" t="s">
        <v>135</v>
      </c>
      <c r="K2528" t="s">
        <v>142</v>
      </c>
      <c r="L2528" t="s">
        <v>153</v>
      </c>
      <c r="M2528" s="5">
        <v>691</v>
      </c>
    </row>
    <row r="2529" spans="1:13" x14ac:dyDescent="0.3">
      <c r="A2529" s="2">
        <v>45536</v>
      </c>
      <c r="B2529" s="3">
        <f t="shared" si="117"/>
        <v>2025</v>
      </c>
      <c r="C2529" t="str">
        <f t="shared" si="118"/>
        <v>2024-2025</v>
      </c>
      <c r="D2529" t="s">
        <v>120</v>
      </c>
      <c r="E2529" t="s">
        <v>59</v>
      </c>
      <c r="F2529" t="str">
        <f t="shared" si="119"/>
        <v>South Australia</v>
      </c>
      <c r="G2529" t="s">
        <v>17</v>
      </c>
      <c r="H2529">
        <v>5011</v>
      </c>
      <c r="I2529" t="s">
        <v>11</v>
      </c>
      <c r="J2529" t="s">
        <v>134</v>
      </c>
      <c r="K2529" t="s">
        <v>143</v>
      </c>
      <c r="L2529" t="s">
        <v>154</v>
      </c>
      <c r="M2529" s="5">
        <v>53</v>
      </c>
    </row>
    <row r="2530" spans="1:13" x14ac:dyDescent="0.3">
      <c r="A2530" s="2">
        <v>45327</v>
      </c>
      <c r="B2530" s="3">
        <f t="shared" si="117"/>
        <v>2024</v>
      </c>
      <c r="C2530" t="str">
        <f t="shared" si="118"/>
        <v>2023-2024</v>
      </c>
      <c r="D2530" t="s">
        <v>119</v>
      </c>
      <c r="E2530" t="s">
        <v>74</v>
      </c>
      <c r="F2530" t="str">
        <f t="shared" si="119"/>
        <v>Victoria</v>
      </c>
      <c r="G2530" t="s">
        <v>26</v>
      </c>
      <c r="H2530">
        <v>3500</v>
      </c>
      <c r="I2530" t="s">
        <v>11</v>
      </c>
      <c r="J2530" t="s">
        <v>129</v>
      </c>
      <c r="K2530" t="s">
        <v>142</v>
      </c>
      <c r="L2530" t="s">
        <v>153</v>
      </c>
      <c r="M2530" s="5">
        <v>745</v>
      </c>
    </row>
    <row r="2531" spans="1:13" x14ac:dyDescent="0.3">
      <c r="A2531" s="2">
        <v>45848</v>
      </c>
      <c r="B2531" s="3">
        <f t="shared" si="117"/>
        <v>2026</v>
      </c>
      <c r="C2531" t="str">
        <f t="shared" si="118"/>
        <v>2025-2026</v>
      </c>
      <c r="D2531" t="s">
        <v>120</v>
      </c>
      <c r="E2531" t="s">
        <v>45</v>
      </c>
      <c r="F2531" t="str">
        <f t="shared" si="119"/>
        <v>Victoria</v>
      </c>
      <c r="G2531" t="s">
        <v>26</v>
      </c>
      <c r="H2531">
        <v>3136</v>
      </c>
      <c r="I2531" t="s">
        <v>11</v>
      </c>
      <c r="J2531" t="s">
        <v>127</v>
      </c>
      <c r="K2531" t="s">
        <v>148</v>
      </c>
      <c r="L2531" t="s">
        <v>159</v>
      </c>
      <c r="M2531" s="5">
        <v>507</v>
      </c>
    </row>
    <row r="2532" spans="1:13" x14ac:dyDescent="0.3">
      <c r="A2532" s="2">
        <v>45790</v>
      </c>
      <c r="B2532" s="3">
        <f t="shared" si="117"/>
        <v>2025</v>
      </c>
      <c r="C2532" t="str">
        <f t="shared" si="118"/>
        <v>2024-2025</v>
      </c>
      <c r="D2532" t="s">
        <v>119</v>
      </c>
      <c r="E2532" t="s">
        <v>23</v>
      </c>
      <c r="F2532" t="str">
        <f t="shared" si="119"/>
        <v>New South Wales</v>
      </c>
      <c r="G2532" t="s">
        <v>10</v>
      </c>
      <c r="H2532">
        <v>2830</v>
      </c>
      <c r="I2532" t="s">
        <v>11</v>
      </c>
      <c r="J2532" t="s">
        <v>132</v>
      </c>
      <c r="K2532" t="s">
        <v>151</v>
      </c>
      <c r="L2532" t="s">
        <v>152</v>
      </c>
      <c r="M2532" s="5">
        <v>237</v>
      </c>
    </row>
    <row r="2533" spans="1:13" x14ac:dyDescent="0.3">
      <c r="A2533" s="2">
        <v>45646</v>
      </c>
      <c r="B2533" s="3">
        <f t="shared" si="117"/>
        <v>2025</v>
      </c>
      <c r="C2533" t="str">
        <f t="shared" si="118"/>
        <v>2024-2025</v>
      </c>
      <c r="D2533" t="s">
        <v>120</v>
      </c>
      <c r="E2533" t="s">
        <v>37</v>
      </c>
      <c r="F2533" t="str">
        <f t="shared" si="119"/>
        <v>Victoria</v>
      </c>
      <c r="G2533" t="s">
        <v>26</v>
      </c>
      <c r="H2533">
        <v>3134</v>
      </c>
      <c r="I2533" t="s">
        <v>11</v>
      </c>
      <c r="J2533" t="s">
        <v>127</v>
      </c>
      <c r="K2533" t="s">
        <v>144</v>
      </c>
      <c r="L2533" t="s">
        <v>155</v>
      </c>
      <c r="M2533" s="5">
        <v>388</v>
      </c>
    </row>
    <row r="2534" spans="1:13" x14ac:dyDescent="0.3">
      <c r="A2534" s="2">
        <v>45504</v>
      </c>
      <c r="B2534" s="3">
        <f t="shared" si="117"/>
        <v>2025</v>
      </c>
      <c r="C2534" t="str">
        <f t="shared" si="118"/>
        <v>2024-2025</v>
      </c>
      <c r="D2534" t="s">
        <v>119</v>
      </c>
      <c r="E2534" t="s">
        <v>74</v>
      </c>
      <c r="F2534" t="str">
        <f t="shared" si="119"/>
        <v>Victoria</v>
      </c>
      <c r="G2534" t="s">
        <v>26</v>
      </c>
      <c r="H2534">
        <v>3500</v>
      </c>
      <c r="I2534" t="s">
        <v>11</v>
      </c>
      <c r="J2534" t="s">
        <v>129</v>
      </c>
      <c r="K2534" t="s">
        <v>144</v>
      </c>
      <c r="L2534" t="s">
        <v>155</v>
      </c>
      <c r="M2534" s="5">
        <v>716</v>
      </c>
    </row>
    <row r="2535" spans="1:13" x14ac:dyDescent="0.3">
      <c r="A2535" s="2">
        <v>45719</v>
      </c>
      <c r="B2535" s="3">
        <f t="shared" si="117"/>
        <v>2025</v>
      </c>
      <c r="C2535" t="str">
        <f t="shared" si="118"/>
        <v>2024-2025</v>
      </c>
      <c r="D2535" t="s">
        <v>120</v>
      </c>
      <c r="E2535" t="s">
        <v>67</v>
      </c>
      <c r="F2535" t="str">
        <f t="shared" si="119"/>
        <v>Tasmania</v>
      </c>
      <c r="G2535" t="s">
        <v>43</v>
      </c>
      <c r="H2535">
        <v>7250</v>
      </c>
      <c r="I2535" t="s">
        <v>11</v>
      </c>
      <c r="J2535" t="s">
        <v>130</v>
      </c>
      <c r="K2535" t="s">
        <v>147</v>
      </c>
      <c r="L2535" t="s">
        <v>158</v>
      </c>
      <c r="M2535" s="5">
        <v>216</v>
      </c>
    </row>
    <row r="2536" spans="1:13" x14ac:dyDescent="0.3">
      <c r="A2536" s="2">
        <v>45824</v>
      </c>
      <c r="B2536" s="3">
        <f t="shared" si="117"/>
        <v>2025</v>
      </c>
      <c r="C2536" t="str">
        <f t="shared" si="118"/>
        <v>2024-2025</v>
      </c>
      <c r="D2536" t="s">
        <v>119</v>
      </c>
      <c r="E2536" t="s">
        <v>104</v>
      </c>
      <c r="F2536" t="str">
        <f t="shared" si="119"/>
        <v>Victoria</v>
      </c>
      <c r="G2536" t="s">
        <v>26</v>
      </c>
      <c r="H2536">
        <v>3175</v>
      </c>
      <c r="I2536" t="s">
        <v>11</v>
      </c>
      <c r="J2536" t="s">
        <v>127</v>
      </c>
      <c r="K2536" t="s">
        <v>142</v>
      </c>
      <c r="L2536" t="s">
        <v>153</v>
      </c>
      <c r="M2536" s="5">
        <v>693</v>
      </c>
    </row>
    <row r="2537" spans="1:13" x14ac:dyDescent="0.3">
      <c r="A2537" s="2">
        <v>45403</v>
      </c>
      <c r="B2537" s="3">
        <f t="shared" si="117"/>
        <v>2024</v>
      </c>
      <c r="C2537" t="str">
        <f t="shared" si="118"/>
        <v>2023-2024</v>
      </c>
      <c r="D2537" t="s">
        <v>120</v>
      </c>
      <c r="E2537" t="s">
        <v>66</v>
      </c>
      <c r="F2537" t="str">
        <f t="shared" si="119"/>
        <v>Western Australia</v>
      </c>
      <c r="G2537" t="s">
        <v>28</v>
      </c>
      <c r="H2537">
        <v>6330</v>
      </c>
      <c r="I2537" t="s">
        <v>11</v>
      </c>
      <c r="J2537" t="s">
        <v>135</v>
      </c>
      <c r="K2537" t="s">
        <v>145</v>
      </c>
      <c r="L2537" t="s">
        <v>156</v>
      </c>
      <c r="M2537" s="5">
        <v>356</v>
      </c>
    </row>
    <row r="2538" spans="1:13" x14ac:dyDescent="0.3">
      <c r="A2538" s="2">
        <v>45356</v>
      </c>
      <c r="B2538" s="3">
        <f t="shared" si="117"/>
        <v>2024</v>
      </c>
      <c r="C2538" t="str">
        <f t="shared" si="118"/>
        <v>2023-2024</v>
      </c>
      <c r="D2538" t="s">
        <v>120</v>
      </c>
      <c r="E2538" t="s">
        <v>73</v>
      </c>
      <c r="F2538" t="str">
        <f t="shared" si="119"/>
        <v>Queensland</v>
      </c>
      <c r="G2538" t="s">
        <v>19</v>
      </c>
      <c r="H2538">
        <v>4509</v>
      </c>
      <c r="I2538" t="s">
        <v>11</v>
      </c>
      <c r="J2538" t="s">
        <v>124</v>
      </c>
      <c r="K2538" t="s">
        <v>147</v>
      </c>
      <c r="L2538" t="s">
        <v>158</v>
      </c>
      <c r="M2538" s="5">
        <v>718</v>
      </c>
    </row>
    <row r="2539" spans="1:13" x14ac:dyDescent="0.3">
      <c r="A2539" s="2">
        <v>45571</v>
      </c>
      <c r="B2539" s="3">
        <f t="shared" si="117"/>
        <v>2025</v>
      </c>
      <c r="C2539" t="str">
        <f t="shared" si="118"/>
        <v>2024-2025</v>
      </c>
      <c r="D2539" t="s">
        <v>120</v>
      </c>
      <c r="E2539" t="s">
        <v>47</v>
      </c>
      <c r="F2539" t="str">
        <f t="shared" si="119"/>
        <v>Victoria</v>
      </c>
      <c r="G2539" t="s">
        <v>26</v>
      </c>
      <c r="H2539">
        <v>3630</v>
      </c>
      <c r="I2539" t="s">
        <v>11</v>
      </c>
      <c r="J2539" t="s">
        <v>137</v>
      </c>
      <c r="K2539" t="s">
        <v>146</v>
      </c>
      <c r="L2539" t="s">
        <v>157</v>
      </c>
      <c r="M2539" s="5">
        <v>506</v>
      </c>
    </row>
    <row r="2540" spans="1:13" x14ac:dyDescent="0.3">
      <c r="A2540" s="2">
        <v>45485</v>
      </c>
      <c r="B2540" s="3">
        <f t="shared" si="117"/>
        <v>2025</v>
      </c>
      <c r="C2540" t="str">
        <f t="shared" si="118"/>
        <v>2024-2025</v>
      </c>
      <c r="D2540" t="s">
        <v>120</v>
      </c>
      <c r="E2540" t="s">
        <v>22</v>
      </c>
      <c r="F2540" t="str">
        <f t="shared" si="119"/>
        <v>New South Wales</v>
      </c>
      <c r="G2540" t="s">
        <v>10</v>
      </c>
      <c r="H2540">
        <v>2116</v>
      </c>
      <c r="I2540" t="s">
        <v>11</v>
      </c>
      <c r="J2540" t="s">
        <v>125</v>
      </c>
      <c r="K2540" t="s">
        <v>146</v>
      </c>
      <c r="L2540" t="s">
        <v>157</v>
      </c>
      <c r="M2540" s="5">
        <v>639</v>
      </c>
    </row>
    <row r="2541" spans="1:13" x14ac:dyDescent="0.3">
      <c r="A2541" s="2">
        <v>45421</v>
      </c>
      <c r="B2541" s="3">
        <f t="shared" si="117"/>
        <v>2024</v>
      </c>
      <c r="C2541" t="str">
        <f t="shared" si="118"/>
        <v>2023-2024</v>
      </c>
      <c r="D2541" t="s">
        <v>120</v>
      </c>
      <c r="E2541" t="s">
        <v>98</v>
      </c>
      <c r="F2541" t="str">
        <f t="shared" si="119"/>
        <v>South Australia</v>
      </c>
      <c r="G2541" t="s">
        <v>17</v>
      </c>
      <c r="H2541">
        <v>5290</v>
      </c>
      <c r="I2541" t="s">
        <v>11</v>
      </c>
      <c r="J2541" t="s">
        <v>139</v>
      </c>
      <c r="K2541" t="s">
        <v>146</v>
      </c>
      <c r="L2541" t="s">
        <v>157</v>
      </c>
      <c r="M2541" s="5">
        <v>311</v>
      </c>
    </row>
    <row r="2542" spans="1:13" x14ac:dyDescent="0.3">
      <c r="A2542" s="2">
        <v>45642</v>
      </c>
      <c r="B2542" s="3">
        <f t="shared" si="117"/>
        <v>2025</v>
      </c>
      <c r="C2542" t="str">
        <f t="shared" si="118"/>
        <v>2024-2025</v>
      </c>
      <c r="D2542" t="s">
        <v>120</v>
      </c>
      <c r="E2542" t="s">
        <v>63</v>
      </c>
      <c r="F2542" t="str">
        <f t="shared" si="119"/>
        <v>Queensland</v>
      </c>
      <c r="G2542" t="s">
        <v>19</v>
      </c>
      <c r="H2542">
        <v>4068</v>
      </c>
      <c r="I2542" t="s">
        <v>11</v>
      </c>
      <c r="J2542" t="s">
        <v>131</v>
      </c>
      <c r="K2542" t="s">
        <v>143</v>
      </c>
      <c r="L2542" t="s">
        <v>154</v>
      </c>
      <c r="M2542" s="5">
        <v>663</v>
      </c>
    </row>
    <row r="2543" spans="1:13" x14ac:dyDescent="0.3">
      <c r="A2543" s="2">
        <v>45798</v>
      </c>
      <c r="B2543" s="3">
        <f t="shared" si="117"/>
        <v>2025</v>
      </c>
      <c r="C2543" t="str">
        <f t="shared" si="118"/>
        <v>2024-2025</v>
      </c>
      <c r="D2543" t="s">
        <v>119</v>
      </c>
      <c r="E2543" t="s">
        <v>35</v>
      </c>
      <c r="F2543" t="str">
        <f t="shared" si="119"/>
        <v>Victoria</v>
      </c>
      <c r="G2543" t="s">
        <v>26</v>
      </c>
      <c r="H2543">
        <v>3280</v>
      </c>
      <c r="I2543" t="s">
        <v>11</v>
      </c>
      <c r="J2543" t="s">
        <v>129</v>
      </c>
      <c r="K2543" t="s">
        <v>148</v>
      </c>
      <c r="L2543" t="s">
        <v>159</v>
      </c>
      <c r="M2543" s="5">
        <v>286</v>
      </c>
    </row>
    <row r="2544" spans="1:13" x14ac:dyDescent="0.3">
      <c r="A2544" s="2">
        <v>45304</v>
      </c>
      <c r="B2544" s="3">
        <f t="shared" si="117"/>
        <v>2024</v>
      </c>
      <c r="C2544" t="str">
        <f t="shared" si="118"/>
        <v>2023-2024</v>
      </c>
      <c r="D2544" t="s">
        <v>120</v>
      </c>
      <c r="E2544" t="s">
        <v>76</v>
      </c>
      <c r="F2544" t="str">
        <f t="shared" si="119"/>
        <v>Queensland</v>
      </c>
      <c r="G2544" t="s">
        <v>19</v>
      </c>
      <c r="H2544">
        <v>4220</v>
      </c>
      <c r="I2544" t="s">
        <v>11</v>
      </c>
      <c r="J2544" t="s">
        <v>124</v>
      </c>
      <c r="K2544" t="s">
        <v>146</v>
      </c>
      <c r="L2544" t="s">
        <v>157</v>
      </c>
      <c r="M2544" s="5">
        <v>718</v>
      </c>
    </row>
    <row r="2545" spans="1:13" x14ac:dyDescent="0.3">
      <c r="A2545" s="2">
        <v>45839</v>
      </c>
      <c r="B2545" s="3">
        <f t="shared" si="117"/>
        <v>2026</v>
      </c>
      <c r="C2545" t="str">
        <f t="shared" si="118"/>
        <v>2025-2026</v>
      </c>
      <c r="D2545" t="s">
        <v>120</v>
      </c>
      <c r="E2545" t="s">
        <v>112</v>
      </c>
      <c r="F2545" t="str">
        <f t="shared" si="119"/>
        <v>Queensland</v>
      </c>
      <c r="G2545" t="s">
        <v>19</v>
      </c>
      <c r="H2545">
        <v>4566</v>
      </c>
      <c r="I2545" t="s">
        <v>11</v>
      </c>
      <c r="J2545" t="s">
        <v>136</v>
      </c>
      <c r="K2545" t="s">
        <v>144</v>
      </c>
      <c r="L2545" t="s">
        <v>155</v>
      </c>
      <c r="M2545" s="5">
        <v>117</v>
      </c>
    </row>
    <row r="2546" spans="1:13" x14ac:dyDescent="0.3">
      <c r="A2546" s="2">
        <v>45540</v>
      </c>
      <c r="B2546" s="3">
        <f t="shared" si="117"/>
        <v>2025</v>
      </c>
      <c r="C2546" t="str">
        <f t="shared" si="118"/>
        <v>2024-2025</v>
      </c>
      <c r="D2546" t="s">
        <v>120</v>
      </c>
      <c r="E2546" t="s">
        <v>82</v>
      </c>
      <c r="F2546" t="str">
        <f t="shared" si="119"/>
        <v>Queensland</v>
      </c>
      <c r="G2546" t="s">
        <v>19</v>
      </c>
      <c r="H2546">
        <v>4215</v>
      </c>
      <c r="I2546" t="s">
        <v>11</v>
      </c>
      <c r="J2546" t="s">
        <v>124</v>
      </c>
      <c r="K2546" t="s">
        <v>142</v>
      </c>
      <c r="L2546" t="s">
        <v>153</v>
      </c>
      <c r="M2546" s="5">
        <v>99</v>
      </c>
    </row>
    <row r="2547" spans="1:13" x14ac:dyDescent="0.3">
      <c r="A2547" s="2">
        <v>45658</v>
      </c>
      <c r="B2547" s="3">
        <f t="shared" si="117"/>
        <v>2025</v>
      </c>
      <c r="C2547" t="str">
        <f t="shared" si="118"/>
        <v>2024-2025</v>
      </c>
      <c r="D2547" t="s">
        <v>120</v>
      </c>
      <c r="E2547" t="s">
        <v>29</v>
      </c>
      <c r="F2547" t="str">
        <f t="shared" si="119"/>
        <v>Queensland</v>
      </c>
      <c r="G2547" t="s">
        <v>19</v>
      </c>
      <c r="H2547">
        <v>4703</v>
      </c>
      <c r="I2547" t="s">
        <v>11</v>
      </c>
      <c r="J2547" t="s">
        <v>138</v>
      </c>
      <c r="K2547" t="s">
        <v>148</v>
      </c>
      <c r="L2547" t="s">
        <v>159</v>
      </c>
      <c r="M2547" s="5">
        <v>737</v>
      </c>
    </row>
    <row r="2548" spans="1:13" x14ac:dyDescent="0.3">
      <c r="A2548" s="2">
        <v>45404</v>
      </c>
      <c r="B2548" s="3">
        <f t="shared" si="117"/>
        <v>2024</v>
      </c>
      <c r="C2548" t="str">
        <f t="shared" si="118"/>
        <v>2023-2024</v>
      </c>
      <c r="D2548" t="s">
        <v>120</v>
      </c>
      <c r="E2548" t="s">
        <v>22</v>
      </c>
      <c r="F2548" t="str">
        <f t="shared" si="119"/>
        <v>New South Wales</v>
      </c>
      <c r="G2548" t="s">
        <v>10</v>
      </c>
      <c r="H2548">
        <v>2116</v>
      </c>
      <c r="I2548" t="s">
        <v>11</v>
      </c>
      <c r="J2548" t="s">
        <v>125</v>
      </c>
      <c r="K2548" t="s">
        <v>147</v>
      </c>
      <c r="L2548" t="s">
        <v>158</v>
      </c>
      <c r="M2548" s="5">
        <v>781</v>
      </c>
    </row>
    <row r="2549" spans="1:13" x14ac:dyDescent="0.3">
      <c r="A2549" s="2">
        <v>45621</v>
      </c>
      <c r="B2549" s="3">
        <f t="shared" si="117"/>
        <v>2025</v>
      </c>
      <c r="C2549" t="str">
        <f t="shared" si="118"/>
        <v>2024-2025</v>
      </c>
      <c r="D2549" t="s">
        <v>120</v>
      </c>
      <c r="E2549" t="s">
        <v>98</v>
      </c>
      <c r="F2549" t="str">
        <f t="shared" si="119"/>
        <v>South Australia</v>
      </c>
      <c r="G2549" t="s">
        <v>17</v>
      </c>
      <c r="H2549">
        <v>5290</v>
      </c>
      <c r="I2549" t="s">
        <v>11</v>
      </c>
      <c r="J2549" t="s">
        <v>139</v>
      </c>
      <c r="K2549" t="s">
        <v>150</v>
      </c>
      <c r="L2549" t="s">
        <v>161</v>
      </c>
      <c r="M2549" s="5">
        <v>513</v>
      </c>
    </row>
    <row r="2550" spans="1:13" x14ac:dyDescent="0.3">
      <c r="A2550" s="2">
        <v>45556</v>
      </c>
      <c r="B2550" s="3">
        <f t="shared" si="117"/>
        <v>2025</v>
      </c>
      <c r="C2550" t="str">
        <f t="shared" si="118"/>
        <v>2024-2025</v>
      </c>
      <c r="D2550" t="s">
        <v>120</v>
      </c>
      <c r="E2550" t="s">
        <v>49</v>
      </c>
      <c r="F2550" t="str">
        <f t="shared" si="119"/>
        <v>New South Wales</v>
      </c>
      <c r="G2550" t="s">
        <v>10</v>
      </c>
      <c r="H2550">
        <v>2350</v>
      </c>
      <c r="I2550" t="s">
        <v>11</v>
      </c>
      <c r="J2550" t="s">
        <v>122</v>
      </c>
      <c r="K2550" t="s">
        <v>149</v>
      </c>
      <c r="L2550" t="s">
        <v>160</v>
      </c>
      <c r="M2550" s="5">
        <v>328</v>
      </c>
    </row>
    <row r="2551" spans="1:13" x14ac:dyDescent="0.3">
      <c r="A2551" s="2">
        <v>45459</v>
      </c>
      <c r="B2551" s="3">
        <f t="shared" si="117"/>
        <v>2024</v>
      </c>
      <c r="C2551" t="str">
        <f t="shared" si="118"/>
        <v>2023-2024</v>
      </c>
      <c r="D2551" t="s">
        <v>120</v>
      </c>
      <c r="E2551" t="s">
        <v>37</v>
      </c>
      <c r="F2551" t="str">
        <f t="shared" si="119"/>
        <v>Victoria</v>
      </c>
      <c r="G2551" t="s">
        <v>26</v>
      </c>
      <c r="H2551">
        <v>3134</v>
      </c>
      <c r="I2551" t="s">
        <v>11</v>
      </c>
      <c r="J2551" t="s">
        <v>127</v>
      </c>
      <c r="K2551" t="s">
        <v>146</v>
      </c>
      <c r="L2551" t="s">
        <v>157</v>
      </c>
      <c r="M2551" s="5">
        <v>276</v>
      </c>
    </row>
    <row r="2552" spans="1:13" x14ac:dyDescent="0.3">
      <c r="A2552" s="2">
        <v>45848</v>
      </c>
      <c r="B2552" s="3">
        <f t="shared" si="117"/>
        <v>2026</v>
      </c>
      <c r="C2552" t="str">
        <f t="shared" si="118"/>
        <v>2025-2026</v>
      </c>
      <c r="D2552" t="s">
        <v>119</v>
      </c>
      <c r="E2552" t="s">
        <v>95</v>
      </c>
      <c r="F2552" t="str">
        <f t="shared" si="119"/>
        <v>New South Wales</v>
      </c>
      <c r="G2552" t="s">
        <v>10</v>
      </c>
      <c r="H2552">
        <v>2131</v>
      </c>
      <c r="I2552" t="s">
        <v>11</v>
      </c>
      <c r="J2552" t="s">
        <v>125</v>
      </c>
      <c r="K2552" t="s">
        <v>143</v>
      </c>
      <c r="L2552" t="s">
        <v>154</v>
      </c>
      <c r="M2552" s="5">
        <v>209</v>
      </c>
    </row>
    <row r="2553" spans="1:13" x14ac:dyDescent="0.3">
      <c r="A2553" s="2">
        <v>45853</v>
      </c>
      <c r="B2553" s="3">
        <f t="shared" si="117"/>
        <v>2026</v>
      </c>
      <c r="C2553" t="str">
        <f t="shared" si="118"/>
        <v>2025-2026</v>
      </c>
      <c r="D2553" t="s">
        <v>120</v>
      </c>
      <c r="E2553" t="s">
        <v>12</v>
      </c>
      <c r="F2553" t="str">
        <f t="shared" si="119"/>
        <v>New South Wales</v>
      </c>
      <c r="G2553" t="s">
        <v>10</v>
      </c>
      <c r="H2553">
        <v>2795</v>
      </c>
      <c r="I2553" t="s">
        <v>11</v>
      </c>
      <c r="J2553" t="s">
        <v>132</v>
      </c>
      <c r="K2553" t="s">
        <v>143</v>
      </c>
      <c r="L2553" t="s">
        <v>154</v>
      </c>
      <c r="M2553" s="5">
        <v>27</v>
      </c>
    </row>
    <row r="2554" spans="1:13" x14ac:dyDescent="0.3">
      <c r="A2554" s="2">
        <v>45986</v>
      </c>
      <c r="B2554" s="3">
        <f t="shared" si="117"/>
        <v>2026</v>
      </c>
      <c r="C2554" t="str">
        <f t="shared" si="118"/>
        <v>2025-2026</v>
      </c>
      <c r="D2554" t="s">
        <v>120</v>
      </c>
      <c r="E2554" t="s">
        <v>112</v>
      </c>
      <c r="F2554" t="str">
        <f t="shared" si="119"/>
        <v>Queensland</v>
      </c>
      <c r="G2554" t="s">
        <v>19</v>
      </c>
      <c r="H2554">
        <v>4566</v>
      </c>
      <c r="I2554" t="s">
        <v>11</v>
      </c>
      <c r="J2554" t="s">
        <v>136</v>
      </c>
      <c r="K2554" t="s">
        <v>144</v>
      </c>
      <c r="L2554" t="s">
        <v>155</v>
      </c>
      <c r="M2554" s="5">
        <v>595</v>
      </c>
    </row>
    <row r="2555" spans="1:13" x14ac:dyDescent="0.3">
      <c r="A2555" s="2">
        <v>45782</v>
      </c>
      <c r="B2555" s="3">
        <f t="shared" si="117"/>
        <v>2025</v>
      </c>
      <c r="C2555" t="str">
        <f t="shared" si="118"/>
        <v>2024-2025</v>
      </c>
      <c r="D2555" t="s">
        <v>119</v>
      </c>
      <c r="E2555" t="s">
        <v>93</v>
      </c>
      <c r="F2555" t="str">
        <f t="shared" si="119"/>
        <v>Victoria</v>
      </c>
      <c r="G2555" t="s">
        <v>26</v>
      </c>
      <c r="H2555">
        <v>3400</v>
      </c>
      <c r="I2555" t="s">
        <v>11</v>
      </c>
      <c r="J2555" t="s">
        <v>129</v>
      </c>
      <c r="K2555" t="s">
        <v>150</v>
      </c>
      <c r="L2555" t="s">
        <v>161</v>
      </c>
      <c r="M2555" s="5">
        <v>307</v>
      </c>
    </row>
    <row r="2556" spans="1:13" x14ac:dyDescent="0.3">
      <c r="A2556" s="2">
        <v>45969</v>
      </c>
      <c r="B2556" s="3">
        <f t="shared" si="117"/>
        <v>2026</v>
      </c>
      <c r="C2556" t="str">
        <f t="shared" si="118"/>
        <v>2025-2026</v>
      </c>
      <c r="D2556" t="s">
        <v>119</v>
      </c>
      <c r="E2556" t="s">
        <v>52</v>
      </c>
      <c r="F2556" t="str">
        <f t="shared" si="119"/>
        <v>New South Wales</v>
      </c>
      <c r="G2556" t="s">
        <v>10</v>
      </c>
      <c r="H2556">
        <v>2485</v>
      </c>
      <c r="I2556" t="s">
        <v>11</v>
      </c>
      <c r="J2556" t="s">
        <v>122</v>
      </c>
      <c r="K2556" t="s">
        <v>151</v>
      </c>
      <c r="L2556" t="s">
        <v>152</v>
      </c>
      <c r="M2556" s="5">
        <v>203</v>
      </c>
    </row>
    <row r="2557" spans="1:13" x14ac:dyDescent="0.3">
      <c r="A2557" s="2">
        <v>45487</v>
      </c>
      <c r="B2557" s="3">
        <f t="shared" si="117"/>
        <v>2025</v>
      </c>
      <c r="C2557" t="str">
        <f t="shared" si="118"/>
        <v>2024-2025</v>
      </c>
      <c r="D2557" t="s">
        <v>120</v>
      </c>
      <c r="E2557" t="s">
        <v>78</v>
      </c>
      <c r="F2557" t="str">
        <f t="shared" si="119"/>
        <v>New South Wales</v>
      </c>
      <c r="G2557" t="s">
        <v>10</v>
      </c>
      <c r="H2557">
        <v>2480</v>
      </c>
      <c r="I2557" t="s">
        <v>11</v>
      </c>
      <c r="J2557" t="s">
        <v>122</v>
      </c>
      <c r="K2557" t="s">
        <v>147</v>
      </c>
      <c r="L2557" t="s">
        <v>158</v>
      </c>
      <c r="M2557" s="5">
        <v>171</v>
      </c>
    </row>
    <row r="2558" spans="1:13" x14ac:dyDescent="0.3">
      <c r="A2558" s="2">
        <v>46012</v>
      </c>
      <c r="B2558" s="3">
        <f t="shared" si="117"/>
        <v>2026</v>
      </c>
      <c r="C2558" t="str">
        <f t="shared" si="118"/>
        <v>2025-2026</v>
      </c>
      <c r="D2558" t="s">
        <v>119</v>
      </c>
      <c r="E2558" t="s">
        <v>74</v>
      </c>
      <c r="F2558" t="str">
        <f t="shared" si="119"/>
        <v>Victoria</v>
      </c>
      <c r="G2558" t="s">
        <v>26</v>
      </c>
      <c r="H2558">
        <v>3500</v>
      </c>
      <c r="I2558" t="s">
        <v>11</v>
      </c>
      <c r="J2558" t="s">
        <v>129</v>
      </c>
      <c r="K2558" t="s">
        <v>145</v>
      </c>
      <c r="L2558" t="s">
        <v>156</v>
      </c>
      <c r="M2558" s="5">
        <v>355</v>
      </c>
    </row>
    <row r="2559" spans="1:13" x14ac:dyDescent="0.3">
      <c r="A2559" s="2">
        <v>45507</v>
      </c>
      <c r="B2559" s="3">
        <f t="shared" si="117"/>
        <v>2025</v>
      </c>
      <c r="C2559" t="str">
        <f t="shared" si="118"/>
        <v>2024-2025</v>
      </c>
      <c r="D2559" t="s">
        <v>120</v>
      </c>
      <c r="E2559" t="s">
        <v>20</v>
      </c>
      <c r="F2559" t="str">
        <f t="shared" si="119"/>
        <v>South Australia</v>
      </c>
      <c r="G2559" t="s">
        <v>17</v>
      </c>
      <c r="H2559">
        <v>5607</v>
      </c>
      <c r="I2559" t="s">
        <v>11</v>
      </c>
      <c r="J2559" t="s">
        <v>139</v>
      </c>
      <c r="K2559" t="s">
        <v>144</v>
      </c>
      <c r="L2559" t="s">
        <v>155</v>
      </c>
      <c r="M2559" s="5">
        <v>399</v>
      </c>
    </row>
    <row r="2560" spans="1:13" x14ac:dyDescent="0.3">
      <c r="A2560" s="2">
        <v>45378</v>
      </c>
      <c r="B2560" s="3">
        <f t="shared" si="117"/>
        <v>2024</v>
      </c>
      <c r="C2560" t="str">
        <f t="shared" si="118"/>
        <v>2023-2024</v>
      </c>
      <c r="D2560" t="s">
        <v>119</v>
      </c>
      <c r="E2560" t="s">
        <v>35</v>
      </c>
      <c r="F2560" t="str">
        <f t="shared" si="119"/>
        <v>Victoria</v>
      </c>
      <c r="G2560" t="s">
        <v>26</v>
      </c>
      <c r="H2560">
        <v>3280</v>
      </c>
      <c r="I2560" t="s">
        <v>11</v>
      </c>
      <c r="J2560" t="s">
        <v>129</v>
      </c>
      <c r="K2560" t="s">
        <v>147</v>
      </c>
      <c r="L2560" t="s">
        <v>158</v>
      </c>
      <c r="M2560" s="5">
        <v>487</v>
      </c>
    </row>
    <row r="2561" spans="1:13" x14ac:dyDescent="0.3">
      <c r="A2561" s="2">
        <v>45519</v>
      </c>
      <c r="B2561" s="3">
        <f t="shared" si="117"/>
        <v>2025</v>
      </c>
      <c r="C2561" t="str">
        <f t="shared" si="118"/>
        <v>2024-2025</v>
      </c>
      <c r="D2561" t="s">
        <v>120</v>
      </c>
      <c r="E2561" t="s">
        <v>24</v>
      </c>
      <c r="F2561" t="str">
        <f t="shared" si="119"/>
        <v>Queensland</v>
      </c>
      <c r="G2561" t="s">
        <v>19</v>
      </c>
      <c r="H2561">
        <v>4053</v>
      </c>
      <c r="I2561" t="s">
        <v>11</v>
      </c>
      <c r="J2561" t="s">
        <v>131</v>
      </c>
      <c r="K2561" t="s">
        <v>150</v>
      </c>
      <c r="L2561" t="s">
        <v>161</v>
      </c>
      <c r="M2561" s="5">
        <v>345</v>
      </c>
    </row>
    <row r="2562" spans="1:13" x14ac:dyDescent="0.3">
      <c r="A2562" s="2">
        <v>45529</v>
      </c>
      <c r="B2562" s="3">
        <f t="shared" ref="B2562:B2625" si="120">IF(MONTH(A2562)&gt;=7,YEAR(A2562)+1,YEAR(A2562))</f>
        <v>2025</v>
      </c>
      <c r="C2562" t="str">
        <f t="shared" ref="C2562:C2625" si="121">IF(MONTH(A2562) &gt;= 7, YEAR(A2562) &amp; "-" &amp; YEAR(A2562) + 1, YEAR(A2562) - 1 &amp; "-" &amp; YEAR(A2562))</f>
        <v>2024-2025</v>
      </c>
      <c r="D2562" t="s">
        <v>120</v>
      </c>
      <c r="E2562" t="s">
        <v>22</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125</v>
      </c>
      <c r="K2562" t="s">
        <v>142</v>
      </c>
      <c r="L2562" t="s">
        <v>153</v>
      </c>
      <c r="M2562" s="5">
        <v>293</v>
      </c>
    </row>
    <row r="2563" spans="1:13" x14ac:dyDescent="0.3">
      <c r="A2563" s="2">
        <v>45940</v>
      </c>
      <c r="B2563" s="3">
        <f t="shared" si="120"/>
        <v>2026</v>
      </c>
      <c r="C2563" t="str">
        <f t="shared" si="121"/>
        <v>2025-2026</v>
      </c>
      <c r="D2563" t="s">
        <v>119</v>
      </c>
      <c r="E2563" t="s">
        <v>80</v>
      </c>
      <c r="F2563" t="str">
        <f t="shared" si="122"/>
        <v>New South Wales</v>
      </c>
      <c r="G2563" t="s">
        <v>10</v>
      </c>
      <c r="H2563">
        <v>2120</v>
      </c>
      <c r="I2563" t="s">
        <v>11</v>
      </c>
      <c r="J2563" t="s">
        <v>125</v>
      </c>
      <c r="K2563" t="s">
        <v>143</v>
      </c>
      <c r="L2563" t="s">
        <v>154</v>
      </c>
      <c r="M2563" s="5">
        <v>328</v>
      </c>
    </row>
    <row r="2564" spans="1:13" x14ac:dyDescent="0.3">
      <c r="A2564" s="2">
        <v>45427</v>
      </c>
      <c r="B2564" s="3">
        <f t="shared" si="120"/>
        <v>2024</v>
      </c>
      <c r="C2564" t="str">
        <f t="shared" si="121"/>
        <v>2023-2024</v>
      </c>
      <c r="D2564" t="s">
        <v>119</v>
      </c>
      <c r="E2564" t="s">
        <v>110</v>
      </c>
      <c r="F2564" t="str">
        <f t="shared" si="122"/>
        <v>Australian Capital Territory</v>
      </c>
      <c r="G2564" t="s">
        <v>51</v>
      </c>
      <c r="H2564">
        <v>2609</v>
      </c>
      <c r="I2564" t="s">
        <v>11</v>
      </c>
      <c r="J2564" t="s">
        <v>123</v>
      </c>
      <c r="K2564" t="s">
        <v>145</v>
      </c>
      <c r="L2564" t="s">
        <v>156</v>
      </c>
      <c r="M2564" s="5">
        <v>374</v>
      </c>
    </row>
    <row r="2565" spans="1:13" x14ac:dyDescent="0.3">
      <c r="A2565" s="2">
        <v>45616</v>
      </c>
      <c r="B2565" s="3">
        <f t="shared" si="120"/>
        <v>2025</v>
      </c>
      <c r="C2565" t="str">
        <f t="shared" si="121"/>
        <v>2024-2025</v>
      </c>
      <c r="D2565" t="s">
        <v>120</v>
      </c>
      <c r="E2565" t="s">
        <v>9</v>
      </c>
      <c r="F2565" t="str">
        <f t="shared" si="122"/>
        <v>New South Wales</v>
      </c>
      <c r="G2565" t="s">
        <v>10</v>
      </c>
      <c r="H2565">
        <v>2067</v>
      </c>
      <c r="I2565" t="s">
        <v>11</v>
      </c>
      <c r="J2565" t="s">
        <v>126</v>
      </c>
      <c r="K2565" t="s">
        <v>146</v>
      </c>
      <c r="L2565" t="s">
        <v>157</v>
      </c>
      <c r="M2565" s="5">
        <v>114</v>
      </c>
    </row>
    <row r="2566" spans="1:13" x14ac:dyDescent="0.3">
      <c r="A2566" s="2">
        <v>45909</v>
      </c>
      <c r="B2566" s="3">
        <f t="shared" si="120"/>
        <v>2026</v>
      </c>
      <c r="C2566" t="str">
        <f t="shared" si="121"/>
        <v>2025-2026</v>
      </c>
      <c r="D2566" t="s">
        <v>120</v>
      </c>
      <c r="E2566" t="s">
        <v>37</v>
      </c>
      <c r="F2566" t="str">
        <f t="shared" si="122"/>
        <v>Victoria</v>
      </c>
      <c r="G2566" t="s">
        <v>26</v>
      </c>
      <c r="H2566">
        <v>3134</v>
      </c>
      <c r="I2566" t="s">
        <v>11</v>
      </c>
      <c r="J2566" t="s">
        <v>127</v>
      </c>
      <c r="K2566" t="s">
        <v>151</v>
      </c>
      <c r="L2566" t="s">
        <v>152</v>
      </c>
      <c r="M2566" s="5">
        <v>783</v>
      </c>
    </row>
    <row r="2567" spans="1:13" x14ac:dyDescent="0.3">
      <c r="A2567" s="2">
        <v>45355</v>
      </c>
      <c r="B2567" s="3">
        <f t="shared" si="120"/>
        <v>2024</v>
      </c>
      <c r="C2567" t="str">
        <f t="shared" si="121"/>
        <v>2023-2024</v>
      </c>
      <c r="D2567" t="s">
        <v>119</v>
      </c>
      <c r="E2567" t="s">
        <v>55</v>
      </c>
      <c r="F2567" t="str">
        <f t="shared" si="122"/>
        <v>Queensland</v>
      </c>
      <c r="G2567" t="s">
        <v>19</v>
      </c>
      <c r="H2567">
        <v>4740</v>
      </c>
      <c r="I2567" t="s">
        <v>11</v>
      </c>
      <c r="J2567" t="s">
        <v>138</v>
      </c>
      <c r="K2567" t="s">
        <v>145</v>
      </c>
      <c r="L2567" t="s">
        <v>156</v>
      </c>
      <c r="M2567" s="5">
        <v>158</v>
      </c>
    </row>
    <row r="2568" spans="1:13" x14ac:dyDescent="0.3">
      <c r="A2568" s="2">
        <v>45741</v>
      </c>
      <c r="B2568" s="3">
        <f t="shared" si="120"/>
        <v>2025</v>
      </c>
      <c r="C2568" t="str">
        <f t="shared" si="121"/>
        <v>2024-2025</v>
      </c>
      <c r="D2568" t="s">
        <v>120</v>
      </c>
      <c r="E2568" t="s">
        <v>57</v>
      </c>
      <c r="F2568" t="str">
        <f t="shared" si="122"/>
        <v>New South Wales</v>
      </c>
      <c r="G2568" t="s">
        <v>10</v>
      </c>
      <c r="H2568">
        <v>2064</v>
      </c>
      <c r="I2568" t="s">
        <v>11</v>
      </c>
      <c r="J2568" t="s">
        <v>126</v>
      </c>
      <c r="K2568" t="s">
        <v>147</v>
      </c>
      <c r="L2568" t="s">
        <v>158</v>
      </c>
      <c r="M2568" s="5">
        <v>781</v>
      </c>
    </row>
    <row r="2569" spans="1:13" x14ac:dyDescent="0.3">
      <c r="A2569" s="2">
        <v>45797</v>
      </c>
      <c r="B2569" s="3">
        <f t="shared" si="120"/>
        <v>2025</v>
      </c>
      <c r="C2569" t="str">
        <f t="shared" si="121"/>
        <v>2024-2025</v>
      </c>
      <c r="D2569" t="s">
        <v>120</v>
      </c>
      <c r="E2569" t="s">
        <v>114</v>
      </c>
      <c r="F2569" t="str">
        <f t="shared" si="122"/>
        <v>Victoria</v>
      </c>
      <c r="G2569" t="s">
        <v>26</v>
      </c>
      <c r="H2569">
        <v>3353</v>
      </c>
      <c r="I2569" t="s">
        <v>11</v>
      </c>
      <c r="J2569" t="s">
        <v>129</v>
      </c>
      <c r="K2569" t="s">
        <v>145</v>
      </c>
      <c r="L2569" t="s">
        <v>156</v>
      </c>
      <c r="M2569" s="5">
        <v>755</v>
      </c>
    </row>
    <row r="2570" spans="1:13" x14ac:dyDescent="0.3">
      <c r="A2570" s="2">
        <v>45468</v>
      </c>
      <c r="B2570" s="3">
        <f t="shared" si="120"/>
        <v>2024</v>
      </c>
      <c r="C2570" t="str">
        <f t="shared" si="121"/>
        <v>2023-2024</v>
      </c>
      <c r="D2570" t="s">
        <v>120</v>
      </c>
      <c r="E2570" t="s">
        <v>114</v>
      </c>
      <c r="F2570" t="str">
        <f t="shared" si="122"/>
        <v>Victoria</v>
      </c>
      <c r="G2570" t="s">
        <v>26</v>
      </c>
      <c r="H2570">
        <v>3353</v>
      </c>
      <c r="I2570" t="s">
        <v>11</v>
      </c>
      <c r="J2570" t="s">
        <v>129</v>
      </c>
      <c r="K2570" t="s">
        <v>151</v>
      </c>
      <c r="L2570" t="s">
        <v>152</v>
      </c>
      <c r="M2570" s="5">
        <v>402</v>
      </c>
    </row>
    <row r="2571" spans="1:13" x14ac:dyDescent="0.3">
      <c r="A2571" s="2">
        <v>45775</v>
      </c>
      <c r="B2571" s="3">
        <f t="shared" si="120"/>
        <v>2025</v>
      </c>
      <c r="C2571" t="str">
        <f t="shared" si="121"/>
        <v>2024-2025</v>
      </c>
      <c r="D2571" t="s">
        <v>120</v>
      </c>
      <c r="E2571" t="s">
        <v>101</v>
      </c>
      <c r="F2571" t="str">
        <f t="shared" si="122"/>
        <v>Queensland</v>
      </c>
      <c r="G2571" t="s">
        <v>19</v>
      </c>
      <c r="H2571">
        <v>4305</v>
      </c>
      <c r="I2571" t="s">
        <v>11</v>
      </c>
      <c r="J2571" t="s">
        <v>124</v>
      </c>
      <c r="K2571" t="s">
        <v>145</v>
      </c>
      <c r="L2571" t="s">
        <v>156</v>
      </c>
      <c r="M2571" s="5">
        <v>757</v>
      </c>
    </row>
    <row r="2572" spans="1:13" x14ac:dyDescent="0.3">
      <c r="A2572" s="2">
        <v>45825</v>
      </c>
      <c r="B2572" s="3">
        <f t="shared" si="120"/>
        <v>2025</v>
      </c>
      <c r="C2572" t="str">
        <f t="shared" si="121"/>
        <v>2024-2025</v>
      </c>
      <c r="D2572" t="s">
        <v>120</v>
      </c>
      <c r="E2572" t="s">
        <v>96</v>
      </c>
      <c r="F2572" t="str">
        <f t="shared" si="122"/>
        <v>Western Australia</v>
      </c>
      <c r="G2572" t="s">
        <v>28</v>
      </c>
      <c r="H2572">
        <v>6027</v>
      </c>
      <c r="I2572" t="s">
        <v>11</v>
      </c>
      <c r="J2572" t="s">
        <v>121</v>
      </c>
      <c r="K2572" t="s">
        <v>142</v>
      </c>
      <c r="L2572" t="s">
        <v>153</v>
      </c>
      <c r="M2572" s="5">
        <v>143</v>
      </c>
    </row>
    <row r="2573" spans="1:13" x14ac:dyDescent="0.3">
      <c r="A2573" s="2">
        <v>45331</v>
      </c>
      <c r="B2573" s="3">
        <f t="shared" si="120"/>
        <v>2024</v>
      </c>
      <c r="C2573" t="str">
        <f t="shared" si="121"/>
        <v>2023-2024</v>
      </c>
      <c r="D2573" t="s">
        <v>120</v>
      </c>
      <c r="E2573" t="s">
        <v>106</v>
      </c>
      <c r="F2573" t="str">
        <f t="shared" si="122"/>
        <v>Queensland</v>
      </c>
      <c r="G2573" t="s">
        <v>19</v>
      </c>
      <c r="H2573">
        <v>4558</v>
      </c>
      <c r="I2573" t="s">
        <v>11</v>
      </c>
      <c r="J2573" t="s">
        <v>136</v>
      </c>
      <c r="K2573" t="s">
        <v>142</v>
      </c>
      <c r="L2573" t="s">
        <v>153</v>
      </c>
      <c r="M2573" s="5">
        <v>329</v>
      </c>
    </row>
    <row r="2574" spans="1:13" x14ac:dyDescent="0.3">
      <c r="A2574" s="2">
        <v>45523</v>
      </c>
      <c r="B2574" s="3">
        <f t="shared" si="120"/>
        <v>2025</v>
      </c>
      <c r="C2574" t="str">
        <f t="shared" si="121"/>
        <v>2024-2025</v>
      </c>
      <c r="D2574" t="s">
        <v>119</v>
      </c>
      <c r="E2574" t="s">
        <v>52</v>
      </c>
      <c r="F2574" t="str">
        <f t="shared" si="122"/>
        <v>New South Wales</v>
      </c>
      <c r="G2574" t="s">
        <v>10</v>
      </c>
      <c r="H2574">
        <v>2485</v>
      </c>
      <c r="I2574" t="s">
        <v>11</v>
      </c>
      <c r="J2574" t="s">
        <v>122</v>
      </c>
      <c r="K2574" t="s">
        <v>147</v>
      </c>
      <c r="L2574" t="s">
        <v>158</v>
      </c>
      <c r="M2574" s="5">
        <v>192</v>
      </c>
    </row>
    <row r="2575" spans="1:13" x14ac:dyDescent="0.3">
      <c r="A2575" s="2">
        <v>45575</v>
      </c>
      <c r="B2575" s="3">
        <f t="shared" si="120"/>
        <v>2025</v>
      </c>
      <c r="C2575" t="str">
        <f t="shared" si="121"/>
        <v>2024-2025</v>
      </c>
      <c r="D2575" t="s">
        <v>120</v>
      </c>
      <c r="E2575" t="s">
        <v>22</v>
      </c>
      <c r="F2575" t="str">
        <f t="shared" si="122"/>
        <v>New South Wales</v>
      </c>
      <c r="G2575" t="s">
        <v>10</v>
      </c>
      <c r="H2575">
        <v>2116</v>
      </c>
      <c r="I2575" t="s">
        <v>11</v>
      </c>
      <c r="J2575" t="s">
        <v>125</v>
      </c>
      <c r="K2575" t="s">
        <v>142</v>
      </c>
      <c r="L2575" t="s">
        <v>153</v>
      </c>
      <c r="M2575" s="5">
        <v>284</v>
      </c>
    </row>
    <row r="2576" spans="1:13" x14ac:dyDescent="0.3">
      <c r="A2576" s="2">
        <v>45795</v>
      </c>
      <c r="B2576" s="3">
        <f t="shared" si="120"/>
        <v>2025</v>
      </c>
      <c r="C2576" t="str">
        <f t="shared" si="121"/>
        <v>2024-2025</v>
      </c>
      <c r="D2576" t="s">
        <v>120</v>
      </c>
      <c r="E2576" t="s">
        <v>56</v>
      </c>
      <c r="F2576" t="str">
        <f t="shared" si="122"/>
        <v>Queensland</v>
      </c>
      <c r="G2576" t="s">
        <v>19</v>
      </c>
      <c r="H2576">
        <v>4883</v>
      </c>
      <c r="I2576" t="s">
        <v>11</v>
      </c>
      <c r="J2576" t="s">
        <v>133</v>
      </c>
      <c r="K2576" t="s">
        <v>145</v>
      </c>
      <c r="L2576" t="s">
        <v>156</v>
      </c>
      <c r="M2576" s="5">
        <v>581</v>
      </c>
    </row>
    <row r="2577" spans="1:13" x14ac:dyDescent="0.3">
      <c r="A2577" s="2">
        <v>45501</v>
      </c>
      <c r="B2577" s="3">
        <f t="shared" si="120"/>
        <v>2025</v>
      </c>
      <c r="C2577" t="str">
        <f t="shared" si="121"/>
        <v>2024-2025</v>
      </c>
      <c r="D2577" t="s">
        <v>120</v>
      </c>
      <c r="E2577" t="s">
        <v>60</v>
      </c>
      <c r="F2577" t="str">
        <f t="shared" si="122"/>
        <v>Queensland</v>
      </c>
      <c r="G2577" t="s">
        <v>19</v>
      </c>
      <c r="H2577">
        <v>4655</v>
      </c>
      <c r="I2577" t="s">
        <v>11</v>
      </c>
      <c r="J2577" t="s">
        <v>138</v>
      </c>
      <c r="K2577" t="s">
        <v>146</v>
      </c>
      <c r="L2577" t="s">
        <v>157</v>
      </c>
      <c r="M2577" s="5">
        <v>96</v>
      </c>
    </row>
    <row r="2578" spans="1:13" x14ac:dyDescent="0.3">
      <c r="A2578" s="2">
        <v>45979</v>
      </c>
      <c r="B2578" s="3">
        <f t="shared" si="120"/>
        <v>2026</v>
      </c>
      <c r="C2578" t="str">
        <f t="shared" si="121"/>
        <v>2025-2026</v>
      </c>
      <c r="D2578" t="s">
        <v>120</v>
      </c>
      <c r="E2578" t="s">
        <v>32</v>
      </c>
      <c r="F2578" t="str">
        <f t="shared" si="122"/>
        <v>Victoria</v>
      </c>
      <c r="G2578" t="s">
        <v>26</v>
      </c>
      <c r="H2578">
        <v>3977</v>
      </c>
      <c r="I2578" t="s">
        <v>11</v>
      </c>
      <c r="J2578" t="s">
        <v>137</v>
      </c>
      <c r="K2578" t="s">
        <v>151</v>
      </c>
      <c r="L2578" t="s">
        <v>152</v>
      </c>
      <c r="M2578" s="5">
        <v>479</v>
      </c>
    </row>
    <row r="2579" spans="1:13" x14ac:dyDescent="0.3">
      <c r="A2579" s="2">
        <v>45780</v>
      </c>
      <c r="B2579" s="3">
        <f t="shared" si="120"/>
        <v>2025</v>
      </c>
      <c r="C2579" t="str">
        <f t="shared" si="121"/>
        <v>2024-2025</v>
      </c>
      <c r="D2579" t="s">
        <v>120</v>
      </c>
      <c r="E2579" t="s">
        <v>18</v>
      </c>
      <c r="F2579" t="str">
        <f t="shared" si="122"/>
        <v>Queensland</v>
      </c>
      <c r="G2579" t="s">
        <v>19</v>
      </c>
      <c r="H2579">
        <v>4802</v>
      </c>
      <c r="I2579" t="s">
        <v>11</v>
      </c>
      <c r="J2579" t="s">
        <v>133</v>
      </c>
      <c r="K2579" t="s">
        <v>151</v>
      </c>
      <c r="L2579" t="s">
        <v>152</v>
      </c>
      <c r="M2579" s="5">
        <v>430</v>
      </c>
    </row>
    <row r="2580" spans="1:13" x14ac:dyDescent="0.3">
      <c r="A2580" s="2">
        <v>45673</v>
      </c>
      <c r="B2580" s="3">
        <f t="shared" si="120"/>
        <v>2025</v>
      </c>
      <c r="C2580" t="str">
        <f t="shared" si="121"/>
        <v>2024-2025</v>
      </c>
      <c r="D2580" t="s">
        <v>120</v>
      </c>
      <c r="E2580" t="s">
        <v>78</v>
      </c>
      <c r="F2580" t="str">
        <f t="shared" si="122"/>
        <v>New South Wales</v>
      </c>
      <c r="G2580" t="s">
        <v>10</v>
      </c>
      <c r="H2580">
        <v>2480</v>
      </c>
      <c r="I2580" t="s">
        <v>11</v>
      </c>
      <c r="J2580" t="s">
        <v>122</v>
      </c>
      <c r="K2580" t="s">
        <v>143</v>
      </c>
      <c r="L2580" t="s">
        <v>154</v>
      </c>
      <c r="M2580" s="5">
        <v>220</v>
      </c>
    </row>
    <row r="2581" spans="1:13" x14ac:dyDescent="0.3">
      <c r="A2581" s="2">
        <v>46005</v>
      </c>
      <c r="B2581" s="3">
        <f t="shared" si="120"/>
        <v>2026</v>
      </c>
      <c r="C2581" t="str">
        <f t="shared" si="121"/>
        <v>2025-2026</v>
      </c>
      <c r="D2581" t="s">
        <v>120</v>
      </c>
      <c r="E2581" t="s">
        <v>89</v>
      </c>
      <c r="F2581" t="str">
        <f t="shared" si="122"/>
        <v>Queensland</v>
      </c>
      <c r="G2581" t="s">
        <v>19</v>
      </c>
      <c r="H2581">
        <v>4700</v>
      </c>
      <c r="I2581" t="s">
        <v>11</v>
      </c>
      <c r="J2581" t="s">
        <v>138</v>
      </c>
      <c r="K2581" t="s">
        <v>144</v>
      </c>
      <c r="L2581" t="s">
        <v>155</v>
      </c>
      <c r="M2581" s="5">
        <v>363</v>
      </c>
    </row>
    <row r="2582" spans="1:13" x14ac:dyDescent="0.3">
      <c r="A2582" s="2">
        <v>45511</v>
      </c>
      <c r="B2582" s="3">
        <f t="shared" si="120"/>
        <v>2025</v>
      </c>
      <c r="C2582" t="str">
        <f t="shared" si="121"/>
        <v>2024-2025</v>
      </c>
      <c r="D2582" t="s">
        <v>120</v>
      </c>
      <c r="E2582" t="s">
        <v>41</v>
      </c>
      <c r="F2582" t="str">
        <f t="shared" si="122"/>
        <v>New South Wales</v>
      </c>
      <c r="G2582" t="s">
        <v>10</v>
      </c>
      <c r="H2582">
        <v>2478</v>
      </c>
      <c r="I2582" t="s">
        <v>11</v>
      </c>
      <c r="J2582" t="s">
        <v>122</v>
      </c>
      <c r="K2582" t="s">
        <v>144</v>
      </c>
      <c r="L2582" t="s">
        <v>155</v>
      </c>
      <c r="M2582" s="5">
        <v>569</v>
      </c>
    </row>
    <row r="2583" spans="1:13" x14ac:dyDescent="0.3">
      <c r="A2583" s="2">
        <v>45465</v>
      </c>
      <c r="B2583" s="3">
        <f t="shared" si="120"/>
        <v>2024</v>
      </c>
      <c r="C2583" t="str">
        <f t="shared" si="121"/>
        <v>2023-2024</v>
      </c>
      <c r="D2583" t="s">
        <v>120</v>
      </c>
      <c r="E2583" t="s">
        <v>66</v>
      </c>
      <c r="F2583" t="str">
        <f t="shared" si="122"/>
        <v>Western Australia</v>
      </c>
      <c r="G2583" t="s">
        <v>28</v>
      </c>
      <c r="H2583">
        <v>6330</v>
      </c>
      <c r="I2583" t="s">
        <v>11</v>
      </c>
      <c r="J2583" t="s">
        <v>135</v>
      </c>
      <c r="K2583" t="s">
        <v>144</v>
      </c>
      <c r="L2583" t="s">
        <v>155</v>
      </c>
      <c r="M2583" s="5">
        <v>43</v>
      </c>
    </row>
    <row r="2584" spans="1:13" x14ac:dyDescent="0.3">
      <c r="A2584" s="2">
        <v>45918</v>
      </c>
      <c r="B2584" s="3">
        <f t="shared" si="120"/>
        <v>2026</v>
      </c>
      <c r="C2584" t="str">
        <f t="shared" si="121"/>
        <v>2025-2026</v>
      </c>
      <c r="D2584" t="s">
        <v>120</v>
      </c>
      <c r="E2584" t="s">
        <v>84</v>
      </c>
      <c r="F2584" t="str">
        <f t="shared" si="122"/>
        <v>Western Australia</v>
      </c>
      <c r="G2584" t="s">
        <v>28</v>
      </c>
      <c r="H2584">
        <v>6280</v>
      </c>
      <c r="I2584" t="s">
        <v>11</v>
      </c>
      <c r="J2584" t="s">
        <v>135</v>
      </c>
      <c r="K2584" t="s">
        <v>150</v>
      </c>
      <c r="L2584" t="s">
        <v>161</v>
      </c>
      <c r="M2584" s="5">
        <v>641</v>
      </c>
    </row>
    <row r="2585" spans="1:13" x14ac:dyDescent="0.3">
      <c r="A2585" s="2">
        <v>45711</v>
      </c>
      <c r="B2585" s="3">
        <f t="shared" si="120"/>
        <v>2025</v>
      </c>
      <c r="C2585" t="str">
        <f t="shared" si="121"/>
        <v>2024-2025</v>
      </c>
      <c r="D2585" t="s">
        <v>119</v>
      </c>
      <c r="E2585" t="s">
        <v>59</v>
      </c>
      <c r="F2585" t="str">
        <f t="shared" si="122"/>
        <v>South Australia</v>
      </c>
      <c r="G2585" t="s">
        <v>17</v>
      </c>
      <c r="H2585">
        <v>5011</v>
      </c>
      <c r="I2585" t="s">
        <v>11</v>
      </c>
      <c r="J2585" t="s">
        <v>134</v>
      </c>
      <c r="K2585" t="s">
        <v>144</v>
      </c>
      <c r="L2585" t="s">
        <v>155</v>
      </c>
      <c r="M2585" s="5">
        <v>755</v>
      </c>
    </row>
    <row r="2586" spans="1:13" x14ac:dyDescent="0.3">
      <c r="A2586" s="2">
        <v>45631</v>
      </c>
      <c r="B2586" s="3">
        <f t="shared" si="120"/>
        <v>2025</v>
      </c>
      <c r="C2586" t="str">
        <f t="shared" si="121"/>
        <v>2024-2025</v>
      </c>
      <c r="D2586" t="s">
        <v>119</v>
      </c>
      <c r="E2586" t="s">
        <v>91</v>
      </c>
      <c r="F2586" t="str">
        <f t="shared" si="122"/>
        <v>Western Australia</v>
      </c>
      <c r="G2586" t="s">
        <v>28</v>
      </c>
      <c r="H2586">
        <v>6109</v>
      </c>
      <c r="I2586" t="s">
        <v>11</v>
      </c>
      <c r="J2586" t="s">
        <v>135</v>
      </c>
      <c r="K2586" t="s">
        <v>150</v>
      </c>
      <c r="L2586" t="s">
        <v>161</v>
      </c>
      <c r="M2586" s="5">
        <v>508</v>
      </c>
    </row>
    <row r="2587" spans="1:13" x14ac:dyDescent="0.3">
      <c r="A2587" s="2">
        <v>45562</v>
      </c>
      <c r="B2587" s="3">
        <f t="shared" si="120"/>
        <v>2025</v>
      </c>
      <c r="C2587" t="str">
        <f t="shared" si="121"/>
        <v>2024-2025</v>
      </c>
      <c r="D2587" t="s">
        <v>119</v>
      </c>
      <c r="E2587" t="s">
        <v>23</v>
      </c>
      <c r="F2587" t="str">
        <f t="shared" si="122"/>
        <v>New South Wales</v>
      </c>
      <c r="G2587" t="s">
        <v>10</v>
      </c>
      <c r="H2587">
        <v>2830</v>
      </c>
      <c r="I2587" t="s">
        <v>11</v>
      </c>
      <c r="J2587" t="s">
        <v>132</v>
      </c>
      <c r="K2587" t="s">
        <v>145</v>
      </c>
      <c r="L2587" t="s">
        <v>156</v>
      </c>
      <c r="M2587" s="5">
        <v>428</v>
      </c>
    </row>
    <row r="2588" spans="1:13" x14ac:dyDescent="0.3">
      <c r="A2588" s="2">
        <v>45501</v>
      </c>
      <c r="B2588" s="3">
        <f t="shared" si="120"/>
        <v>2025</v>
      </c>
      <c r="C2588" t="str">
        <f t="shared" si="121"/>
        <v>2024-2025</v>
      </c>
      <c r="D2588" t="s">
        <v>120</v>
      </c>
      <c r="E2588" t="s">
        <v>35</v>
      </c>
      <c r="F2588" t="str">
        <f t="shared" si="122"/>
        <v>Victoria</v>
      </c>
      <c r="G2588" t="s">
        <v>26</v>
      </c>
      <c r="H2588">
        <v>3280</v>
      </c>
      <c r="I2588" t="s">
        <v>11</v>
      </c>
      <c r="J2588" t="s">
        <v>129</v>
      </c>
      <c r="K2588" t="s">
        <v>145</v>
      </c>
      <c r="L2588" t="s">
        <v>156</v>
      </c>
      <c r="M2588" s="5">
        <v>723</v>
      </c>
    </row>
    <row r="2589" spans="1:13" x14ac:dyDescent="0.3">
      <c r="A2589" s="2">
        <v>45642</v>
      </c>
      <c r="B2589" s="3">
        <f t="shared" si="120"/>
        <v>2025</v>
      </c>
      <c r="C2589" t="str">
        <f t="shared" si="121"/>
        <v>2024-2025</v>
      </c>
      <c r="D2589" t="s">
        <v>120</v>
      </c>
      <c r="E2589" t="s">
        <v>112</v>
      </c>
      <c r="F2589" t="str">
        <f t="shared" si="122"/>
        <v>Queensland</v>
      </c>
      <c r="G2589" t="s">
        <v>19</v>
      </c>
      <c r="H2589">
        <v>4566</v>
      </c>
      <c r="I2589" t="s">
        <v>11</v>
      </c>
      <c r="J2589" t="s">
        <v>136</v>
      </c>
      <c r="K2589" t="s">
        <v>145</v>
      </c>
      <c r="L2589" t="s">
        <v>156</v>
      </c>
      <c r="M2589" s="5">
        <v>772</v>
      </c>
    </row>
    <row r="2590" spans="1:13" x14ac:dyDescent="0.3">
      <c r="A2590" s="2">
        <v>45466</v>
      </c>
      <c r="B2590" s="3">
        <f t="shared" si="120"/>
        <v>2024</v>
      </c>
      <c r="C2590" t="str">
        <f t="shared" si="121"/>
        <v>2023-2024</v>
      </c>
      <c r="D2590" t="s">
        <v>120</v>
      </c>
      <c r="E2590" t="s">
        <v>106</v>
      </c>
      <c r="F2590" t="str">
        <f t="shared" si="122"/>
        <v>Queensland</v>
      </c>
      <c r="G2590" t="s">
        <v>19</v>
      </c>
      <c r="H2590">
        <v>4558</v>
      </c>
      <c r="I2590" t="s">
        <v>11</v>
      </c>
      <c r="J2590" t="s">
        <v>136</v>
      </c>
      <c r="K2590" t="s">
        <v>151</v>
      </c>
      <c r="L2590" t="s">
        <v>152</v>
      </c>
      <c r="M2590" s="5">
        <v>632</v>
      </c>
    </row>
    <row r="2591" spans="1:13" x14ac:dyDescent="0.3">
      <c r="A2591" s="2">
        <v>45393</v>
      </c>
      <c r="B2591" s="3">
        <f t="shared" si="120"/>
        <v>2024</v>
      </c>
      <c r="C2591" t="str">
        <f t="shared" si="121"/>
        <v>2023-2024</v>
      </c>
      <c r="D2591" t="s">
        <v>120</v>
      </c>
      <c r="E2591" t="s">
        <v>44</v>
      </c>
      <c r="F2591" t="str">
        <f t="shared" si="122"/>
        <v>Western Australia</v>
      </c>
      <c r="G2591" t="s">
        <v>28</v>
      </c>
      <c r="H2591">
        <v>6010</v>
      </c>
      <c r="I2591" t="s">
        <v>11</v>
      </c>
      <c r="J2591" t="s">
        <v>121</v>
      </c>
      <c r="K2591" t="s">
        <v>146</v>
      </c>
      <c r="L2591" t="s">
        <v>157</v>
      </c>
      <c r="M2591" s="5">
        <v>402</v>
      </c>
    </row>
    <row r="2592" spans="1:13" x14ac:dyDescent="0.3">
      <c r="A2592" s="2">
        <v>45841</v>
      </c>
      <c r="B2592" s="3">
        <f t="shared" si="120"/>
        <v>2026</v>
      </c>
      <c r="C2592" t="str">
        <f t="shared" si="121"/>
        <v>2025-2026</v>
      </c>
      <c r="D2592" t="s">
        <v>119</v>
      </c>
      <c r="E2592" t="s">
        <v>97</v>
      </c>
      <c r="F2592" t="str">
        <f t="shared" si="122"/>
        <v>Tasmania</v>
      </c>
      <c r="G2592" t="s">
        <v>43</v>
      </c>
      <c r="H2592">
        <v>7010</v>
      </c>
      <c r="I2592" t="s">
        <v>11</v>
      </c>
      <c r="J2592" t="s">
        <v>130</v>
      </c>
      <c r="K2592" t="s">
        <v>145</v>
      </c>
      <c r="L2592" t="s">
        <v>156</v>
      </c>
      <c r="M2592" s="5">
        <v>185</v>
      </c>
    </row>
    <row r="2593" spans="1:13" x14ac:dyDescent="0.3">
      <c r="A2593" s="2">
        <v>45922</v>
      </c>
      <c r="B2593" s="3">
        <f t="shared" si="120"/>
        <v>2026</v>
      </c>
      <c r="C2593" t="str">
        <f t="shared" si="121"/>
        <v>2025-2026</v>
      </c>
      <c r="D2593" t="s">
        <v>120</v>
      </c>
      <c r="E2593" t="s">
        <v>82</v>
      </c>
      <c r="F2593" t="str">
        <f t="shared" si="122"/>
        <v>Queensland</v>
      </c>
      <c r="G2593" t="s">
        <v>19</v>
      </c>
      <c r="H2593">
        <v>4215</v>
      </c>
      <c r="I2593" t="s">
        <v>11</v>
      </c>
      <c r="J2593" t="s">
        <v>124</v>
      </c>
      <c r="K2593" t="s">
        <v>151</v>
      </c>
      <c r="L2593" t="s">
        <v>152</v>
      </c>
      <c r="M2593" s="5">
        <v>625</v>
      </c>
    </row>
    <row r="2594" spans="1:13" x14ac:dyDescent="0.3">
      <c r="A2594" s="2">
        <v>45962</v>
      </c>
      <c r="B2594" s="3">
        <f t="shared" si="120"/>
        <v>2026</v>
      </c>
      <c r="C2594" t="str">
        <f t="shared" si="121"/>
        <v>2025-2026</v>
      </c>
      <c r="D2594" t="s">
        <v>119</v>
      </c>
      <c r="E2594" t="s">
        <v>104</v>
      </c>
      <c r="F2594" t="str">
        <f t="shared" si="122"/>
        <v>Victoria</v>
      </c>
      <c r="G2594" t="s">
        <v>26</v>
      </c>
      <c r="H2594">
        <v>3175</v>
      </c>
      <c r="I2594" t="s">
        <v>11</v>
      </c>
      <c r="J2594" t="s">
        <v>127</v>
      </c>
      <c r="K2594" t="s">
        <v>151</v>
      </c>
      <c r="L2594" t="s">
        <v>152</v>
      </c>
      <c r="M2594" s="5">
        <v>131</v>
      </c>
    </row>
    <row r="2595" spans="1:13" x14ac:dyDescent="0.3">
      <c r="A2595" s="2">
        <v>45389</v>
      </c>
      <c r="B2595" s="3">
        <f t="shared" si="120"/>
        <v>2024</v>
      </c>
      <c r="C2595" t="str">
        <f t="shared" si="121"/>
        <v>2023-2024</v>
      </c>
      <c r="D2595" t="s">
        <v>120</v>
      </c>
      <c r="E2595" t="s">
        <v>24</v>
      </c>
      <c r="F2595" t="str">
        <f t="shared" si="122"/>
        <v>Queensland</v>
      </c>
      <c r="G2595" t="s">
        <v>19</v>
      </c>
      <c r="H2595">
        <v>4053</v>
      </c>
      <c r="I2595" t="s">
        <v>11</v>
      </c>
      <c r="J2595" t="s">
        <v>131</v>
      </c>
      <c r="K2595" t="s">
        <v>146</v>
      </c>
      <c r="L2595" t="s">
        <v>157</v>
      </c>
      <c r="M2595" s="5">
        <v>477</v>
      </c>
    </row>
    <row r="2596" spans="1:13" x14ac:dyDescent="0.3">
      <c r="A2596" s="2">
        <v>45804</v>
      </c>
      <c r="B2596" s="3">
        <f t="shared" si="120"/>
        <v>2025</v>
      </c>
      <c r="C2596" t="str">
        <f t="shared" si="121"/>
        <v>2024-2025</v>
      </c>
      <c r="D2596" t="s">
        <v>119</v>
      </c>
      <c r="E2596" t="s">
        <v>58</v>
      </c>
      <c r="F2596" t="str">
        <f t="shared" si="122"/>
        <v>New South Wales</v>
      </c>
      <c r="G2596" t="s">
        <v>10</v>
      </c>
      <c r="H2596">
        <v>2790</v>
      </c>
      <c r="I2596" t="s">
        <v>11</v>
      </c>
      <c r="J2596" t="s">
        <v>132</v>
      </c>
      <c r="K2596" t="s">
        <v>146</v>
      </c>
      <c r="L2596" t="s">
        <v>157</v>
      </c>
      <c r="M2596" s="5">
        <v>345</v>
      </c>
    </row>
    <row r="2597" spans="1:13" x14ac:dyDescent="0.3">
      <c r="A2597" s="2">
        <v>45721</v>
      </c>
      <c r="B2597" s="3">
        <f t="shared" si="120"/>
        <v>2025</v>
      </c>
      <c r="C2597" t="str">
        <f t="shared" si="121"/>
        <v>2024-2025</v>
      </c>
      <c r="D2597" t="s">
        <v>120</v>
      </c>
      <c r="E2597" t="s">
        <v>94</v>
      </c>
      <c r="F2597" t="str">
        <f t="shared" si="122"/>
        <v>Queensland</v>
      </c>
      <c r="G2597" t="s">
        <v>19</v>
      </c>
      <c r="H2597">
        <v>4551</v>
      </c>
      <c r="I2597" t="s">
        <v>11</v>
      </c>
      <c r="J2597" t="s">
        <v>136</v>
      </c>
      <c r="K2597" t="s">
        <v>151</v>
      </c>
      <c r="L2597" t="s">
        <v>152</v>
      </c>
      <c r="M2597" s="5">
        <v>699</v>
      </c>
    </row>
    <row r="2598" spans="1:13" x14ac:dyDescent="0.3">
      <c r="A2598" s="2">
        <v>45479</v>
      </c>
      <c r="B2598" s="3">
        <f t="shared" si="120"/>
        <v>2025</v>
      </c>
      <c r="C2598" t="str">
        <f t="shared" si="121"/>
        <v>2024-2025</v>
      </c>
      <c r="D2598" t="s">
        <v>120</v>
      </c>
      <c r="E2598" t="s">
        <v>95</v>
      </c>
      <c r="F2598" t="str">
        <f t="shared" si="122"/>
        <v>New South Wales</v>
      </c>
      <c r="G2598" t="s">
        <v>10</v>
      </c>
      <c r="H2598">
        <v>2131</v>
      </c>
      <c r="I2598" t="s">
        <v>11</v>
      </c>
      <c r="J2598" t="s">
        <v>125</v>
      </c>
      <c r="K2598" t="s">
        <v>142</v>
      </c>
      <c r="L2598" t="s">
        <v>153</v>
      </c>
      <c r="M2598" s="5">
        <v>33</v>
      </c>
    </row>
    <row r="2599" spans="1:13" x14ac:dyDescent="0.3">
      <c r="A2599" s="2">
        <v>45761</v>
      </c>
      <c r="B2599" s="3">
        <f t="shared" si="120"/>
        <v>2025</v>
      </c>
      <c r="C2599" t="str">
        <f t="shared" si="121"/>
        <v>2024-2025</v>
      </c>
      <c r="D2599" t="s">
        <v>119</v>
      </c>
      <c r="E2599" t="s">
        <v>109</v>
      </c>
      <c r="F2599" t="str">
        <f t="shared" si="122"/>
        <v>Western Australia</v>
      </c>
      <c r="G2599" t="s">
        <v>28</v>
      </c>
      <c r="H2599">
        <v>6052</v>
      </c>
      <c r="I2599" t="s">
        <v>11</v>
      </c>
      <c r="J2599" t="s">
        <v>121</v>
      </c>
      <c r="K2599" t="s">
        <v>146</v>
      </c>
      <c r="L2599" t="s">
        <v>157</v>
      </c>
      <c r="M2599" s="5">
        <v>320</v>
      </c>
    </row>
    <row r="2600" spans="1:13" x14ac:dyDescent="0.3">
      <c r="A2600" s="2">
        <v>45534</v>
      </c>
      <c r="B2600" s="3">
        <f t="shared" si="120"/>
        <v>2025</v>
      </c>
      <c r="C2600" t="str">
        <f t="shared" si="121"/>
        <v>2024-2025</v>
      </c>
      <c r="D2600" t="s">
        <v>120</v>
      </c>
      <c r="E2600" t="s">
        <v>33</v>
      </c>
      <c r="F2600" t="str">
        <f t="shared" si="122"/>
        <v>Northern Territory</v>
      </c>
      <c r="G2600" t="s">
        <v>15</v>
      </c>
      <c r="H2600">
        <v>870</v>
      </c>
      <c r="I2600" t="s">
        <v>11</v>
      </c>
      <c r="J2600" t="s">
        <v>140</v>
      </c>
      <c r="K2600" t="s">
        <v>145</v>
      </c>
      <c r="L2600" t="s">
        <v>156</v>
      </c>
      <c r="M2600" s="5">
        <v>151</v>
      </c>
    </row>
    <row r="2601" spans="1:13" x14ac:dyDescent="0.3">
      <c r="A2601" s="2">
        <v>46006</v>
      </c>
      <c r="B2601" s="3">
        <f t="shared" si="120"/>
        <v>2026</v>
      </c>
      <c r="C2601" t="str">
        <f t="shared" si="121"/>
        <v>2025-2026</v>
      </c>
      <c r="D2601" t="s">
        <v>120</v>
      </c>
      <c r="E2601" t="s">
        <v>90</v>
      </c>
      <c r="F2601" t="str">
        <f t="shared" si="122"/>
        <v>New South Wales</v>
      </c>
      <c r="G2601" t="s">
        <v>10</v>
      </c>
      <c r="H2601">
        <v>2650</v>
      </c>
      <c r="I2601" t="s">
        <v>11</v>
      </c>
      <c r="J2601" t="s">
        <v>132</v>
      </c>
      <c r="K2601" t="s">
        <v>142</v>
      </c>
      <c r="L2601" t="s">
        <v>153</v>
      </c>
      <c r="M2601" s="5">
        <v>691</v>
      </c>
    </row>
    <row r="2602" spans="1:13" x14ac:dyDescent="0.3">
      <c r="A2602" s="2">
        <v>45597</v>
      </c>
      <c r="B2602" s="3">
        <f t="shared" si="120"/>
        <v>2025</v>
      </c>
      <c r="C2602" t="str">
        <f t="shared" si="121"/>
        <v>2024-2025</v>
      </c>
      <c r="D2602" t="s">
        <v>120</v>
      </c>
      <c r="E2602" t="s">
        <v>82</v>
      </c>
      <c r="F2602" t="str">
        <f t="shared" si="122"/>
        <v>Queensland</v>
      </c>
      <c r="G2602" t="s">
        <v>19</v>
      </c>
      <c r="H2602">
        <v>4215</v>
      </c>
      <c r="I2602" t="s">
        <v>11</v>
      </c>
      <c r="J2602" t="s">
        <v>124</v>
      </c>
      <c r="K2602" t="s">
        <v>143</v>
      </c>
      <c r="L2602" t="s">
        <v>154</v>
      </c>
      <c r="M2602" s="5">
        <v>427</v>
      </c>
    </row>
    <row r="2603" spans="1:13" x14ac:dyDescent="0.3">
      <c r="A2603" s="2">
        <v>45974</v>
      </c>
      <c r="B2603" s="3">
        <f t="shared" si="120"/>
        <v>2026</v>
      </c>
      <c r="C2603" t="str">
        <f t="shared" si="121"/>
        <v>2025-2026</v>
      </c>
      <c r="D2603" t="s">
        <v>119</v>
      </c>
      <c r="E2603" t="s">
        <v>36</v>
      </c>
      <c r="F2603" t="str">
        <f t="shared" si="122"/>
        <v>New South Wales</v>
      </c>
      <c r="G2603" t="s">
        <v>10</v>
      </c>
      <c r="H2603">
        <v>2539</v>
      </c>
      <c r="I2603" t="s">
        <v>11</v>
      </c>
      <c r="J2603" t="s">
        <v>123</v>
      </c>
      <c r="K2603" t="s">
        <v>146</v>
      </c>
      <c r="L2603" t="s">
        <v>157</v>
      </c>
      <c r="M2603" s="5">
        <v>420</v>
      </c>
    </row>
    <row r="2604" spans="1:13" x14ac:dyDescent="0.3">
      <c r="A2604" s="2">
        <v>45927</v>
      </c>
      <c r="B2604" s="3">
        <f t="shared" si="120"/>
        <v>2026</v>
      </c>
      <c r="C2604" t="str">
        <f t="shared" si="121"/>
        <v>2025-2026</v>
      </c>
      <c r="D2604" t="s">
        <v>120</v>
      </c>
      <c r="E2604" t="s">
        <v>100</v>
      </c>
      <c r="F2604" t="str">
        <f t="shared" si="122"/>
        <v>New South Wales</v>
      </c>
      <c r="G2604" t="s">
        <v>10</v>
      </c>
      <c r="H2604">
        <v>2800</v>
      </c>
      <c r="I2604" t="s">
        <v>11</v>
      </c>
      <c r="J2604" t="s">
        <v>132</v>
      </c>
      <c r="K2604" t="s">
        <v>146</v>
      </c>
      <c r="L2604" t="s">
        <v>157</v>
      </c>
      <c r="M2604" s="5">
        <v>580</v>
      </c>
    </row>
    <row r="2605" spans="1:13" x14ac:dyDescent="0.3">
      <c r="A2605" s="2">
        <v>45302</v>
      </c>
      <c r="B2605" s="3">
        <f t="shared" si="120"/>
        <v>2024</v>
      </c>
      <c r="C2605" t="str">
        <f t="shared" si="121"/>
        <v>2023-2024</v>
      </c>
      <c r="D2605" t="s">
        <v>120</v>
      </c>
      <c r="E2605" t="s">
        <v>101</v>
      </c>
      <c r="F2605" t="str">
        <f t="shared" si="122"/>
        <v>Queensland</v>
      </c>
      <c r="G2605" t="s">
        <v>19</v>
      </c>
      <c r="H2605">
        <v>4305</v>
      </c>
      <c r="I2605" t="s">
        <v>11</v>
      </c>
      <c r="J2605" t="s">
        <v>124</v>
      </c>
      <c r="K2605" t="s">
        <v>146</v>
      </c>
      <c r="L2605" t="s">
        <v>157</v>
      </c>
      <c r="M2605" s="5">
        <v>551</v>
      </c>
    </row>
    <row r="2606" spans="1:13" x14ac:dyDescent="0.3">
      <c r="A2606" s="2">
        <v>45458</v>
      </c>
      <c r="B2606" s="3">
        <f t="shared" si="120"/>
        <v>2024</v>
      </c>
      <c r="C2606" t="str">
        <f t="shared" si="121"/>
        <v>2023-2024</v>
      </c>
      <c r="D2606" t="s">
        <v>120</v>
      </c>
      <c r="E2606" t="s">
        <v>89</v>
      </c>
      <c r="F2606" t="str">
        <f t="shared" si="122"/>
        <v>Queensland</v>
      </c>
      <c r="G2606" t="s">
        <v>19</v>
      </c>
      <c r="H2606">
        <v>4700</v>
      </c>
      <c r="I2606" t="s">
        <v>11</v>
      </c>
      <c r="J2606" t="s">
        <v>138</v>
      </c>
      <c r="K2606" t="s">
        <v>148</v>
      </c>
      <c r="L2606" t="s">
        <v>159</v>
      </c>
      <c r="M2606" s="5">
        <v>571</v>
      </c>
    </row>
    <row r="2607" spans="1:13" x14ac:dyDescent="0.3">
      <c r="A2607" s="2">
        <v>45758</v>
      </c>
      <c r="B2607" s="3">
        <f t="shared" si="120"/>
        <v>2025</v>
      </c>
      <c r="C2607" t="str">
        <f t="shared" si="121"/>
        <v>2024-2025</v>
      </c>
      <c r="D2607" t="s">
        <v>120</v>
      </c>
      <c r="E2607" t="s">
        <v>50</v>
      </c>
      <c r="F2607" t="str">
        <f t="shared" si="122"/>
        <v>Australian Capital Territory</v>
      </c>
      <c r="G2607" t="s">
        <v>51</v>
      </c>
      <c r="H2607">
        <v>2617</v>
      </c>
      <c r="I2607" t="s">
        <v>11</v>
      </c>
      <c r="J2607" t="s">
        <v>123</v>
      </c>
      <c r="K2607" t="s">
        <v>150</v>
      </c>
      <c r="L2607" t="s">
        <v>161</v>
      </c>
      <c r="M2607" s="5">
        <v>231</v>
      </c>
    </row>
    <row r="2608" spans="1:13" x14ac:dyDescent="0.3">
      <c r="A2608" s="2">
        <v>45435</v>
      </c>
      <c r="B2608" s="3">
        <f t="shared" si="120"/>
        <v>2024</v>
      </c>
      <c r="C2608" t="str">
        <f t="shared" si="121"/>
        <v>2023-2024</v>
      </c>
      <c r="D2608" t="s">
        <v>120</v>
      </c>
      <c r="E2608" t="s">
        <v>95</v>
      </c>
      <c r="F2608" t="str">
        <f t="shared" si="122"/>
        <v>New South Wales</v>
      </c>
      <c r="G2608" t="s">
        <v>10</v>
      </c>
      <c r="H2608">
        <v>2131</v>
      </c>
      <c r="I2608" t="s">
        <v>11</v>
      </c>
      <c r="J2608" t="s">
        <v>125</v>
      </c>
      <c r="K2608" t="s">
        <v>145</v>
      </c>
      <c r="L2608" t="s">
        <v>156</v>
      </c>
      <c r="M2608" s="5">
        <v>424</v>
      </c>
    </row>
    <row r="2609" spans="1:13" x14ac:dyDescent="0.3">
      <c r="A2609" s="2">
        <v>45319</v>
      </c>
      <c r="B2609" s="3">
        <f t="shared" si="120"/>
        <v>2024</v>
      </c>
      <c r="C2609" t="str">
        <f t="shared" si="121"/>
        <v>2023-2024</v>
      </c>
      <c r="D2609" t="s">
        <v>120</v>
      </c>
      <c r="E2609" t="s">
        <v>63</v>
      </c>
      <c r="F2609" t="str">
        <f t="shared" si="122"/>
        <v>Queensland</v>
      </c>
      <c r="G2609" t="s">
        <v>19</v>
      </c>
      <c r="H2609">
        <v>4068</v>
      </c>
      <c r="I2609" t="s">
        <v>11</v>
      </c>
      <c r="J2609" t="s">
        <v>131</v>
      </c>
      <c r="K2609" t="s">
        <v>142</v>
      </c>
      <c r="L2609" t="s">
        <v>153</v>
      </c>
      <c r="M2609" s="5">
        <v>675</v>
      </c>
    </row>
    <row r="2610" spans="1:13" x14ac:dyDescent="0.3">
      <c r="A2610" s="2">
        <v>46002</v>
      </c>
      <c r="B2610" s="3">
        <f t="shared" si="120"/>
        <v>2026</v>
      </c>
      <c r="C2610" t="str">
        <f t="shared" si="121"/>
        <v>2025-2026</v>
      </c>
      <c r="D2610" t="s">
        <v>119</v>
      </c>
      <c r="E2610" t="s">
        <v>55</v>
      </c>
      <c r="F2610" t="str">
        <f t="shared" si="122"/>
        <v>Queensland</v>
      </c>
      <c r="G2610" t="s">
        <v>19</v>
      </c>
      <c r="H2610">
        <v>4740</v>
      </c>
      <c r="I2610" t="s">
        <v>11</v>
      </c>
      <c r="J2610" t="s">
        <v>138</v>
      </c>
      <c r="K2610" t="s">
        <v>148</v>
      </c>
      <c r="L2610" t="s">
        <v>159</v>
      </c>
      <c r="M2610" s="5">
        <v>231</v>
      </c>
    </row>
    <row r="2611" spans="1:13" x14ac:dyDescent="0.3">
      <c r="A2611" s="2">
        <v>45786</v>
      </c>
      <c r="B2611" s="3">
        <f t="shared" si="120"/>
        <v>2025</v>
      </c>
      <c r="C2611" t="str">
        <f t="shared" si="121"/>
        <v>2024-2025</v>
      </c>
      <c r="D2611" t="s">
        <v>120</v>
      </c>
      <c r="E2611" t="s">
        <v>54</v>
      </c>
      <c r="F2611" t="str">
        <f t="shared" si="122"/>
        <v>New South Wales</v>
      </c>
      <c r="G2611" t="s">
        <v>10</v>
      </c>
      <c r="H2611">
        <v>2750</v>
      </c>
      <c r="I2611" t="s">
        <v>11</v>
      </c>
      <c r="J2611" t="s">
        <v>132</v>
      </c>
      <c r="K2611" t="s">
        <v>146</v>
      </c>
      <c r="L2611" t="s">
        <v>157</v>
      </c>
      <c r="M2611" s="5">
        <v>146</v>
      </c>
    </row>
    <row r="2612" spans="1:13" x14ac:dyDescent="0.3">
      <c r="A2612" s="2">
        <v>45566</v>
      </c>
      <c r="B2612" s="3">
        <f t="shared" si="120"/>
        <v>2025</v>
      </c>
      <c r="C2612" t="str">
        <f t="shared" si="121"/>
        <v>2024-2025</v>
      </c>
      <c r="D2612" t="s">
        <v>120</v>
      </c>
      <c r="E2612" t="s">
        <v>31</v>
      </c>
      <c r="F2612" t="str">
        <f t="shared" si="122"/>
        <v>South Australia</v>
      </c>
      <c r="G2612" t="s">
        <v>17</v>
      </c>
      <c r="H2612">
        <v>5082</v>
      </c>
      <c r="I2612" t="s">
        <v>11</v>
      </c>
      <c r="J2612" t="s">
        <v>134</v>
      </c>
      <c r="K2612" t="s">
        <v>145</v>
      </c>
      <c r="L2612" t="s">
        <v>156</v>
      </c>
      <c r="M2612" s="5">
        <v>645</v>
      </c>
    </row>
    <row r="2613" spans="1:13" x14ac:dyDescent="0.3">
      <c r="A2613" s="2">
        <v>45858</v>
      </c>
      <c r="B2613" s="3">
        <f t="shared" si="120"/>
        <v>2026</v>
      </c>
      <c r="C2613" t="str">
        <f t="shared" si="121"/>
        <v>2025-2026</v>
      </c>
      <c r="D2613" t="s">
        <v>119</v>
      </c>
      <c r="E2613" t="s">
        <v>55</v>
      </c>
      <c r="F2613" t="str">
        <f t="shared" si="122"/>
        <v>Queensland</v>
      </c>
      <c r="G2613" t="s">
        <v>19</v>
      </c>
      <c r="H2613">
        <v>4740</v>
      </c>
      <c r="I2613" t="s">
        <v>11</v>
      </c>
      <c r="J2613" t="s">
        <v>138</v>
      </c>
      <c r="K2613" t="s">
        <v>144</v>
      </c>
      <c r="L2613" t="s">
        <v>155</v>
      </c>
      <c r="M2613" s="5">
        <v>259</v>
      </c>
    </row>
    <row r="2614" spans="1:13" x14ac:dyDescent="0.3">
      <c r="A2614" s="2">
        <v>45424</v>
      </c>
      <c r="B2614" s="3">
        <f t="shared" si="120"/>
        <v>2024</v>
      </c>
      <c r="C2614" t="str">
        <f t="shared" si="121"/>
        <v>2023-2024</v>
      </c>
      <c r="D2614" t="s">
        <v>119</v>
      </c>
      <c r="E2614" t="s">
        <v>70</v>
      </c>
      <c r="F2614" t="str">
        <f t="shared" si="122"/>
        <v>Western Australia</v>
      </c>
      <c r="G2614" t="s">
        <v>28</v>
      </c>
      <c r="H2614">
        <v>6021</v>
      </c>
      <c r="I2614" t="s">
        <v>11</v>
      </c>
      <c r="J2614" t="s">
        <v>121</v>
      </c>
      <c r="K2614" t="s">
        <v>148</v>
      </c>
      <c r="L2614" t="s">
        <v>159</v>
      </c>
      <c r="M2614" s="5">
        <v>436</v>
      </c>
    </row>
    <row r="2615" spans="1:13" x14ac:dyDescent="0.3">
      <c r="A2615" s="2">
        <v>45954</v>
      </c>
      <c r="B2615" s="3">
        <f t="shared" si="120"/>
        <v>2026</v>
      </c>
      <c r="C2615" t="str">
        <f t="shared" si="121"/>
        <v>2025-2026</v>
      </c>
      <c r="D2615" t="s">
        <v>119</v>
      </c>
      <c r="E2615" t="s">
        <v>59</v>
      </c>
      <c r="F2615" t="str">
        <f t="shared" si="122"/>
        <v>South Australia</v>
      </c>
      <c r="G2615" t="s">
        <v>17</v>
      </c>
      <c r="H2615">
        <v>5011</v>
      </c>
      <c r="I2615" t="s">
        <v>11</v>
      </c>
      <c r="J2615" t="s">
        <v>134</v>
      </c>
      <c r="K2615" t="s">
        <v>150</v>
      </c>
      <c r="L2615" t="s">
        <v>161</v>
      </c>
      <c r="M2615" s="5">
        <v>397</v>
      </c>
    </row>
    <row r="2616" spans="1:13" x14ac:dyDescent="0.3">
      <c r="A2616" s="2">
        <v>45720</v>
      </c>
      <c r="B2616" s="3">
        <f t="shared" si="120"/>
        <v>2025</v>
      </c>
      <c r="C2616" t="str">
        <f t="shared" si="121"/>
        <v>2024-2025</v>
      </c>
      <c r="D2616" t="s">
        <v>120</v>
      </c>
      <c r="E2616" t="s">
        <v>64</v>
      </c>
      <c r="F2616" t="str">
        <f t="shared" si="122"/>
        <v>Western Australia</v>
      </c>
      <c r="G2616" t="s">
        <v>28</v>
      </c>
      <c r="H2616">
        <v>6112</v>
      </c>
      <c r="I2616" t="s">
        <v>11</v>
      </c>
      <c r="J2616" t="s">
        <v>135</v>
      </c>
      <c r="K2616" t="s">
        <v>151</v>
      </c>
      <c r="L2616" t="s">
        <v>152</v>
      </c>
      <c r="M2616" s="5">
        <v>319</v>
      </c>
    </row>
    <row r="2617" spans="1:13" x14ac:dyDescent="0.3">
      <c r="A2617" s="2">
        <v>45484</v>
      </c>
      <c r="B2617" s="3">
        <f t="shared" si="120"/>
        <v>2025</v>
      </c>
      <c r="C2617" t="str">
        <f t="shared" si="121"/>
        <v>2024-2025</v>
      </c>
      <c r="D2617" t="s">
        <v>119</v>
      </c>
      <c r="E2617" t="s">
        <v>69</v>
      </c>
      <c r="F2617" t="str">
        <f t="shared" si="122"/>
        <v>Victoria</v>
      </c>
      <c r="G2617" t="s">
        <v>26</v>
      </c>
      <c r="H2617">
        <v>3148</v>
      </c>
      <c r="I2617" t="s">
        <v>11</v>
      </c>
      <c r="J2617" t="s">
        <v>127</v>
      </c>
      <c r="K2617" t="s">
        <v>143</v>
      </c>
      <c r="L2617" t="s">
        <v>154</v>
      </c>
      <c r="M2617" s="5">
        <v>296</v>
      </c>
    </row>
    <row r="2618" spans="1:13" x14ac:dyDescent="0.3">
      <c r="A2618" s="2">
        <v>45381</v>
      </c>
      <c r="B2618" s="3">
        <f t="shared" si="120"/>
        <v>2024</v>
      </c>
      <c r="C2618" t="str">
        <f t="shared" si="121"/>
        <v>2023-2024</v>
      </c>
      <c r="D2618" t="s">
        <v>119</v>
      </c>
      <c r="E2618" t="s">
        <v>62</v>
      </c>
      <c r="F2618" t="str">
        <f t="shared" si="122"/>
        <v>Victoria</v>
      </c>
      <c r="G2618" t="s">
        <v>26</v>
      </c>
      <c r="H2618">
        <v>3690</v>
      </c>
      <c r="I2618" t="s">
        <v>11</v>
      </c>
      <c r="J2618" t="s">
        <v>137</v>
      </c>
      <c r="K2618" t="s">
        <v>143</v>
      </c>
      <c r="L2618" t="s">
        <v>154</v>
      </c>
      <c r="M2618" s="5">
        <v>704</v>
      </c>
    </row>
    <row r="2619" spans="1:13" x14ac:dyDescent="0.3">
      <c r="A2619" s="2">
        <v>45542</v>
      </c>
      <c r="B2619" s="3">
        <f t="shared" si="120"/>
        <v>2025</v>
      </c>
      <c r="C2619" t="str">
        <f t="shared" si="121"/>
        <v>2024-2025</v>
      </c>
      <c r="D2619" t="s">
        <v>120</v>
      </c>
      <c r="E2619" t="s">
        <v>76</v>
      </c>
      <c r="F2619" t="str">
        <f t="shared" si="122"/>
        <v>Queensland</v>
      </c>
      <c r="G2619" t="s">
        <v>19</v>
      </c>
      <c r="H2619">
        <v>4220</v>
      </c>
      <c r="I2619" t="s">
        <v>11</v>
      </c>
      <c r="J2619" t="s">
        <v>124</v>
      </c>
      <c r="K2619" t="s">
        <v>151</v>
      </c>
      <c r="L2619" t="s">
        <v>152</v>
      </c>
      <c r="M2619" s="5">
        <v>123</v>
      </c>
    </row>
    <row r="2620" spans="1:13" x14ac:dyDescent="0.3">
      <c r="A2620" s="2">
        <v>45784</v>
      </c>
      <c r="B2620" s="3">
        <f t="shared" si="120"/>
        <v>2025</v>
      </c>
      <c r="C2620" t="str">
        <f t="shared" si="121"/>
        <v>2024-2025</v>
      </c>
      <c r="D2620" t="s">
        <v>120</v>
      </c>
      <c r="E2620" t="s">
        <v>33</v>
      </c>
      <c r="F2620" t="str">
        <f t="shared" si="122"/>
        <v>Northern Territory</v>
      </c>
      <c r="G2620" t="s">
        <v>15</v>
      </c>
      <c r="H2620">
        <v>870</v>
      </c>
      <c r="I2620" t="s">
        <v>11</v>
      </c>
      <c r="J2620" t="s">
        <v>140</v>
      </c>
      <c r="K2620" t="s">
        <v>150</v>
      </c>
      <c r="L2620" t="s">
        <v>161</v>
      </c>
      <c r="M2620" s="5">
        <v>387</v>
      </c>
    </row>
    <row r="2621" spans="1:13" x14ac:dyDescent="0.3">
      <c r="A2621" s="2">
        <v>45926</v>
      </c>
      <c r="B2621" s="3">
        <f t="shared" si="120"/>
        <v>2026</v>
      </c>
      <c r="C2621" t="str">
        <f t="shared" si="121"/>
        <v>2025-2026</v>
      </c>
      <c r="D2621" t="s">
        <v>120</v>
      </c>
      <c r="E2621" t="s">
        <v>108</v>
      </c>
      <c r="F2621" t="str">
        <f t="shared" si="122"/>
        <v>Tasmania</v>
      </c>
      <c r="G2621" t="s">
        <v>43</v>
      </c>
      <c r="H2621">
        <v>7320</v>
      </c>
      <c r="I2621" t="s">
        <v>11</v>
      </c>
      <c r="J2621" t="s">
        <v>130</v>
      </c>
      <c r="K2621" t="s">
        <v>144</v>
      </c>
      <c r="L2621" t="s">
        <v>155</v>
      </c>
      <c r="M2621" s="5">
        <v>380</v>
      </c>
    </row>
    <row r="2622" spans="1:13" x14ac:dyDescent="0.3">
      <c r="A2622" s="2">
        <v>45935</v>
      </c>
      <c r="B2622" s="3">
        <f t="shared" si="120"/>
        <v>2026</v>
      </c>
      <c r="C2622" t="str">
        <f t="shared" si="121"/>
        <v>2025-2026</v>
      </c>
      <c r="D2622" t="s">
        <v>120</v>
      </c>
      <c r="E2622" t="s">
        <v>22</v>
      </c>
      <c r="F2622" t="str">
        <f t="shared" si="122"/>
        <v>New South Wales</v>
      </c>
      <c r="G2622" t="s">
        <v>10</v>
      </c>
      <c r="H2622">
        <v>2116</v>
      </c>
      <c r="I2622" t="s">
        <v>11</v>
      </c>
      <c r="J2622" t="s">
        <v>125</v>
      </c>
      <c r="K2622" t="s">
        <v>145</v>
      </c>
      <c r="L2622" t="s">
        <v>156</v>
      </c>
      <c r="M2622" s="5">
        <v>412</v>
      </c>
    </row>
    <row r="2623" spans="1:13" x14ac:dyDescent="0.3">
      <c r="A2623" s="2">
        <v>45809</v>
      </c>
      <c r="B2623" s="3">
        <f t="shared" si="120"/>
        <v>2025</v>
      </c>
      <c r="C2623" t="str">
        <f t="shared" si="121"/>
        <v>2024-2025</v>
      </c>
      <c r="D2623" t="s">
        <v>120</v>
      </c>
      <c r="E2623" t="s">
        <v>101</v>
      </c>
      <c r="F2623" t="str">
        <f t="shared" si="122"/>
        <v>Queensland</v>
      </c>
      <c r="G2623" t="s">
        <v>19</v>
      </c>
      <c r="H2623">
        <v>4305</v>
      </c>
      <c r="I2623" t="s">
        <v>11</v>
      </c>
      <c r="J2623" t="s">
        <v>124</v>
      </c>
      <c r="K2623" t="s">
        <v>151</v>
      </c>
      <c r="L2623" t="s">
        <v>152</v>
      </c>
      <c r="M2623" s="5">
        <v>601</v>
      </c>
    </row>
    <row r="2624" spans="1:13" x14ac:dyDescent="0.3">
      <c r="A2624" s="2">
        <v>45490</v>
      </c>
      <c r="B2624" s="3">
        <f t="shared" si="120"/>
        <v>2025</v>
      </c>
      <c r="C2624" t="str">
        <f t="shared" si="121"/>
        <v>2024-2025</v>
      </c>
      <c r="D2624" t="s">
        <v>120</v>
      </c>
      <c r="E2624" t="s">
        <v>89</v>
      </c>
      <c r="F2624" t="str">
        <f t="shared" si="122"/>
        <v>Queensland</v>
      </c>
      <c r="G2624" t="s">
        <v>19</v>
      </c>
      <c r="H2624">
        <v>4700</v>
      </c>
      <c r="I2624" t="s">
        <v>11</v>
      </c>
      <c r="J2624" t="s">
        <v>138</v>
      </c>
      <c r="K2624" t="s">
        <v>144</v>
      </c>
      <c r="L2624" t="s">
        <v>155</v>
      </c>
      <c r="M2624" s="5">
        <v>461</v>
      </c>
    </row>
    <row r="2625" spans="1:13" x14ac:dyDescent="0.3">
      <c r="A2625" s="2">
        <v>46007</v>
      </c>
      <c r="B2625" s="3">
        <f t="shared" si="120"/>
        <v>2026</v>
      </c>
      <c r="C2625" t="str">
        <f t="shared" si="121"/>
        <v>2025-2026</v>
      </c>
      <c r="D2625" t="s">
        <v>120</v>
      </c>
      <c r="E2625" t="s">
        <v>41</v>
      </c>
      <c r="F2625" t="str">
        <f t="shared" si="122"/>
        <v>New South Wales</v>
      </c>
      <c r="G2625" t="s">
        <v>10</v>
      </c>
      <c r="H2625">
        <v>2478</v>
      </c>
      <c r="I2625" t="s">
        <v>11</v>
      </c>
      <c r="J2625" t="s">
        <v>122</v>
      </c>
      <c r="K2625" t="s">
        <v>144</v>
      </c>
      <c r="L2625" t="s">
        <v>155</v>
      </c>
      <c r="M2625" s="5">
        <v>177</v>
      </c>
    </row>
    <row r="2626" spans="1:13" x14ac:dyDescent="0.3">
      <c r="A2626" s="2">
        <v>46021</v>
      </c>
      <c r="B2626" s="3">
        <f t="shared" ref="B2626:B2689" si="123">IF(MONTH(A2626)&gt;=7,YEAR(A2626)+1,YEAR(A2626))</f>
        <v>2026</v>
      </c>
      <c r="C2626" t="str">
        <f t="shared" ref="C2626:C2689" si="124">IF(MONTH(A2626) &gt;= 7, YEAR(A2626) &amp; "-" &amp; YEAR(A2626) + 1, YEAR(A2626) - 1 &amp; "-" &amp; YEAR(A2626))</f>
        <v>2025-2026</v>
      </c>
      <c r="D2626" t="s">
        <v>120</v>
      </c>
      <c r="E2626" t="s">
        <v>66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28</v>
      </c>
      <c r="H2626">
        <v>6330</v>
      </c>
      <c r="I2626" t="s">
        <v>11</v>
      </c>
      <c r="J2626" t="s">
        <v>135</v>
      </c>
      <c r="K2626" t="s">
        <v>147</v>
      </c>
      <c r="L2626" t="s">
        <v>158</v>
      </c>
      <c r="M2626" s="5">
        <v>372</v>
      </c>
    </row>
    <row r="2627" spans="1:13" x14ac:dyDescent="0.3">
      <c r="A2627" s="2">
        <v>45909</v>
      </c>
      <c r="B2627" s="3">
        <f t="shared" si="123"/>
        <v>2026</v>
      </c>
      <c r="C2627" t="str">
        <f t="shared" si="124"/>
        <v>2025-2026</v>
      </c>
      <c r="D2627" t="s">
        <v>119</v>
      </c>
      <c r="E2627" t="s">
        <v>31</v>
      </c>
      <c r="F2627" t="str">
        <f t="shared" si="125"/>
        <v>South Australia</v>
      </c>
      <c r="G2627" t="s">
        <v>17</v>
      </c>
      <c r="H2627">
        <v>5082</v>
      </c>
      <c r="I2627" t="s">
        <v>11</v>
      </c>
      <c r="J2627" t="s">
        <v>134</v>
      </c>
      <c r="K2627" t="s">
        <v>145</v>
      </c>
      <c r="L2627" t="s">
        <v>156</v>
      </c>
      <c r="M2627" s="5">
        <v>565</v>
      </c>
    </row>
    <row r="2628" spans="1:13" x14ac:dyDescent="0.3">
      <c r="A2628" s="2">
        <v>45738</v>
      </c>
      <c r="B2628" s="3">
        <f t="shared" si="123"/>
        <v>2025</v>
      </c>
      <c r="C2628" t="str">
        <f t="shared" si="124"/>
        <v>2024-2025</v>
      </c>
      <c r="D2628" t="s">
        <v>119</v>
      </c>
      <c r="E2628" t="s">
        <v>99</v>
      </c>
      <c r="F2628" t="str">
        <f t="shared" si="125"/>
        <v>Western Australia</v>
      </c>
      <c r="G2628" t="s">
        <v>28</v>
      </c>
      <c r="H2628">
        <v>6530</v>
      </c>
      <c r="I2628" t="s">
        <v>11</v>
      </c>
      <c r="J2628" t="s">
        <v>141</v>
      </c>
      <c r="K2628" t="s">
        <v>144</v>
      </c>
      <c r="L2628" t="s">
        <v>155</v>
      </c>
      <c r="M2628" s="5">
        <v>670</v>
      </c>
    </row>
    <row r="2629" spans="1:13" x14ac:dyDescent="0.3">
      <c r="A2629" s="2">
        <v>45754</v>
      </c>
      <c r="B2629" s="3">
        <f t="shared" si="123"/>
        <v>2025</v>
      </c>
      <c r="C2629" t="str">
        <f t="shared" si="124"/>
        <v>2024-2025</v>
      </c>
      <c r="D2629" t="s">
        <v>119</v>
      </c>
      <c r="E2629" t="s">
        <v>34</v>
      </c>
      <c r="F2629" t="str">
        <f t="shared" si="125"/>
        <v>New South Wales</v>
      </c>
      <c r="G2629" t="s">
        <v>10</v>
      </c>
      <c r="H2629">
        <v>2560</v>
      </c>
      <c r="I2629" t="s">
        <v>11</v>
      </c>
      <c r="J2629" t="s">
        <v>123</v>
      </c>
      <c r="K2629" t="s">
        <v>144</v>
      </c>
      <c r="L2629" t="s">
        <v>155</v>
      </c>
      <c r="M2629" s="5">
        <v>210</v>
      </c>
    </row>
    <row r="2630" spans="1:13" x14ac:dyDescent="0.3">
      <c r="A2630" s="2">
        <v>45590</v>
      </c>
      <c r="B2630" s="3">
        <f t="shared" si="123"/>
        <v>2025</v>
      </c>
      <c r="C2630" t="str">
        <f t="shared" si="124"/>
        <v>2024-2025</v>
      </c>
      <c r="D2630" t="s">
        <v>120</v>
      </c>
      <c r="E2630" t="s">
        <v>84</v>
      </c>
      <c r="F2630" t="str">
        <f t="shared" si="125"/>
        <v>Western Australia</v>
      </c>
      <c r="G2630" t="s">
        <v>28</v>
      </c>
      <c r="H2630">
        <v>6280</v>
      </c>
      <c r="I2630" t="s">
        <v>11</v>
      </c>
      <c r="J2630" t="s">
        <v>135</v>
      </c>
      <c r="K2630" t="s">
        <v>142</v>
      </c>
      <c r="L2630" t="s">
        <v>153</v>
      </c>
      <c r="M2630" s="5">
        <v>308</v>
      </c>
    </row>
    <row r="2631" spans="1:13" x14ac:dyDescent="0.3">
      <c r="A2631" s="2">
        <v>45439</v>
      </c>
      <c r="B2631" s="3">
        <f t="shared" si="123"/>
        <v>2024</v>
      </c>
      <c r="C2631" t="str">
        <f t="shared" si="124"/>
        <v>2023-2024</v>
      </c>
      <c r="D2631" t="s">
        <v>119</v>
      </c>
      <c r="E2631" t="s">
        <v>102</v>
      </c>
      <c r="F2631" t="str">
        <f t="shared" si="125"/>
        <v>Queensland</v>
      </c>
      <c r="G2631" t="s">
        <v>19</v>
      </c>
      <c r="H2631">
        <v>4825</v>
      </c>
      <c r="I2631" t="s">
        <v>11</v>
      </c>
      <c r="J2631" t="s">
        <v>133</v>
      </c>
      <c r="K2631" t="s">
        <v>148</v>
      </c>
      <c r="L2631" t="s">
        <v>159</v>
      </c>
      <c r="M2631" s="5">
        <v>745</v>
      </c>
    </row>
    <row r="2632" spans="1:13" x14ac:dyDescent="0.3">
      <c r="A2632" s="2">
        <v>45956</v>
      </c>
      <c r="B2632" s="3">
        <f t="shared" si="123"/>
        <v>2026</v>
      </c>
      <c r="C2632" t="str">
        <f t="shared" si="124"/>
        <v>2025-2026</v>
      </c>
      <c r="D2632" t="s">
        <v>120</v>
      </c>
      <c r="E2632" t="s">
        <v>99</v>
      </c>
      <c r="F2632" t="str">
        <f t="shared" si="125"/>
        <v>Western Australia</v>
      </c>
      <c r="G2632" t="s">
        <v>28</v>
      </c>
      <c r="H2632">
        <v>6530</v>
      </c>
      <c r="I2632" t="s">
        <v>11</v>
      </c>
      <c r="J2632" t="s">
        <v>141</v>
      </c>
      <c r="K2632" t="s">
        <v>142</v>
      </c>
      <c r="L2632" t="s">
        <v>153</v>
      </c>
      <c r="M2632" s="5">
        <v>163</v>
      </c>
    </row>
    <row r="2633" spans="1:13" x14ac:dyDescent="0.3">
      <c r="A2633" s="2">
        <v>45380</v>
      </c>
      <c r="B2633" s="3">
        <f t="shared" si="123"/>
        <v>2024</v>
      </c>
      <c r="C2633" t="str">
        <f t="shared" si="124"/>
        <v>2023-2024</v>
      </c>
      <c r="D2633" t="s">
        <v>120</v>
      </c>
      <c r="E2633" t="s">
        <v>84</v>
      </c>
      <c r="F2633" t="str">
        <f t="shared" si="125"/>
        <v>Western Australia</v>
      </c>
      <c r="G2633" t="s">
        <v>28</v>
      </c>
      <c r="H2633">
        <v>6280</v>
      </c>
      <c r="I2633" t="s">
        <v>11</v>
      </c>
      <c r="J2633" t="s">
        <v>135</v>
      </c>
      <c r="K2633" t="s">
        <v>143</v>
      </c>
      <c r="L2633" t="s">
        <v>154</v>
      </c>
      <c r="M2633" s="5">
        <v>261</v>
      </c>
    </row>
    <row r="2634" spans="1:13" x14ac:dyDescent="0.3">
      <c r="A2634" s="2">
        <v>45944</v>
      </c>
      <c r="B2634" s="3">
        <f t="shared" si="123"/>
        <v>2026</v>
      </c>
      <c r="C2634" t="str">
        <f t="shared" si="124"/>
        <v>2025-2026</v>
      </c>
      <c r="D2634" t="s">
        <v>120</v>
      </c>
      <c r="E2634" t="s">
        <v>92</v>
      </c>
      <c r="F2634" t="str">
        <f t="shared" si="125"/>
        <v>New South Wales</v>
      </c>
      <c r="G2634" t="s">
        <v>10</v>
      </c>
      <c r="H2634">
        <v>2015</v>
      </c>
      <c r="I2634" t="s">
        <v>11</v>
      </c>
      <c r="J2634" t="s">
        <v>126</v>
      </c>
      <c r="K2634" t="s">
        <v>142</v>
      </c>
      <c r="L2634" t="s">
        <v>153</v>
      </c>
      <c r="M2634" s="5">
        <v>614</v>
      </c>
    </row>
    <row r="2635" spans="1:13" x14ac:dyDescent="0.3">
      <c r="A2635" s="2">
        <v>45431</v>
      </c>
      <c r="B2635" s="3">
        <f t="shared" si="123"/>
        <v>2024</v>
      </c>
      <c r="C2635" t="str">
        <f t="shared" si="124"/>
        <v>2023-2024</v>
      </c>
      <c r="D2635" t="s">
        <v>120</v>
      </c>
      <c r="E2635" t="s">
        <v>27</v>
      </c>
      <c r="F2635" t="str">
        <f t="shared" si="125"/>
        <v>Western Australia</v>
      </c>
      <c r="G2635" t="s">
        <v>28</v>
      </c>
      <c r="H2635">
        <v>6030</v>
      </c>
      <c r="I2635" t="s">
        <v>11</v>
      </c>
      <c r="J2635" t="s">
        <v>121</v>
      </c>
      <c r="K2635" t="s">
        <v>148</v>
      </c>
      <c r="L2635" t="s">
        <v>159</v>
      </c>
      <c r="M2635" s="5">
        <v>31</v>
      </c>
    </row>
    <row r="2636" spans="1:13" x14ac:dyDescent="0.3">
      <c r="A2636" s="2">
        <v>45841</v>
      </c>
      <c r="B2636" s="3">
        <f t="shared" si="123"/>
        <v>2026</v>
      </c>
      <c r="C2636" t="str">
        <f t="shared" si="124"/>
        <v>2025-2026</v>
      </c>
      <c r="D2636" t="s">
        <v>120</v>
      </c>
      <c r="E2636" t="s">
        <v>113</v>
      </c>
      <c r="F2636" t="str">
        <f t="shared" si="125"/>
        <v>New South Wales</v>
      </c>
      <c r="G2636" t="s">
        <v>10</v>
      </c>
      <c r="H2636">
        <v>2101</v>
      </c>
      <c r="I2636" t="s">
        <v>11</v>
      </c>
      <c r="J2636" t="s">
        <v>125</v>
      </c>
      <c r="K2636" t="s">
        <v>147</v>
      </c>
      <c r="L2636" t="s">
        <v>158</v>
      </c>
      <c r="M2636" s="5">
        <v>388</v>
      </c>
    </row>
    <row r="2637" spans="1:13" x14ac:dyDescent="0.3">
      <c r="A2637" s="2">
        <v>46022</v>
      </c>
      <c r="B2637" s="3">
        <f t="shared" si="123"/>
        <v>2026</v>
      </c>
      <c r="C2637" t="str">
        <f t="shared" si="124"/>
        <v>2025-2026</v>
      </c>
      <c r="D2637" t="s">
        <v>120</v>
      </c>
      <c r="E2637" t="s">
        <v>63</v>
      </c>
      <c r="F2637" t="str">
        <f t="shared" si="125"/>
        <v>Queensland</v>
      </c>
      <c r="G2637" t="s">
        <v>19</v>
      </c>
      <c r="H2637">
        <v>4068</v>
      </c>
      <c r="I2637" t="s">
        <v>11</v>
      </c>
      <c r="J2637" t="s">
        <v>131</v>
      </c>
      <c r="K2637" t="s">
        <v>145</v>
      </c>
      <c r="L2637" t="s">
        <v>156</v>
      </c>
      <c r="M2637" s="5">
        <v>224</v>
      </c>
    </row>
    <row r="2638" spans="1:13" x14ac:dyDescent="0.3">
      <c r="A2638" s="2">
        <v>45422</v>
      </c>
      <c r="B2638" s="3">
        <f t="shared" si="123"/>
        <v>2024</v>
      </c>
      <c r="C2638" t="str">
        <f t="shared" si="124"/>
        <v>2023-2024</v>
      </c>
      <c r="D2638" t="s">
        <v>119</v>
      </c>
      <c r="E2638" t="s">
        <v>59</v>
      </c>
      <c r="F2638" t="str">
        <f t="shared" si="125"/>
        <v>South Australia</v>
      </c>
      <c r="G2638" t="s">
        <v>17</v>
      </c>
      <c r="H2638">
        <v>5011</v>
      </c>
      <c r="I2638" t="s">
        <v>11</v>
      </c>
      <c r="J2638" t="s">
        <v>134</v>
      </c>
      <c r="K2638" t="s">
        <v>143</v>
      </c>
      <c r="L2638" t="s">
        <v>154</v>
      </c>
      <c r="M2638" s="5">
        <v>551</v>
      </c>
    </row>
    <row r="2639" spans="1:13" x14ac:dyDescent="0.3">
      <c r="A2639" s="2">
        <v>45841</v>
      </c>
      <c r="B2639" s="3">
        <f t="shared" si="123"/>
        <v>2026</v>
      </c>
      <c r="C2639" t="str">
        <f t="shared" si="124"/>
        <v>2025-2026</v>
      </c>
      <c r="D2639" t="s">
        <v>120</v>
      </c>
      <c r="E2639" t="s">
        <v>29</v>
      </c>
      <c r="F2639" t="str">
        <f t="shared" si="125"/>
        <v>Queensland</v>
      </c>
      <c r="G2639" t="s">
        <v>19</v>
      </c>
      <c r="H2639">
        <v>4703</v>
      </c>
      <c r="I2639" t="s">
        <v>11</v>
      </c>
      <c r="J2639" t="s">
        <v>138</v>
      </c>
      <c r="K2639" t="s">
        <v>150</v>
      </c>
      <c r="L2639" t="s">
        <v>161</v>
      </c>
      <c r="M2639" s="5">
        <v>289</v>
      </c>
    </row>
    <row r="2640" spans="1:13" x14ac:dyDescent="0.3">
      <c r="A2640" s="2">
        <v>45540</v>
      </c>
      <c r="B2640" s="3">
        <f t="shared" si="123"/>
        <v>2025</v>
      </c>
      <c r="C2640" t="str">
        <f t="shared" si="124"/>
        <v>2024-2025</v>
      </c>
      <c r="D2640" t="s">
        <v>120</v>
      </c>
      <c r="E2640" t="s">
        <v>24</v>
      </c>
      <c r="F2640" t="str">
        <f t="shared" si="125"/>
        <v>Queensland</v>
      </c>
      <c r="G2640" t="s">
        <v>19</v>
      </c>
      <c r="H2640">
        <v>4053</v>
      </c>
      <c r="I2640" t="s">
        <v>11</v>
      </c>
      <c r="J2640" t="s">
        <v>131</v>
      </c>
      <c r="K2640" t="s">
        <v>144</v>
      </c>
      <c r="L2640" t="s">
        <v>155</v>
      </c>
      <c r="M2640" s="5">
        <v>115</v>
      </c>
    </row>
    <row r="2641" spans="1:13" x14ac:dyDescent="0.3">
      <c r="A2641" s="2">
        <v>45504</v>
      </c>
      <c r="B2641" s="3">
        <f t="shared" si="123"/>
        <v>2025</v>
      </c>
      <c r="C2641" t="str">
        <f t="shared" si="124"/>
        <v>2024-2025</v>
      </c>
      <c r="D2641" t="s">
        <v>120</v>
      </c>
      <c r="E2641" t="s">
        <v>24</v>
      </c>
      <c r="F2641" t="str">
        <f t="shared" si="125"/>
        <v>Queensland</v>
      </c>
      <c r="G2641" t="s">
        <v>19</v>
      </c>
      <c r="H2641">
        <v>4053</v>
      </c>
      <c r="I2641" t="s">
        <v>11</v>
      </c>
      <c r="J2641" t="s">
        <v>131</v>
      </c>
      <c r="K2641" t="s">
        <v>147</v>
      </c>
      <c r="L2641" t="s">
        <v>158</v>
      </c>
      <c r="M2641" s="5">
        <v>88</v>
      </c>
    </row>
    <row r="2642" spans="1:13" x14ac:dyDescent="0.3">
      <c r="A2642" s="2">
        <v>45539</v>
      </c>
      <c r="B2642" s="3">
        <f t="shared" si="123"/>
        <v>2025</v>
      </c>
      <c r="C2642" t="str">
        <f t="shared" si="124"/>
        <v>2024-2025</v>
      </c>
      <c r="D2642" t="s">
        <v>120</v>
      </c>
      <c r="E2642" t="s">
        <v>101</v>
      </c>
      <c r="F2642" t="str">
        <f t="shared" si="125"/>
        <v>Queensland</v>
      </c>
      <c r="G2642" t="s">
        <v>19</v>
      </c>
      <c r="H2642">
        <v>4305</v>
      </c>
      <c r="I2642" t="s">
        <v>11</v>
      </c>
      <c r="J2642" t="s">
        <v>124</v>
      </c>
      <c r="K2642" t="s">
        <v>150</v>
      </c>
      <c r="L2642" t="s">
        <v>161</v>
      </c>
      <c r="M2642" s="5">
        <v>35</v>
      </c>
    </row>
    <row r="2643" spans="1:13" x14ac:dyDescent="0.3">
      <c r="A2643" s="2">
        <v>46022</v>
      </c>
      <c r="B2643" s="3">
        <f t="shared" si="123"/>
        <v>2026</v>
      </c>
      <c r="C2643" t="str">
        <f t="shared" si="124"/>
        <v>2025-2026</v>
      </c>
      <c r="D2643" t="s">
        <v>119</v>
      </c>
      <c r="E2643" t="s">
        <v>70</v>
      </c>
      <c r="F2643" t="str">
        <f t="shared" si="125"/>
        <v>Western Australia</v>
      </c>
      <c r="G2643" t="s">
        <v>28</v>
      </c>
      <c r="H2643">
        <v>6021</v>
      </c>
      <c r="I2643" t="s">
        <v>11</v>
      </c>
      <c r="J2643" t="s">
        <v>121</v>
      </c>
      <c r="K2643" t="s">
        <v>146</v>
      </c>
      <c r="L2643" t="s">
        <v>157</v>
      </c>
      <c r="M2643" s="5">
        <v>404</v>
      </c>
    </row>
    <row r="2644" spans="1:13" x14ac:dyDescent="0.3">
      <c r="A2644" s="2">
        <v>45890</v>
      </c>
      <c r="B2644" s="3">
        <f t="shared" si="123"/>
        <v>2026</v>
      </c>
      <c r="C2644" t="str">
        <f t="shared" si="124"/>
        <v>2025-2026</v>
      </c>
      <c r="D2644" t="s">
        <v>120</v>
      </c>
      <c r="E2644" t="s">
        <v>78</v>
      </c>
      <c r="F2644" t="str">
        <f t="shared" si="125"/>
        <v>New South Wales</v>
      </c>
      <c r="G2644" t="s">
        <v>10</v>
      </c>
      <c r="H2644">
        <v>2480</v>
      </c>
      <c r="I2644" t="s">
        <v>11</v>
      </c>
      <c r="J2644" t="s">
        <v>122</v>
      </c>
      <c r="K2644" t="s">
        <v>143</v>
      </c>
      <c r="L2644" t="s">
        <v>154</v>
      </c>
      <c r="M2644" s="5">
        <v>128</v>
      </c>
    </row>
    <row r="2645" spans="1:13" x14ac:dyDescent="0.3">
      <c r="A2645" s="2">
        <v>45313</v>
      </c>
      <c r="B2645" s="3">
        <f t="shared" si="123"/>
        <v>2024</v>
      </c>
      <c r="C2645" t="str">
        <f t="shared" si="124"/>
        <v>2023-2024</v>
      </c>
      <c r="D2645" t="s">
        <v>119</v>
      </c>
      <c r="E2645" t="s">
        <v>110</v>
      </c>
      <c r="F2645" t="str">
        <f t="shared" si="125"/>
        <v>Australian Capital Territory</v>
      </c>
      <c r="G2645" t="s">
        <v>51</v>
      </c>
      <c r="H2645">
        <v>2609</v>
      </c>
      <c r="I2645" t="s">
        <v>11</v>
      </c>
      <c r="J2645" t="s">
        <v>123</v>
      </c>
      <c r="K2645" t="s">
        <v>151</v>
      </c>
      <c r="L2645" t="s">
        <v>152</v>
      </c>
      <c r="M2645" s="5">
        <v>574</v>
      </c>
    </row>
    <row r="2646" spans="1:13" x14ac:dyDescent="0.3">
      <c r="A2646" s="2">
        <v>45422</v>
      </c>
      <c r="B2646" s="3">
        <f t="shared" si="123"/>
        <v>2024</v>
      </c>
      <c r="C2646" t="str">
        <f t="shared" si="124"/>
        <v>2023-2024</v>
      </c>
      <c r="D2646" t="s">
        <v>120</v>
      </c>
      <c r="E2646" t="s">
        <v>89</v>
      </c>
      <c r="F2646" t="str">
        <f t="shared" si="125"/>
        <v>Queensland</v>
      </c>
      <c r="G2646" t="s">
        <v>19</v>
      </c>
      <c r="H2646">
        <v>4700</v>
      </c>
      <c r="I2646" t="s">
        <v>11</v>
      </c>
      <c r="J2646" t="s">
        <v>138</v>
      </c>
      <c r="K2646" t="s">
        <v>143</v>
      </c>
      <c r="L2646" t="s">
        <v>154</v>
      </c>
      <c r="M2646" s="5">
        <v>324</v>
      </c>
    </row>
    <row r="2647" spans="1:13" x14ac:dyDescent="0.3">
      <c r="A2647" s="2">
        <v>45518</v>
      </c>
      <c r="B2647" s="3">
        <f t="shared" si="123"/>
        <v>2025</v>
      </c>
      <c r="C2647" t="str">
        <f t="shared" si="124"/>
        <v>2024-2025</v>
      </c>
      <c r="D2647" t="s">
        <v>120</v>
      </c>
      <c r="E2647" t="s">
        <v>66</v>
      </c>
      <c r="F2647" t="str">
        <f t="shared" si="125"/>
        <v>Western Australia</v>
      </c>
      <c r="G2647" t="s">
        <v>28</v>
      </c>
      <c r="H2647">
        <v>6330</v>
      </c>
      <c r="I2647" t="s">
        <v>11</v>
      </c>
      <c r="J2647" t="s">
        <v>135</v>
      </c>
      <c r="K2647" t="s">
        <v>143</v>
      </c>
      <c r="L2647" t="s">
        <v>154</v>
      </c>
      <c r="M2647" s="5">
        <v>348</v>
      </c>
    </row>
    <row r="2648" spans="1:13" x14ac:dyDescent="0.3">
      <c r="A2648" s="2">
        <v>45647</v>
      </c>
      <c r="B2648" s="3">
        <f t="shared" si="123"/>
        <v>2025</v>
      </c>
      <c r="C2648" t="str">
        <f t="shared" si="124"/>
        <v>2024-2025</v>
      </c>
      <c r="D2648" t="s">
        <v>119</v>
      </c>
      <c r="E2648" t="s">
        <v>104</v>
      </c>
      <c r="F2648" t="str">
        <f t="shared" si="125"/>
        <v>Victoria</v>
      </c>
      <c r="G2648" t="s">
        <v>26</v>
      </c>
      <c r="H2648">
        <v>3175</v>
      </c>
      <c r="I2648" t="s">
        <v>11</v>
      </c>
      <c r="J2648" t="s">
        <v>127</v>
      </c>
      <c r="K2648" t="s">
        <v>147</v>
      </c>
      <c r="L2648" t="s">
        <v>158</v>
      </c>
      <c r="M2648" s="5">
        <v>314</v>
      </c>
    </row>
    <row r="2649" spans="1:13" x14ac:dyDescent="0.3">
      <c r="A2649" s="2">
        <v>45435</v>
      </c>
      <c r="B2649" s="3">
        <f t="shared" si="123"/>
        <v>2024</v>
      </c>
      <c r="C2649" t="str">
        <f t="shared" si="124"/>
        <v>2023-2024</v>
      </c>
      <c r="D2649" t="s">
        <v>120</v>
      </c>
      <c r="E2649" t="s">
        <v>94</v>
      </c>
      <c r="F2649" t="str">
        <f t="shared" si="125"/>
        <v>Queensland</v>
      </c>
      <c r="G2649" t="s">
        <v>19</v>
      </c>
      <c r="H2649">
        <v>4551</v>
      </c>
      <c r="I2649" t="s">
        <v>11</v>
      </c>
      <c r="J2649" t="s">
        <v>136</v>
      </c>
      <c r="K2649" t="s">
        <v>147</v>
      </c>
      <c r="L2649" t="s">
        <v>158</v>
      </c>
      <c r="M2649" s="5">
        <v>377</v>
      </c>
    </row>
    <row r="2650" spans="1:13" x14ac:dyDescent="0.3">
      <c r="A2650" s="2">
        <v>45456</v>
      </c>
      <c r="B2650" s="3">
        <f t="shared" si="123"/>
        <v>2024</v>
      </c>
      <c r="C2650" t="str">
        <f t="shared" si="124"/>
        <v>2023-2024</v>
      </c>
      <c r="D2650" t="s">
        <v>120</v>
      </c>
      <c r="E2650" t="s">
        <v>85</v>
      </c>
      <c r="F2650" t="str">
        <f t="shared" si="125"/>
        <v>Western Australia</v>
      </c>
      <c r="G2650" t="s">
        <v>28</v>
      </c>
      <c r="H2650">
        <v>6725</v>
      </c>
      <c r="I2650" t="s">
        <v>11</v>
      </c>
      <c r="J2650" t="s">
        <v>141</v>
      </c>
      <c r="K2650" t="s">
        <v>150</v>
      </c>
      <c r="L2650" t="s">
        <v>161</v>
      </c>
      <c r="M2650" s="5">
        <v>414</v>
      </c>
    </row>
    <row r="2651" spans="1:13" x14ac:dyDescent="0.3">
      <c r="A2651" s="2">
        <v>45434</v>
      </c>
      <c r="B2651" s="3">
        <f t="shared" si="123"/>
        <v>2024</v>
      </c>
      <c r="C2651" t="str">
        <f t="shared" si="124"/>
        <v>2023-2024</v>
      </c>
      <c r="D2651" t="s">
        <v>120</v>
      </c>
      <c r="E2651" t="s">
        <v>9</v>
      </c>
      <c r="F2651" t="str">
        <f t="shared" si="125"/>
        <v>New South Wales</v>
      </c>
      <c r="G2651" t="s">
        <v>10</v>
      </c>
      <c r="H2651">
        <v>2067</v>
      </c>
      <c r="I2651" t="s">
        <v>11</v>
      </c>
      <c r="J2651" t="s">
        <v>126</v>
      </c>
      <c r="K2651" t="s">
        <v>143</v>
      </c>
      <c r="L2651" t="s">
        <v>154</v>
      </c>
      <c r="M2651" s="5">
        <v>741</v>
      </c>
    </row>
    <row r="2652" spans="1:13" x14ac:dyDescent="0.3">
      <c r="A2652" s="2">
        <v>45840</v>
      </c>
      <c r="B2652" s="3">
        <f t="shared" si="123"/>
        <v>2026</v>
      </c>
      <c r="C2652" t="str">
        <f t="shared" si="124"/>
        <v>2025-2026</v>
      </c>
      <c r="D2652" t="s">
        <v>120</v>
      </c>
      <c r="E2652" t="s">
        <v>56</v>
      </c>
      <c r="F2652" t="str">
        <f t="shared" si="125"/>
        <v>Queensland</v>
      </c>
      <c r="G2652" t="s">
        <v>19</v>
      </c>
      <c r="H2652">
        <v>4883</v>
      </c>
      <c r="I2652" t="s">
        <v>11</v>
      </c>
      <c r="J2652" t="s">
        <v>133</v>
      </c>
      <c r="K2652" t="s">
        <v>148</v>
      </c>
      <c r="L2652" t="s">
        <v>159</v>
      </c>
      <c r="M2652" s="5">
        <v>445</v>
      </c>
    </row>
    <row r="2653" spans="1:13" x14ac:dyDescent="0.3">
      <c r="A2653" s="2">
        <v>46009</v>
      </c>
      <c r="B2653" s="3">
        <f t="shared" si="123"/>
        <v>2026</v>
      </c>
      <c r="C2653" t="str">
        <f t="shared" si="124"/>
        <v>2025-2026</v>
      </c>
      <c r="D2653" t="s">
        <v>120</v>
      </c>
      <c r="E2653" t="s">
        <v>49</v>
      </c>
      <c r="F2653" t="str">
        <f t="shared" si="125"/>
        <v>New South Wales</v>
      </c>
      <c r="G2653" t="s">
        <v>10</v>
      </c>
      <c r="H2653">
        <v>2350</v>
      </c>
      <c r="I2653" t="s">
        <v>11</v>
      </c>
      <c r="J2653" t="s">
        <v>122</v>
      </c>
      <c r="K2653" t="s">
        <v>146</v>
      </c>
      <c r="L2653" t="s">
        <v>157</v>
      </c>
      <c r="M2653" s="5">
        <v>778</v>
      </c>
    </row>
    <row r="2654" spans="1:13" x14ac:dyDescent="0.3">
      <c r="A2654" s="2">
        <v>46021</v>
      </c>
      <c r="B2654" s="3">
        <f t="shared" si="123"/>
        <v>2026</v>
      </c>
      <c r="C2654" t="str">
        <f t="shared" si="124"/>
        <v>2025-2026</v>
      </c>
      <c r="D2654" t="s">
        <v>119</v>
      </c>
      <c r="E2654" t="s">
        <v>36</v>
      </c>
      <c r="F2654" t="str">
        <f t="shared" si="125"/>
        <v>New South Wales</v>
      </c>
      <c r="G2654" t="s">
        <v>10</v>
      </c>
      <c r="H2654">
        <v>2539</v>
      </c>
      <c r="I2654" t="s">
        <v>11</v>
      </c>
      <c r="J2654" t="s">
        <v>123</v>
      </c>
      <c r="K2654" t="s">
        <v>150</v>
      </c>
      <c r="L2654" t="s">
        <v>161</v>
      </c>
      <c r="M2654" s="5">
        <v>257</v>
      </c>
    </row>
    <row r="2655" spans="1:13" x14ac:dyDescent="0.3">
      <c r="A2655" s="2">
        <v>45574</v>
      </c>
      <c r="B2655" s="3">
        <f t="shared" si="123"/>
        <v>2025</v>
      </c>
      <c r="C2655" t="str">
        <f t="shared" si="124"/>
        <v>2024-2025</v>
      </c>
      <c r="D2655" t="s">
        <v>120</v>
      </c>
      <c r="E2655" t="s">
        <v>33</v>
      </c>
      <c r="F2655" t="str">
        <f t="shared" si="125"/>
        <v>Northern Territory</v>
      </c>
      <c r="G2655" t="s">
        <v>15</v>
      </c>
      <c r="H2655">
        <v>870</v>
      </c>
      <c r="I2655" t="s">
        <v>11</v>
      </c>
      <c r="J2655" t="s">
        <v>140</v>
      </c>
      <c r="K2655" t="s">
        <v>146</v>
      </c>
      <c r="L2655" t="s">
        <v>157</v>
      </c>
      <c r="M2655" s="5">
        <v>134</v>
      </c>
    </row>
    <row r="2656" spans="1:13" x14ac:dyDescent="0.3">
      <c r="A2656" s="2">
        <v>45395</v>
      </c>
      <c r="B2656" s="3">
        <f t="shared" si="123"/>
        <v>2024</v>
      </c>
      <c r="C2656" t="str">
        <f t="shared" si="124"/>
        <v>2023-2024</v>
      </c>
      <c r="D2656" t="s">
        <v>120</v>
      </c>
      <c r="E2656" t="s">
        <v>16</v>
      </c>
      <c r="F2656" t="str">
        <f t="shared" si="125"/>
        <v>South Australia</v>
      </c>
      <c r="G2656" t="s">
        <v>17</v>
      </c>
      <c r="H2656">
        <v>5168</v>
      </c>
      <c r="I2656" t="s">
        <v>11</v>
      </c>
      <c r="J2656" t="s">
        <v>134</v>
      </c>
      <c r="K2656" t="s">
        <v>144</v>
      </c>
      <c r="L2656" t="s">
        <v>155</v>
      </c>
      <c r="M2656" s="5">
        <v>308</v>
      </c>
    </row>
    <row r="2657" spans="1:13" x14ac:dyDescent="0.3">
      <c r="A2657" s="2">
        <v>45913</v>
      </c>
      <c r="B2657" s="3">
        <f t="shared" si="123"/>
        <v>2026</v>
      </c>
      <c r="C2657" t="str">
        <f t="shared" si="124"/>
        <v>2025-2026</v>
      </c>
      <c r="D2657" t="s">
        <v>120</v>
      </c>
      <c r="E2657" t="s">
        <v>50</v>
      </c>
      <c r="F2657" t="str">
        <f t="shared" si="125"/>
        <v>Australian Capital Territory</v>
      </c>
      <c r="G2657" t="s">
        <v>51</v>
      </c>
      <c r="H2657">
        <v>2617</v>
      </c>
      <c r="I2657" t="s">
        <v>11</v>
      </c>
      <c r="J2657" t="s">
        <v>123</v>
      </c>
      <c r="K2657" t="s">
        <v>143</v>
      </c>
      <c r="L2657" t="s">
        <v>154</v>
      </c>
      <c r="M2657" s="5">
        <v>514</v>
      </c>
    </row>
    <row r="2658" spans="1:13" x14ac:dyDescent="0.3">
      <c r="A2658" s="2">
        <v>45520</v>
      </c>
      <c r="B2658" s="3">
        <f t="shared" si="123"/>
        <v>2025</v>
      </c>
      <c r="C2658" t="str">
        <f t="shared" si="124"/>
        <v>2024-2025</v>
      </c>
      <c r="D2658" t="s">
        <v>119</v>
      </c>
      <c r="E2658" t="s">
        <v>60</v>
      </c>
      <c r="F2658" t="str">
        <f t="shared" si="125"/>
        <v>Queensland</v>
      </c>
      <c r="G2658" t="s">
        <v>19</v>
      </c>
      <c r="H2658">
        <v>4655</v>
      </c>
      <c r="I2658" t="s">
        <v>11</v>
      </c>
      <c r="J2658" t="s">
        <v>138</v>
      </c>
      <c r="K2658" t="s">
        <v>144</v>
      </c>
      <c r="L2658" t="s">
        <v>155</v>
      </c>
      <c r="M2658" s="5">
        <v>548</v>
      </c>
    </row>
    <row r="2659" spans="1:13" x14ac:dyDescent="0.3">
      <c r="A2659" s="2">
        <v>45749</v>
      </c>
      <c r="B2659" s="3">
        <f t="shared" si="123"/>
        <v>2025</v>
      </c>
      <c r="C2659" t="str">
        <f t="shared" si="124"/>
        <v>2024-2025</v>
      </c>
      <c r="D2659" t="s">
        <v>120</v>
      </c>
      <c r="E2659" t="s">
        <v>23</v>
      </c>
      <c r="F2659" t="str">
        <f t="shared" si="125"/>
        <v>New South Wales</v>
      </c>
      <c r="G2659" t="s">
        <v>10</v>
      </c>
      <c r="H2659">
        <v>2830</v>
      </c>
      <c r="I2659" t="s">
        <v>11</v>
      </c>
      <c r="J2659" t="s">
        <v>132</v>
      </c>
      <c r="K2659" t="s">
        <v>146</v>
      </c>
      <c r="L2659" t="s">
        <v>157</v>
      </c>
      <c r="M2659" s="5">
        <v>506</v>
      </c>
    </row>
    <row r="2660" spans="1:13" x14ac:dyDescent="0.3">
      <c r="A2660" s="2">
        <v>45626</v>
      </c>
      <c r="B2660" s="3">
        <f t="shared" si="123"/>
        <v>2025</v>
      </c>
      <c r="C2660" t="str">
        <f t="shared" si="124"/>
        <v>2024-2025</v>
      </c>
      <c r="D2660" t="s">
        <v>119</v>
      </c>
      <c r="E2660" t="s">
        <v>12</v>
      </c>
      <c r="F2660" t="str">
        <f t="shared" si="125"/>
        <v>New South Wales</v>
      </c>
      <c r="G2660" t="s">
        <v>10</v>
      </c>
      <c r="H2660">
        <v>2795</v>
      </c>
      <c r="I2660" t="s">
        <v>11</v>
      </c>
      <c r="J2660" t="s">
        <v>132</v>
      </c>
      <c r="K2660" t="s">
        <v>146</v>
      </c>
      <c r="L2660" t="s">
        <v>157</v>
      </c>
      <c r="M2660" s="5">
        <v>296</v>
      </c>
    </row>
    <row r="2661" spans="1:13" x14ac:dyDescent="0.3">
      <c r="A2661" s="2">
        <v>45506</v>
      </c>
      <c r="B2661" s="3">
        <f t="shared" si="123"/>
        <v>2025</v>
      </c>
      <c r="C2661" t="str">
        <f t="shared" si="124"/>
        <v>2024-2025</v>
      </c>
      <c r="D2661" t="s">
        <v>119</v>
      </c>
      <c r="E2661" t="s">
        <v>24</v>
      </c>
      <c r="F2661" t="str">
        <f t="shared" si="125"/>
        <v>Queensland</v>
      </c>
      <c r="G2661" t="s">
        <v>19</v>
      </c>
      <c r="H2661">
        <v>4053</v>
      </c>
      <c r="I2661" t="s">
        <v>11</v>
      </c>
      <c r="J2661" t="s">
        <v>131</v>
      </c>
      <c r="K2661" t="s">
        <v>143</v>
      </c>
      <c r="L2661" t="s">
        <v>154</v>
      </c>
      <c r="M2661" s="5">
        <v>567</v>
      </c>
    </row>
    <row r="2662" spans="1:13" x14ac:dyDescent="0.3">
      <c r="A2662" s="2">
        <v>45950</v>
      </c>
      <c r="B2662" s="3">
        <f t="shared" si="123"/>
        <v>2026</v>
      </c>
      <c r="C2662" t="str">
        <f t="shared" si="124"/>
        <v>2025-2026</v>
      </c>
      <c r="D2662" t="s">
        <v>119</v>
      </c>
      <c r="E2662" t="s">
        <v>79</v>
      </c>
      <c r="F2662" t="str">
        <f t="shared" si="125"/>
        <v>Queensland</v>
      </c>
      <c r="G2662" t="s">
        <v>19</v>
      </c>
      <c r="H2662">
        <v>4680</v>
      </c>
      <c r="I2662" t="s">
        <v>11</v>
      </c>
      <c r="J2662" t="s">
        <v>138</v>
      </c>
      <c r="K2662" t="s">
        <v>146</v>
      </c>
      <c r="L2662" t="s">
        <v>157</v>
      </c>
      <c r="M2662" s="5">
        <v>526</v>
      </c>
    </row>
    <row r="2663" spans="1:13" x14ac:dyDescent="0.3">
      <c r="A2663" s="2">
        <v>45464</v>
      </c>
      <c r="B2663" s="3">
        <f t="shared" si="123"/>
        <v>2024</v>
      </c>
      <c r="C2663" t="str">
        <f t="shared" si="124"/>
        <v>2023-2024</v>
      </c>
      <c r="D2663" t="s">
        <v>120</v>
      </c>
      <c r="E2663" t="s">
        <v>82</v>
      </c>
      <c r="F2663" t="str">
        <f t="shared" si="125"/>
        <v>Queensland</v>
      </c>
      <c r="G2663" t="s">
        <v>19</v>
      </c>
      <c r="H2663">
        <v>4215</v>
      </c>
      <c r="I2663" t="s">
        <v>11</v>
      </c>
      <c r="J2663" t="s">
        <v>124</v>
      </c>
      <c r="K2663" t="s">
        <v>143</v>
      </c>
      <c r="L2663" t="s">
        <v>154</v>
      </c>
      <c r="M2663" s="5">
        <v>640</v>
      </c>
    </row>
    <row r="2664" spans="1:13" x14ac:dyDescent="0.3">
      <c r="A2664" s="2">
        <v>45468</v>
      </c>
      <c r="B2664" s="3">
        <f t="shared" si="123"/>
        <v>2024</v>
      </c>
      <c r="C2664" t="str">
        <f t="shared" si="124"/>
        <v>2023-2024</v>
      </c>
      <c r="D2664" t="s">
        <v>120</v>
      </c>
      <c r="E2664" t="s">
        <v>113</v>
      </c>
      <c r="F2664" t="str">
        <f t="shared" si="125"/>
        <v>New South Wales</v>
      </c>
      <c r="G2664" t="s">
        <v>10</v>
      </c>
      <c r="H2664">
        <v>2101</v>
      </c>
      <c r="I2664" t="s">
        <v>11</v>
      </c>
      <c r="J2664" t="s">
        <v>125</v>
      </c>
      <c r="K2664" t="s">
        <v>143</v>
      </c>
      <c r="L2664" t="s">
        <v>154</v>
      </c>
      <c r="M2664" s="5">
        <v>158</v>
      </c>
    </row>
    <row r="2665" spans="1:13" x14ac:dyDescent="0.3">
      <c r="A2665" s="2">
        <v>45588</v>
      </c>
      <c r="B2665" s="3">
        <f t="shared" si="123"/>
        <v>2025</v>
      </c>
      <c r="C2665" t="str">
        <f t="shared" si="124"/>
        <v>2024-2025</v>
      </c>
      <c r="D2665" t="s">
        <v>119</v>
      </c>
      <c r="E2665" t="s">
        <v>93</v>
      </c>
      <c r="F2665" t="str">
        <f t="shared" si="125"/>
        <v>Victoria</v>
      </c>
      <c r="G2665" t="s">
        <v>26</v>
      </c>
      <c r="H2665">
        <v>3400</v>
      </c>
      <c r="I2665" t="s">
        <v>11</v>
      </c>
      <c r="J2665" t="s">
        <v>129</v>
      </c>
      <c r="K2665" t="s">
        <v>142</v>
      </c>
      <c r="L2665" t="s">
        <v>153</v>
      </c>
      <c r="M2665" s="5">
        <v>312</v>
      </c>
    </row>
    <row r="2666" spans="1:13" x14ac:dyDescent="0.3">
      <c r="A2666" s="2">
        <v>45860</v>
      </c>
      <c r="B2666" s="3">
        <f t="shared" si="123"/>
        <v>2026</v>
      </c>
      <c r="C2666" t="str">
        <f t="shared" si="124"/>
        <v>2025-2026</v>
      </c>
      <c r="D2666" t="s">
        <v>120</v>
      </c>
      <c r="E2666" t="s">
        <v>83</v>
      </c>
      <c r="F2666" t="str">
        <f t="shared" si="125"/>
        <v>Victoria</v>
      </c>
      <c r="G2666" t="s">
        <v>26</v>
      </c>
      <c r="H2666">
        <v>3551</v>
      </c>
      <c r="I2666" t="s">
        <v>11</v>
      </c>
      <c r="J2666" t="s">
        <v>129</v>
      </c>
      <c r="K2666" t="s">
        <v>146</v>
      </c>
      <c r="L2666" t="s">
        <v>157</v>
      </c>
      <c r="M2666" s="5">
        <v>776</v>
      </c>
    </row>
    <row r="2667" spans="1:13" x14ac:dyDescent="0.3">
      <c r="A2667" s="2">
        <v>45412</v>
      </c>
      <c r="B2667" s="3">
        <f t="shared" si="123"/>
        <v>2024</v>
      </c>
      <c r="C2667" t="str">
        <f t="shared" si="124"/>
        <v>2023-2024</v>
      </c>
      <c r="D2667" t="s">
        <v>119</v>
      </c>
      <c r="E2667" t="s">
        <v>99</v>
      </c>
      <c r="F2667" t="str">
        <f t="shared" si="125"/>
        <v>Western Australia</v>
      </c>
      <c r="G2667" t="s">
        <v>28</v>
      </c>
      <c r="H2667">
        <v>6530</v>
      </c>
      <c r="I2667" t="s">
        <v>11</v>
      </c>
      <c r="J2667" t="s">
        <v>141</v>
      </c>
      <c r="K2667" t="s">
        <v>144</v>
      </c>
      <c r="L2667" t="s">
        <v>155</v>
      </c>
      <c r="M2667" s="5">
        <v>216</v>
      </c>
    </row>
    <row r="2668" spans="1:13" x14ac:dyDescent="0.3">
      <c r="A2668" s="2">
        <v>45410</v>
      </c>
      <c r="B2668" s="3">
        <f t="shared" si="123"/>
        <v>2024</v>
      </c>
      <c r="C2668" t="str">
        <f t="shared" si="124"/>
        <v>2023-2024</v>
      </c>
      <c r="D2668" t="s">
        <v>120</v>
      </c>
      <c r="E2668" t="s">
        <v>50</v>
      </c>
      <c r="F2668" t="str">
        <f t="shared" si="125"/>
        <v>Australian Capital Territory</v>
      </c>
      <c r="G2668" t="s">
        <v>51</v>
      </c>
      <c r="H2668">
        <v>2617</v>
      </c>
      <c r="I2668" t="s">
        <v>11</v>
      </c>
      <c r="J2668" t="s">
        <v>123</v>
      </c>
      <c r="K2668" t="s">
        <v>144</v>
      </c>
      <c r="L2668" t="s">
        <v>155</v>
      </c>
      <c r="M2668" s="5">
        <v>462</v>
      </c>
    </row>
    <row r="2669" spans="1:13" x14ac:dyDescent="0.3">
      <c r="A2669" s="2">
        <v>45429</v>
      </c>
      <c r="B2669" s="3">
        <f t="shared" si="123"/>
        <v>2024</v>
      </c>
      <c r="C2669" t="str">
        <f t="shared" si="124"/>
        <v>2023-2024</v>
      </c>
      <c r="D2669" t="s">
        <v>120</v>
      </c>
      <c r="E2669" t="s">
        <v>92</v>
      </c>
      <c r="F2669" t="str">
        <f t="shared" si="125"/>
        <v>New South Wales</v>
      </c>
      <c r="G2669" t="s">
        <v>10</v>
      </c>
      <c r="H2669">
        <v>2015</v>
      </c>
      <c r="I2669" t="s">
        <v>11</v>
      </c>
      <c r="J2669" t="s">
        <v>126</v>
      </c>
      <c r="K2669" t="s">
        <v>147</v>
      </c>
      <c r="L2669" t="s">
        <v>158</v>
      </c>
      <c r="M2669" s="5">
        <v>505</v>
      </c>
    </row>
    <row r="2670" spans="1:13" x14ac:dyDescent="0.3">
      <c r="A2670" s="2">
        <v>46011</v>
      </c>
      <c r="B2670" s="3">
        <f t="shared" si="123"/>
        <v>2026</v>
      </c>
      <c r="C2670" t="str">
        <f t="shared" si="124"/>
        <v>2025-2026</v>
      </c>
      <c r="D2670" t="s">
        <v>120</v>
      </c>
      <c r="E2670" t="s">
        <v>65</v>
      </c>
      <c r="F2670" t="str">
        <f t="shared" si="125"/>
        <v>Victoria</v>
      </c>
      <c r="G2670" t="s">
        <v>26</v>
      </c>
      <c r="H2670">
        <v>3931</v>
      </c>
      <c r="I2670" t="s">
        <v>11</v>
      </c>
      <c r="J2670" t="s">
        <v>137</v>
      </c>
      <c r="K2670" t="s">
        <v>148</v>
      </c>
      <c r="L2670" t="s">
        <v>159</v>
      </c>
      <c r="M2670" s="5">
        <v>459</v>
      </c>
    </row>
    <row r="2671" spans="1:13" x14ac:dyDescent="0.3">
      <c r="A2671" s="2">
        <v>45368</v>
      </c>
      <c r="B2671" s="3">
        <f t="shared" si="123"/>
        <v>2024</v>
      </c>
      <c r="C2671" t="str">
        <f t="shared" si="124"/>
        <v>2023-2024</v>
      </c>
      <c r="D2671" t="s">
        <v>120</v>
      </c>
      <c r="E2671" t="s">
        <v>16</v>
      </c>
      <c r="F2671" t="str">
        <f t="shared" si="125"/>
        <v>South Australia</v>
      </c>
      <c r="G2671" t="s">
        <v>17</v>
      </c>
      <c r="H2671">
        <v>5168</v>
      </c>
      <c r="I2671" t="s">
        <v>11</v>
      </c>
      <c r="J2671" t="s">
        <v>134</v>
      </c>
      <c r="K2671" t="s">
        <v>148</v>
      </c>
      <c r="L2671" t="s">
        <v>159</v>
      </c>
      <c r="M2671" s="5">
        <v>588</v>
      </c>
    </row>
    <row r="2672" spans="1:13" x14ac:dyDescent="0.3">
      <c r="A2672" s="2">
        <v>45512</v>
      </c>
      <c r="B2672" s="3">
        <f t="shared" si="123"/>
        <v>2025</v>
      </c>
      <c r="C2672" t="str">
        <f t="shared" si="124"/>
        <v>2024-2025</v>
      </c>
      <c r="D2672" t="s">
        <v>120</v>
      </c>
      <c r="E2672" t="s">
        <v>61</v>
      </c>
      <c r="F2672" t="str">
        <f t="shared" si="125"/>
        <v>Victoria</v>
      </c>
      <c r="G2672" t="s">
        <v>26</v>
      </c>
      <c r="H2672">
        <v>3179</v>
      </c>
      <c r="I2672" t="s">
        <v>11</v>
      </c>
      <c r="J2672" t="s">
        <v>127</v>
      </c>
      <c r="K2672" t="s">
        <v>145</v>
      </c>
      <c r="L2672" t="s">
        <v>156</v>
      </c>
      <c r="M2672" s="5">
        <v>608</v>
      </c>
    </row>
    <row r="2673" spans="1:13" x14ac:dyDescent="0.3">
      <c r="A2673" s="2">
        <v>45958</v>
      </c>
      <c r="B2673" s="3">
        <f t="shared" si="123"/>
        <v>2026</v>
      </c>
      <c r="C2673" t="str">
        <f t="shared" si="124"/>
        <v>2025-2026</v>
      </c>
      <c r="D2673" t="s">
        <v>119</v>
      </c>
      <c r="E2673" t="s">
        <v>48</v>
      </c>
      <c r="F2673" t="str">
        <f t="shared" si="125"/>
        <v>Western Australia</v>
      </c>
      <c r="G2673" t="s">
        <v>28</v>
      </c>
      <c r="H2673">
        <v>6450</v>
      </c>
      <c r="I2673" t="s">
        <v>11</v>
      </c>
      <c r="J2673" t="s">
        <v>141</v>
      </c>
      <c r="K2673" t="s">
        <v>144</v>
      </c>
      <c r="L2673" t="s">
        <v>155</v>
      </c>
      <c r="M2673" s="5">
        <v>181</v>
      </c>
    </row>
    <row r="2674" spans="1:13" x14ac:dyDescent="0.3">
      <c r="A2674" s="2">
        <v>45736</v>
      </c>
      <c r="B2674" s="3">
        <f t="shared" si="123"/>
        <v>2025</v>
      </c>
      <c r="C2674" t="str">
        <f t="shared" si="124"/>
        <v>2024-2025</v>
      </c>
      <c r="D2674" t="s">
        <v>120</v>
      </c>
      <c r="E2674" t="s">
        <v>46</v>
      </c>
      <c r="F2674" t="str">
        <f t="shared" si="125"/>
        <v>South Australia</v>
      </c>
      <c r="G2674" t="s">
        <v>17</v>
      </c>
      <c r="H2674">
        <v>5043</v>
      </c>
      <c r="I2674" t="s">
        <v>11</v>
      </c>
      <c r="J2674" t="s">
        <v>134</v>
      </c>
      <c r="K2674" t="s">
        <v>148</v>
      </c>
      <c r="L2674" t="s">
        <v>159</v>
      </c>
      <c r="M2674" s="5">
        <v>35</v>
      </c>
    </row>
    <row r="2675" spans="1:13" x14ac:dyDescent="0.3">
      <c r="A2675" s="2">
        <v>45809</v>
      </c>
      <c r="B2675" s="3">
        <f t="shared" si="123"/>
        <v>2025</v>
      </c>
      <c r="C2675" t="str">
        <f t="shared" si="124"/>
        <v>2024-2025</v>
      </c>
      <c r="D2675" t="s">
        <v>120</v>
      </c>
      <c r="E2675" t="s">
        <v>41</v>
      </c>
      <c r="F2675" t="str">
        <f t="shared" si="125"/>
        <v>New South Wales</v>
      </c>
      <c r="G2675" t="s">
        <v>10</v>
      </c>
      <c r="H2675">
        <v>2478</v>
      </c>
      <c r="I2675" t="s">
        <v>11</v>
      </c>
      <c r="J2675" t="s">
        <v>122</v>
      </c>
      <c r="K2675" t="s">
        <v>148</v>
      </c>
      <c r="L2675" t="s">
        <v>159</v>
      </c>
      <c r="M2675" s="5">
        <v>312</v>
      </c>
    </row>
    <row r="2676" spans="1:13" x14ac:dyDescent="0.3">
      <c r="A2676" s="2">
        <v>45803</v>
      </c>
      <c r="B2676" s="3">
        <f t="shared" si="123"/>
        <v>2025</v>
      </c>
      <c r="C2676" t="str">
        <f t="shared" si="124"/>
        <v>2024-2025</v>
      </c>
      <c r="D2676" t="s">
        <v>120</v>
      </c>
      <c r="E2676" t="s">
        <v>25</v>
      </c>
      <c r="F2676" t="str">
        <f t="shared" si="125"/>
        <v>Victoria</v>
      </c>
      <c r="G2676" t="s">
        <v>26</v>
      </c>
      <c r="H2676">
        <v>3066</v>
      </c>
      <c r="I2676" t="s">
        <v>11</v>
      </c>
      <c r="J2676" t="s">
        <v>128</v>
      </c>
      <c r="K2676" t="s">
        <v>147</v>
      </c>
      <c r="L2676" t="s">
        <v>158</v>
      </c>
      <c r="M2676" s="5">
        <v>334</v>
      </c>
    </row>
    <row r="2677" spans="1:13" x14ac:dyDescent="0.3">
      <c r="A2677" s="2">
        <v>45361</v>
      </c>
      <c r="B2677" s="3">
        <f t="shared" si="123"/>
        <v>2024</v>
      </c>
      <c r="C2677" t="str">
        <f t="shared" si="124"/>
        <v>2023-2024</v>
      </c>
      <c r="D2677" t="s">
        <v>119</v>
      </c>
      <c r="E2677" t="s">
        <v>48</v>
      </c>
      <c r="F2677" t="str">
        <f t="shared" si="125"/>
        <v>Western Australia</v>
      </c>
      <c r="G2677" t="s">
        <v>28</v>
      </c>
      <c r="H2677">
        <v>6450</v>
      </c>
      <c r="I2677" t="s">
        <v>11</v>
      </c>
      <c r="J2677" t="s">
        <v>141</v>
      </c>
      <c r="K2677" t="s">
        <v>145</v>
      </c>
      <c r="L2677" t="s">
        <v>156</v>
      </c>
      <c r="M2677" s="5">
        <v>513</v>
      </c>
    </row>
    <row r="2678" spans="1:13" x14ac:dyDescent="0.3">
      <c r="A2678" s="2">
        <v>45337</v>
      </c>
      <c r="B2678" s="3">
        <f t="shared" si="123"/>
        <v>2024</v>
      </c>
      <c r="C2678" t="str">
        <f t="shared" si="124"/>
        <v>2023-2024</v>
      </c>
      <c r="D2678" t="s">
        <v>120</v>
      </c>
      <c r="E2678" t="s">
        <v>108</v>
      </c>
      <c r="F2678" t="str">
        <f t="shared" si="125"/>
        <v>Tasmania</v>
      </c>
      <c r="G2678" t="s">
        <v>43</v>
      </c>
      <c r="H2678">
        <v>7320</v>
      </c>
      <c r="I2678" t="s">
        <v>11</v>
      </c>
      <c r="J2678" t="s">
        <v>130</v>
      </c>
      <c r="K2678" t="s">
        <v>143</v>
      </c>
      <c r="L2678" t="s">
        <v>154</v>
      </c>
      <c r="M2678" s="5">
        <v>235</v>
      </c>
    </row>
    <row r="2679" spans="1:13" x14ac:dyDescent="0.3">
      <c r="A2679" s="2">
        <v>45944</v>
      </c>
      <c r="B2679" s="3">
        <f t="shared" si="123"/>
        <v>2026</v>
      </c>
      <c r="C2679" t="str">
        <f t="shared" si="124"/>
        <v>2025-2026</v>
      </c>
      <c r="D2679" t="s">
        <v>120</v>
      </c>
      <c r="E2679" t="s">
        <v>110</v>
      </c>
      <c r="F2679" t="str">
        <f t="shared" si="125"/>
        <v>Australian Capital Territory</v>
      </c>
      <c r="G2679" t="s">
        <v>51</v>
      </c>
      <c r="H2679">
        <v>2609</v>
      </c>
      <c r="I2679" t="s">
        <v>11</v>
      </c>
      <c r="J2679" t="s">
        <v>123</v>
      </c>
      <c r="K2679" t="s">
        <v>144</v>
      </c>
      <c r="L2679" t="s">
        <v>155</v>
      </c>
      <c r="M2679" s="5">
        <v>602</v>
      </c>
    </row>
    <row r="2680" spans="1:13" x14ac:dyDescent="0.3">
      <c r="A2680" s="2">
        <v>46000</v>
      </c>
      <c r="B2680" s="3">
        <f t="shared" si="123"/>
        <v>2026</v>
      </c>
      <c r="C2680" t="str">
        <f t="shared" si="124"/>
        <v>2025-2026</v>
      </c>
      <c r="D2680" t="s">
        <v>120</v>
      </c>
      <c r="E2680" t="s">
        <v>66</v>
      </c>
      <c r="F2680" t="str">
        <f t="shared" si="125"/>
        <v>Western Australia</v>
      </c>
      <c r="G2680" t="s">
        <v>28</v>
      </c>
      <c r="H2680">
        <v>6330</v>
      </c>
      <c r="I2680" t="s">
        <v>11</v>
      </c>
      <c r="J2680" t="s">
        <v>135</v>
      </c>
      <c r="K2680" t="s">
        <v>151</v>
      </c>
      <c r="L2680" t="s">
        <v>152</v>
      </c>
      <c r="M2680" s="5">
        <v>567</v>
      </c>
    </row>
    <row r="2681" spans="1:13" x14ac:dyDescent="0.3">
      <c r="A2681" s="2">
        <v>45478</v>
      </c>
      <c r="B2681" s="3">
        <f t="shared" si="123"/>
        <v>2025</v>
      </c>
      <c r="C2681" t="str">
        <f t="shared" si="124"/>
        <v>2024-2025</v>
      </c>
      <c r="D2681" t="s">
        <v>120</v>
      </c>
      <c r="E2681" t="s">
        <v>83</v>
      </c>
      <c r="F2681" t="str">
        <f t="shared" si="125"/>
        <v>Victoria</v>
      </c>
      <c r="G2681" t="s">
        <v>26</v>
      </c>
      <c r="H2681">
        <v>3551</v>
      </c>
      <c r="I2681" t="s">
        <v>11</v>
      </c>
      <c r="J2681" t="s">
        <v>129</v>
      </c>
      <c r="K2681" t="s">
        <v>150</v>
      </c>
      <c r="L2681" t="s">
        <v>161</v>
      </c>
      <c r="M2681" s="5">
        <v>715</v>
      </c>
    </row>
    <row r="2682" spans="1:13" x14ac:dyDescent="0.3">
      <c r="A2682" s="2">
        <v>45880</v>
      </c>
      <c r="B2682" s="3">
        <f t="shared" si="123"/>
        <v>2026</v>
      </c>
      <c r="C2682" t="str">
        <f t="shared" si="124"/>
        <v>2025-2026</v>
      </c>
      <c r="D2682" t="s">
        <v>119</v>
      </c>
      <c r="E2682" t="s">
        <v>58</v>
      </c>
      <c r="F2682" t="str">
        <f t="shared" si="125"/>
        <v>New South Wales</v>
      </c>
      <c r="G2682" t="s">
        <v>10</v>
      </c>
      <c r="H2682">
        <v>2790</v>
      </c>
      <c r="I2682" t="s">
        <v>11</v>
      </c>
      <c r="J2682" t="s">
        <v>132</v>
      </c>
      <c r="K2682" t="s">
        <v>143</v>
      </c>
      <c r="L2682" t="s">
        <v>154</v>
      </c>
      <c r="M2682" s="5">
        <v>593</v>
      </c>
    </row>
    <row r="2683" spans="1:13" x14ac:dyDescent="0.3">
      <c r="A2683" s="2">
        <v>45379</v>
      </c>
      <c r="B2683" s="3">
        <f t="shared" si="123"/>
        <v>2024</v>
      </c>
      <c r="C2683" t="str">
        <f t="shared" si="124"/>
        <v>2023-2024</v>
      </c>
      <c r="D2683" t="s">
        <v>120</v>
      </c>
      <c r="E2683" t="s">
        <v>113</v>
      </c>
      <c r="F2683" t="str">
        <f t="shared" si="125"/>
        <v>New South Wales</v>
      </c>
      <c r="G2683" t="s">
        <v>10</v>
      </c>
      <c r="H2683">
        <v>2101</v>
      </c>
      <c r="I2683" t="s">
        <v>11</v>
      </c>
      <c r="J2683" t="s">
        <v>125</v>
      </c>
      <c r="K2683" t="s">
        <v>146</v>
      </c>
      <c r="L2683" t="s">
        <v>157</v>
      </c>
      <c r="M2683" s="5">
        <v>755</v>
      </c>
    </row>
    <row r="2684" spans="1:13" x14ac:dyDescent="0.3">
      <c r="A2684" s="2">
        <v>45361</v>
      </c>
      <c r="B2684" s="3">
        <f t="shared" si="123"/>
        <v>2024</v>
      </c>
      <c r="C2684" t="str">
        <f t="shared" si="124"/>
        <v>2023-2024</v>
      </c>
      <c r="D2684" t="s">
        <v>120</v>
      </c>
      <c r="E2684" t="s">
        <v>27</v>
      </c>
      <c r="F2684" t="str">
        <f t="shared" si="125"/>
        <v>Western Australia</v>
      </c>
      <c r="G2684" t="s">
        <v>28</v>
      </c>
      <c r="H2684">
        <v>6030</v>
      </c>
      <c r="I2684" t="s">
        <v>11</v>
      </c>
      <c r="J2684" t="s">
        <v>121</v>
      </c>
      <c r="K2684" t="s">
        <v>146</v>
      </c>
      <c r="L2684" t="s">
        <v>157</v>
      </c>
      <c r="M2684" s="5">
        <v>130</v>
      </c>
    </row>
    <row r="2685" spans="1:13" x14ac:dyDescent="0.3">
      <c r="A2685" s="2">
        <v>45507</v>
      </c>
      <c r="B2685" s="3">
        <f t="shared" si="123"/>
        <v>2025</v>
      </c>
      <c r="C2685" t="str">
        <f t="shared" si="124"/>
        <v>2024-2025</v>
      </c>
      <c r="D2685" t="s">
        <v>120</v>
      </c>
      <c r="E2685" t="s">
        <v>100</v>
      </c>
      <c r="F2685" t="str">
        <f t="shared" si="125"/>
        <v>New South Wales</v>
      </c>
      <c r="G2685" t="s">
        <v>10</v>
      </c>
      <c r="H2685">
        <v>2800</v>
      </c>
      <c r="I2685" t="s">
        <v>11</v>
      </c>
      <c r="J2685" t="s">
        <v>132</v>
      </c>
      <c r="K2685" t="s">
        <v>142</v>
      </c>
      <c r="L2685" t="s">
        <v>153</v>
      </c>
      <c r="M2685" s="5">
        <v>672</v>
      </c>
    </row>
    <row r="2686" spans="1:13" x14ac:dyDescent="0.3">
      <c r="A2686" s="2">
        <v>45621</v>
      </c>
      <c r="B2686" s="3">
        <f t="shared" si="123"/>
        <v>2025</v>
      </c>
      <c r="C2686" t="str">
        <f t="shared" si="124"/>
        <v>2024-2025</v>
      </c>
      <c r="D2686" t="s">
        <v>120</v>
      </c>
      <c r="E2686" t="s">
        <v>105</v>
      </c>
      <c r="F2686" t="str">
        <f t="shared" si="125"/>
        <v>New South Wales</v>
      </c>
      <c r="G2686" t="s">
        <v>10</v>
      </c>
      <c r="H2686">
        <v>2031</v>
      </c>
      <c r="I2686" t="s">
        <v>11</v>
      </c>
      <c r="J2686" t="s">
        <v>126</v>
      </c>
      <c r="K2686" t="s">
        <v>147</v>
      </c>
      <c r="L2686" t="s">
        <v>158</v>
      </c>
      <c r="M2686" s="5">
        <v>198</v>
      </c>
    </row>
    <row r="2687" spans="1:13" x14ac:dyDescent="0.3">
      <c r="A2687" s="2">
        <v>46013</v>
      </c>
      <c r="B2687" s="3">
        <f t="shared" si="123"/>
        <v>2026</v>
      </c>
      <c r="C2687" t="str">
        <f t="shared" si="124"/>
        <v>2025-2026</v>
      </c>
      <c r="D2687" t="s">
        <v>120</v>
      </c>
      <c r="E2687" t="s">
        <v>73</v>
      </c>
      <c r="F2687" t="str">
        <f t="shared" si="125"/>
        <v>Queensland</v>
      </c>
      <c r="G2687" t="s">
        <v>19</v>
      </c>
      <c r="H2687">
        <v>4509</v>
      </c>
      <c r="I2687" t="s">
        <v>11</v>
      </c>
      <c r="J2687" t="s">
        <v>124</v>
      </c>
      <c r="K2687" t="s">
        <v>142</v>
      </c>
      <c r="L2687" t="s">
        <v>153</v>
      </c>
      <c r="M2687" s="5">
        <v>293</v>
      </c>
    </row>
    <row r="2688" spans="1:13" x14ac:dyDescent="0.3">
      <c r="A2688" s="2">
        <v>45704</v>
      </c>
      <c r="B2688" s="3">
        <f t="shared" si="123"/>
        <v>2025</v>
      </c>
      <c r="C2688" t="str">
        <f t="shared" si="124"/>
        <v>2024-2025</v>
      </c>
      <c r="D2688" t="s">
        <v>120</v>
      </c>
      <c r="E2688" t="s">
        <v>37</v>
      </c>
      <c r="F2688" t="str">
        <f t="shared" si="125"/>
        <v>Victoria</v>
      </c>
      <c r="G2688" t="s">
        <v>26</v>
      </c>
      <c r="H2688">
        <v>3134</v>
      </c>
      <c r="I2688" t="s">
        <v>11</v>
      </c>
      <c r="J2688" t="s">
        <v>127</v>
      </c>
      <c r="K2688" t="s">
        <v>142</v>
      </c>
      <c r="L2688" t="s">
        <v>153</v>
      </c>
      <c r="M2688" s="5">
        <v>29</v>
      </c>
    </row>
    <row r="2689" spans="1:13" x14ac:dyDescent="0.3">
      <c r="A2689" s="2">
        <v>45526</v>
      </c>
      <c r="B2689" s="3">
        <f t="shared" si="123"/>
        <v>2025</v>
      </c>
      <c r="C2689" t="str">
        <f t="shared" si="124"/>
        <v>2024-2025</v>
      </c>
      <c r="D2689" t="s">
        <v>120</v>
      </c>
      <c r="E2689" t="s">
        <v>45</v>
      </c>
      <c r="F2689" t="str">
        <f t="shared" si="125"/>
        <v>Victoria</v>
      </c>
      <c r="G2689" t="s">
        <v>26</v>
      </c>
      <c r="H2689">
        <v>3136</v>
      </c>
      <c r="I2689" t="s">
        <v>11</v>
      </c>
      <c r="J2689" t="s">
        <v>127</v>
      </c>
      <c r="K2689" t="s">
        <v>145</v>
      </c>
      <c r="L2689" t="s">
        <v>156</v>
      </c>
      <c r="M2689" s="5">
        <v>221</v>
      </c>
    </row>
    <row r="2690" spans="1:13" x14ac:dyDescent="0.3">
      <c r="A2690" s="2">
        <v>45683</v>
      </c>
      <c r="B2690" s="3">
        <f t="shared" ref="B2690:B2753" si="126">IF(MONTH(A2690)&gt;=7,YEAR(A2690)+1,YEAR(A2690))</f>
        <v>2025</v>
      </c>
      <c r="C2690" t="str">
        <f t="shared" ref="C2690:C2753" si="127">IF(MONTH(A2690) &gt;= 7, YEAR(A2690) &amp; "-" &amp; YEAR(A2690) + 1, YEAR(A2690) - 1 &amp; "-" &amp; YEAR(A2690))</f>
        <v>2024-2025</v>
      </c>
      <c r="D2690" t="s">
        <v>120</v>
      </c>
      <c r="E2690" t="s">
        <v>16</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17</v>
      </c>
      <c r="H2690">
        <v>5168</v>
      </c>
      <c r="I2690" t="s">
        <v>11</v>
      </c>
      <c r="J2690" t="s">
        <v>134</v>
      </c>
      <c r="K2690" t="s">
        <v>151</v>
      </c>
      <c r="L2690" t="s">
        <v>152</v>
      </c>
      <c r="M2690" s="5">
        <v>509</v>
      </c>
    </row>
    <row r="2691" spans="1:13" x14ac:dyDescent="0.3">
      <c r="A2691" s="2">
        <v>45652</v>
      </c>
      <c r="B2691" s="3">
        <f t="shared" si="126"/>
        <v>2025</v>
      </c>
      <c r="C2691" t="str">
        <f t="shared" si="127"/>
        <v>2024-2025</v>
      </c>
      <c r="D2691" t="s">
        <v>120</v>
      </c>
      <c r="E2691" t="s">
        <v>64</v>
      </c>
      <c r="F2691" t="str">
        <f t="shared" si="128"/>
        <v>Western Australia</v>
      </c>
      <c r="G2691" t="s">
        <v>28</v>
      </c>
      <c r="H2691">
        <v>6112</v>
      </c>
      <c r="I2691" t="s">
        <v>11</v>
      </c>
      <c r="J2691" t="s">
        <v>135</v>
      </c>
      <c r="K2691" t="s">
        <v>146</v>
      </c>
      <c r="L2691" t="s">
        <v>157</v>
      </c>
      <c r="M2691" s="5">
        <v>327</v>
      </c>
    </row>
    <row r="2692" spans="1:13" x14ac:dyDescent="0.3">
      <c r="A2692" s="2">
        <v>45936</v>
      </c>
      <c r="B2692" s="3">
        <f t="shared" si="126"/>
        <v>2026</v>
      </c>
      <c r="C2692" t="str">
        <f t="shared" si="127"/>
        <v>2025-2026</v>
      </c>
      <c r="D2692" t="s">
        <v>120</v>
      </c>
      <c r="E2692" t="s">
        <v>18</v>
      </c>
      <c r="F2692" t="str">
        <f t="shared" si="128"/>
        <v>Queensland</v>
      </c>
      <c r="G2692" t="s">
        <v>19</v>
      </c>
      <c r="H2692">
        <v>4802</v>
      </c>
      <c r="I2692" t="s">
        <v>11</v>
      </c>
      <c r="J2692" t="s">
        <v>133</v>
      </c>
      <c r="K2692" t="s">
        <v>148</v>
      </c>
      <c r="L2692" t="s">
        <v>159</v>
      </c>
      <c r="M2692" s="5">
        <v>305</v>
      </c>
    </row>
    <row r="2693" spans="1:13" x14ac:dyDescent="0.3">
      <c r="A2693" s="2">
        <v>45664</v>
      </c>
      <c r="B2693" s="3">
        <f t="shared" si="126"/>
        <v>2025</v>
      </c>
      <c r="C2693" t="str">
        <f t="shared" si="127"/>
        <v>2024-2025</v>
      </c>
      <c r="D2693" t="s">
        <v>120</v>
      </c>
      <c r="E2693" t="s">
        <v>83</v>
      </c>
      <c r="F2693" t="str">
        <f t="shared" si="128"/>
        <v>Victoria</v>
      </c>
      <c r="G2693" t="s">
        <v>26</v>
      </c>
      <c r="H2693">
        <v>3551</v>
      </c>
      <c r="I2693" t="s">
        <v>11</v>
      </c>
      <c r="J2693" t="s">
        <v>129</v>
      </c>
      <c r="K2693" t="s">
        <v>143</v>
      </c>
      <c r="L2693" t="s">
        <v>154</v>
      </c>
      <c r="M2693" s="5">
        <v>177</v>
      </c>
    </row>
    <row r="2694" spans="1:13" x14ac:dyDescent="0.3">
      <c r="A2694" s="2">
        <v>45731</v>
      </c>
      <c r="B2694" s="3">
        <f t="shared" si="126"/>
        <v>2025</v>
      </c>
      <c r="C2694" t="str">
        <f t="shared" si="127"/>
        <v>2024-2025</v>
      </c>
      <c r="D2694" t="s">
        <v>120</v>
      </c>
      <c r="E2694" t="s">
        <v>82</v>
      </c>
      <c r="F2694" t="str">
        <f t="shared" si="128"/>
        <v>Queensland</v>
      </c>
      <c r="G2694" t="s">
        <v>19</v>
      </c>
      <c r="H2694">
        <v>4215</v>
      </c>
      <c r="I2694" t="s">
        <v>11</v>
      </c>
      <c r="J2694" t="s">
        <v>124</v>
      </c>
      <c r="K2694" t="s">
        <v>142</v>
      </c>
      <c r="L2694" t="s">
        <v>153</v>
      </c>
      <c r="M2694" s="5">
        <v>775</v>
      </c>
    </row>
    <row r="2695" spans="1:13" x14ac:dyDescent="0.3">
      <c r="A2695" s="2">
        <v>45548</v>
      </c>
      <c r="B2695" s="3">
        <f t="shared" si="126"/>
        <v>2025</v>
      </c>
      <c r="C2695" t="str">
        <f t="shared" si="127"/>
        <v>2024-2025</v>
      </c>
      <c r="D2695" t="s">
        <v>119</v>
      </c>
      <c r="E2695" t="s">
        <v>34</v>
      </c>
      <c r="F2695" t="str">
        <f t="shared" si="128"/>
        <v>New South Wales</v>
      </c>
      <c r="G2695" t="s">
        <v>10</v>
      </c>
      <c r="H2695">
        <v>2560</v>
      </c>
      <c r="I2695" t="s">
        <v>11</v>
      </c>
      <c r="J2695" t="s">
        <v>123</v>
      </c>
      <c r="K2695" t="s">
        <v>142</v>
      </c>
      <c r="L2695" t="s">
        <v>153</v>
      </c>
      <c r="M2695" s="5">
        <v>577</v>
      </c>
    </row>
    <row r="2696" spans="1:13" x14ac:dyDescent="0.3">
      <c r="A2696" s="2">
        <v>45484</v>
      </c>
      <c r="B2696" s="3">
        <f t="shared" si="126"/>
        <v>2025</v>
      </c>
      <c r="C2696" t="str">
        <f t="shared" si="127"/>
        <v>2024-2025</v>
      </c>
      <c r="D2696" t="s">
        <v>120</v>
      </c>
      <c r="E2696" t="s">
        <v>100</v>
      </c>
      <c r="F2696" t="str">
        <f t="shared" si="128"/>
        <v>New South Wales</v>
      </c>
      <c r="G2696" t="s">
        <v>10</v>
      </c>
      <c r="H2696">
        <v>2800</v>
      </c>
      <c r="I2696" t="s">
        <v>11</v>
      </c>
      <c r="J2696" t="s">
        <v>132</v>
      </c>
      <c r="K2696" t="s">
        <v>144</v>
      </c>
      <c r="L2696" t="s">
        <v>155</v>
      </c>
      <c r="M2696" s="5">
        <v>544</v>
      </c>
    </row>
    <row r="2697" spans="1:13" x14ac:dyDescent="0.3">
      <c r="A2697" s="2">
        <v>45361</v>
      </c>
      <c r="B2697" s="3">
        <f t="shared" si="126"/>
        <v>2024</v>
      </c>
      <c r="C2697" t="str">
        <f t="shared" si="127"/>
        <v>2023-2024</v>
      </c>
      <c r="D2697" t="s">
        <v>120</v>
      </c>
      <c r="E2697" t="s">
        <v>113</v>
      </c>
      <c r="F2697" t="str">
        <f t="shared" si="128"/>
        <v>New South Wales</v>
      </c>
      <c r="G2697" t="s">
        <v>10</v>
      </c>
      <c r="H2697">
        <v>2101</v>
      </c>
      <c r="I2697" t="s">
        <v>11</v>
      </c>
      <c r="J2697" t="s">
        <v>125</v>
      </c>
      <c r="K2697" t="s">
        <v>146</v>
      </c>
      <c r="L2697" t="s">
        <v>157</v>
      </c>
      <c r="M2697" s="5">
        <v>751</v>
      </c>
    </row>
    <row r="2698" spans="1:13" x14ac:dyDescent="0.3">
      <c r="A2698" s="2">
        <v>45481</v>
      </c>
      <c r="B2698" s="3">
        <f t="shared" si="126"/>
        <v>2025</v>
      </c>
      <c r="C2698" t="str">
        <f t="shared" si="127"/>
        <v>2024-2025</v>
      </c>
      <c r="D2698" t="s">
        <v>119</v>
      </c>
      <c r="E2698" t="s">
        <v>81</v>
      </c>
      <c r="F2698" t="str">
        <f t="shared" si="128"/>
        <v>Victoria</v>
      </c>
      <c r="G2698" t="s">
        <v>26</v>
      </c>
      <c r="H2698">
        <v>3076</v>
      </c>
      <c r="I2698" t="s">
        <v>11</v>
      </c>
      <c r="J2698" t="s">
        <v>128</v>
      </c>
      <c r="K2698" t="s">
        <v>142</v>
      </c>
      <c r="L2698" t="s">
        <v>153</v>
      </c>
      <c r="M2698" s="5">
        <v>274</v>
      </c>
    </row>
    <row r="2699" spans="1:13" x14ac:dyDescent="0.3">
      <c r="A2699" s="2">
        <v>45790</v>
      </c>
      <c r="B2699" s="3">
        <f t="shared" si="126"/>
        <v>2025</v>
      </c>
      <c r="C2699" t="str">
        <f t="shared" si="127"/>
        <v>2024-2025</v>
      </c>
      <c r="D2699" t="s">
        <v>120</v>
      </c>
      <c r="E2699" t="s">
        <v>109</v>
      </c>
      <c r="F2699" t="str">
        <f t="shared" si="128"/>
        <v>Western Australia</v>
      </c>
      <c r="G2699" t="s">
        <v>28</v>
      </c>
      <c r="H2699">
        <v>6052</v>
      </c>
      <c r="I2699" t="s">
        <v>11</v>
      </c>
      <c r="J2699" t="s">
        <v>121</v>
      </c>
      <c r="K2699" t="s">
        <v>144</v>
      </c>
      <c r="L2699" t="s">
        <v>155</v>
      </c>
      <c r="M2699" s="5">
        <v>364</v>
      </c>
    </row>
    <row r="2700" spans="1:13" x14ac:dyDescent="0.3">
      <c r="A2700" s="2">
        <v>45723</v>
      </c>
      <c r="B2700" s="3">
        <f t="shared" si="126"/>
        <v>2025</v>
      </c>
      <c r="C2700" t="str">
        <f t="shared" si="127"/>
        <v>2024-2025</v>
      </c>
      <c r="D2700" t="s">
        <v>120</v>
      </c>
      <c r="E2700" t="s">
        <v>106</v>
      </c>
      <c r="F2700" t="str">
        <f t="shared" si="128"/>
        <v>Queensland</v>
      </c>
      <c r="G2700" t="s">
        <v>19</v>
      </c>
      <c r="H2700">
        <v>4558</v>
      </c>
      <c r="I2700" t="s">
        <v>11</v>
      </c>
      <c r="J2700" t="s">
        <v>136</v>
      </c>
      <c r="K2700" t="s">
        <v>146</v>
      </c>
      <c r="L2700" t="s">
        <v>157</v>
      </c>
      <c r="M2700" s="5">
        <v>556</v>
      </c>
    </row>
    <row r="2701" spans="1:13" x14ac:dyDescent="0.3">
      <c r="A2701" s="2">
        <v>45294</v>
      </c>
      <c r="B2701" s="3">
        <f t="shared" si="126"/>
        <v>2024</v>
      </c>
      <c r="C2701" t="str">
        <f t="shared" si="127"/>
        <v>2023-2024</v>
      </c>
      <c r="D2701" t="s">
        <v>120</v>
      </c>
      <c r="E2701" t="s">
        <v>82</v>
      </c>
      <c r="F2701" t="str">
        <f t="shared" si="128"/>
        <v>Queensland</v>
      </c>
      <c r="G2701" t="s">
        <v>19</v>
      </c>
      <c r="H2701">
        <v>4215</v>
      </c>
      <c r="I2701" t="s">
        <v>11</v>
      </c>
      <c r="J2701" t="s">
        <v>124</v>
      </c>
      <c r="K2701" t="s">
        <v>149</v>
      </c>
      <c r="L2701" t="s">
        <v>160</v>
      </c>
      <c r="M2701" s="5">
        <v>743</v>
      </c>
    </row>
    <row r="2702" spans="1:13" x14ac:dyDescent="0.3">
      <c r="A2702" s="2">
        <v>45949</v>
      </c>
      <c r="B2702" s="3">
        <f t="shared" si="126"/>
        <v>2026</v>
      </c>
      <c r="C2702" t="str">
        <f t="shared" si="127"/>
        <v>2025-2026</v>
      </c>
      <c r="D2702" t="s">
        <v>120</v>
      </c>
      <c r="E2702" t="s">
        <v>76</v>
      </c>
      <c r="F2702" t="str">
        <f t="shared" si="128"/>
        <v>Queensland</v>
      </c>
      <c r="G2702" t="s">
        <v>19</v>
      </c>
      <c r="H2702">
        <v>4220</v>
      </c>
      <c r="I2702" t="s">
        <v>11</v>
      </c>
      <c r="J2702" t="s">
        <v>124</v>
      </c>
      <c r="K2702" t="s">
        <v>143</v>
      </c>
      <c r="L2702" t="s">
        <v>154</v>
      </c>
      <c r="M2702" s="5">
        <v>26</v>
      </c>
    </row>
    <row r="2703" spans="1:13" x14ac:dyDescent="0.3">
      <c r="A2703" s="2">
        <v>45913</v>
      </c>
      <c r="B2703" s="3">
        <f t="shared" si="126"/>
        <v>2026</v>
      </c>
      <c r="C2703" t="str">
        <f t="shared" si="127"/>
        <v>2025-2026</v>
      </c>
      <c r="D2703" t="s">
        <v>120</v>
      </c>
      <c r="E2703" t="s">
        <v>109</v>
      </c>
      <c r="F2703" t="str">
        <f t="shared" si="128"/>
        <v>Western Australia</v>
      </c>
      <c r="G2703" t="s">
        <v>28</v>
      </c>
      <c r="H2703">
        <v>6052</v>
      </c>
      <c r="I2703" t="s">
        <v>11</v>
      </c>
      <c r="J2703" t="s">
        <v>121</v>
      </c>
      <c r="K2703" t="s">
        <v>151</v>
      </c>
      <c r="L2703" t="s">
        <v>152</v>
      </c>
      <c r="M2703" s="5">
        <v>337</v>
      </c>
    </row>
    <row r="2704" spans="1:13" x14ac:dyDescent="0.3">
      <c r="A2704" s="2">
        <v>45899</v>
      </c>
      <c r="B2704" s="3">
        <f t="shared" si="126"/>
        <v>2026</v>
      </c>
      <c r="C2704" t="str">
        <f t="shared" si="127"/>
        <v>2025-2026</v>
      </c>
      <c r="D2704" t="s">
        <v>120</v>
      </c>
      <c r="E2704" t="s">
        <v>92</v>
      </c>
      <c r="F2704" t="str">
        <f t="shared" si="128"/>
        <v>New South Wales</v>
      </c>
      <c r="G2704" t="s">
        <v>10</v>
      </c>
      <c r="H2704">
        <v>2015</v>
      </c>
      <c r="I2704" t="s">
        <v>11</v>
      </c>
      <c r="J2704" t="s">
        <v>126</v>
      </c>
      <c r="K2704" t="s">
        <v>144</v>
      </c>
      <c r="L2704" t="s">
        <v>155</v>
      </c>
      <c r="M2704" s="5">
        <v>653</v>
      </c>
    </row>
    <row r="2705" spans="1:13" x14ac:dyDescent="0.3">
      <c r="A2705" s="2">
        <v>45593</v>
      </c>
      <c r="B2705" s="3">
        <f t="shared" si="126"/>
        <v>2025</v>
      </c>
      <c r="C2705" t="str">
        <f t="shared" si="127"/>
        <v>2024-2025</v>
      </c>
      <c r="D2705" t="s">
        <v>120</v>
      </c>
      <c r="E2705" t="s">
        <v>109</v>
      </c>
      <c r="F2705" t="str">
        <f t="shared" si="128"/>
        <v>Western Australia</v>
      </c>
      <c r="G2705" t="s">
        <v>28</v>
      </c>
      <c r="H2705">
        <v>6052</v>
      </c>
      <c r="I2705" t="s">
        <v>11</v>
      </c>
      <c r="J2705" t="s">
        <v>121</v>
      </c>
      <c r="K2705" t="s">
        <v>146</v>
      </c>
      <c r="L2705" t="s">
        <v>157</v>
      </c>
      <c r="M2705" s="5">
        <v>327</v>
      </c>
    </row>
    <row r="2706" spans="1:13" x14ac:dyDescent="0.3">
      <c r="A2706" s="2">
        <v>45904</v>
      </c>
      <c r="B2706" s="3">
        <f t="shared" si="126"/>
        <v>2026</v>
      </c>
      <c r="C2706" t="str">
        <f t="shared" si="127"/>
        <v>2025-2026</v>
      </c>
      <c r="D2706" t="s">
        <v>120</v>
      </c>
      <c r="E2706" t="s">
        <v>91</v>
      </c>
      <c r="F2706" t="str">
        <f t="shared" si="128"/>
        <v>Western Australia</v>
      </c>
      <c r="G2706" t="s">
        <v>28</v>
      </c>
      <c r="H2706">
        <v>6109</v>
      </c>
      <c r="I2706" t="s">
        <v>11</v>
      </c>
      <c r="J2706" t="s">
        <v>135</v>
      </c>
      <c r="K2706" t="s">
        <v>145</v>
      </c>
      <c r="L2706" t="s">
        <v>156</v>
      </c>
      <c r="M2706" s="5">
        <v>431</v>
      </c>
    </row>
    <row r="2707" spans="1:13" x14ac:dyDescent="0.3">
      <c r="A2707" s="2">
        <v>45407</v>
      </c>
      <c r="B2707" s="3">
        <f t="shared" si="126"/>
        <v>2024</v>
      </c>
      <c r="C2707" t="str">
        <f t="shared" si="127"/>
        <v>2023-2024</v>
      </c>
      <c r="D2707" t="s">
        <v>120</v>
      </c>
      <c r="E2707" t="s">
        <v>63</v>
      </c>
      <c r="F2707" t="str">
        <f t="shared" si="128"/>
        <v>Queensland</v>
      </c>
      <c r="G2707" t="s">
        <v>19</v>
      </c>
      <c r="H2707">
        <v>4068</v>
      </c>
      <c r="I2707" t="s">
        <v>11</v>
      </c>
      <c r="J2707" t="s">
        <v>131</v>
      </c>
      <c r="K2707" t="s">
        <v>150</v>
      </c>
      <c r="L2707" t="s">
        <v>161</v>
      </c>
      <c r="M2707" s="5">
        <v>121</v>
      </c>
    </row>
    <row r="2708" spans="1:13" x14ac:dyDescent="0.3">
      <c r="A2708" s="2">
        <v>45562</v>
      </c>
      <c r="B2708" s="3">
        <f t="shared" si="126"/>
        <v>2025</v>
      </c>
      <c r="C2708" t="str">
        <f t="shared" si="127"/>
        <v>2024-2025</v>
      </c>
      <c r="D2708" t="s">
        <v>120</v>
      </c>
      <c r="E2708" t="s">
        <v>56</v>
      </c>
      <c r="F2708" t="str">
        <f t="shared" si="128"/>
        <v>Queensland</v>
      </c>
      <c r="G2708" t="s">
        <v>19</v>
      </c>
      <c r="H2708">
        <v>4883</v>
      </c>
      <c r="I2708" t="s">
        <v>11</v>
      </c>
      <c r="J2708" t="s">
        <v>133</v>
      </c>
      <c r="K2708" t="s">
        <v>144</v>
      </c>
      <c r="L2708" t="s">
        <v>155</v>
      </c>
      <c r="M2708" s="5">
        <v>146</v>
      </c>
    </row>
    <row r="2709" spans="1:13" x14ac:dyDescent="0.3">
      <c r="A2709" s="2">
        <v>45617</v>
      </c>
      <c r="B2709" s="3">
        <f t="shared" si="126"/>
        <v>2025</v>
      </c>
      <c r="C2709" t="str">
        <f t="shared" si="127"/>
        <v>2024-2025</v>
      </c>
      <c r="D2709" t="s">
        <v>120</v>
      </c>
      <c r="E2709" t="s">
        <v>82</v>
      </c>
      <c r="F2709" t="str">
        <f t="shared" si="128"/>
        <v>Queensland</v>
      </c>
      <c r="G2709" t="s">
        <v>19</v>
      </c>
      <c r="H2709">
        <v>4215</v>
      </c>
      <c r="I2709" t="s">
        <v>11</v>
      </c>
      <c r="J2709" t="s">
        <v>124</v>
      </c>
      <c r="K2709" t="s">
        <v>146</v>
      </c>
      <c r="L2709" t="s">
        <v>157</v>
      </c>
      <c r="M2709" s="5">
        <v>397</v>
      </c>
    </row>
    <row r="2710" spans="1:13" x14ac:dyDescent="0.3">
      <c r="A2710" s="2">
        <v>45994</v>
      </c>
      <c r="B2710" s="3">
        <f t="shared" si="126"/>
        <v>2026</v>
      </c>
      <c r="C2710" t="str">
        <f t="shared" si="127"/>
        <v>2025-2026</v>
      </c>
      <c r="D2710" t="s">
        <v>120</v>
      </c>
      <c r="E2710" t="s">
        <v>111</v>
      </c>
      <c r="F2710" t="str">
        <f t="shared" si="128"/>
        <v>New South Wales</v>
      </c>
      <c r="G2710" t="s">
        <v>10</v>
      </c>
      <c r="H2710">
        <v>2154</v>
      </c>
      <c r="I2710" t="s">
        <v>11</v>
      </c>
      <c r="J2710" t="s">
        <v>125</v>
      </c>
      <c r="K2710" t="s">
        <v>146</v>
      </c>
      <c r="L2710" t="s">
        <v>157</v>
      </c>
      <c r="M2710" s="5">
        <v>341</v>
      </c>
    </row>
    <row r="2711" spans="1:13" x14ac:dyDescent="0.3">
      <c r="A2711" s="2">
        <v>45757</v>
      </c>
      <c r="B2711" s="3">
        <f t="shared" si="126"/>
        <v>2025</v>
      </c>
      <c r="C2711" t="str">
        <f t="shared" si="127"/>
        <v>2024-2025</v>
      </c>
      <c r="D2711" t="s">
        <v>120</v>
      </c>
      <c r="E2711" t="s">
        <v>63</v>
      </c>
      <c r="F2711" t="str">
        <f t="shared" si="128"/>
        <v>Queensland</v>
      </c>
      <c r="G2711" t="s">
        <v>19</v>
      </c>
      <c r="H2711">
        <v>4068</v>
      </c>
      <c r="I2711" t="s">
        <v>11</v>
      </c>
      <c r="J2711" t="s">
        <v>131</v>
      </c>
      <c r="K2711" t="s">
        <v>144</v>
      </c>
      <c r="L2711" t="s">
        <v>155</v>
      </c>
      <c r="M2711" s="5">
        <v>430</v>
      </c>
    </row>
    <row r="2712" spans="1:13" x14ac:dyDescent="0.3">
      <c r="A2712" s="2">
        <v>45824</v>
      </c>
      <c r="B2712" s="3">
        <f t="shared" si="126"/>
        <v>2025</v>
      </c>
      <c r="C2712" t="str">
        <f t="shared" si="127"/>
        <v>2024-2025</v>
      </c>
      <c r="D2712" t="s">
        <v>119</v>
      </c>
      <c r="E2712" t="s">
        <v>23</v>
      </c>
      <c r="F2712" t="str">
        <f t="shared" si="128"/>
        <v>New South Wales</v>
      </c>
      <c r="G2712" t="s">
        <v>10</v>
      </c>
      <c r="H2712">
        <v>2830</v>
      </c>
      <c r="I2712" t="s">
        <v>11</v>
      </c>
      <c r="J2712" t="s">
        <v>132</v>
      </c>
      <c r="K2712" t="s">
        <v>143</v>
      </c>
      <c r="L2712" t="s">
        <v>154</v>
      </c>
      <c r="M2712" s="5">
        <v>490</v>
      </c>
    </row>
    <row r="2713" spans="1:13" x14ac:dyDescent="0.3">
      <c r="A2713" s="2">
        <v>45599</v>
      </c>
      <c r="B2713" s="3">
        <f t="shared" si="126"/>
        <v>2025</v>
      </c>
      <c r="C2713" t="str">
        <f t="shared" si="127"/>
        <v>2024-2025</v>
      </c>
      <c r="D2713" t="s">
        <v>120</v>
      </c>
      <c r="E2713" t="s">
        <v>114</v>
      </c>
      <c r="F2713" t="str">
        <f t="shared" si="128"/>
        <v>Victoria</v>
      </c>
      <c r="G2713" t="s">
        <v>26</v>
      </c>
      <c r="H2713">
        <v>3353</v>
      </c>
      <c r="I2713" t="s">
        <v>11</v>
      </c>
      <c r="J2713" t="s">
        <v>129</v>
      </c>
      <c r="K2713" t="s">
        <v>142</v>
      </c>
      <c r="L2713" t="s">
        <v>153</v>
      </c>
      <c r="M2713" s="5">
        <v>102</v>
      </c>
    </row>
    <row r="2714" spans="1:13" x14ac:dyDescent="0.3">
      <c r="A2714" s="2">
        <v>45875</v>
      </c>
      <c r="B2714" s="3">
        <f t="shared" si="126"/>
        <v>2026</v>
      </c>
      <c r="C2714" t="str">
        <f t="shared" si="127"/>
        <v>2025-2026</v>
      </c>
      <c r="D2714" t="s">
        <v>120</v>
      </c>
      <c r="E2714" t="s">
        <v>14</v>
      </c>
      <c r="F2714" t="str">
        <f t="shared" si="128"/>
        <v>Northern Territory</v>
      </c>
      <c r="G2714" t="s">
        <v>15</v>
      </c>
      <c r="H2714">
        <v>800</v>
      </c>
      <c r="I2714" t="s">
        <v>11</v>
      </c>
      <c r="J2714" t="s">
        <v>140</v>
      </c>
      <c r="K2714" t="s">
        <v>142</v>
      </c>
      <c r="L2714" t="s">
        <v>153</v>
      </c>
      <c r="M2714" s="5">
        <v>457</v>
      </c>
    </row>
    <row r="2715" spans="1:13" x14ac:dyDescent="0.3">
      <c r="A2715" s="2">
        <v>45979</v>
      </c>
      <c r="B2715" s="3">
        <f t="shared" si="126"/>
        <v>2026</v>
      </c>
      <c r="C2715" t="str">
        <f t="shared" si="127"/>
        <v>2025-2026</v>
      </c>
      <c r="D2715" t="s">
        <v>120</v>
      </c>
      <c r="E2715" t="s">
        <v>92</v>
      </c>
      <c r="F2715" t="str">
        <f t="shared" si="128"/>
        <v>New South Wales</v>
      </c>
      <c r="G2715" t="s">
        <v>10</v>
      </c>
      <c r="H2715">
        <v>2015</v>
      </c>
      <c r="I2715" t="s">
        <v>11</v>
      </c>
      <c r="J2715" t="s">
        <v>126</v>
      </c>
      <c r="K2715" t="s">
        <v>142</v>
      </c>
      <c r="L2715" t="s">
        <v>153</v>
      </c>
      <c r="M2715" s="5">
        <v>194</v>
      </c>
    </row>
    <row r="2716" spans="1:13" x14ac:dyDescent="0.3">
      <c r="A2716" s="2">
        <v>45995</v>
      </c>
      <c r="B2716" s="3">
        <f t="shared" si="126"/>
        <v>2026</v>
      </c>
      <c r="C2716" t="str">
        <f t="shared" si="127"/>
        <v>2025-2026</v>
      </c>
      <c r="D2716" t="s">
        <v>120</v>
      </c>
      <c r="E2716" t="s">
        <v>98</v>
      </c>
      <c r="F2716" t="str">
        <f t="shared" si="128"/>
        <v>South Australia</v>
      </c>
      <c r="G2716" t="s">
        <v>17</v>
      </c>
      <c r="H2716">
        <v>5290</v>
      </c>
      <c r="I2716" t="s">
        <v>11</v>
      </c>
      <c r="J2716" t="s">
        <v>139</v>
      </c>
      <c r="K2716" t="s">
        <v>150</v>
      </c>
      <c r="L2716" t="s">
        <v>161</v>
      </c>
      <c r="M2716" s="5">
        <v>688</v>
      </c>
    </row>
    <row r="2717" spans="1:13" x14ac:dyDescent="0.3">
      <c r="A2717" s="2">
        <v>45556</v>
      </c>
      <c r="B2717" s="3">
        <f t="shared" si="126"/>
        <v>2025</v>
      </c>
      <c r="C2717" t="str">
        <f t="shared" si="127"/>
        <v>2024-2025</v>
      </c>
      <c r="D2717" t="s">
        <v>120</v>
      </c>
      <c r="E2717" t="s">
        <v>101</v>
      </c>
      <c r="F2717" t="str">
        <f t="shared" si="128"/>
        <v>Queensland</v>
      </c>
      <c r="G2717" t="s">
        <v>19</v>
      </c>
      <c r="H2717">
        <v>4305</v>
      </c>
      <c r="I2717" t="s">
        <v>11</v>
      </c>
      <c r="J2717" t="s">
        <v>124</v>
      </c>
      <c r="K2717" t="s">
        <v>145</v>
      </c>
      <c r="L2717" t="s">
        <v>156</v>
      </c>
      <c r="M2717" s="5">
        <v>600</v>
      </c>
    </row>
    <row r="2718" spans="1:13" x14ac:dyDescent="0.3">
      <c r="A2718" s="2">
        <v>45578</v>
      </c>
      <c r="B2718" s="3">
        <f t="shared" si="126"/>
        <v>2025</v>
      </c>
      <c r="C2718" t="str">
        <f t="shared" si="127"/>
        <v>2024-2025</v>
      </c>
      <c r="D2718" t="s">
        <v>120</v>
      </c>
      <c r="E2718" t="s">
        <v>14</v>
      </c>
      <c r="F2718" t="str">
        <f t="shared" si="128"/>
        <v>Northern Territory</v>
      </c>
      <c r="G2718" t="s">
        <v>15</v>
      </c>
      <c r="H2718">
        <v>800</v>
      </c>
      <c r="I2718" t="s">
        <v>11</v>
      </c>
      <c r="J2718" t="s">
        <v>140</v>
      </c>
      <c r="K2718" t="s">
        <v>149</v>
      </c>
      <c r="L2718" t="s">
        <v>160</v>
      </c>
      <c r="M2718" s="5">
        <v>346</v>
      </c>
    </row>
    <row r="2719" spans="1:13" x14ac:dyDescent="0.3">
      <c r="A2719" s="2">
        <v>45923</v>
      </c>
      <c r="B2719" s="3">
        <f t="shared" si="126"/>
        <v>2026</v>
      </c>
      <c r="C2719" t="str">
        <f t="shared" si="127"/>
        <v>2025-2026</v>
      </c>
      <c r="D2719" t="s">
        <v>120</v>
      </c>
      <c r="E2719" t="s">
        <v>82</v>
      </c>
      <c r="F2719" t="str">
        <f t="shared" si="128"/>
        <v>Queensland</v>
      </c>
      <c r="G2719" t="s">
        <v>19</v>
      </c>
      <c r="H2719">
        <v>4215</v>
      </c>
      <c r="I2719" t="s">
        <v>11</v>
      </c>
      <c r="J2719" t="s">
        <v>124</v>
      </c>
      <c r="K2719" t="s">
        <v>144</v>
      </c>
      <c r="L2719" t="s">
        <v>155</v>
      </c>
      <c r="M2719" s="5">
        <v>492</v>
      </c>
    </row>
    <row r="2720" spans="1:13" x14ac:dyDescent="0.3">
      <c r="A2720" s="2">
        <v>45447</v>
      </c>
      <c r="B2720" s="3">
        <f t="shared" si="126"/>
        <v>2024</v>
      </c>
      <c r="C2720" t="str">
        <f t="shared" si="127"/>
        <v>2023-2024</v>
      </c>
      <c r="D2720" t="s">
        <v>119</v>
      </c>
      <c r="E2720" t="s">
        <v>52</v>
      </c>
      <c r="F2720" t="str">
        <f t="shared" si="128"/>
        <v>New South Wales</v>
      </c>
      <c r="G2720" t="s">
        <v>10</v>
      </c>
      <c r="H2720">
        <v>2485</v>
      </c>
      <c r="I2720" t="s">
        <v>11</v>
      </c>
      <c r="J2720" t="s">
        <v>122</v>
      </c>
      <c r="K2720" t="s">
        <v>148</v>
      </c>
      <c r="L2720" t="s">
        <v>159</v>
      </c>
      <c r="M2720" s="5">
        <v>382</v>
      </c>
    </row>
    <row r="2721" spans="1:13" x14ac:dyDescent="0.3">
      <c r="A2721" s="2">
        <v>45623</v>
      </c>
      <c r="B2721" s="3">
        <f t="shared" si="126"/>
        <v>2025</v>
      </c>
      <c r="C2721" t="str">
        <f t="shared" si="127"/>
        <v>2024-2025</v>
      </c>
      <c r="D2721" t="s">
        <v>120</v>
      </c>
      <c r="E2721" t="s">
        <v>59</v>
      </c>
      <c r="F2721" t="str">
        <f t="shared" si="128"/>
        <v>South Australia</v>
      </c>
      <c r="G2721" t="s">
        <v>17</v>
      </c>
      <c r="H2721">
        <v>5011</v>
      </c>
      <c r="I2721" t="s">
        <v>11</v>
      </c>
      <c r="J2721" t="s">
        <v>134</v>
      </c>
      <c r="K2721" t="s">
        <v>145</v>
      </c>
      <c r="L2721" t="s">
        <v>156</v>
      </c>
      <c r="M2721" s="5">
        <v>251</v>
      </c>
    </row>
    <row r="2722" spans="1:13" x14ac:dyDescent="0.3">
      <c r="A2722" s="2">
        <v>45503</v>
      </c>
      <c r="B2722" s="3">
        <f t="shared" si="126"/>
        <v>2025</v>
      </c>
      <c r="C2722" t="str">
        <f t="shared" si="127"/>
        <v>2024-2025</v>
      </c>
      <c r="D2722" t="s">
        <v>120</v>
      </c>
      <c r="E2722" t="s">
        <v>96</v>
      </c>
      <c r="F2722" t="str">
        <f t="shared" si="128"/>
        <v>Western Australia</v>
      </c>
      <c r="G2722" t="s">
        <v>28</v>
      </c>
      <c r="H2722">
        <v>6027</v>
      </c>
      <c r="I2722" t="s">
        <v>11</v>
      </c>
      <c r="J2722" t="s">
        <v>121</v>
      </c>
      <c r="K2722" t="s">
        <v>143</v>
      </c>
      <c r="L2722" t="s">
        <v>154</v>
      </c>
      <c r="M2722" s="5">
        <v>293</v>
      </c>
    </row>
    <row r="2723" spans="1:13" x14ac:dyDescent="0.3">
      <c r="A2723" s="2">
        <v>45457</v>
      </c>
      <c r="B2723" s="3">
        <f t="shared" si="126"/>
        <v>2024</v>
      </c>
      <c r="C2723" t="str">
        <f t="shared" si="127"/>
        <v>2023-2024</v>
      </c>
      <c r="D2723" t="s">
        <v>120</v>
      </c>
      <c r="E2723" t="s">
        <v>66</v>
      </c>
      <c r="F2723" t="str">
        <f t="shared" si="128"/>
        <v>Western Australia</v>
      </c>
      <c r="G2723" t="s">
        <v>28</v>
      </c>
      <c r="H2723">
        <v>6330</v>
      </c>
      <c r="I2723" t="s">
        <v>11</v>
      </c>
      <c r="J2723" t="s">
        <v>135</v>
      </c>
      <c r="K2723" t="s">
        <v>145</v>
      </c>
      <c r="L2723" t="s">
        <v>156</v>
      </c>
      <c r="M2723" s="5">
        <v>279</v>
      </c>
    </row>
    <row r="2724" spans="1:13" x14ac:dyDescent="0.3">
      <c r="A2724" s="2">
        <v>45512</v>
      </c>
      <c r="B2724" s="3">
        <f t="shared" si="126"/>
        <v>2025</v>
      </c>
      <c r="C2724" t="str">
        <f t="shared" si="127"/>
        <v>2024-2025</v>
      </c>
      <c r="D2724" t="s">
        <v>120</v>
      </c>
      <c r="E2724" t="s">
        <v>87</v>
      </c>
      <c r="F2724" t="str">
        <f t="shared" si="128"/>
        <v>New South Wales</v>
      </c>
      <c r="G2724" t="s">
        <v>10</v>
      </c>
      <c r="H2724">
        <v>2158</v>
      </c>
      <c r="I2724" t="s">
        <v>11</v>
      </c>
      <c r="J2724" t="s">
        <v>125</v>
      </c>
      <c r="K2724" t="s">
        <v>145</v>
      </c>
      <c r="L2724" t="s">
        <v>156</v>
      </c>
      <c r="M2724" s="5">
        <v>210</v>
      </c>
    </row>
    <row r="2725" spans="1:13" x14ac:dyDescent="0.3">
      <c r="A2725" s="2">
        <v>45798</v>
      </c>
      <c r="B2725" s="3">
        <f t="shared" si="126"/>
        <v>2025</v>
      </c>
      <c r="C2725" t="str">
        <f t="shared" si="127"/>
        <v>2024-2025</v>
      </c>
      <c r="D2725" t="s">
        <v>120</v>
      </c>
      <c r="E2725" t="s">
        <v>111</v>
      </c>
      <c r="F2725" t="str">
        <f t="shared" si="128"/>
        <v>New South Wales</v>
      </c>
      <c r="G2725" t="s">
        <v>10</v>
      </c>
      <c r="H2725">
        <v>2154</v>
      </c>
      <c r="I2725" t="s">
        <v>11</v>
      </c>
      <c r="J2725" t="s">
        <v>125</v>
      </c>
      <c r="K2725" t="s">
        <v>147</v>
      </c>
      <c r="L2725" t="s">
        <v>158</v>
      </c>
      <c r="M2725" s="5">
        <v>241</v>
      </c>
    </row>
    <row r="2726" spans="1:13" x14ac:dyDescent="0.3">
      <c r="A2726" s="2">
        <v>46009</v>
      </c>
      <c r="B2726" s="3">
        <f t="shared" si="126"/>
        <v>2026</v>
      </c>
      <c r="C2726" t="str">
        <f t="shared" si="127"/>
        <v>2025-2026</v>
      </c>
      <c r="D2726" t="s">
        <v>120</v>
      </c>
      <c r="E2726" t="s">
        <v>96</v>
      </c>
      <c r="F2726" t="str">
        <f t="shared" si="128"/>
        <v>Western Australia</v>
      </c>
      <c r="G2726" t="s">
        <v>28</v>
      </c>
      <c r="H2726">
        <v>6027</v>
      </c>
      <c r="I2726" t="s">
        <v>11</v>
      </c>
      <c r="J2726" t="s">
        <v>121</v>
      </c>
      <c r="K2726" t="s">
        <v>145</v>
      </c>
      <c r="L2726" t="s">
        <v>156</v>
      </c>
      <c r="M2726" s="5">
        <v>350</v>
      </c>
    </row>
    <row r="2727" spans="1:13" x14ac:dyDescent="0.3">
      <c r="A2727" s="2">
        <v>45652</v>
      </c>
      <c r="B2727" s="3">
        <f t="shared" si="126"/>
        <v>2025</v>
      </c>
      <c r="C2727" t="str">
        <f t="shared" si="127"/>
        <v>2024-2025</v>
      </c>
      <c r="D2727" t="s">
        <v>120</v>
      </c>
      <c r="E2727" t="s">
        <v>45</v>
      </c>
      <c r="F2727" t="str">
        <f t="shared" si="128"/>
        <v>Victoria</v>
      </c>
      <c r="G2727" t="s">
        <v>26</v>
      </c>
      <c r="H2727">
        <v>3136</v>
      </c>
      <c r="I2727" t="s">
        <v>11</v>
      </c>
      <c r="J2727" t="s">
        <v>127</v>
      </c>
      <c r="K2727" t="s">
        <v>146</v>
      </c>
      <c r="L2727" t="s">
        <v>157</v>
      </c>
      <c r="M2727" s="5">
        <v>64</v>
      </c>
    </row>
    <row r="2728" spans="1:13" x14ac:dyDescent="0.3">
      <c r="A2728" s="2">
        <v>45767</v>
      </c>
      <c r="B2728" s="3">
        <f t="shared" si="126"/>
        <v>2025</v>
      </c>
      <c r="C2728" t="str">
        <f t="shared" si="127"/>
        <v>2024-2025</v>
      </c>
      <c r="D2728" t="s">
        <v>120</v>
      </c>
      <c r="E2728" t="s">
        <v>49</v>
      </c>
      <c r="F2728" t="str">
        <f t="shared" si="128"/>
        <v>New South Wales</v>
      </c>
      <c r="G2728" t="s">
        <v>10</v>
      </c>
      <c r="H2728">
        <v>2350</v>
      </c>
      <c r="I2728" t="s">
        <v>11</v>
      </c>
      <c r="J2728" t="s">
        <v>122</v>
      </c>
      <c r="K2728" t="s">
        <v>150</v>
      </c>
      <c r="L2728" t="s">
        <v>161</v>
      </c>
      <c r="M2728" s="5">
        <v>715</v>
      </c>
    </row>
    <row r="2729" spans="1:13" x14ac:dyDescent="0.3">
      <c r="A2729" s="2">
        <v>45350</v>
      </c>
      <c r="B2729" s="3">
        <f t="shared" si="126"/>
        <v>2024</v>
      </c>
      <c r="C2729" t="str">
        <f t="shared" si="127"/>
        <v>2023-2024</v>
      </c>
      <c r="D2729" t="s">
        <v>120</v>
      </c>
      <c r="E2729" t="s">
        <v>49</v>
      </c>
      <c r="F2729" t="str">
        <f t="shared" si="128"/>
        <v>New South Wales</v>
      </c>
      <c r="G2729" t="s">
        <v>10</v>
      </c>
      <c r="H2729">
        <v>2350</v>
      </c>
      <c r="I2729" t="s">
        <v>11</v>
      </c>
      <c r="J2729" t="s">
        <v>122</v>
      </c>
      <c r="K2729" t="s">
        <v>142</v>
      </c>
      <c r="L2729" t="s">
        <v>153</v>
      </c>
      <c r="M2729" s="5">
        <v>372</v>
      </c>
    </row>
    <row r="2730" spans="1:13" x14ac:dyDescent="0.3">
      <c r="A2730" s="2">
        <v>45929</v>
      </c>
      <c r="B2730" s="3">
        <f t="shared" si="126"/>
        <v>2026</v>
      </c>
      <c r="C2730" t="str">
        <f t="shared" si="127"/>
        <v>2025-2026</v>
      </c>
      <c r="D2730" t="s">
        <v>119</v>
      </c>
      <c r="E2730" t="s">
        <v>104</v>
      </c>
      <c r="F2730" t="str">
        <f t="shared" si="128"/>
        <v>Victoria</v>
      </c>
      <c r="G2730" t="s">
        <v>26</v>
      </c>
      <c r="H2730">
        <v>3175</v>
      </c>
      <c r="I2730" t="s">
        <v>11</v>
      </c>
      <c r="J2730" t="s">
        <v>127</v>
      </c>
      <c r="K2730" t="s">
        <v>146</v>
      </c>
      <c r="L2730" t="s">
        <v>157</v>
      </c>
      <c r="M2730" s="5">
        <v>342</v>
      </c>
    </row>
    <row r="2731" spans="1:13" x14ac:dyDescent="0.3">
      <c r="A2731" s="2">
        <v>45538</v>
      </c>
      <c r="B2731" s="3">
        <f t="shared" si="126"/>
        <v>2025</v>
      </c>
      <c r="C2731" t="str">
        <f t="shared" si="127"/>
        <v>2024-2025</v>
      </c>
      <c r="D2731" t="s">
        <v>119</v>
      </c>
      <c r="E2731" t="s">
        <v>38</v>
      </c>
      <c r="F2731" t="str">
        <f t="shared" si="128"/>
        <v>Victoria</v>
      </c>
      <c r="G2731" t="s">
        <v>26</v>
      </c>
      <c r="H2731">
        <v>3199</v>
      </c>
      <c r="I2731" t="s">
        <v>11</v>
      </c>
      <c r="J2731" t="s">
        <v>127</v>
      </c>
      <c r="K2731" t="s">
        <v>142</v>
      </c>
      <c r="L2731" t="s">
        <v>153</v>
      </c>
      <c r="M2731" s="5">
        <v>151</v>
      </c>
    </row>
    <row r="2732" spans="1:13" x14ac:dyDescent="0.3">
      <c r="A2732" s="2">
        <v>45741</v>
      </c>
      <c r="B2732" s="3">
        <f t="shared" si="126"/>
        <v>2025</v>
      </c>
      <c r="C2732" t="str">
        <f t="shared" si="127"/>
        <v>2024-2025</v>
      </c>
      <c r="D2732" t="s">
        <v>119</v>
      </c>
      <c r="E2732" t="s">
        <v>61</v>
      </c>
      <c r="F2732" t="str">
        <f t="shared" si="128"/>
        <v>Victoria</v>
      </c>
      <c r="G2732" t="s">
        <v>26</v>
      </c>
      <c r="H2732">
        <v>3179</v>
      </c>
      <c r="I2732" t="s">
        <v>11</v>
      </c>
      <c r="J2732" t="s">
        <v>127</v>
      </c>
      <c r="K2732" t="s">
        <v>146</v>
      </c>
      <c r="L2732" t="s">
        <v>157</v>
      </c>
      <c r="M2732" s="5">
        <v>365</v>
      </c>
    </row>
    <row r="2733" spans="1:13" x14ac:dyDescent="0.3">
      <c r="A2733" s="2">
        <v>45945</v>
      </c>
      <c r="B2733" s="3">
        <f t="shared" si="126"/>
        <v>2026</v>
      </c>
      <c r="C2733" t="str">
        <f t="shared" si="127"/>
        <v>2025-2026</v>
      </c>
      <c r="D2733" t="s">
        <v>120</v>
      </c>
      <c r="E2733" t="s">
        <v>12</v>
      </c>
      <c r="F2733" t="str">
        <f t="shared" si="128"/>
        <v>New South Wales</v>
      </c>
      <c r="G2733" t="s">
        <v>10</v>
      </c>
      <c r="H2733">
        <v>2795</v>
      </c>
      <c r="I2733" t="s">
        <v>11</v>
      </c>
      <c r="J2733" t="s">
        <v>132</v>
      </c>
      <c r="K2733" t="s">
        <v>144</v>
      </c>
      <c r="L2733" t="s">
        <v>155</v>
      </c>
      <c r="M2733" s="5">
        <v>413</v>
      </c>
    </row>
    <row r="2734" spans="1:13" x14ac:dyDescent="0.3">
      <c r="A2734" s="2">
        <v>45314</v>
      </c>
      <c r="B2734" s="3">
        <f t="shared" si="126"/>
        <v>2024</v>
      </c>
      <c r="C2734" t="str">
        <f t="shared" si="127"/>
        <v>2023-2024</v>
      </c>
      <c r="D2734" t="s">
        <v>120</v>
      </c>
      <c r="E2734" t="s">
        <v>110</v>
      </c>
      <c r="F2734" t="str">
        <f t="shared" si="128"/>
        <v>Australian Capital Territory</v>
      </c>
      <c r="G2734" t="s">
        <v>51</v>
      </c>
      <c r="H2734">
        <v>2609</v>
      </c>
      <c r="I2734" t="s">
        <v>11</v>
      </c>
      <c r="J2734" t="s">
        <v>123</v>
      </c>
      <c r="K2734" t="s">
        <v>143</v>
      </c>
      <c r="L2734" t="s">
        <v>154</v>
      </c>
      <c r="M2734" s="5">
        <v>457</v>
      </c>
    </row>
    <row r="2735" spans="1:13" x14ac:dyDescent="0.3">
      <c r="A2735" s="2">
        <v>45593</v>
      </c>
      <c r="B2735" s="3">
        <f t="shared" si="126"/>
        <v>2025</v>
      </c>
      <c r="C2735" t="str">
        <f t="shared" si="127"/>
        <v>2024-2025</v>
      </c>
      <c r="D2735" t="s">
        <v>120</v>
      </c>
      <c r="E2735" t="s">
        <v>13</v>
      </c>
      <c r="F2735" t="str">
        <f t="shared" si="128"/>
        <v>New South Wales</v>
      </c>
      <c r="G2735" t="s">
        <v>10</v>
      </c>
      <c r="H2735">
        <v>2141</v>
      </c>
      <c r="I2735" t="s">
        <v>11</v>
      </c>
      <c r="J2735" t="s">
        <v>125</v>
      </c>
      <c r="K2735" t="s">
        <v>143</v>
      </c>
      <c r="L2735" t="s">
        <v>154</v>
      </c>
      <c r="M2735" s="5">
        <v>584</v>
      </c>
    </row>
    <row r="2736" spans="1:13" x14ac:dyDescent="0.3">
      <c r="A2736" s="2">
        <v>45513</v>
      </c>
      <c r="B2736" s="3">
        <f t="shared" si="126"/>
        <v>2025</v>
      </c>
      <c r="C2736" t="str">
        <f t="shared" si="127"/>
        <v>2024-2025</v>
      </c>
      <c r="D2736" t="s">
        <v>120</v>
      </c>
      <c r="E2736" t="s">
        <v>9</v>
      </c>
      <c r="F2736" t="str">
        <f t="shared" si="128"/>
        <v>New South Wales</v>
      </c>
      <c r="G2736" t="s">
        <v>10</v>
      </c>
      <c r="H2736">
        <v>2067</v>
      </c>
      <c r="I2736" t="s">
        <v>11</v>
      </c>
      <c r="J2736" t="s">
        <v>126</v>
      </c>
      <c r="K2736" t="s">
        <v>147</v>
      </c>
      <c r="L2736" t="s">
        <v>158</v>
      </c>
      <c r="M2736" s="5">
        <v>491</v>
      </c>
    </row>
    <row r="2737" spans="1:13" x14ac:dyDescent="0.3">
      <c r="A2737" s="2">
        <v>45582</v>
      </c>
      <c r="B2737" s="3">
        <f t="shared" si="126"/>
        <v>2025</v>
      </c>
      <c r="C2737" t="str">
        <f t="shared" si="127"/>
        <v>2024-2025</v>
      </c>
      <c r="D2737" t="s">
        <v>120</v>
      </c>
      <c r="E2737" t="s">
        <v>27</v>
      </c>
      <c r="F2737" t="str">
        <f t="shared" si="128"/>
        <v>Western Australia</v>
      </c>
      <c r="G2737" t="s">
        <v>28</v>
      </c>
      <c r="H2737">
        <v>6030</v>
      </c>
      <c r="I2737" t="s">
        <v>11</v>
      </c>
      <c r="J2737" t="s">
        <v>121</v>
      </c>
      <c r="K2737" t="s">
        <v>143</v>
      </c>
      <c r="L2737" t="s">
        <v>154</v>
      </c>
      <c r="M2737" s="5">
        <v>751</v>
      </c>
    </row>
    <row r="2738" spans="1:13" x14ac:dyDescent="0.3">
      <c r="A2738" s="2">
        <v>45361</v>
      </c>
      <c r="B2738" s="3">
        <f t="shared" si="126"/>
        <v>2024</v>
      </c>
      <c r="C2738" t="str">
        <f t="shared" si="127"/>
        <v>2023-2024</v>
      </c>
      <c r="D2738" t="s">
        <v>119</v>
      </c>
      <c r="E2738" t="s">
        <v>35</v>
      </c>
      <c r="F2738" t="str">
        <f t="shared" si="128"/>
        <v>Victoria</v>
      </c>
      <c r="G2738" t="s">
        <v>26</v>
      </c>
      <c r="H2738">
        <v>3280</v>
      </c>
      <c r="I2738" t="s">
        <v>11</v>
      </c>
      <c r="J2738" t="s">
        <v>129</v>
      </c>
      <c r="K2738" t="s">
        <v>147</v>
      </c>
      <c r="L2738" t="s">
        <v>158</v>
      </c>
      <c r="M2738" s="5">
        <v>675</v>
      </c>
    </row>
    <row r="2739" spans="1:13" x14ac:dyDescent="0.3">
      <c r="A2739" s="2">
        <v>45949</v>
      </c>
      <c r="B2739" s="3">
        <f t="shared" si="126"/>
        <v>2026</v>
      </c>
      <c r="C2739" t="str">
        <f t="shared" si="127"/>
        <v>2025-2026</v>
      </c>
      <c r="D2739" t="s">
        <v>119</v>
      </c>
      <c r="E2739" t="s">
        <v>53</v>
      </c>
      <c r="F2739" t="str">
        <f t="shared" si="128"/>
        <v>Queensland</v>
      </c>
      <c r="G2739" t="s">
        <v>19</v>
      </c>
      <c r="H2739">
        <v>4012</v>
      </c>
      <c r="I2739" t="s">
        <v>11</v>
      </c>
      <c r="J2739" t="s">
        <v>131</v>
      </c>
      <c r="K2739" t="s">
        <v>148</v>
      </c>
      <c r="L2739" t="s">
        <v>159</v>
      </c>
      <c r="M2739" s="5">
        <v>209</v>
      </c>
    </row>
    <row r="2740" spans="1:13" x14ac:dyDescent="0.3">
      <c r="A2740" s="2">
        <v>45976</v>
      </c>
      <c r="B2740" s="3">
        <f t="shared" si="126"/>
        <v>2026</v>
      </c>
      <c r="C2740" t="str">
        <f t="shared" si="127"/>
        <v>2025-2026</v>
      </c>
      <c r="D2740" t="s">
        <v>120</v>
      </c>
      <c r="E2740" t="s">
        <v>64</v>
      </c>
      <c r="F2740" t="str">
        <f t="shared" si="128"/>
        <v>Western Australia</v>
      </c>
      <c r="G2740" t="s">
        <v>28</v>
      </c>
      <c r="H2740">
        <v>6112</v>
      </c>
      <c r="I2740" t="s">
        <v>11</v>
      </c>
      <c r="J2740" t="s">
        <v>135</v>
      </c>
      <c r="K2740" t="s">
        <v>146</v>
      </c>
      <c r="L2740" t="s">
        <v>157</v>
      </c>
      <c r="M2740" s="5">
        <v>442</v>
      </c>
    </row>
    <row r="2741" spans="1:13" x14ac:dyDescent="0.3">
      <c r="A2741" s="2">
        <v>45358</v>
      </c>
      <c r="B2741" s="3">
        <f t="shared" si="126"/>
        <v>2024</v>
      </c>
      <c r="C2741" t="str">
        <f t="shared" si="127"/>
        <v>2023-2024</v>
      </c>
      <c r="D2741" t="s">
        <v>120</v>
      </c>
      <c r="E2741" t="s">
        <v>13</v>
      </c>
      <c r="F2741" t="str">
        <f t="shared" si="128"/>
        <v>New South Wales</v>
      </c>
      <c r="G2741" t="s">
        <v>10</v>
      </c>
      <c r="H2741">
        <v>2141</v>
      </c>
      <c r="I2741" t="s">
        <v>11</v>
      </c>
      <c r="J2741" t="s">
        <v>125</v>
      </c>
      <c r="K2741" t="s">
        <v>148</v>
      </c>
      <c r="L2741" t="s">
        <v>159</v>
      </c>
      <c r="M2741" s="5">
        <v>471</v>
      </c>
    </row>
    <row r="2742" spans="1:13" x14ac:dyDescent="0.3">
      <c r="A2742" s="2">
        <v>45957</v>
      </c>
      <c r="B2742" s="3">
        <f t="shared" si="126"/>
        <v>2026</v>
      </c>
      <c r="C2742" t="str">
        <f t="shared" si="127"/>
        <v>2025-2026</v>
      </c>
      <c r="D2742" t="s">
        <v>119</v>
      </c>
      <c r="E2742" t="s">
        <v>90</v>
      </c>
      <c r="F2742" t="str">
        <f t="shared" si="128"/>
        <v>New South Wales</v>
      </c>
      <c r="G2742" t="s">
        <v>10</v>
      </c>
      <c r="H2742">
        <v>2650</v>
      </c>
      <c r="I2742" t="s">
        <v>11</v>
      </c>
      <c r="J2742" t="s">
        <v>132</v>
      </c>
      <c r="K2742" t="s">
        <v>149</v>
      </c>
      <c r="L2742" t="s">
        <v>160</v>
      </c>
      <c r="M2742" s="5">
        <v>347</v>
      </c>
    </row>
    <row r="2743" spans="1:13" x14ac:dyDescent="0.3">
      <c r="A2743" s="2">
        <v>45961</v>
      </c>
      <c r="B2743" s="3">
        <f t="shared" si="126"/>
        <v>2026</v>
      </c>
      <c r="C2743" t="str">
        <f t="shared" si="127"/>
        <v>2025-2026</v>
      </c>
      <c r="D2743" t="s">
        <v>120</v>
      </c>
      <c r="E2743" t="s">
        <v>24</v>
      </c>
      <c r="F2743" t="str">
        <f t="shared" si="128"/>
        <v>Queensland</v>
      </c>
      <c r="G2743" t="s">
        <v>19</v>
      </c>
      <c r="H2743">
        <v>4053</v>
      </c>
      <c r="I2743" t="s">
        <v>11</v>
      </c>
      <c r="J2743" t="s">
        <v>131</v>
      </c>
      <c r="K2743" t="s">
        <v>145</v>
      </c>
      <c r="L2743" t="s">
        <v>156</v>
      </c>
      <c r="M2743" s="5">
        <v>553</v>
      </c>
    </row>
    <row r="2744" spans="1:13" x14ac:dyDescent="0.3">
      <c r="A2744" s="2">
        <v>45690</v>
      </c>
      <c r="B2744" s="3">
        <f t="shared" si="126"/>
        <v>2025</v>
      </c>
      <c r="C2744" t="str">
        <f t="shared" si="127"/>
        <v>2024-2025</v>
      </c>
      <c r="D2744" t="s">
        <v>120</v>
      </c>
      <c r="E2744" t="s">
        <v>33</v>
      </c>
      <c r="F2744" t="str">
        <f t="shared" si="128"/>
        <v>Northern Territory</v>
      </c>
      <c r="G2744" t="s">
        <v>15</v>
      </c>
      <c r="H2744">
        <v>870</v>
      </c>
      <c r="I2744" t="s">
        <v>11</v>
      </c>
      <c r="J2744" t="s">
        <v>140</v>
      </c>
      <c r="K2744" t="s">
        <v>146</v>
      </c>
      <c r="L2744" t="s">
        <v>157</v>
      </c>
      <c r="M2744" s="5">
        <v>527</v>
      </c>
    </row>
    <row r="2745" spans="1:13" x14ac:dyDescent="0.3">
      <c r="A2745" s="2">
        <v>45633</v>
      </c>
      <c r="B2745" s="3">
        <f t="shared" si="126"/>
        <v>2025</v>
      </c>
      <c r="C2745" t="str">
        <f t="shared" si="127"/>
        <v>2024-2025</v>
      </c>
      <c r="D2745" t="s">
        <v>120</v>
      </c>
      <c r="E2745" t="s">
        <v>88</v>
      </c>
      <c r="F2745" t="str">
        <f t="shared" si="128"/>
        <v>Queensland</v>
      </c>
      <c r="G2745" t="s">
        <v>19</v>
      </c>
      <c r="H2745">
        <v>4570</v>
      </c>
      <c r="I2745" t="s">
        <v>11</v>
      </c>
      <c r="J2745" t="s">
        <v>136</v>
      </c>
      <c r="K2745" t="s">
        <v>144</v>
      </c>
      <c r="L2745" t="s">
        <v>155</v>
      </c>
      <c r="M2745" s="5">
        <v>40</v>
      </c>
    </row>
    <row r="2746" spans="1:13" x14ac:dyDescent="0.3">
      <c r="A2746" s="2">
        <v>45522</v>
      </c>
      <c r="B2746" s="3">
        <f t="shared" si="126"/>
        <v>2025</v>
      </c>
      <c r="C2746" t="str">
        <f t="shared" si="127"/>
        <v>2024-2025</v>
      </c>
      <c r="D2746" t="s">
        <v>120</v>
      </c>
      <c r="E2746" t="s">
        <v>105</v>
      </c>
      <c r="F2746" t="str">
        <f t="shared" si="128"/>
        <v>New South Wales</v>
      </c>
      <c r="G2746" t="s">
        <v>10</v>
      </c>
      <c r="H2746">
        <v>2031</v>
      </c>
      <c r="I2746" t="s">
        <v>11</v>
      </c>
      <c r="J2746" t="s">
        <v>126</v>
      </c>
      <c r="K2746" t="s">
        <v>143</v>
      </c>
      <c r="L2746" t="s">
        <v>154</v>
      </c>
      <c r="M2746" s="5">
        <v>464</v>
      </c>
    </row>
    <row r="2747" spans="1:13" x14ac:dyDescent="0.3">
      <c r="A2747" s="2">
        <v>45521</v>
      </c>
      <c r="B2747" s="3">
        <f t="shared" si="126"/>
        <v>2025</v>
      </c>
      <c r="C2747" t="str">
        <f t="shared" si="127"/>
        <v>2024-2025</v>
      </c>
      <c r="D2747" t="s">
        <v>120</v>
      </c>
      <c r="E2747" t="s">
        <v>71</v>
      </c>
      <c r="F2747" t="str">
        <f t="shared" si="128"/>
        <v>Victoria</v>
      </c>
      <c r="G2747" t="s">
        <v>26</v>
      </c>
      <c r="H2747">
        <v>3131</v>
      </c>
      <c r="I2747" t="s">
        <v>11</v>
      </c>
      <c r="J2747" t="s">
        <v>127</v>
      </c>
      <c r="K2747" t="s">
        <v>148</v>
      </c>
      <c r="L2747" t="s">
        <v>159</v>
      </c>
      <c r="M2747" s="5">
        <v>723</v>
      </c>
    </row>
    <row r="2748" spans="1:13" x14ac:dyDescent="0.3">
      <c r="A2748" s="2">
        <v>45678</v>
      </c>
      <c r="B2748" s="3">
        <f t="shared" si="126"/>
        <v>2025</v>
      </c>
      <c r="C2748" t="str">
        <f t="shared" si="127"/>
        <v>2024-2025</v>
      </c>
      <c r="D2748" t="s">
        <v>120</v>
      </c>
      <c r="E2748" t="s">
        <v>12</v>
      </c>
      <c r="F2748" t="str">
        <f t="shared" si="128"/>
        <v>New South Wales</v>
      </c>
      <c r="G2748" t="s">
        <v>10</v>
      </c>
      <c r="H2748">
        <v>2795</v>
      </c>
      <c r="I2748" t="s">
        <v>11</v>
      </c>
      <c r="J2748" t="s">
        <v>132</v>
      </c>
      <c r="K2748" t="s">
        <v>150</v>
      </c>
      <c r="L2748" t="s">
        <v>161</v>
      </c>
      <c r="M2748" s="5">
        <v>426</v>
      </c>
    </row>
    <row r="2749" spans="1:13" x14ac:dyDescent="0.3">
      <c r="A2749" s="2">
        <v>45571</v>
      </c>
      <c r="B2749" s="3">
        <f t="shared" si="126"/>
        <v>2025</v>
      </c>
      <c r="C2749" t="str">
        <f t="shared" si="127"/>
        <v>2024-2025</v>
      </c>
      <c r="D2749" t="s">
        <v>119</v>
      </c>
      <c r="E2749" t="s">
        <v>55</v>
      </c>
      <c r="F2749" t="str">
        <f t="shared" si="128"/>
        <v>Queensland</v>
      </c>
      <c r="G2749" t="s">
        <v>19</v>
      </c>
      <c r="H2749">
        <v>4740</v>
      </c>
      <c r="I2749" t="s">
        <v>11</v>
      </c>
      <c r="J2749" t="s">
        <v>138</v>
      </c>
      <c r="K2749" t="s">
        <v>145</v>
      </c>
      <c r="L2749" t="s">
        <v>156</v>
      </c>
      <c r="M2749" s="5">
        <v>306</v>
      </c>
    </row>
    <row r="2750" spans="1:13" x14ac:dyDescent="0.3">
      <c r="A2750" s="2">
        <v>45679</v>
      </c>
      <c r="B2750" s="3">
        <f t="shared" si="126"/>
        <v>2025</v>
      </c>
      <c r="C2750" t="str">
        <f t="shared" si="127"/>
        <v>2024-2025</v>
      </c>
      <c r="D2750" t="s">
        <v>120</v>
      </c>
      <c r="E2750" t="s">
        <v>96</v>
      </c>
      <c r="F2750" t="str">
        <f t="shared" si="128"/>
        <v>Western Australia</v>
      </c>
      <c r="G2750" t="s">
        <v>28</v>
      </c>
      <c r="H2750">
        <v>6027</v>
      </c>
      <c r="I2750" t="s">
        <v>11</v>
      </c>
      <c r="J2750" t="s">
        <v>121</v>
      </c>
      <c r="K2750" t="s">
        <v>151</v>
      </c>
      <c r="L2750" t="s">
        <v>152</v>
      </c>
      <c r="M2750" s="5">
        <v>426</v>
      </c>
    </row>
    <row r="2751" spans="1:13" x14ac:dyDescent="0.3">
      <c r="A2751" s="2">
        <v>45663</v>
      </c>
      <c r="B2751" s="3">
        <f t="shared" si="126"/>
        <v>2025</v>
      </c>
      <c r="C2751" t="str">
        <f t="shared" si="127"/>
        <v>2024-2025</v>
      </c>
      <c r="D2751" t="s">
        <v>119</v>
      </c>
      <c r="E2751" t="s">
        <v>70</v>
      </c>
      <c r="F2751" t="str">
        <f t="shared" si="128"/>
        <v>Western Australia</v>
      </c>
      <c r="G2751" t="s">
        <v>28</v>
      </c>
      <c r="H2751">
        <v>6021</v>
      </c>
      <c r="I2751" t="s">
        <v>11</v>
      </c>
      <c r="J2751" t="s">
        <v>121</v>
      </c>
      <c r="K2751" t="s">
        <v>146</v>
      </c>
      <c r="L2751" t="s">
        <v>157</v>
      </c>
      <c r="M2751" s="5">
        <v>515</v>
      </c>
    </row>
    <row r="2752" spans="1:13" x14ac:dyDescent="0.3">
      <c r="A2752" s="2">
        <v>45860</v>
      </c>
      <c r="B2752" s="3">
        <f t="shared" si="126"/>
        <v>2026</v>
      </c>
      <c r="C2752" t="str">
        <f t="shared" si="127"/>
        <v>2025-2026</v>
      </c>
      <c r="D2752" t="s">
        <v>120</v>
      </c>
      <c r="E2752" t="s">
        <v>39</v>
      </c>
      <c r="F2752" t="str">
        <f t="shared" si="128"/>
        <v>New South Wales</v>
      </c>
      <c r="G2752" t="s">
        <v>10</v>
      </c>
      <c r="H2752">
        <v>2541</v>
      </c>
      <c r="I2752" t="s">
        <v>11</v>
      </c>
      <c r="J2752" t="s">
        <v>123</v>
      </c>
      <c r="K2752" t="s">
        <v>143</v>
      </c>
      <c r="L2752" t="s">
        <v>154</v>
      </c>
      <c r="M2752" s="5">
        <v>482</v>
      </c>
    </row>
    <row r="2753" spans="1:13" x14ac:dyDescent="0.3">
      <c r="A2753" s="2">
        <v>45778</v>
      </c>
      <c r="B2753" s="3">
        <f t="shared" si="126"/>
        <v>2025</v>
      </c>
      <c r="C2753" t="str">
        <f t="shared" si="127"/>
        <v>2024-2025</v>
      </c>
      <c r="D2753" t="s">
        <v>120</v>
      </c>
      <c r="E2753" t="s">
        <v>84</v>
      </c>
      <c r="F2753" t="str">
        <f t="shared" si="128"/>
        <v>Western Australia</v>
      </c>
      <c r="G2753" t="s">
        <v>28</v>
      </c>
      <c r="H2753">
        <v>6280</v>
      </c>
      <c r="I2753" t="s">
        <v>11</v>
      </c>
      <c r="J2753" t="s">
        <v>135</v>
      </c>
      <c r="K2753" t="s">
        <v>146</v>
      </c>
      <c r="L2753" t="s">
        <v>157</v>
      </c>
      <c r="M2753" s="5">
        <v>596</v>
      </c>
    </row>
    <row r="2754" spans="1:13" x14ac:dyDescent="0.3">
      <c r="A2754" s="2">
        <v>45302</v>
      </c>
      <c r="B2754" s="3">
        <f t="shared" ref="B2754:B2817" si="129">IF(MONTH(A2754)&gt;=7,YEAR(A2754)+1,YEAR(A2754))</f>
        <v>2024</v>
      </c>
      <c r="C2754" t="str">
        <f t="shared" ref="C2754:C2817" si="130">IF(MONTH(A2754) &gt;= 7, YEAR(A2754) &amp; "-" &amp; YEAR(A2754) + 1, YEAR(A2754) - 1 &amp; "-" &amp; YEAR(A2754))</f>
        <v>2023-2024</v>
      </c>
      <c r="D2754" t="s">
        <v>120</v>
      </c>
      <c r="E2754" t="s">
        <v>94</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19</v>
      </c>
      <c r="H2754">
        <v>4551</v>
      </c>
      <c r="I2754" t="s">
        <v>11</v>
      </c>
      <c r="J2754" t="s">
        <v>136</v>
      </c>
      <c r="K2754" t="s">
        <v>143</v>
      </c>
      <c r="L2754" t="s">
        <v>154</v>
      </c>
      <c r="M2754" s="5">
        <v>351</v>
      </c>
    </row>
    <row r="2755" spans="1:13" x14ac:dyDescent="0.3">
      <c r="A2755" s="2">
        <v>45508</v>
      </c>
      <c r="B2755" s="3">
        <f t="shared" si="129"/>
        <v>2025</v>
      </c>
      <c r="C2755" t="str">
        <f t="shared" si="130"/>
        <v>2024-2025</v>
      </c>
      <c r="D2755" t="s">
        <v>120</v>
      </c>
      <c r="E2755" t="s">
        <v>61</v>
      </c>
      <c r="F2755" t="str">
        <f t="shared" si="131"/>
        <v>Victoria</v>
      </c>
      <c r="G2755" t="s">
        <v>26</v>
      </c>
      <c r="H2755">
        <v>3179</v>
      </c>
      <c r="I2755" t="s">
        <v>11</v>
      </c>
      <c r="J2755" t="s">
        <v>127</v>
      </c>
      <c r="K2755" t="s">
        <v>148</v>
      </c>
      <c r="L2755" t="s">
        <v>159</v>
      </c>
      <c r="M2755" s="5">
        <v>159</v>
      </c>
    </row>
    <row r="2756" spans="1:13" x14ac:dyDescent="0.3">
      <c r="A2756" s="2">
        <v>45765</v>
      </c>
      <c r="B2756" s="3">
        <f t="shared" si="129"/>
        <v>2025</v>
      </c>
      <c r="C2756" t="str">
        <f t="shared" si="130"/>
        <v>2024-2025</v>
      </c>
      <c r="D2756" t="s">
        <v>120</v>
      </c>
      <c r="E2756" t="s">
        <v>113</v>
      </c>
      <c r="F2756" t="str">
        <f t="shared" si="131"/>
        <v>New South Wales</v>
      </c>
      <c r="G2756" t="s">
        <v>10</v>
      </c>
      <c r="H2756">
        <v>2101</v>
      </c>
      <c r="I2756" t="s">
        <v>11</v>
      </c>
      <c r="J2756" t="s">
        <v>125</v>
      </c>
      <c r="K2756" t="s">
        <v>144</v>
      </c>
      <c r="L2756" t="s">
        <v>155</v>
      </c>
      <c r="M2756" s="5">
        <v>659</v>
      </c>
    </row>
    <row r="2757" spans="1:13" x14ac:dyDescent="0.3">
      <c r="A2757" s="2">
        <v>45612</v>
      </c>
      <c r="B2757" s="3">
        <f t="shared" si="129"/>
        <v>2025</v>
      </c>
      <c r="C2757" t="str">
        <f t="shared" si="130"/>
        <v>2024-2025</v>
      </c>
      <c r="D2757" t="s">
        <v>120</v>
      </c>
      <c r="E2757" t="s">
        <v>73</v>
      </c>
      <c r="F2757" t="str">
        <f t="shared" si="131"/>
        <v>Queensland</v>
      </c>
      <c r="G2757" t="s">
        <v>19</v>
      </c>
      <c r="H2757">
        <v>4509</v>
      </c>
      <c r="I2757" t="s">
        <v>11</v>
      </c>
      <c r="J2757" t="s">
        <v>124</v>
      </c>
      <c r="K2757" t="s">
        <v>143</v>
      </c>
      <c r="L2757" t="s">
        <v>154</v>
      </c>
      <c r="M2757" s="5">
        <v>438</v>
      </c>
    </row>
    <row r="2758" spans="1:13" x14ac:dyDescent="0.3">
      <c r="A2758" s="2">
        <v>45618</v>
      </c>
      <c r="B2758" s="3">
        <f t="shared" si="129"/>
        <v>2025</v>
      </c>
      <c r="C2758" t="str">
        <f t="shared" si="130"/>
        <v>2024-2025</v>
      </c>
      <c r="D2758" t="s">
        <v>119</v>
      </c>
      <c r="E2758" t="s">
        <v>52</v>
      </c>
      <c r="F2758" t="str">
        <f t="shared" si="131"/>
        <v>New South Wales</v>
      </c>
      <c r="G2758" t="s">
        <v>10</v>
      </c>
      <c r="H2758">
        <v>2485</v>
      </c>
      <c r="I2758" t="s">
        <v>11</v>
      </c>
      <c r="J2758" t="s">
        <v>122</v>
      </c>
      <c r="K2758" t="s">
        <v>144</v>
      </c>
      <c r="L2758" t="s">
        <v>155</v>
      </c>
      <c r="M2758" s="5">
        <v>103</v>
      </c>
    </row>
    <row r="2759" spans="1:13" x14ac:dyDescent="0.3">
      <c r="A2759" s="2">
        <v>45839</v>
      </c>
      <c r="B2759" s="3">
        <f t="shared" si="129"/>
        <v>2026</v>
      </c>
      <c r="C2759" t="str">
        <f t="shared" si="130"/>
        <v>2025-2026</v>
      </c>
      <c r="D2759" t="s">
        <v>120</v>
      </c>
      <c r="E2759" t="s">
        <v>86</v>
      </c>
      <c r="F2759" t="str">
        <f t="shared" si="131"/>
        <v>Queensland</v>
      </c>
      <c r="G2759" t="s">
        <v>19</v>
      </c>
      <c r="H2759">
        <v>4119</v>
      </c>
      <c r="I2759" t="s">
        <v>11</v>
      </c>
      <c r="J2759" t="s">
        <v>131</v>
      </c>
      <c r="K2759" t="s">
        <v>150</v>
      </c>
      <c r="L2759" t="s">
        <v>161</v>
      </c>
      <c r="M2759" s="5">
        <v>511</v>
      </c>
    </row>
    <row r="2760" spans="1:13" x14ac:dyDescent="0.3">
      <c r="A2760" s="2">
        <v>45671</v>
      </c>
      <c r="B2760" s="3">
        <f t="shared" si="129"/>
        <v>2025</v>
      </c>
      <c r="C2760" t="str">
        <f t="shared" si="130"/>
        <v>2024-2025</v>
      </c>
      <c r="D2760" t="s">
        <v>120</v>
      </c>
      <c r="E2760" t="s">
        <v>89</v>
      </c>
      <c r="F2760" t="str">
        <f t="shared" si="131"/>
        <v>Queensland</v>
      </c>
      <c r="G2760" t="s">
        <v>19</v>
      </c>
      <c r="H2760">
        <v>4700</v>
      </c>
      <c r="I2760" t="s">
        <v>11</v>
      </c>
      <c r="J2760" t="s">
        <v>138</v>
      </c>
      <c r="K2760" t="s">
        <v>142</v>
      </c>
      <c r="L2760" t="s">
        <v>153</v>
      </c>
      <c r="M2760" s="5">
        <v>515</v>
      </c>
    </row>
    <row r="2761" spans="1:13" x14ac:dyDescent="0.3">
      <c r="A2761" s="2">
        <v>45375</v>
      </c>
      <c r="B2761" s="3">
        <f t="shared" si="129"/>
        <v>2024</v>
      </c>
      <c r="C2761" t="str">
        <f t="shared" si="130"/>
        <v>2023-2024</v>
      </c>
      <c r="D2761" t="s">
        <v>120</v>
      </c>
      <c r="E2761" t="s">
        <v>45</v>
      </c>
      <c r="F2761" t="str">
        <f t="shared" si="131"/>
        <v>Victoria</v>
      </c>
      <c r="G2761" t="s">
        <v>26</v>
      </c>
      <c r="H2761">
        <v>3136</v>
      </c>
      <c r="I2761" t="s">
        <v>11</v>
      </c>
      <c r="J2761" t="s">
        <v>127</v>
      </c>
      <c r="K2761" t="s">
        <v>142</v>
      </c>
      <c r="L2761" t="s">
        <v>153</v>
      </c>
      <c r="M2761" s="5">
        <v>540</v>
      </c>
    </row>
    <row r="2762" spans="1:13" x14ac:dyDescent="0.3">
      <c r="A2762" s="2">
        <v>45478</v>
      </c>
      <c r="B2762" s="3">
        <f t="shared" si="129"/>
        <v>2025</v>
      </c>
      <c r="C2762" t="str">
        <f t="shared" si="130"/>
        <v>2024-2025</v>
      </c>
      <c r="D2762" t="s">
        <v>120</v>
      </c>
      <c r="E2762" t="s">
        <v>110</v>
      </c>
      <c r="F2762" t="str">
        <f t="shared" si="131"/>
        <v>Australian Capital Territory</v>
      </c>
      <c r="G2762" t="s">
        <v>51</v>
      </c>
      <c r="H2762">
        <v>2609</v>
      </c>
      <c r="I2762" t="s">
        <v>11</v>
      </c>
      <c r="J2762" t="s">
        <v>123</v>
      </c>
      <c r="K2762" t="s">
        <v>145</v>
      </c>
      <c r="L2762" t="s">
        <v>156</v>
      </c>
      <c r="M2762" s="5">
        <v>604</v>
      </c>
    </row>
    <row r="2763" spans="1:13" x14ac:dyDescent="0.3">
      <c r="A2763" s="2">
        <v>45717</v>
      </c>
      <c r="B2763" s="3">
        <f t="shared" si="129"/>
        <v>2025</v>
      </c>
      <c r="C2763" t="str">
        <f t="shared" si="130"/>
        <v>2024-2025</v>
      </c>
      <c r="D2763" t="s">
        <v>120</v>
      </c>
      <c r="E2763" t="s">
        <v>86</v>
      </c>
      <c r="F2763" t="str">
        <f t="shared" si="131"/>
        <v>Queensland</v>
      </c>
      <c r="G2763" t="s">
        <v>19</v>
      </c>
      <c r="H2763">
        <v>4119</v>
      </c>
      <c r="I2763" t="s">
        <v>11</v>
      </c>
      <c r="J2763" t="s">
        <v>131</v>
      </c>
      <c r="K2763" t="s">
        <v>147</v>
      </c>
      <c r="L2763" t="s">
        <v>158</v>
      </c>
      <c r="M2763" s="5">
        <v>253</v>
      </c>
    </row>
    <row r="2764" spans="1:13" x14ac:dyDescent="0.3">
      <c r="A2764" s="2">
        <v>45299</v>
      </c>
      <c r="B2764" s="3">
        <f t="shared" si="129"/>
        <v>2024</v>
      </c>
      <c r="C2764" t="str">
        <f t="shared" si="130"/>
        <v>2023-2024</v>
      </c>
      <c r="D2764" t="s">
        <v>120</v>
      </c>
      <c r="E2764" t="s">
        <v>81</v>
      </c>
      <c r="F2764" t="str">
        <f t="shared" si="131"/>
        <v>Victoria</v>
      </c>
      <c r="G2764" t="s">
        <v>26</v>
      </c>
      <c r="H2764">
        <v>3076</v>
      </c>
      <c r="I2764" t="s">
        <v>11</v>
      </c>
      <c r="J2764" t="s">
        <v>128</v>
      </c>
      <c r="K2764" t="s">
        <v>145</v>
      </c>
      <c r="L2764" t="s">
        <v>156</v>
      </c>
      <c r="M2764" s="5">
        <v>328</v>
      </c>
    </row>
    <row r="2765" spans="1:13" x14ac:dyDescent="0.3">
      <c r="A2765" s="2">
        <v>45995</v>
      </c>
      <c r="B2765" s="3">
        <f t="shared" si="129"/>
        <v>2026</v>
      </c>
      <c r="C2765" t="str">
        <f t="shared" si="130"/>
        <v>2025-2026</v>
      </c>
      <c r="D2765" t="s">
        <v>119</v>
      </c>
      <c r="E2765" t="s">
        <v>104</v>
      </c>
      <c r="F2765" t="str">
        <f t="shared" si="131"/>
        <v>Victoria</v>
      </c>
      <c r="G2765" t="s">
        <v>26</v>
      </c>
      <c r="H2765">
        <v>3175</v>
      </c>
      <c r="I2765" t="s">
        <v>11</v>
      </c>
      <c r="J2765" t="s">
        <v>127</v>
      </c>
      <c r="K2765" t="s">
        <v>147</v>
      </c>
      <c r="L2765" t="s">
        <v>158</v>
      </c>
      <c r="M2765" s="5">
        <v>617</v>
      </c>
    </row>
    <row r="2766" spans="1:13" x14ac:dyDescent="0.3">
      <c r="A2766" s="2">
        <v>45716</v>
      </c>
      <c r="B2766" s="3">
        <f t="shared" si="129"/>
        <v>2025</v>
      </c>
      <c r="C2766" t="str">
        <f t="shared" si="130"/>
        <v>2024-2025</v>
      </c>
      <c r="D2766" t="s">
        <v>119</v>
      </c>
      <c r="E2766" t="s">
        <v>18</v>
      </c>
      <c r="F2766" t="str">
        <f t="shared" si="131"/>
        <v>Queensland</v>
      </c>
      <c r="G2766" t="s">
        <v>19</v>
      </c>
      <c r="H2766">
        <v>4802</v>
      </c>
      <c r="I2766" t="s">
        <v>11</v>
      </c>
      <c r="J2766" t="s">
        <v>133</v>
      </c>
      <c r="K2766" t="s">
        <v>147</v>
      </c>
      <c r="L2766" t="s">
        <v>158</v>
      </c>
      <c r="M2766" s="5">
        <v>517</v>
      </c>
    </row>
    <row r="2767" spans="1:13" x14ac:dyDescent="0.3">
      <c r="A2767" s="2">
        <v>45528</v>
      </c>
      <c r="B2767" s="3">
        <f t="shared" si="129"/>
        <v>2025</v>
      </c>
      <c r="C2767" t="str">
        <f t="shared" si="130"/>
        <v>2024-2025</v>
      </c>
      <c r="D2767" t="s">
        <v>120</v>
      </c>
      <c r="E2767" t="s">
        <v>95</v>
      </c>
      <c r="F2767" t="str">
        <f t="shared" si="131"/>
        <v>New South Wales</v>
      </c>
      <c r="G2767" t="s">
        <v>10</v>
      </c>
      <c r="H2767">
        <v>2131</v>
      </c>
      <c r="I2767" t="s">
        <v>11</v>
      </c>
      <c r="J2767" t="s">
        <v>125</v>
      </c>
      <c r="K2767" t="s">
        <v>145</v>
      </c>
      <c r="L2767" t="s">
        <v>156</v>
      </c>
      <c r="M2767" s="5">
        <v>275</v>
      </c>
    </row>
    <row r="2768" spans="1:13" x14ac:dyDescent="0.3">
      <c r="A2768" s="2">
        <v>45713</v>
      </c>
      <c r="B2768" s="3">
        <f t="shared" si="129"/>
        <v>2025</v>
      </c>
      <c r="C2768" t="str">
        <f t="shared" si="130"/>
        <v>2024-2025</v>
      </c>
      <c r="D2768" t="s">
        <v>120</v>
      </c>
      <c r="E2768" t="s">
        <v>94</v>
      </c>
      <c r="F2768" t="str">
        <f t="shared" si="131"/>
        <v>Queensland</v>
      </c>
      <c r="G2768" t="s">
        <v>19</v>
      </c>
      <c r="H2768">
        <v>4551</v>
      </c>
      <c r="I2768" t="s">
        <v>11</v>
      </c>
      <c r="J2768" t="s">
        <v>136</v>
      </c>
      <c r="K2768" t="s">
        <v>144</v>
      </c>
      <c r="L2768" t="s">
        <v>155</v>
      </c>
      <c r="M2768" s="5">
        <v>300</v>
      </c>
    </row>
    <row r="2769" spans="1:13" x14ac:dyDescent="0.3">
      <c r="A2769" s="2">
        <v>45737</v>
      </c>
      <c r="B2769" s="3">
        <f t="shared" si="129"/>
        <v>2025</v>
      </c>
      <c r="C2769" t="str">
        <f t="shared" si="130"/>
        <v>2024-2025</v>
      </c>
      <c r="D2769" t="s">
        <v>120</v>
      </c>
      <c r="E2769" t="s">
        <v>54</v>
      </c>
      <c r="F2769" t="str">
        <f t="shared" si="131"/>
        <v>New South Wales</v>
      </c>
      <c r="G2769" t="s">
        <v>10</v>
      </c>
      <c r="H2769">
        <v>2750</v>
      </c>
      <c r="I2769" t="s">
        <v>11</v>
      </c>
      <c r="J2769" t="s">
        <v>132</v>
      </c>
      <c r="K2769" t="s">
        <v>147</v>
      </c>
      <c r="L2769" t="s">
        <v>158</v>
      </c>
      <c r="M2769" s="5">
        <v>262</v>
      </c>
    </row>
    <row r="2770" spans="1:13" x14ac:dyDescent="0.3">
      <c r="A2770" s="2">
        <v>45745</v>
      </c>
      <c r="B2770" s="3">
        <f t="shared" si="129"/>
        <v>2025</v>
      </c>
      <c r="C2770" t="str">
        <f t="shared" si="130"/>
        <v>2024-2025</v>
      </c>
      <c r="D2770" t="s">
        <v>120</v>
      </c>
      <c r="E2770" t="s">
        <v>85</v>
      </c>
      <c r="F2770" t="str">
        <f t="shared" si="131"/>
        <v>Western Australia</v>
      </c>
      <c r="G2770" t="s">
        <v>28</v>
      </c>
      <c r="H2770">
        <v>6725</v>
      </c>
      <c r="I2770" t="s">
        <v>11</v>
      </c>
      <c r="J2770" t="s">
        <v>141</v>
      </c>
      <c r="K2770" t="s">
        <v>150</v>
      </c>
      <c r="L2770" t="s">
        <v>161</v>
      </c>
      <c r="M2770" s="5">
        <v>24</v>
      </c>
    </row>
    <row r="2771" spans="1:13" x14ac:dyDescent="0.3">
      <c r="A2771" s="2">
        <v>45681</v>
      </c>
      <c r="B2771" s="3">
        <f t="shared" si="129"/>
        <v>2025</v>
      </c>
      <c r="C2771" t="str">
        <f t="shared" si="130"/>
        <v>2024-2025</v>
      </c>
      <c r="D2771" t="s">
        <v>120</v>
      </c>
      <c r="E2771" t="s">
        <v>106</v>
      </c>
      <c r="F2771" t="str">
        <f t="shared" si="131"/>
        <v>Queensland</v>
      </c>
      <c r="G2771" t="s">
        <v>19</v>
      </c>
      <c r="H2771">
        <v>4558</v>
      </c>
      <c r="I2771" t="s">
        <v>11</v>
      </c>
      <c r="J2771" t="s">
        <v>136</v>
      </c>
      <c r="K2771" t="s">
        <v>144</v>
      </c>
      <c r="L2771" t="s">
        <v>155</v>
      </c>
      <c r="M2771" s="5">
        <v>164</v>
      </c>
    </row>
    <row r="2772" spans="1:13" x14ac:dyDescent="0.3">
      <c r="A2772" s="2">
        <v>45628</v>
      </c>
      <c r="B2772" s="3">
        <f t="shared" si="129"/>
        <v>2025</v>
      </c>
      <c r="C2772" t="str">
        <f t="shared" si="130"/>
        <v>2024-2025</v>
      </c>
      <c r="D2772" t="s">
        <v>120</v>
      </c>
      <c r="E2772" t="s">
        <v>108</v>
      </c>
      <c r="F2772" t="str">
        <f t="shared" si="131"/>
        <v>Tasmania</v>
      </c>
      <c r="G2772" t="s">
        <v>43</v>
      </c>
      <c r="H2772">
        <v>7320</v>
      </c>
      <c r="I2772" t="s">
        <v>11</v>
      </c>
      <c r="J2772" t="s">
        <v>130</v>
      </c>
      <c r="K2772" t="s">
        <v>148</v>
      </c>
      <c r="L2772" t="s">
        <v>159</v>
      </c>
      <c r="M2772" s="5">
        <v>778</v>
      </c>
    </row>
    <row r="2773" spans="1:13" x14ac:dyDescent="0.3">
      <c r="A2773" s="2">
        <v>45897</v>
      </c>
      <c r="B2773" s="3">
        <f t="shared" si="129"/>
        <v>2026</v>
      </c>
      <c r="C2773" t="str">
        <f t="shared" si="130"/>
        <v>2025-2026</v>
      </c>
      <c r="D2773" t="s">
        <v>120</v>
      </c>
      <c r="E2773" t="s">
        <v>69</v>
      </c>
      <c r="F2773" t="str">
        <f t="shared" si="131"/>
        <v>Victoria</v>
      </c>
      <c r="G2773" t="s">
        <v>26</v>
      </c>
      <c r="H2773">
        <v>3148</v>
      </c>
      <c r="I2773" t="s">
        <v>11</v>
      </c>
      <c r="J2773" t="s">
        <v>127</v>
      </c>
      <c r="K2773" t="s">
        <v>142</v>
      </c>
      <c r="L2773" t="s">
        <v>153</v>
      </c>
      <c r="M2773" s="5">
        <v>534</v>
      </c>
    </row>
    <row r="2774" spans="1:13" x14ac:dyDescent="0.3">
      <c r="A2774" s="2">
        <v>45520</v>
      </c>
      <c r="B2774" s="3">
        <f t="shared" si="129"/>
        <v>2025</v>
      </c>
      <c r="C2774" t="str">
        <f t="shared" si="130"/>
        <v>2024-2025</v>
      </c>
      <c r="D2774" t="s">
        <v>120</v>
      </c>
      <c r="E2774" t="s">
        <v>63</v>
      </c>
      <c r="F2774" t="str">
        <f t="shared" si="131"/>
        <v>Queensland</v>
      </c>
      <c r="G2774" t="s">
        <v>19</v>
      </c>
      <c r="H2774">
        <v>4068</v>
      </c>
      <c r="I2774" t="s">
        <v>11</v>
      </c>
      <c r="J2774" t="s">
        <v>131</v>
      </c>
      <c r="K2774" t="s">
        <v>142</v>
      </c>
      <c r="L2774" t="s">
        <v>153</v>
      </c>
      <c r="M2774" s="5">
        <v>91</v>
      </c>
    </row>
    <row r="2775" spans="1:13" x14ac:dyDescent="0.3">
      <c r="A2775" s="2">
        <v>45498</v>
      </c>
      <c r="B2775" s="3">
        <f t="shared" si="129"/>
        <v>2025</v>
      </c>
      <c r="C2775" t="str">
        <f t="shared" si="130"/>
        <v>2024-2025</v>
      </c>
      <c r="D2775" t="s">
        <v>120</v>
      </c>
      <c r="E2775" t="s">
        <v>57</v>
      </c>
      <c r="F2775" t="str">
        <f t="shared" si="131"/>
        <v>New South Wales</v>
      </c>
      <c r="G2775" t="s">
        <v>10</v>
      </c>
      <c r="H2775">
        <v>2064</v>
      </c>
      <c r="I2775" t="s">
        <v>11</v>
      </c>
      <c r="J2775" t="s">
        <v>126</v>
      </c>
      <c r="K2775" t="s">
        <v>148</v>
      </c>
      <c r="L2775" t="s">
        <v>159</v>
      </c>
      <c r="M2775" s="5">
        <v>189</v>
      </c>
    </row>
    <row r="2776" spans="1:13" x14ac:dyDescent="0.3">
      <c r="A2776" s="2">
        <v>45520</v>
      </c>
      <c r="B2776" s="3">
        <f t="shared" si="129"/>
        <v>2025</v>
      </c>
      <c r="C2776" t="str">
        <f t="shared" si="130"/>
        <v>2024-2025</v>
      </c>
      <c r="D2776" t="s">
        <v>120</v>
      </c>
      <c r="E2776" t="s">
        <v>69</v>
      </c>
      <c r="F2776" t="str">
        <f t="shared" si="131"/>
        <v>Victoria</v>
      </c>
      <c r="G2776" t="s">
        <v>26</v>
      </c>
      <c r="H2776">
        <v>3148</v>
      </c>
      <c r="I2776" t="s">
        <v>11</v>
      </c>
      <c r="J2776" t="s">
        <v>127</v>
      </c>
      <c r="K2776" t="s">
        <v>144</v>
      </c>
      <c r="L2776" t="s">
        <v>155</v>
      </c>
      <c r="M2776" s="5">
        <v>301</v>
      </c>
    </row>
    <row r="2777" spans="1:13" x14ac:dyDescent="0.3">
      <c r="A2777" s="2">
        <v>45872</v>
      </c>
      <c r="B2777" s="3">
        <f t="shared" si="129"/>
        <v>2026</v>
      </c>
      <c r="C2777" t="str">
        <f t="shared" si="130"/>
        <v>2025-2026</v>
      </c>
      <c r="D2777" t="s">
        <v>120</v>
      </c>
      <c r="E2777" t="s">
        <v>32</v>
      </c>
      <c r="F2777" t="str">
        <f t="shared" si="131"/>
        <v>Victoria</v>
      </c>
      <c r="G2777" t="s">
        <v>26</v>
      </c>
      <c r="H2777">
        <v>3977</v>
      </c>
      <c r="I2777" t="s">
        <v>11</v>
      </c>
      <c r="J2777" t="s">
        <v>137</v>
      </c>
      <c r="K2777" t="s">
        <v>146</v>
      </c>
      <c r="L2777" t="s">
        <v>157</v>
      </c>
      <c r="M2777" s="5">
        <v>44</v>
      </c>
    </row>
    <row r="2778" spans="1:13" x14ac:dyDescent="0.3">
      <c r="A2778" s="2">
        <v>45747</v>
      </c>
      <c r="B2778" s="3">
        <f t="shared" si="129"/>
        <v>2025</v>
      </c>
      <c r="C2778" t="str">
        <f t="shared" si="130"/>
        <v>2024-2025</v>
      </c>
      <c r="D2778" t="s">
        <v>120</v>
      </c>
      <c r="E2778" t="s">
        <v>98</v>
      </c>
      <c r="F2778" t="str">
        <f t="shared" si="131"/>
        <v>South Australia</v>
      </c>
      <c r="G2778" t="s">
        <v>17</v>
      </c>
      <c r="H2778">
        <v>5290</v>
      </c>
      <c r="I2778" t="s">
        <v>11</v>
      </c>
      <c r="J2778" t="s">
        <v>139</v>
      </c>
      <c r="K2778" t="s">
        <v>145</v>
      </c>
      <c r="L2778" t="s">
        <v>156</v>
      </c>
      <c r="M2778" s="5">
        <v>417</v>
      </c>
    </row>
    <row r="2779" spans="1:13" x14ac:dyDescent="0.3">
      <c r="A2779" s="2">
        <v>45909</v>
      </c>
      <c r="B2779" s="3">
        <f t="shared" si="129"/>
        <v>2026</v>
      </c>
      <c r="C2779" t="str">
        <f t="shared" si="130"/>
        <v>2025-2026</v>
      </c>
      <c r="D2779" t="s">
        <v>120</v>
      </c>
      <c r="E2779" t="s">
        <v>42</v>
      </c>
      <c r="F2779" t="str">
        <f t="shared" si="131"/>
        <v>Tasmania</v>
      </c>
      <c r="G2779" t="s">
        <v>43</v>
      </c>
      <c r="H2779">
        <v>7018</v>
      </c>
      <c r="I2779" t="s">
        <v>11</v>
      </c>
      <c r="J2779" t="s">
        <v>130</v>
      </c>
      <c r="K2779" t="s">
        <v>150</v>
      </c>
      <c r="L2779" t="s">
        <v>161</v>
      </c>
      <c r="M2779" s="5">
        <v>441</v>
      </c>
    </row>
    <row r="2780" spans="1:13" x14ac:dyDescent="0.3">
      <c r="A2780" s="2">
        <v>45690</v>
      </c>
      <c r="B2780" s="3">
        <f t="shared" si="129"/>
        <v>2025</v>
      </c>
      <c r="C2780" t="str">
        <f t="shared" si="130"/>
        <v>2024-2025</v>
      </c>
      <c r="D2780" t="s">
        <v>119</v>
      </c>
      <c r="E2780" t="s">
        <v>48</v>
      </c>
      <c r="F2780" t="str">
        <f t="shared" si="131"/>
        <v>Western Australia</v>
      </c>
      <c r="G2780" t="s">
        <v>28</v>
      </c>
      <c r="H2780">
        <v>6450</v>
      </c>
      <c r="I2780" t="s">
        <v>11</v>
      </c>
      <c r="J2780" t="s">
        <v>141</v>
      </c>
      <c r="K2780" t="s">
        <v>148</v>
      </c>
      <c r="L2780" t="s">
        <v>159</v>
      </c>
      <c r="M2780" s="5">
        <v>740</v>
      </c>
    </row>
    <row r="2781" spans="1:13" x14ac:dyDescent="0.3">
      <c r="A2781" s="2">
        <v>45685</v>
      </c>
      <c r="B2781" s="3">
        <f t="shared" si="129"/>
        <v>2025</v>
      </c>
      <c r="C2781" t="str">
        <f t="shared" si="130"/>
        <v>2024-2025</v>
      </c>
      <c r="D2781" t="s">
        <v>120</v>
      </c>
      <c r="E2781" t="s">
        <v>89</v>
      </c>
      <c r="F2781" t="str">
        <f t="shared" si="131"/>
        <v>Queensland</v>
      </c>
      <c r="G2781" t="s">
        <v>19</v>
      </c>
      <c r="H2781">
        <v>4700</v>
      </c>
      <c r="I2781" t="s">
        <v>11</v>
      </c>
      <c r="J2781" t="s">
        <v>138</v>
      </c>
      <c r="K2781" t="s">
        <v>145</v>
      </c>
      <c r="L2781" t="s">
        <v>156</v>
      </c>
      <c r="M2781" s="5">
        <v>429</v>
      </c>
    </row>
    <row r="2782" spans="1:13" x14ac:dyDescent="0.3">
      <c r="A2782" s="2">
        <v>45508</v>
      </c>
      <c r="B2782" s="3">
        <f t="shared" si="129"/>
        <v>2025</v>
      </c>
      <c r="C2782" t="str">
        <f t="shared" si="130"/>
        <v>2024-2025</v>
      </c>
      <c r="D2782" t="s">
        <v>120</v>
      </c>
      <c r="E2782" t="s">
        <v>110</v>
      </c>
      <c r="F2782" t="str">
        <f t="shared" si="131"/>
        <v>Australian Capital Territory</v>
      </c>
      <c r="G2782" t="s">
        <v>51</v>
      </c>
      <c r="H2782">
        <v>2609</v>
      </c>
      <c r="I2782" t="s">
        <v>11</v>
      </c>
      <c r="J2782" t="s">
        <v>123</v>
      </c>
      <c r="K2782" t="s">
        <v>144</v>
      </c>
      <c r="L2782" t="s">
        <v>155</v>
      </c>
      <c r="M2782" s="5">
        <v>65</v>
      </c>
    </row>
    <row r="2783" spans="1:13" x14ac:dyDescent="0.3">
      <c r="A2783" s="2">
        <v>45963</v>
      </c>
      <c r="B2783" s="3">
        <f t="shared" si="129"/>
        <v>2026</v>
      </c>
      <c r="C2783" t="str">
        <f t="shared" si="130"/>
        <v>2025-2026</v>
      </c>
      <c r="D2783" t="s">
        <v>120</v>
      </c>
      <c r="E2783" t="s">
        <v>78</v>
      </c>
      <c r="F2783" t="str">
        <f t="shared" si="131"/>
        <v>New South Wales</v>
      </c>
      <c r="G2783" t="s">
        <v>10</v>
      </c>
      <c r="H2783">
        <v>2480</v>
      </c>
      <c r="I2783" t="s">
        <v>11</v>
      </c>
      <c r="J2783" t="s">
        <v>122</v>
      </c>
      <c r="K2783" t="s">
        <v>144</v>
      </c>
      <c r="L2783" t="s">
        <v>155</v>
      </c>
      <c r="M2783" s="5">
        <v>729</v>
      </c>
    </row>
    <row r="2784" spans="1:13" x14ac:dyDescent="0.3">
      <c r="A2784" s="2">
        <v>45721</v>
      </c>
      <c r="B2784" s="3">
        <f t="shared" si="129"/>
        <v>2025</v>
      </c>
      <c r="C2784" t="str">
        <f t="shared" si="130"/>
        <v>2024-2025</v>
      </c>
      <c r="D2784" t="s">
        <v>120</v>
      </c>
      <c r="E2784" t="s">
        <v>22</v>
      </c>
      <c r="F2784" t="str">
        <f t="shared" si="131"/>
        <v>New South Wales</v>
      </c>
      <c r="G2784" t="s">
        <v>10</v>
      </c>
      <c r="H2784">
        <v>2116</v>
      </c>
      <c r="I2784" t="s">
        <v>11</v>
      </c>
      <c r="J2784" t="s">
        <v>125</v>
      </c>
      <c r="K2784" t="s">
        <v>142</v>
      </c>
      <c r="L2784" t="s">
        <v>153</v>
      </c>
      <c r="M2784" s="5">
        <v>79</v>
      </c>
    </row>
    <row r="2785" spans="1:13" x14ac:dyDescent="0.3">
      <c r="A2785" s="2">
        <v>45935</v>
      </c>
      <c r="B2785" s="3">
        <f t="shared" si="129"/>
        <v>2026</v>
      </c>
      <c r="C2785" t="str">
        <f t="shared" si="130"/>
        <v>2025-2026</v>
      </c>
      <c r="D2785" t="s">
        <v>120</v>
      </c>
      <c r="E2785" t="s">
        <v>109</v>
      </c>
      <c r="F2785" t="str">
        <f t="shared" si="131"/>
        <v>Western Australia</v>
      </c>
      <c r="G2785" t="s">
        <v>28</v>
      </c>
      <c r="H2785">
        <v>6052</v>
      </c>
      <c r="I2785" t="s">
        <v>11</v>
      </c>
      <c r="J2785" t="s">
        <v>121</v>
      </c>
      <c r="K2785" t="s">
        <v>142</v>
      </c>
      <c r="L2785" t="s">
        <v>153</v>
      </c>
      <c r="M2785" s="5">
        <v>693</v>
      </c>
    </row>
    <row r="2786" spans="1:13" x14ac:dyDescent="0.3">
      <c r="A2786" s="2">
        <v>45599</v>
      </c>
      <c r="B2786" s="3">
        <f t="shared" si="129"/>
        <v>2025</v>
      </c>
      <c r="C2786" t="str">
        <f t="shared" si="130"/>
        <v>2024-2025</v>
      </c>
      <c r="D2786" t="s">
        <v>119</v>
      </c>
      <c r="E2786" t="s">
        <v>99</v>
      </c>
      <c r="F2786" t="str">
        <f t="shared" si="131"/>
        <v>Western Australia</v>
      </c>
      <c r="G2786" t="s">
        <v>28</v>
      </c>
      <c r="H2786">
        <v>6530</v>
      </c>
      <c r="I2786" t="s">
        <v>11</v>
      </c>
      <c r="J2786" t="s">
        <v>141</v>
      </c>
      <c r="K2786" t="s">
        <v>146</v>
      </c>
      <c r="L2786" t="s">
        <v>157</v>
      </c>
      <c r="M2786" s="5">
        <v>763</v>
      </c>
    </row>
    <row r="2787" spans="1:13" x14ac:dyDescent="0.3">
      <c r="A2787" s="2">
        <v>45476</v>
      </c>
      <c r="B2787" s="3">
        <f t="shared" si="129"/>
        <v>2025</v>
      </c>
      <c r="C2787" t="str">
        <f t="shared" si="130"/>
        <v>2024-2025</v>
      </c>
      <c r="D2787" t="s">
        <v>120</v>
      </c>
      <c r="E2787" t="s">
        <v>90</v>
      </c>
      <c r="F2787" t="str">
        <f t="shared" si="131"/>
        <v>New South Wales</v>
      </c>
      <c r="G2787" t="s">
        <v>10</v>
      </c>
      <c r="H2787">
        <v>2650</v>
      </c>
      <c r="I2787" t="s">
        <v>11</v>
      </c>
      <c r="J2787" t="s">
        <v>132</v>
      </c>
      <c r="K2787" t="s">
        <v>145</v>
      </c>
      <c r="L2787" t="s">
        <v>156</v>
      </c>
      <c r="M2787" s="5">
        <v>52</v>
      </c>
    </row>
    <row r="2788" spans="1:13" x14ac:dyDescent="0.3">
      <c r="A2788" s="2">
        <v>45465</v>
      </c>
      <c r="B2788" s="3">
        <f t="shared" si="129"/>
        <v>2024</v>
      </c>
      <c r="C2788" t="str">
        <f t="shared" si="130"/>
        <v>2023-2024</v>
      </c>
      <c r="D2788" t="s">
        <v>120</v>
      </c>
      <c r="E2788" t="s">
        <v>114</v>
      </c>
      <c r="F2788" t="str">
        <f t="shared" si="131"/>
        <v>Victoria</v>
      </c>
      <c r="G2788" t="s">
        <v>26</v>
      </c>
      <c r="H2788">
        <v>3353</v>
      </c>
      <c r="I2788" t="s">
        <v>11</v>
      </c>
      <c r="J2788" t="s">
        <v>129</v>
      </c>
      <c r="K2788" t="s">
        <v>143</v>
      </c>
      <c r="L2788" t="s">
        <v>154</v>
      </c>
      <c r="M2788" s="5">
        <v>404</v>
      </c>
    </row>
    <row r="2789" spans="1:13" x14ac:dyDescent="0.3">
      <c r="A2789" s="2">
        <v>45752</v>
      </c>
      <c r="B2789" s="3">
        <f t="shared" si="129"/>
        <v>2025</v>
      </c>
      <c r="C2789" t="str">
        <f t="shared" si="130"/>
        <v>2024-2025</v>
      </c>
      <c r="D2789" t="s">
        <v>119</v>
      </c>
      <c r="E2789" t="s">
        <v>76</v>
      </c>
      <c r="F2789" t="str">
        <f t="shared" si="131"/>
        <v>Queensland</v>
      </c>
      <c r="G2789" t="s">
        <v>19</v>
      </c>
      <c r="H2789">
        <v>4220</v>
      </c>
      <c r="I2789" t="s">
        <v>11</v>
      </c>
      <c r="J2789" t="s">
        <v>124</v>
      </c>
      <c r="K2789" t="s">
        <v>151</v>
      </c>
      <c r="L2789" t="s">
        <v>152</v>
      </c>
      <c r="M2789" s="5">
        <v>707</v>
      </c>
    </row>
    <row r="2790" spans="1:13" x14ac:dyDescent="0.3">
      <c r="A2790" s="2">
        <v>45540</v>
      </c>
      <c r="B2790" s="3">
        <f t="shared" si="129"/>
        <v>2025</v>
      </c>
      <c r="C2790" t="str">
        <f t="shared" si="130"/>
        <v>2024-2025</v>
      </c>
      <c r="D2790" t="s">
        <v>120</v>
      </c>
      <c r="E2790" t="s">
        <v>93</v>
      </c>
      <c r="F2790" t="str">
        <f t="shared" si="131"/>
        <v>Victoria</v>
      </c>
      <c r="G2790" t="s">
        <v>26</v>
      </c>
      <c r="H2790">
        <v>3400</v>
      </c>
      <c r="I2790" t="s">
        <v>11</v>
      </c>
      <c r="J2790" t="s">
        <v>129</v>
      </c>
      <c r="K2790" t="s">
        <v>150</v>
      </c>
      <c r="L2790" t="s">
        <v>161</v>
      </c>
      <c r="M2790" s="5">
        <v>209</v>
      </c>
    </row>
    <row r="2791" spans="1:13" x14ac:dyDescent="0.3">
      <c r="A2791" s="2">
        <v>45785</v>
      </c>
      <c r="B2791" s="3">
        <f t="shared" si="129"/>
        <v>2025</v>
      </c>
      <c r="C2791" t="str">
        <f t="shared" si="130"/>
        <v>2024-2025</v>
      </c>
      <c r="D2791" t="s">
        <v>120</v>
      </c>
      <c r="E2791" t="s">
        <v>31</v>
      </c>
      <c r="F2791" t="str">
        <f t="shared" si="131"/>
        <v>South Australia</v>
      </c>
      <c r="G2791" t="s">
        <v>17</v>
      </c>
      <c r="H2791">
        <v>5082</v>
      </c>
      <c r="I2791" t="s">
        <v>11</v>
      </c>
      <c r="J2791" t="s">
        <v>134</v>
      </c>
      <c r="K2791" t="s">
        <v>148</v>
      </c>
      <c r="L2791" t="s">
        <v>159</v>
      </c>
      <c r="M2791" s="5">
        <v>128</v>
      </c>
    </row>
    <row r="2792" spans="1:13" x14ac:dyDescent="0.3">
      <c r="A2792" s="2">
        <v>45699</v>
      </c>
      <c r="B2792" s="3">
        <f t="shared" si="129"/>
        <v>2025</v>
      </c>
      <c r="C2792" t="str">
        <f t="shared" si="130"/>
        <v>2024-2025</v>
      </c>
      <c r="D2792" t="s">
        <v>120</v>
      </c>
      <c r="E2792" t="s">
        <v>89</v>
      </c>
      <c r="F2792" t="str">
        <f t="shared" si="131"/>
        <v>Queensland</v>
      </c>
      <c r="G2792" t="s">
        <v>19</v>
      </c>
      <c r="H2792">
        <v>4700</v>
      </c>
      <c r="I2792" t="s">
        <v>11</v>
      </c>
      <c r="J2792" t="s">
        <v>138</v>
      </c>
      <c r="K2792" t="s">
        <v>151</v>
      </c>
      <c r="L2792" t="s">
        <v>152</v>
      </c>
      <c r="M2792" s="5">
        <v>733</v>
      </c>
    </row>
    <row r="2793" spans="1:13" x14ac:dyDescent="0.3">
      <c r="A2793" s="2">
        <v>45504</v>
      </c>
      <c r="B2793" s="3">
        <f t="shared" si="129"/>
        <v>2025</v>
      </c>
      <c r="C2793" t="str">
        <f t="shared" si="130"/>
        <v>2024-2025</v>
      </c>
      <c r="D2793" t="s">
        <v>120</v>
      </c>
      <c r="E2793" t="s">
        <v>41</v>
      </c>
      <c r="F2793" t="str">
        <f t="shared" si="131"/>
        <v>New South Wales</v>
      </c>
      <c r="G2793" t="s">
        <v>10</v>
      </c>
      <c r="H2793">
        <v>2478</v>
      </c>
      <c r="I2793" t="s">
        <v>11</v>
      </c>
      <c r="J2793" t="s">
        <v>122</v>
      </c>
      <c r="K2793" t="s">
        <v>144</v>
      </c>
      <c r="L2793" t="s">
        <v>155</v>
      </c>
      <c r="M2793" s="5">
        <v>497</v>
      </c>
    </row>
    <row r="2794" spans="1:13" x14ac:dyDescent="0.3">
      <c r="A2794" s="2">
        <v>45846</v>
      </c>
      <c r="B2794" s="3">
        <f t="shared" si="129"/>
        <v>2026</v>
      </c>
      <c r="C2794" t="str">
        <f t="shared" si="130"/>
        <v>2025-2026</v>
      </c>
      <c r="D2794" t="s">
        <v>119</v>
      </c>
      <c r="E2794" t="s">
        <v>53</v>
      </c>
      <c r="F2794" t="str">
        <f t="shared" si="131"/>
        <v>Queensland</v>
      </c>
      <c r="G2794" t="s">
        <v>19</v>
      </c>
      <c r="H2794">
        <v>4012</v>
      </c>
      <c r="I2794" t="s">
        <v>11</v>
      </c>
      <c r="J2794" t="s">
        <v>131</v>
      </c>
      <c r="K2794" t="s">
        <v>145</v>
      </c>
      <c r="L2794" t="s">
        <v>156</v>
      </c>
      <c r="M2794" s="5">
        <v>763</v>
      </c>
    </row>
    <row r="2795" spans="1:13" x14ac:dyDescent="0.3">
      <c r="A2795" s="2">
        <v>45319</v>
      </c>
      <c r="B2795" s="3">
        <f t="shared" si="129"/>
        <v>2024</v>
      </c>
      <c r="C2795" t="str">
        <f t="shared" si="130"/>
        <v>2023-2024</v>
      </c>
      <c r="D2795" t="s">
        <v>120</v>
      </c>
      <c r="E2795" t="s">
        <v>91</v>
      </c>
      <c r="F2795" t="str">
        <f t="shared" si="131"/>
        <v>Western Australia</v>
      </c>
      <c r="G2795" t="s">
        <v>28</v>
      </c>
      <c r="H2795">
        <v>6109</v>
      </c>
      <c r="I2795" t="s">
        <v>11</v>
      </c>
      <c r="J2795" t="s">
        <v>135</v>
      </c>
      <c r="K2795" t="s">
        <v>148</v>
      </c>
      <c r="L2795" t="s">
        <v>159</v>
      </c>
      <c r="M2795" s="5">
        <v>404</v>
      </c>
    </row>
    <row r="2796" spans="1:13" x14ac:dyDescent="0.3">
      <c r="A2796" s="2">
        <v>45512</v>
      </c>
      <c r="B2796" s="3">
        <f t="shared" si="129"/>
        <v>2025</v>
      </c>
      <c r="C2796" t="str">
        <f t="shared" si="130"/>
        <v>2024-2025</v>
      </c>
      <c r="D2796" t="s">
        <v>120</v>
      </c>
      <c r="E2796" t="s">
        <v>77</v>
      </c>
      <c r="F2796" t="str">
        <f t="shared" si="131"/>
        <v>Victoria</v>
      </c>
      <c r="G2796" t="s">
        <v>26</v>
      </c>
      <c r="H2796">
        <v>3018</v>
      </c>
      <c r="I2796" t="s">
        <v>11</v>
      </c>
      <c r="J2796" t="s">
        <v>128</v>
      </c>
      <c r="K2796" t="s">
        <v>144</v>
      </c>
      <c r="L2796" t="s">
        <v>155</v>
      </c>
      <c r="M2796" s="5">
        <v>87</v>
      </c>
    </row>
    <row r="2797" spans="1:13" x14ac:dyDescent="0.3">
      <c r="A2797" s="2">
        <v>45761</v>
      </c>
      <c r="B2797" s="3">
        <f t="shared" si="129"/>
        <v>2025</v>
      </c>
      <c r="C2797" t="str">
        <f t="shared" si="130"/>
        <v>2024-2025</v>
      </c>
      <c r="D2797" t="s">
        <v>120</v>
      </c>
      <c r="E2797" t="s">
        <v>100</v>
      </c>
      <c r="F2797" t="str">
        <f t="shared" si="131"/>
        <v>New South Wales</v>
      </c>
      <c r="G2797" t="s">
        <v>10</v>
      </c>
      <c r="H2797">
        <v>2800</v>
      </c>
      <c r="I2797" t="s">
        <v>11</v>
      </c>
      <c r="J2797" t="s">
        <v>132</v>
      </c>
      <c r="K2797" t="s">
        <v>142</v>
      </c>
      <c r="L2797" t="s">
        <v>153</v>
      </c>
      <c r="M2797" s="5">
        <v>297</v>
      </c>
    </row>
    <row r="2798" spans="1:13" x14ac:dyDescent="0.3">
      <c r="A2798" s="2">
        <v>45724</v>
      </c>
      <c r="B2798" s="3">
        <f t="shared" si="129"/>
        <v>2025</v>
      </c>
      <c r="C2798" t="str">
        <f t="shared" si="130"/>
        <v>2024-2025</v>
      </c>
      <c r="D2798" t="s">
        <v>120</v>
      </c>
      <c r="E2798" t="s">
        <v>100</v>
      </c>
      <c r="F2798" t="str">
        <f t="shared" si="131"/>
        <v>New South Wales</v>
      </c>
      <c r="G2798" t="s">
        <v>10</v>
      </c>
      <c r="H2798">
        <v>2800</v>
      </c>
      <c r="I2798" t="s">
        <v>11</v>
      </c>
      <c r="J2798" t="s">
        <v>132</v>
      </c>
      <c r="K2798" t="s">
        <v>146</v>
      </c>
      <c r="L2798" t="s">
        <v>157</v>
      </c>
      <c r="M2798" s="5">
        <v>693</v>
      </c>
    </row>
    <row r="2799" spans="1:13" x14ac:dyDescent="0.3">
      <c r="A2799" s="2">
        <v>45474</v>
      </c>
      <c r="B2799" s="3">
        <f t="shared" si="129"/>
        <v>2025</v>
      </c>
      <c r="C2799" t="str">
        <f t="shared" si="130"/>
        <v>2024-2025</v>
      </c>
      <c r="D2799" t="s">
        <v>119</v>
      </c>
      <c r="E2799" t="s">
        <v>48</v>
      </c>
      <c r="F2799" t="str">
        <f t="shared" si="131"/>
        <v>Western Australia</v>
      </c>
      <c r="G2799" t="s">
        <v>28</v>
      </c>
      <c r="H2799">
        <v>6450</v>
      </c>
      <c r="I2799" t="s">
        <v>11</v>
      </c>
      <c r="J2799" t="s">
        <v>141</v>
      </c>
      <c r="K2799" t="s">
        <v>144</v>
      </c>
      <c r="L2799" t="s">
        <v>155</v>
      </c>
      <c r="M2799" s="5">
        <v>61</v>
      </c>
    </row>
    <row r="2800" spans="1:13" x14ac:dyDescent="0.3">
      <c r="A2800" s="2">
        <v>45629</v>
      </c>
      <c r="B2800" s="3">
        <f t="shared" si="129"/>
        <v>2025</v>
      </c>
      <c r="C2800" t="str">
        <f t="shared" si="130"/>
        <v>2024-2025</v>
      </c>
      <c r="D2800" t="s">
        <v>120</v>
      </c>
      <c r="E2800" t="s">
        <v>95</v>
      </c>
      <c r="F2800" t="str">
        <f t="shared" si="131"/>
        <v>New South Wales</v>
      </c>
      <c r="G2800" t="s">
        <v>10</v>
      </c>
      <c r="H2800">
        <v>2131</v>
      </c>
      <c r="I2800" t="s">
        <v>11</v>
      </c>
      <c r="J2800" t="s">
        <v>125</v>
      </c>
      <c r="K2800" t="s">
        <v>148</v>
      </c>
      <c r="L2800" t="s">
        <v>159</v>
      </c>
      <c r="M2800" s="5">
        <v>579</v>
      </c>
    </row>
    <row r="2801" spans="1:13" x14ac:dyDescent="0.3">
      <c r="A2801" s="2">
        <v>45596</v>
      </c>
      <c r="B2801" s="3">
        <f t="shared" si="129"/>
        <v>2025</v>
      </c>
      <c r="C2801" t="str">
        <f t="shared" si="130"/>
        <v>2024-2025</v>
      </c>
      <c r="D2801" t="s">
        <v>119</v>
      </c>
      <c r="E2801" t="s">
        <v>79</v>
      </c>
      <c r="F2801" t="str">
        <f t="shared" si="131"/>
        <v>Queensland</v>
      </c>
      <c r="G2801" t="s">
        <v>19</v>
      </c>
      <c r="H2801">
        <v>4680</v>
      </c>
      <c r="I2801" t="s">
        <v>11</v>
      </c>
      <c r="J2801" t="s">
        <v>138</v>
      </c>
      <c r="K2801" t="s">
        <v>151</v>
      </c>
      <c r="L2801" t="s">
        <v>152</v>
      </c>
      <c r="M2801" s="5">
        <v>709</v>
      </c>
    </row>
    <row r="2802" spans="1:13" x14ac:dyDescent="0.3">
      <c r="A2802" s="2">
        <v>45562</v>
      </c>
      <c r="B2802" s="3">
        <f t="shared" si="129"/>
        <v>2025</v>
      </c>
      <c r="C2802" t="str">
        <f t="shared" si="130"/>
        <v>2024-2025</v>
      </c>
      <c r="D2802" t="s">
        <v>120</v>
      </c>
      <c r="E2802" t="s">
        <v>49</v>
      </c>
      <c r="F2802" t="str">
        <f t="shared" si="131"/>
        <v>New South Wales</v>
      </c>
      <c r="G2802" t="s">
        <v>10</v>
      </c>
      <c r="H2802">
        <v>2350</v>
      </c>
      <c r="I2802" t="s">
        <v>11</v>
      </c>
      <c r="J2802" t="s">
        <v>122</v>
      </c>
      <c r="K2802" t="s">
        <v>144</v>
      </c>
      <c r="L2802" t="s">
        <v>155</v>
      </c>
      <c r="M2802" s="5">
        <v>82</v>
      </c>
    </row>
    <row r="2803" spans="1:13" x14ac:dyDescent="0.3">
      <c r="A2803" s="2">
        <v>45492</v>
      </c>
      <c r="B2803" s="3">
        <f t="shared" si="129"/>
        <v>2025</v>
      </c>
      <c r="C2803" t="str">
        <f t="shared" si="130"/>
        <v>2024-2025</v>
      </c>
      <c r="D2803" t="s">
        <v>120</v>
      </c>
      <c r="E2803" t="s">
        <v>12</v>
      </c>
      <c r="F2803" t="str">
        <f t="shared" si="131"/>
        <v>New South Wales</v>
      </c>
      <c r="G2803" t="s">
        <v>10</v>
      </c>
      <c r="H2803">
        <v>2795</v>
      </c>
      <c r="I2803" t="s">
        <v>11</v>
      </c>
      <c r="J2803" t="s">
        <v>132</v>
      </c>
      <c r="K2803" t="s">
        <v>147</v>
      </c>
      <c r="L2803" t="s">
        <v>158</v>
      </c>
      <c r="M2803" s="5">
        <v>744</v>
      </c>
    </row>
    <row r="2804" spans="1:13" x14ac:dyDescent="0.3">
      <c r="A2804" s="2">
        <v>45708</v>
      </c>
      <c r="B2804" s="3">
        <f t="shared" si="129"/>
        <v>2025</v>
      </c>
      <c r="C2804" t="str">
        <f t="shared" si="130"/>
        <v>2024-2025</v>
      </c>
      <c r="D2804" t="s">
        <v>120</v>
      </c>
      <c r="E2804" t="s">
        <v>112</v>
      </c>
      <c r="F2804" t="str">
        <f t="shared" si="131"/>
        <v>Queensland</v>
      </c>
      <c r="G2804" t="s">
        <v>19</v>
      </c>
      <c r="H2804">
        <v>4566</v>
      </c>
      <c r="I2804" t="s">
        <v>11</v>
      </c>
      <c r="J2804" t="s">
        <v>136</v>
      </c>
      <c r="K2804" t="s">
        <v>142</v>
      </c>
      <c r="L2804" t="s">
        <v>153</v>
      </c>
      <c r="M2804" s="5">
        <v>442</v>
      </c>
    </row>
    <row r="2805" spans="1:13" x14ac:dyDescent="0.3">
      <c r="A2805" s="2">
        <v>45839</v>
      </c>
      <c r="B2805" s="3">
        <f t="shared" si="129"/>
        <v>2026</v>
      </c>
      <c r="C2805" t="str">
        <f t="shared" si="130"/>
        <v>2025-2026</v>
      </c>
      <c r="D2805" t="s">
        <v>119</v>
      </c>
      <c r="E2805" t="s">
        <v>99</v>
      </c>
      <c r="F2805" t="str">
        <f t="shared" si="131"/>
        <v>Western Australia</v>
      </c>
      <c r="G2805" t="s">
        <v>28</v>
      </c>
      <c r="H2805">
        <v>6530</v>
      </c>
      <c r="I2805" t="s">
        <v>11</v>
      </c>
      <c r="J2805" t="s">
        <v>141</v>
      </c>
      <c r="K2805" t="s">
        <v>151</v>
      </c>
      <c r="L2805" t="s">
        <v>152</v>
      </c>
      <c r="M2805" s="5">
        <v>473</v>
      </c>
    </row>
    <row r="2806" spans="1:13" x14ac:dyDescent="0.3">
      <c r="A2806" s="2">
        <v>45733</v>
      </c>
      <c r="B2806" s="3">
        <f t="shared" si="129"/>
        <v>2025</v>
      </c>
      <c r="C2806" t="str">
        <f t="shared" si="130"/>
        <v>2024-2025</v>
      </c>
      <c r="D2806" t="s">
        <v>120</v>
      </c>
      <c r="E2806" t="s">
        <v>73</v>
      </c>
      <c r="F2806" t="str">
        <f t="shared" si="131"/>
        <v>Queensland</v>
      </c>
      <c r="G2806" t="s">
        <v>19</v>
      </c>
      <c r="H2806">
        <v>4509</v>
      </c>
      <c r="I2806" t="s">
        <v>11</v>
      </c>
      <c r="J2806" t="s">
        <v>124</v>
      </c>
      <c r="K2806" t="s">
        <v>146</v>
      </c>
      <c r="L2806" t="s">
        <v>157</v>
      </c>
      <c r="M2806" s="5">
        <v>534</v>
      </c>
    </row>
    <row r="2807" spans="1:13" x14ac:dyDescent="0.3">
      <c r="A2807" s="2">
        <v>45616</v>
      </c>
      <c r="B2807" s="3">
        <f t="shared" si="129"/>
        <v>2025</v>
      </c>
      <c r="C2807" t="str">
        <f t="shared" si="130"/>
        <v>2024-2025</v>
      </c>
      <c r="D2807" t="s">
        <v>120</v>
      </c>
      <c r="E2807" t="s">
        <v>50</v>
      </c>
      <c r="F2807" t="str">
        <f t="shared" si="131"/>
        <v>Australian Capital Territory</v>
      </c>
      <c r="G2807" t="s">
        <v>51</v>
      </c>
      <c r="H2807">
        <v>2617</v>
      </c>
      <c r="I2807" t="s">
        <v>11</v>
      </c>
      <c r="J2807" t="s">
        <v>123</v>
      </c>
      <c r="K2807" t="s">
        <v>144</v>
      </c>
      <c r="L2807" t="s">
        <v>155</v>
      </c>
      <c r="M2807" s="5">
        <v>51</v>
      </c>
    </row>
    <row r="2808" spans="1:13" x14ac:dyDescent="0.3">
      <c r="A2808" s="2">
        <v>45606</v>
      </c>
      <c r="B2808" s="3">
        <f t="shared" si="129"/>
        <v>2025</v>
      </c>
      <c r="C2808" t="str">
        <f t="shared" si="130"/>
        <v>2024-2025</v>
      </c>
      <c r="D2808" t="s">
        <v>119</v>
      </c>
      <c r="E2808" t="s">
        <v>110</v>
      </c>
      <c r="F2808" t="str">
        <f t="shared" si="131"/>
        <v>Australian Capital Territory</v>
      </c>
      <c r="G2808" t="s">
        <v>51</v>
      </c>
      <c r="H2808">
        <v>2609</v>
      </c>
      <c r="I2808" t="s">
        <v>11</v>
      </c>
      <c r="J2808" t="s">
        <v>123</v>
      </c>
      <c r="K2808" t="s">
        <v>142</v>
      </c>
      <c r="L2808" t="s">
        <v>153</v>
      </c>
      <c r="M2808" s="5">
        <v>592</v>
      </c>
    </row>
    <row r="2809" spans="1:13" x14ac:dyDescent="0.3">
      <c r="A2809" s="2">
        <v>45535</v>
      </c>
      <c r="B2809" s="3">
        <f t="shared" si="129"/>
        <v>2025</v>
      </c>
      <c r="C2809" t="str">
        <f t="shared" si="130"/>
        <v>2024-2025</v>
      </c>
      <c r="D2809" t="s">
        <v>120</v>
      </c>
      <c r="E2809" t="s">
        <v>83</v>
      </c>
      <c r="F2809" t="str">
        <f t="shared" si="131"/>
        <v>Victoria</v>
      </c>
      <c r="G2809" t="s">
        <v>26</v>
      </c>
      <c r="H2809">
        <v>3551</v>
      </c>
      <c r="I2809" t="s">
        <v>11</v>
      </c>
      <c r="J2809" t="s">
        <v>129</v>
      </c>
      <c r="K2809" t="s">
        <v>143</v>
      </c>
      <c r="L2809" t="s">
        <v>154</v>
      </c>
      <c r="M2809" s="5">
        <v>54</v>
      </c>
    </row>
    <row r="2810" spans="1:13" x14ac:dyDescent="0.3">
      <c r="A2810" s="2">
        <v>45454</v>
      </c>
      <c r="B2810" s="3">
        <f t="shared" si="129"/>
        <v>2024</v>
      </c>
      <c r="C2810" t="str">
        <f t="shared" si="130"/>
        <v>2023-2024</v>
      </c>
      <c r="D2810" t="s">
        <v>119</v>
      </c>
      <c r="E2810" t="s">
        <v>111</v>
      </c>
      <c r="F2810" t="str">
        <f t="shared" si="131"/>
        <v>New South Wales</v>
      </c>
      <c r="G2810" t="s">
        <v>10</v>
      </c>
      <c r="H2810">
        <v>2154</v>
      </c>
      <c r="I2810" t="s">
        <v>11</v>
      </c>
      <c r="J2810" t="s">
        <v>125</v>
      </c>
      <c r="K2810" t="s">
        <v>146</v>
      </c>
      <c r="L2810" t="s">
        <v>157</v>
      </c>
      <c r="M2810" s="5">
        <v>264</v>
      </c>
    </row>
    <row r="2811" spans="1:13" x14ac:dyDescent="0.3">
      <c r="A2811" s="2">
        <v>45639</v>
      </c>
      <c r="B2811" s="3">
        <f t="shared" si="129"/>
        <v>2025</v>
      </c>
      <c r="C2811" t="str">
        <f t="shared" si="130"/>
        <v>2024-2025</v>
      </c>
      <c r="D2811" t="s">
        <v>119</v>
      </c>
      <c r="E2811" t="s">
        <v>52</v>
      </c>
      <c r="F2811" t="str">
        <f t="shared" si="131"/>
        <v>New South Wales</v>
      </c>
      <c r="G2811" t="s">
        <v>10</v>
      </c>
      <c r="H2811">
        <v>2485</v>
      </c>
      <c r="I2811" t="s">
        <v>11</v>
      </c>
      <c r="J2811" t="s">
        <v>122</v>
      </c>
      <c r="K2811" t="s">
        <v>145</v>
      </c>
      <c r="L2811" t="s">
        <v>156</v>
      </c>
      <c r="M2811" s="5">
        <v>434</v>
      </c>
    </row>
    <row r="2812" spans="1:13" x14ac:dyDescent="0.3">
      <c r="A2812" s="2">
        <v>45373</v>
      </c>
      <c r="B2812" s="3">
        <f t="shared" si="129"/>
        <v>2024</v>
      </c>
      <c r="C2812" t="str">
        <f t="shared" si="130"/>
        <v>2023-2024</v>
      </c>
      <c r="D2812" t="s">
        <v>119</v>
      </c>
      <c r="E2812" t="s">
        <v>111</v>
      </c>
      <c r="F2812" t="str">
        <f t="shared" si="131"/>
        <v>New South Wales</v>
      </c>
      <c r="G2812" t="s">
        <v>10</v>
      </c>
      <c r="H2812">
        <v>2154</v>
      </c>
      <c r="I2812" t="s">
        <v>11</v>
      </c>
      <c r="J2812" t="s">
        <v>125</v>
      </c>
      <c r="K2812" t="s">
        <v>143</v>
      </c>
      <c r="L2812" t="s">
        <v>154</v>
      </c>
      <c r="M2812" s="5">
        <v>335</v>
      </c>
    </row>
    <row r="2813" spans="1:13" x14ac:dyDescent="0.3">
      <c r="A2813" s="2">
        <v>45653</v>
      </c>
      <c r="B2813" s="3">
        <f t="shared" si="129"/>
        <v>2025</v>
      </c>
      <c r="C2813" t="str">
        <f t="shared" si="130"/>
        <v>2024-2025</v>
      </c>
      <c r="D2813" t="s">
        <v>120</v>
      </c>
      <c r="E2813" t="s">
        <v>56</v>
      </c>
      <c r="F2813" t="str">
        <f t="shared" si="131"/>
        <v>Queensland</v>
      </c>
      <c r="G2813" t="s">
        <v>19</v>
      </c>
      <c r="H2813">
        <v>4883</v>
      </c>
      <c r="I2813" t="s">
        <v>11</v>
      </c>
      <c r="J2813" t="s">
        <v>133</v>
      </c>
      <c r="K2813" t="s">
        <v>148</v>
      </c>
      <c r="L2813" t="s">
        <v>159</v>
      </c>
      <c r="M2813" s="5">
        <v>743</v>
      </c>
    </row>
    <row r="2814" spans="1:13" x14ac:dyDescent="0.3">
      <c r="A2814" s="2">
        <v>45500</v>
      </c>
      <c r="B2814" s="3">
        <f t="shared" si="129"/>
        <v>2025</v>
      </c>
      <c r="C2814" t="str">
        <f t="shared" si="130"/>
        <v>2024-2025</v>
      </c>
      <c r="D2814" t="s">
        <v>119</v>
      </c>
      <c r="E2814" t="s">
        <v>53</v>
      </c>
      <c r="F2814" t="str">
        <f t="shared" si="131"/>
        <v>Queensland</v>
      </c>
      <c r="G2814" t="s">
        <v>19</v>
      </c>
      <c r="H2814">
        <v>4012</v>
      </c>
      <c r="I2814" t="s">
        <v>11</v>
      </c>
      <c r="J2814" t="s">
        <v>131</v>
      </c>
      <c r="K2814" t="s">
        <v>143</v>
      </c>
      <c r="L2814" t="s">
        <v>154</v>
      </c>
      <c r="M2814" s="5">
        <v>543</v>
      </c>
    </row>
    <row r="2815" spans="1:13" x14ac:dyDescent="0.3">
      <c r="A2815" s="2">
        <v>45685</v>
      </c>
      <c r="B2815" s="3">
        <f t="shared" si="129"/>
        <v>2025</v>
      </c>
      <c r="C2815" t="str">
        <f t="shared" si="130"/>
        <v>2024-2025</v>
      </c>
      <c r="D2815" t="s">
        <v>120</v>
      </c>
      <c r="E2815" t="s">
        <v>85</v>
      </c>
      <c r="F2815" t="str">
        <f t="shared" si="131"/>
        <v>Western Australia</v>
      </c>
      <c r="G2815" t="s">
        <v>28</v>
      </c>
      <c r="H2815">
        <v>6725</v>
      </c>
      <c r="I2815" t="s">
        <v>11</v>
      </c>
      <c r="J2815" t="s">
        <v>141</v>
      </c>
      <c r="K2815" t="s">
        <v>148</v>
      </c>
      <c r="L2815" t="s">
        <v>159</v>
      </c>
      <c r="M2815" s="5">
        <v>617</v>
      </c>
    </row>
    <row r="2816" spans="1:13" x14ac:dyDescent="0.3">
      <c r="A2816" s="2">
        <v>45684</v>
      </c>
      <c r="B2816" s="3">
        <f t="shared" si="129"/>
        <v>2025</v>
      </c>
      <c r="C2816" t="str">
        <f t="shared" si="130"/>
        <v>2024-2025</v>
      </c>
      <c r="D2816" t="s">
        <v>120</v>
      </c>
      <c r="E2816" t="s">
        <v>86</v>
      </c>
      <c r="F2816" t="str">
        <f t="shared" si="131"/>
        <v>Queensland</v>
      </c>
      <c r="G2816" t="s">
        <v>19</v>
      </c>
      <c r="H2816">
        <v>4119</v>
      </c>
      <c r="I2816" t="s">
        <v>11</v>
      </c>
      <c r="J2816" t="s">
        <v>131</v>
      </c>
      <c r="K2816" t="s">
        <v>142</v>
      </c>
      <c r="L2816" t="s">
        <v>153</v>
      </c>
      <c r="M2816" s="5">
        <v>351</v>
      </c>
    </row>
    <row r="2817" spans="1:13" x14ac:dyDescent="0.3">
      <c r="A2817" s="2">
        <v>45413</v>
      </c>
      <c r="B2817" s="3">
        <f t="shared" si="129"/>
        <v>2024</v>
      </c>
      <c r="C2817" t="str">
        <f t="shared" si="130"/>
        <v>2023-2024</v>
      </c>
      <c r="D2817" t="s">
        <v>120</v>
      </c>
      <c r="E2817" t="s">
        <v>76</v>
      </c>
      <c r="F2817" t="str">
        <f t="shared" si="131"/>
        <v>Queensland</v>
      </c>
      <c r="G2817" t="s">
        <v>19</v>
      </c>
      <c r="H2817">
        <v>4220</v>
      </c>
      <c r="I2817" t="s">
        <v>11</v>
      </c>
      <c r="J2817" t="s">
        <v>124</v>
      </c>
      <c r="K2817" t="s">
        <v>144</v>
      </c>
      <c r="L2817" t="s">
        <v>155</v>
      </c>
      <c r="M2817" s="5">
        <v>538</v>
      </c>
    </row>
    <row r="2818" spans="1:13" x14ac:dyDescent="0.3">
      <c r="A2818" s="2">
        <v>45656</v>
      </c>
      <c r="B2818" s="3">
        <f t="shared" ref="B2818:B2881" si="132">IF(MONTH(A2818)&gt;=7,YEAR(A2818)+1,YEAR(A2818))</f>
        <v>2025</v>
      </c>
      <c r="C2818" t="str">
        <f t="shared" ref="C2818:C2881" si="133">IF(MONTH(A2818) &gt;= 7, YEAR(A2818) &amp; "-" &amp; YEAR(A2818) + 1, YEAR(A2818) - 1 &amp; "-" &amp; YEAR(A2818))</f>
        <v>2024-2025</v>
      </c>
      <c r="D2818" t="s">
        <v>119</v>
      </c>
      <c r="E2818" t="s">
        <v>14</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15</v>
      </c>
      <c r="H2818">
        <v>800</v>
      </c>
      <c r="I2818" t="s">
        <v>11</v>
      </c>
      <c r="J2818" t="s">
        <v>140</v>
      </c>
      <c r="K2818" t="s">
        <v>144</v>
      </c>
      <c r="L2818" t="s">
        <v>155</v>
      </c>
      <c r="M2818" s="5">
        <v>103</v>
      </c>
    </row>
    <row r="2819" spans="1:13" x14ac:dyDescent="0.3">
      <c r="A2819" s="2">
        <v>45837</v>
      </c>
      <c r="B2819" s="3">
        <f t="shared" si="132"/>
        <v>2025</v>
      </c>
      <c r="C2819" t="str">
        <f t="shared" si="133"/>
        <v>2024-2025</v>
      </c>
      <c r="D2819" t="s">
        <v>119</v>
      </c>
      <c r="E2819" t="s">
        <v>81</v>
      </c>
      <c r="F2819" t="str">
        <f t="shared" si="134"/>
        <v>Victoria</v>
      </c>
      <c r="G2819" t="s">
        <v>26</v>
      </c>
      <c r="H2819">
        <v>3076</v>
      </c>
      <c r="I2819" t="s">
        <v>11</v>
      </c>
      <c r="J2819" t="s">
        <v>128</v>
      </c>
      <c r="K2819" t="s">
        <v>149</v>
      </c>
      <c r="L2819" t="s">
        <v>160</v>
      </c>
      <c r="M2819" s="5">
        <v>277</v>
      </c>
    </row>
    <row r="2820" spans="1:13" x14ac:dyDescent="0.3">
      <c r="A2820" s="2">
        <v>45904</v>
      </c>
      <c r="B2820" s="3">
        <f t="shared" si="132"/>
        <v>2026</v>
      </c>
      <c r="C2820" t="str">
        <f t="shared" si="133"/>
        <v>2025-2026</v>
      </c>
      <c r="D2820" t="s">
        <v>120</v>
      </c>
      <c r="E2820" t="s">
        <v>92</v>
      </c>
      <c r="F2820" t="str">
        <f t="shared" si="134"/>
        <v>New South Wales</v>
      </c>
      <c r="G2820" t="s">
        <v>10</v>
      </c>
      <c r="H2820">
        <v>2015</v>
      </c>
      <c r="I2820" t="s">
        <v>11</v>
      </c>
      <c r="J2820" t="s">
        <v>126</v>
      </c>
      <c r="K2820" t="s">
        <v>144</v>
      </c>
      <c r="L2820" t="s">
        <v>155</v>
      </c>
      <c r="M2820" s="5">
        <v>664</v>
      </c>
    </row>
    <row r="2821" spans="1:13" x14ac:dyDescent="0.3">
      <c r="A2821" s="2">
        <v>45551</v>
      </c>
      <c r="B2821" s="3">
        <f t="shared" si="132"/>
        <v>2025</v>
      </c>
      <c r="C2821" t="str">
        <f t="shared" si="133"/>
        <v>2024-2025</v>
      </c>
      <c r="D2821" t="s">
        <v>120</v>
      </c>
      <c r="E2821" t="s">
        <v>101</v>
      </c>
      <c r="F2821" t="str">
        <f t="shared" si="134"/>
        <v>Queensland</v>
      </c>
      <c r="G2821" t="s">
        <v>19</v>
      </c>
      <c r="H2821">
        <v>4305</v>
      </c>
      <c r="I2821" t="s">
        <v>11</v>
      </c>
      <c r="J2821" t="s">
        <v>124</v>
      </c>
      <c r="K2821" t="s">
        <v>142</v>
      </c>
      <c r="L2821" t="s">
        <v>153</v>
      </c>
      <c r="M2821" s="5">
        <v>98</v>
      </c>
    </row>
    <row r="2822" spans="1:13" x14ac:dyDescent="0.3">
      <c r="A2822" s="2">
        <v>45840</v>
      </c>
      <c r="B2822" s="3">
        <f t="shared" si="132"/>
        <v>2026</v>
      </c>
      <c r="C2822" t="str">
        <f t="shared" si="133"/>
        <v>2025-2026</v>
      </c>
      <c r="D2822" t="s">
        <v>119</v>
      </c>
      <c r="E2822" t="s">
        <v>97</v>
      </c>
      <c r="F2822" t="str">
        <f t="shared" si="134"/>
        <v>Tasmania</v>
      </c>
      <c r="G2822" t="s">
        <v>43</v>
      </c>
      <c r="H2822">
        <v>7010</v>
      </c>
      <c r="I2822" t="s">
        <v>11</v>
      </c>
      <c r="J2822" t="s">
        <v>130</v>
      </c>
      <c r="K2822" t="s">
        <v>151</v>
      </c>
      <c r="L2822" t="s">
        <v>152</v>
      </c>
      <c r="M2822" s="5">
        <v>759</v>
      </c>
    </row>
    <row r="2823" spans="1:13" x14ac:dyDescent="0.3">
      <c r="A2823" s="2">
        <v>45699</v>
      </c>
      <c r="B2823" s="3">
        <f t="shared" si="132"/>
        <v>2025</v>
      </c>
      <c r="C2823" t="str">
        <f t="shared" si="133"/>
        <v>2024-2025</v>
      </c>
      <c r="D2823" t="s">
        <v>120</v>
      </c>
      <c r="E2823" t="s">
        <v>113</v>
      </c>
      <c r="F2823" t="str">
        <f t="shared" si="134"/>
        <v>New South Wales</v>
      </c>
      <c r="G2823" t="s">
        <v>10</v>
      </c>
      <c r="H2823">
        <v>2101</v>
      </c>
      <c r="I2823" t="s">
        <v>11</v>
      </c>
      <c r="J2823" t="s">
        <v>125</v>
      </c>
      <c r="K2823" t="s">
        <v>142</v>
      </c>
      <c r="L2823" t="s">
        <v>153</v>
      </c>
      <c r="M2823" s="5">
        <v>422</v>
      </c>
    </row>
    <row r="2824" spans="1:13" x14ac:dyDescent="0.3">
      <c r="A2824" s="2">
        <v>45608</v>
      </c>
      <c r="B2824" s="3">
        <f t="shared" si="132"/>
        <v>2025</v>
      </c>
      <c r="C2824" t="str">
        <f t="shared" si="133"/>
        <v>2024-2025</v>
      </c>
      <c r="D2824" t="s">
        <v>119</v>
      </c>
      <c r="E2824" t="s">
        <v>80</v>
      </c>
      <c r="F2824" t="str">
        <f t="shared" si="134"/>
        <v>New South Wales</v>
      </c>
      <c r="G2824" t="s">
        <v>10</v>
      </c>
      <c r="H2824">
        <v>2120</v>
      </c>
      <c r="I2824" t="s">
        <v>11</v>
      </c>
      <c r="J2824" t="s">
        <v>125</v>
      </c>
      <c r="K2824" t="s">
        <v>148</v>
      </c>
      <c r="L2824" t="s">
        <v>159</v>
      </c>
      <c r="M2824" s="5">
        <v>674</v>
      </c>
    </row>
    <row r="2825" spans="1:13" x14ac:dyDescent="0.3">
      <c r="A2825" s="2">
        <v>45964</v>
      </c>
      <c r="B2825" s="3">
        <f t="shared" si="132"/>
        <v>2026</v>
      </c>
      <c r="C2825" t="str">
        <f t="shared" si="133"/>
        <v>2025-2026</v>
      </c>
      <c r="D2825" t="s">
        <v>120</v>
      </c>
      <c r="E2825" t="s">
        <v>57</v>
      </c>
      <c r="F2825" t="str">
        <f t="shared" si="134"/>
        <v>New South Wales</v>
      </c>
      <c r="G2825" t="s">
        <v>10</v>
      </c>
      <c r="H2825">
        <v>2064</v>
      </c>
      <c r="I2825" t="s">
        <v>11</v>
      </c>
      <c r="J2825" t="s">
        <v>126</v>
      </c>
      <c r="K2825" t="s">
        <v>151</v>
      </c>
      <c r="L2825" t="s">
        <v>152</v>
      </c>
      <c r="M2825" s="5">
        <v>712</v>
      </c>
    </row>
    <row r="2826" spans="1:13" x14ac:dyDescent="0.3">
      <c r="A2826" s="2">
        <v>46007</v>
      </c>
      <c r="B2826" s="3">
        <f t="shared" si="132"/>
        <v>2026</v>
      </c>
      <c r="C2826" t="str">
        <f t="shared" si="133"/>
        <v>2025-2026</v>
      </c>
      <c r="D2826" t="s">
        <v>120</v>
      </c>
      <c r="E2826" t="s">
        <v>105</v>
      </c>
      <c r="F2826" t="str">
        <f t="shared" si="134"/>
        <v>New South Wales</v>
      </c>
      <c r="G2826" t="s">
        <v>10</v>
      </c>
      <c r="H2826">
        <v>2031</v>
      </c>
      <c r="I2826" t="s">
        <v>11</v>
      </c>
      <c r="J2826" t="s">
        <v>126</v>
      </c>
      <c r="K2826" t="s">
        <v>144</v>
      </c>
      <c r="L2826" t="s">
        <v>155</v>
      </c>
      <c r="M2826" s="5">
        <v>343</v>
      </c>
    </row>
    <row r="2827" spans="1:13" x14ac:dyDescent="0.3">
      <c r="A2827" s="2">
        <v>45659</v>
      </c>
      <c r="B2827" s="3">
        <f t="shared" si="132"/>
        <v>2025</v>
      </c>
      <c r="C2827" t="str">
        <f t="shared" si="133"/>
        <v>2024-2025</v>
      </c>
      <c r="D2827" t="s">
        <v>120</v>
      </c>
      <c r="E2827" t="s">
        <v>69</v>
      </c>
      <c r="F2827" t="str">
        <f t="shared" si="134"/>
        <v>Victoria</v>
      </c>
      <c r="G2827" t="s">
        <v>26</v>
      </c>
      <c r="H2827">
        <v>3148</v>
      </c>
      <c r="I2827" t="s">
        <v>11</v>
      </c>
      <c r="J2827" t="s">
        <v>127</v>
      </c>
      <c r="K2827" t="s">
        <v>151</v>
      </c>
      <c r="L2827" t="s">
        <v>152</v>
      </c>
      <c r="M2827" s="5">
        <v>306</v>
      </c>
    </row>
    <row r="2828" spans="1:13" x14ac:dyDescent="0.3">
      <c r="A2828" s="2">
        <v>45415</v>
      </c>
      <c r="B2828" s="3">
        <f t="shared" si="132"/>
        <v>2024</v>
      </c>
      <c r="C2828" t="str">
        <f t="shared" si="133"/>
        <v>2023-2024</v>
      </c>
      <c r="D2828" t="s">
        <v>119</v>
      </c>
      <c r="E2828" t="s">
        <v>111</v>
      </c>
      <c r="F2828" t="str">
        <f t="shared" si="134"/>
        <v>New South Wales</v>
      </c>
      <c r="G2828" t="s">
        <v>10</v>
      </c>
      <c r="H2828">
        <v>2154</v>
      </c>
      <c r="I2828" t="s">
        <v>11</v>
      </c>
      <c r="J2828" t="s">
        <v>125</v>
      </c>
      <c r="K2828" t="s">
        <v>150</v>
      </c>
      <c r="L2828" t="s">
        <v>161</v>
      </c>
      <c r="M2828" s="5">
        <v>408</v>
      </c>
    </row>
    <row r="2829" spans="1:13" x14ac:dyDescent="0.3">
      <c r="A2829" s="2">
        <v>45614</v>
      </c>
      <c r="B2829" s="3">
        <f t="shared" si="132"/>
        <v>2025</v>
      </c>
      <c r="C2829" t="str">
        <f t="shared" si="133"/>
        <v>2024-2025</v>
      </c>
      <c r="D2829" t="s">
        <v>120</v>
      </c>
      <c r="E2829" t="s">
        <v>86</v>
      </c>
      <c r="F2829" t="str">
        <f t="shared" si="134"/>
        <v>Queensland</v>
      </c>
      <c r="G2829" t="s">
        <v>19</v>
      </c>
      <c r="H2829">
        <v>4119</v>
      </c>
      <c r="I2829" t="s">
        <v>11</v>
      </c>
      <c r="J2829" t="s">
        <v>131</v>
      </c>
      <c r="K2829" t="s">
        <v>146</v>
      </c>
      <c r="L2829" t="s">
        <v>157</v>
      </c>
      <c r="M2829" s="5">
        <v>428</v>
      </c>
    </row>
    <row r="2830" spans="1:13" x14ac:dyDescent="0.3">
      <c r="A2830" s="2">
        <v>45741</v>
      </c>
      <c r="B2830" s="3">
        <f t="shared" si="132"/>
        <v>2025</v>
      </c>
      <c r="C2830" t="str">
        <f t="shared" si="133"/>
        <v>2024-2025</v>
      </c>
      <c r="D2830" t="s">
        <v>119</v>
      </c>
      <c r="E2830" t="s">
        <v>23</v>
      </c>
      <c r="F2830" t="str">
        <f t="shared" si="134"/>
        <v>New South Wales</v>
      </c>
      <c r="G2830" t="s">
        <v>10</v>
      </c>
      <c r="H2830">
        <v>2830</v>
      </c>
      <c r="I2830" t="s">
        <v>11</v>
      </c>
      <c r="J2830" t="s">
        <v>132</v>
      </c>
      <c r="K2830" t="s">
        <v>144</v>
      </c>
      <c r="L2830" t="s">
        <v>155</v>
      </c>
      <c r="M2830" s="5">
        <v>341</v>
      </c>
    </row>
    <row r="2831" spans="1:13" x14ac:dyDescent="0.3">
      <c r="A2831" s="2">
        <v>45517</v>
      </c>
      <c r="B2831" s="3">
        <f t="shared" si="132"/>
        <v>2025</v>
      </c>
      <c r="C2831" t="str">
        <f t="shared" si="133"/>
        <v>2024-2025</v>
      </c>
      <c r="D2831" t="s">
        <v>120</v>
      </c>
      <c r="E2831" t="s">
        <v>20</v>
      </c>
      <c r="F2831" t="str">
        <f t="shared" si="134"/>
        <v>South Australia</v>
      </c>
      <c r="G2831" t="s">
        <v>17</v>
      </c>
      <c r="H2831">
        <v>5607</v>
      </c>
      <c r="I2831" t="s">
        <v>11</v>
      </c>
      <c r="J2831" t="s">
        <v>139</v>
      </c>
      <c r="K2831" t="s">
        <v>151</v>
      </c>
      <c r="L2831" t="s">
        <v>152</v>
      </c>
      <c r="M2831" s="5">
        <v>734</v>
      </c>
    </row>
    <row r="2832" spans="1:13" x14ac:dyDescent="0.3">
      <c r="A2832" s="2">
        <v>45541</v>
      </c>
      <c r="B2832" s="3">
        <f t="shared" si="132"/>
        <v>2025</v>
      </c>
      <c r="C2832" t="str">
        <f t="shared" si="133"/>
        <v>2024-2025</v>
      </c>
      <c r="D2832" t="s">
        <v>120</v>
      </c>
      <c r="E2832" t="s">
        <v>113</v>
      </c>
      <c r="F2832" t="str">
        <f t="shared" si="134"/>
        <v>New South Wales</v>
      </c>
      <c r="G2832" t="s">
        <v>10</v>
      </c>
      <c r="H2832">
        <v>2101</v>
      </c>
      <c r="I2832" t="s">
        <v>11</v>
      </c>
      <c r="J2832" t="s">
        <v>125</v>
      </c>
      <c r="K2832" t="s">
        <v>147</v>
      </c>
      <c r="L2832" t="s">
        <v>158</v>
      </c>
      <c r="M2832" s="5">
        <v>167</v>
      </c>
    </row>
    <row r="2833" spans="1:13" x14ac:dyDescent="0.3">
      <c r="A2833" s="2">
        <v>45525</v>
      </c>
      <c r="B2833" s="3">
        <f t="shared" si="132"/>
        <v>2025</v>
      </c>
      <c r="C2833" t="str">
        <f t="shared" si="133"/>
        <v>2024-2025</v>
      </c>
      <c r="D2833" t="s">
        <v>120</v>
      </c>
      <c r="E2833" t="s">
        <v>29</v>
      </c>
      <c r="F2833" t="str">
        <f t="shared" si="134"/>
        <v>Queensland</v>
      </c>
      <c r="G2833" t="s">
        <v>19</v>
      </c>
      <c r="H2833">
        <v>4703</v>
      </c>
      <c r="I2833" t="s">
        <v>11</v>
      </c>
      <c r="J2833" t="s">
        <v>138</v>
      </c>
      <c r="K2833" t="s">
        <v>144</v>
      </c>
      <c r="L2833" t="s">
        <v>155</v>
      </c>
      <c r="M2833" s="5">
        <v>116</v>
      </c>
    </row>
    <row r="2834" spans="1:13" x14ac:dyDescent="0.3">
      <c r="A2834" s="2">
        <v>45545</v>
      </c>
      <c r="B2834" s="3">
        <f t="shared" si="132"/>
        <v>2025</v>
      </c>
      <c r="C2834" t="str">
        <f t="shared" si="133"/>
        <v>2024-2025</v>
      </c>
      <c r="D2834" t="s">
        <v>120</v>
      </c>
      <c r="E2834" t="s">
        <v>30</v>
      </c>
      <c r="F2834" t="str">
        <f t="shared" si="134"/>
        <v>Victoria</v>
      </c>
      <c r="G2834" t="s">
        <v>26</v>
      </c>
      <c r="H2834">
        <v>3030</v>
      </c>
      <c r="I2834" t="s">
        <v>11</v>
      </c>
      <c r="J2834" t="s">
        <v>128</v>
      </c>
      <c r="K2834" t="s">
        <v>145</v>
      </c>
      <c r="L2834" t="s">
        <v>156</v>
      </c>
      <c r="M2834" s="5">
        <v>55</v>
      </c>
    </row>
    <row r="2835" spans="1:13" x14ac:dyDescent="0.3">
      <c r="A2835" s="2">
        <v>45873</v>
      </c>
      <c r="B2835" s="3">
        <f t="shared" si="132"/>
        <v>2026</v>
      </c>
      <c r="C2835" t="str">
        <f t="shared" si="133"/>
        <v>2025-2026</v>
      </c>
      <c r="D2835" t="s">
        <v>120</v>
      </c>
      <c r="E2835" t="s">
        <v>22</v>
      </c>
      <c r="F2835" t="str">
        <f t="shared" si="134"/>
        <v>New South Wales</v>
      </c>
      <c r="G2835" t="s">
        <v>10</v>
      </c>
      <c r="H2835">
        <v>2116</v>
      </c>
      <c r="I2835" t="s">
        <v>11</v>
      </c>
      <c r="J2835" t="s">
        <v>125</v>
      </c>
      <c r="K2835" t="s">
        <v>144</v>
      </c>
      <c r="L2835" t="s">
        <v>155</v>
      </c>
      <c r="M2835" s="5">
        <v>733</v>
      </c>
    </row>
    <row r="2836" spans="1:13" x14ac:dyDescent="0.3">
      <c r="A2836" s="2">
        <v>45874</v>
      </c>
      <c r="B2836" s="3">
        <f t="shared" si="132"/>
        <v>2026</v>
      </c>
      <c r="C2836" t="str">
        <f t="shared" si="133"/>
        <v>2025-2026</v>
      </c>
      <c r="D2836" t="s">
        <v>120</v>
      </c>
      <c r="E2836" t="s">
        <v>78</v>
      </c>
      <c r="F2836" t="str">
        <f t="shared" si="134"/>
        <v>New South Wales</v>
      </c>
      <c r="G2836" t="s">
        <v>10</v>
      </c>
      <c r="H2836">
        <v>2480</v>
      </c>
      <c r="I2836" t="s">
        <v>11</v>
      </c>
      <c r="J2836" t="s">
        <v>122</v>
      </c>
      <c r="K2836" t="s">
        <v>142</v>
      </c>
      <c r="L2836" t="s">
        <v>153</v>
      </c>
      <c r="M2836" s="5">
        <v>359</v>
      </c>
    </row>
    <row r="2837" spans="1:13" x14ac:dyDescent="0.3">
      <c r="A2837" s="2">
        <v>45301</v>
      </c>
      <c r="B2837" s="3">
        <f t="shared" si="132"/>
        <v>2024</v>
      </c>
      <c r="C2837" t="str">
        <f t="shared" si="133"/>
        <v>2023-2024</v>
      </c>
      <c r="D2837" t="s">
        <v>119</v>
      </c>
      <c r="E2837" t="s">
        <v>36</v>
      </c>
      <c r="F2837" t="str">
        <f t="shared" si="134"/>
        <v>New South Wales</v>
      </c>
      <c r="G2837" t="s">
        <v>10</v>
      </c>
      <c r="H2837">
        <v>2539</v>
      </c>
      <c r="I2837" t="s">
        <v>11</v>
      </c>
      <c r="J2837" t="s">
        <v>123</v>
      </c>
      <c r="K2837" t="s">
        <v>145</v>
      </c>
      <c r="L2837" t="s">
        <v>156</v>
      </c>
      <c r="M2837" s="5">
        <v>600</v>
      </c>
    </row>
    <row r="2838" spans="1:13" x14ac:dyDescent="0.3">
      <c r="A2838" s="2">
        <v>46012</v>
      </c>
      <c r="B2838" s="3">
        <f t="shared" si="132"/>
        <v>2026</v>
      </c>
      <c r="C2838" t="str">
        <f t="shared" si="133"/>
        <v>2025-2026</v>
      </c>
      <c r="D2838" t="s">
        <v>120</v>
      </c>
      <c r="E2838" t="s">
        <v>12</v>
      </c>
      <c r="F2838" t="str">
        <f t="shared" si="134"/>
        <v>New South Wales</v>
      </c>
      <c r="G2838" t="s">
        <v>10</v>
      </c>
      <c r="H2838">
        <v>2795</v>
      </c>
      <c r="I2838" t="s">
        <v>11</v>
      </c>
      <c r="J2838" t="s">
        <v>132</v>
      </c>
      <c r="K2838" t="s">
        <v>142</v>
      </c>
      <c r="L2838" t="s">
        <v>153</v>
      </c>
      <c r="M2838" s="5">
        <v>592</v>
      </c>
    </row>
    <row r="2839" spans="1:13" x14ac:dyDescent="0.3">
      <c r="A2839" s="2">
        <v>45644</v>
      </c>
      <c r="B2839" s="3">
        <f t="shared" si="132"/>
        <v>2025</v>
      </c>
      <c r="C2839" t="str">
        <f t="shared" si="133"/>
        <v>2024-2025</v>
      </c>
      <c r="D2839" t="s">
        <v>120</v>
      </c>
      <c r="E2839" t="s">
        <v>112</v>
      </c>
      <c r="F2839" t="str">
        <f t="shared" si="134"/>
        <v>Queensland</v>
      </c>
      <c r="G2839" t="s">
        <v>19</v>
      </c>
      <c r="H2839">
        <v>4566</v>
      </c>
      <c r="I2839" t="s">
        <v>11</v>
      </c>
      <c r="J2839" t="s">
        <v>136</v>
      </c>
      <c r="K2839" t="s">
        <v>150</v>
      </c>
      <c r="L2839" t="s">
        <v>161</v>
      </c>
      <c r="M2839" s="5">
        <v>441</v>
      </c>
    </row>
    <row r="2840" spans="1:13" x14ac:dyDescent="0.3">
      <c r="A2840" s="2">
        <v>45497</v>
      </c>
      <c r="B2840" s="3">
        <f t="shared" si="132"/>
        <v>2025</v>
      </c>
      <c r="C2840" t="str">
        <f t="shared" si="133"/>
        <v>2024-2025</v>
      </c>
      <c r="D2840" t="s">
        <v>119</v>
      </c>
      <c r="E2840" t="s">
        <v>62</v>
      </c>
      <c r="F2840" t="str">
        <f t="shared" si="134"/>
        <v>Victoria</v>
      </c>
      <c r="G2840" t="s">
        <v>26</v>
      </c>
      <c r="H2840">
        <v>3690</v>
      </c>
      <c r="I2840" t="s">
        <v>11</v>
      </c>
      <c r="J2840" t="s">
        <v>137</v>
      </c>
      <c r="K2840" t="s">
        <v>145</v>
      </c>
      <c r="L2840" t="s">
        <v>156</v>
      </c>
      <c r="M2840" s="5">
        <v>115</v>
      </c>
    </row>
    <row r="2841" spans="1:13" x14ac:dyDescent="0.3">
      <c r="A2841" s="2">
        <v>45539</v>
      </c>
      <c r="B2841" s="3">
        <f t="shared" si="132"/>
        <v>2025</v>
      </c>
      <c r="C2841" t="str">
        <f t="shared" si="133"/>
        <v>2024-2025</v>
      </c>
      <c r="D2841" t="s">
        <v>120</v>
      </c>
      <c r="E2841" t="s">
        <v>41</v>
      </c>
      <c r="F2841" t="str">
        <f t="shared" si="134"/>
        <v>New South Wales</v>
      </c>
      <c r="G2841" t="s">
        <v>10</v>
      </c>
      <c r="H2841">
        <v>2478</v>
      </c>
      <c r="I2841" t="s">
        <v>11</v>
      </c>
      <c r="J2841" t="s">
        <v>122</v>
      </c>
      <c r="K2841" t="s">
        <v>146</v>
      </c>
      <c r="L2841" t="s">
        <v>157</v>
      </c>
      <c r="M2841" s="5">
        <v>451</v>
      </c>
    </row>
    <row r="2842" spans="1:13" x14ac:dyDescent="0.3">
      <c r="A2842" s="2">
        <v>45560</v>
      </c>
      <c r="B2842" s="3">
        <f t="shared" si="132"/>
        <v>2025</v>
      </c>
      <c r="C2842" t="str">
        <f t="shared" si="133"/>
        <v>2024-2025</v>
      </c>
      <c r="D2842" t="s">
        <v>120</v>
      </c>
      <c r="E2842" t="s">
        <v>40</v>
      </c>
      <c r="F2842" t="str">
        <f t="shared" si="134"/>
        <v>South Australia</v>
      </c>
      <c r="G2842" t="s">
        <v>17</v>
      </c>
      <c r="H2842">
        <v>5169</v>
      </c>
      <c r="I2842" t="s">
        <v>11</v>
      </c>
      <c r="J2842" t="s">
        <v>134</v>
      </c>
      <c r="K2842" t="s">
        <v>150</v>
      </c>
      <c r="L2842" t="s">
        <v>161</v>
      </c>
      <c r="M2842" s="5">
        <v>363</v>
      </c>
    </row>
    <row r="2843" spans="1:13" x14ac:dyDescent="0.3">
      <c r="A2843" s="2">
        <v>45974</v>
      </c>
      <c r="B2843" s="3">
        <f t="shared" si="132"/>
        <v>2026</v>
      </c>
      <c r="C2843" t="str">
        <f t="shared" si="133"/>
        <v>2025-2026</v>
      </c>
      <c r="D2843" t="s">
        <v>120</v>
      </c>
      <c r="E2843" t="s">
        <v>13</v>
      </c>
      <c r="F2843" t="str">
        <f t="shared" si="134"/>
        <v>New South Wales</v>
      </c>
      <c r="G2843" t="s">
        <v>10</v>
      </c>
      <c r="H2843">
        <v>2141</v>
      </c>
      <c r="I2843" t="s">
        <v>11</v>
      </c>
      <c r="J2843" t="s">
        <v>125</v>
      </c>
      <c r="K2843" t="s">
        <v>144</v>
      </c>
      <c r="L2843" t="s">
        <v>155</v>
      </c>
      <c r="M2843" s="5">
        <v>221</v>
      </c>
    </row>
    <row r="2844" spans="1:13" x14ac:dyDescent="0.3">
      <c r="A2844" s="2">
        <v>45819</v>
      </c>
      <c r="B2844" s="3">
        <f t="shared" si="132"/>
        <v>2025</v>
      </c>
      <c r="C2844" t="str">
        <f t="shared" si="133"/>
        <v>2024-2025</v>
      </c>
      <c r="D2844" t="s">
        <v>120</v>
      </c>
      <c r="E2844" t="s">
        <v>25</v>
      </c>
      <c r="F2844" t="str">
        <f t="shared" si="134"/>
        <v>Victoria</v>
      </c>
      <c r="G2844" t="s">
        <v>26</v>
      </c>
      <c r="H2844">
        <v>3066</v>
      </c>
      <c r="I2844" t="s">
        <v>11</v>
      </c>
      <c r="J2844" t="s">
        <v>128</v>
      </c>
      <c r="K2844" t="s">
        <v>146</v>
      </c>
      <c r="L2844" t="s">
        <v>157</v>
      </c>
      <c r="M2844" s="5">
        <v>262</v>
      </c>
    </row>
    <row r="2845" spans="1:13" x14ac:dyDescent="0.3">
      <c r="A2845" s="2">
        <v>45949</v>
      </c>
      <c r="B2845" s="3">
        <f t="shared" si="132"/>
        <v>2026</v>
      </c>
      <c r="C2845" t="str">
        <f t="shared" si="133"/>
        <v>2025-2026</v>
      </c>
      <c r="D2845" t="s">
        <v>120</v>
      </c>
      <c r="E2845" t="s">
        <v>39</v>
      </c>
      <c r="F2845" t="str">
        <f t="shared" si="134"/>
        <v>New South Wales</v>
      </c>
      <c r="G2845" t="s">
        <v>10</v>
      </c>
      <c r="H2845">
        <v>2541</v>
      </c>
      <c r="I2845" t="s">
        <v>11</v>
      </c>
      <c r="J2845" t="s">
        <v>123</v>
      </c>
      <c r="K2845" t="s">
        <v>142</v>
      </c>
      <c r="L2845" t="s">
        <v>153</v>
      </c>
      <c r="M2845" s="5">
        <v>744</v>
      </c>
    </row>
    <row r="2846" spans="1:13" x14ac:dyDescent="0.3">
      <c r="A2846" s="2">
        <v>45738</v>
      </c>
      <c r="B2846" s="3">
        <f t="shared" si="132"/>
        <v>2025</v>
      </c>
      <c r="C2846" t="str">
        <f t="shared" si="133"/>
        <v>2024-2025</v>
      </c>
      <c r="D2846" t="s">
        <v>119</v>
      </c>
      <c r="E2846" t="s">
        <v>105</v>
      </c>
      <c r="F2846" t="str">
        <f t="shared" si="134"/>
        <v>New South Wales</v>
      </c>
      <c r="G2846" t="s">
        <v>10</v>
      </c>
      <c r="H2846">
        <v>2031</v>
      </c>
      <c r="I2846" t="s">
        <v>11</v>
      </c>
      <c r="J2846" t="s">
        <v>126</v>
      </c>
      <c r="K2846" t="s">
        <v>142</v>
      </c>
      <c r="L2846" t="s">
        <v>153</v>
      </c>
      <c r="M2846" s="5">
        <v>30</v>
      </c>
    </row>
    <row r="2847" spans="1:13" x14ac:dyDescent="0.3">
      <c r="A2847" s="2">
        <v>45709</v>
      </c>
      <c r="B2847" s="3">
        <f t="shared" si="132"/>
        <v>2025</v>
      </c>
      <c r="C2847" t="str">
        <f t="shared" si="133"/>
        <v>2024-2025</v>
      </c>
      <c r="D2847" t="s">
        <v>120</v>
      </c>
      <c r="E2847" t="s">
        <v>82</v>
      </c>
      <c r="F2847" t="str">
        <f t="shared" si="134"/>
        <v>Queensland</v>
      </c>
      <c r="G2847" t="s">
        <v>19</v>
      </c>
      <c r="H2847">
        <v>4215</v>
      </c>
      <c r="I2847" t="s">
        <v>11</v>
      </c>
      <c r="J2847" t="s">
        <v>124</v>
      </c>
      <c r="K2847" t="s">
        <v>148</v>
      </c>
      <c r="L2847" t="s">
        <v>159</v>
      </c>
      <c r="M2847" s="5">
        <v>265</v>
      </c>
    </row>
    <row r="2848" spans="1:13" x14ac:dyDescent="0.3">
      <c r="A2848" s="2">
        <v>45608</v>
      </c>
      <c r="B2848" s="3">
        <f t="shared" si="132"/>
        <v>2025</v>
      </c>
      <c r="C2848" t="str">
        <f t="shared" si="133"/>
        <v>2024-2025</v>
      </c>
      <c r="D2848" t="s">
        <v>119</v>
      </c>
      <c r="E2848" t="s">
        <v>80</v>
      </c>
      <c r="F2848" t="str">
        <f t="shared" si="134"/>
        <v>New South Wales</v>
      </c>
      <c r="G2848" t="s">
        <v>10</v>
      </c>
      <c r="H2848">
        <v>2120</v>
      </c>
      <c r="I2848" t="s">
        <v>11</v>
      </c>
      <c r="J2848" t="s">
        <v>125</v>
      </c>
      <c r="K2848" t="s">
        <v>151</v>
      </c>
      <c r="L2848" t="s">
        <v>152</v>
      </c>
      <c r="M2848" s="5">
        <v>317</v>
      </c>
    </row>
    <row r="2849" spans="1:13" x14ac:dyDescent="0.3">
      <c r="A2849" s="2">
        <v>45929</v>
      </c>
      <c r="B2849" s="3">
        <f t="shared" si="132"/>
        <v>2026</v>
      </c>
      <c r="C2849" t="str">
        <f t="shared" si="133"/>
        <v>2025-2026</v>
      </c>
      <c r="D2849" t="s">
        <v>120</v>
      </c>
      <c r="E2849" t="s">
        <v>39</v>
      </c>
      <c r="F2849" t="str">
        <f t="shared" si="134"/>
        <v>New South Wales</v>
      </c>
      <c r="G2849" t="s">
        <v>10</v>
      </c>
      <c r="H2849">
        <v>2541</v>
      </c>
      <c r="I2849" t="s">
        <v>11</v>
      </c>
      <c r="J2849" t="s">
        <v>123</v>
      </c>
      <c r="K2849" t="s">
        <v>148</v>
      </c>
      <c r="L2849" t="s">
        <v>159</v>
      </c>
      <c r="M2849" s="5">
        <v>401</v>
      </c>
    </row>
    <row r="2850" spans="1:13" x14ac:dyDescent="0.3">
      <c r="A2850" s="2">
        <v>45833</v>
      </c>
      <c r="B2850" s="3">
        <f t="shared" si="132"/>
        <v>2025</v>
      </c>
      <c r="C2850" t="str">
        <f t="shared" si="133"/>
        <v>2024-2025</v>
      </c>
      <c r="D2850" t="s">
        <v>120</v>
      </c>
      <c r="E2850" t="s">
        <v>113</v>
      </c>
      <c r="F2850" t="str">
        <f t="shared" si="134"/>
        <v>New South Wales</v>
      </c>
      <c r="G2850" t="s">
        <v>10</v>
      </c>
      <c r="H2850">
        <v>2101</v>
      </c>
      <c r="I2850" t="s">
        <v>11</v>
      </c>
      <c r="J2850" t="s">
        <v>125</v>
      </c>
      <c r="K2850" t="s">
        <v>143</v>
      </c>
      <c r="L2850" t="s">
        <v>154</v>
      </c>
      <c r="M2850" s="5">
        <v>374</v>
      </c>
    </row>
    <row r="2851" spans="1:13" x14ac:dyDescent="0.3">
      <c r="A2851" s="2">
        <v>45652</v>
      </c>
      <c r="B2851" s="3">
        <f t="shared" si="132"/>
        <v>2025</v>
      </c>
      <c r="C2851" t="str">
        <f t="shared" si="133"/>
        <v>2024-2025</v>
      </c>
      <c r="D2851" t="s">
        <v>119</v>
      </c>
      <c r="E2851" t="s">
        <v>114</v>
      </c>
      <c r="F2851" t="str">
        <f t="shared" si="134"/>
        <v>Victoria</v>
      </c>
      <c r="G2851" t="s">
        <v>26</v>
      </c>
      <c r="H2851">
        <v>3353</v>
      </c>
      <c r="I2851" t="s">
        <v>11</v>
      </c>
      <c r="J2851" t="s">
        <v>129</v>
      </c>
      <c r="K2851" t="s">
        <v>144</v>
      </c>
      <c r="L2851" t="s">
        <v>155</v>
      </c>
      <c r="M2851" s="5">
        <v>521</v>
      </c>
    </row>
    <row r="2852" spans="1:13" x14ac:dyDescent="0.3">
      <c r="A2852" s="2">
        <v>45428</v>
      </c>
      <c r="B2852" s="3">
        <f t="shared" si="132"/>
        <v>2024</v>
      </c>
      <c r="C2852" t="str">
        <f t="shared" si="133"/>
        <v>2023-2024</v>
      </c>
      <c r="D2852" t="s">
        <v>120</v>
      </c>
      <c r="E2852" t="s">
        <v>100</v>
      </c>
      <c r="F2852" t="str">
        <f t="shared" si="134"/>
        <v>New South Wales</v>
      </c>
      <c r="G2852" t="s">
        <v>10</v>
      </c>
      <c r="H2852">
        <v>2800</v>
      </c>
      <c r="I2852" t="s">
        <v>11</v>
      </c>
      <c r="J2852" t="s">
        <v>132</v>
      </c>
      <c r="K2852" t="s">
        <v>144</v>
      </c>
      <c r="L2852" t="s">
        <v>155</v>
      </c>
      <c r="M2852" s="5">
        <v>699</v>
      </c>
    </row>
    <row r="2853" spans="1:13" x14ac:dyDescent="0.3">
      <c r="A2853" s="2">
        <v>45357</v>
      </c>
      <c r="B2853" s="3">
        <f t="shared" si="132"/>
        <v>2024</v>
      </c>
      <c r="C2853" t="str">
        <f t="shared" si="133"/>
        <v>2023-2024</v>
      </c>
      <c r="D2853" t="s">
        <v>120</v>
      </c>
      <c r="E2853" t="s">
        <v>114</v>
      </c>
      <c r="F2853" t="str">
        <f t="shared" si="134"/>
        <v>Victoria</v>
      </c>
      <c r="G2853" t="s">
        <v>26</v>
      </c>
      <c r="H2853">
        <v>3353</v>
      </c>
      <c r="I2853" t="s">
        <v>11</v>
      </c>
      <c r="J2853" t="s">
        <v>129</v>
      </c>
      <c r="K2853" t="s">
        <v>142</v>
      </c>
      <c r="L2853" t="s">
        <v>153</v>
      </c>
      <c r="M2853" s="5">
        <v>188</v>
      </c>
    </row>
    <row r="2854" spans="1:13" x14ac:dyDescent="0.3">
      <c r="A2854" s="2">
        <v>45435</v>
      </c>
      <c r="B2854" s="3">
        <f t="shared" si="132"/>
        <v>2024</v>
      </c>
      <c r="C2854" t="str">
        <f t="shared" si="133"/>
        <v>2023-2024</v>
      </c>
      <c r="D2854" t="s">
        <v>120</v>
      </c>
      <c r="E2854" t="s">
        <v>90</v>
      </c>
      <c r="F2854" t="str">
        <f t="shared" si="134"/>
        <v>New South Wales</v>
      </c>
      <c r="G2854" t="s">
        <v>10</v>
      </c>
      <c r="H2854">
        <v>2650</v>
      </c>
      <c r="I2854" t="s">
        <v>11</v>
      </c>
      <c r="J2854" t="s">
        <v>132</v>
      </c>
      <c r="K2854" t="s">
        <v>147</v>
      </c>
      <c r="L2854" t="s">
        <v>158</v>
      </c>
      <c r="M2854" s="5">
        <v>177</v>
      </c>
    </row>
    <row r="2855" spans="1:13" x14ac:dyDescent="0.3">
      <c r="A2855" s="2">
        <v>45946</v>
      </c>
      <c r="B2855" s="3">
        <f t="shared" si="132"/>
        <v>2026</v>
      </c>
      <c r="C2855" t="str">
        <f t="shared" si="133"/>
        <v>2025-2026</v>
      </c>
      <c r="D2855" t="s">
        <v>119</v>
      </c>
      <c r="E2855" t="s">
        <v>95</v>
      </c>
      <c r="F2855" t="str">
        <f t="shared" si="134"/>
        <v>New South Wales</v>
      </c>
      <c r="G2855" t="s">
        <v>10</v>
      </c>
      <c r="H2855">
        <v>2131</v>
      </c>
      <c r="I2855" t="s">
        <v>11</v>
      </c>
      <c r="J2855" t="s">
        <v>125</v>
      </c>
      <c r="K2855" t="s">
        <v>146</v>
      </c>
      <c r="L2855" t="s">
        <v>157</v>
      </c>
      <c r="M2855" s="5">
        <v>137</v>
      </c>
    </row>
    <row r="2856" spans="1:13" x14ac:dyDescent="0.3">
      <c r="A2856" s="2">
        <v>45921</v>
      </c>
      <c r="B2856" s="3">
        <f t="shared" si="132"/>
        <v>2026</v>
      </c>
      <c r="C2856" t="str">
        <f t="shared" si="133"/>
        <v>2025-2026</v>
      </c>
      <c r="D2856" t="s">
        <v>120</v>
      </c>
      <c r="E2856" t="s">
        <v>105</v>
      </c>
      <c r="F2856" t="str">
        <f t="shared" si="134"/>
        <v>New South Wales</v>
      </c>
      <c r="G2856" t="s">
        <v>10</v>
      </c>
      <c r="H2856">
        <v>2031</v>
      </c>
      <c r="I2856" t="s">
        <v>11</v>
      </c>
      <c r="J2856" t="s">
        <v>126</v>
      </c>
      <c r="K2856" t="s">
        <v>150</v>
      </c>
      <c r="L2856" t="s">
        <v>161</v>
      </c>
      <c r="M2856" s="5">
        <v>737</v>
      </c>
    </row>
    <row r="2857" spans="1:13" x14ac:dyDescent="0.3">
      <c r="A2857" s="2">
        <v>45889</v>
      </c>
      <c r="B2857" s="3">
        <f t="shared" si="132"/>
        <v>2026</v>
      </c>
      <c r="C2857" t="str">
        <f t="shared" si="133"/>
        <v>2025-2026</v>
      </c>
      <c r="D2857" t="s">
        <v>120</v>
      </c>
      <c r="E2857" t="s">
        <v>13</v>
      </c>
      <c r="F2857" t="str">
        <f t="shared" si="134"/>
        <v>New South Wales</v>
      </c>
      <c r="G2857" t="s">
        <v>10</v>
      </c>
      <c r="H2857">
        <v>2141</v>
      </c>
      <c r="I2857" t="s">
        <v>11</v>
      </c>
      <c r="J2857" t="s">
        <v>125</v>
      </c>
      <c r="K2857" t="s">
        <v>142</v>
      </c>
      <c r="L2857" t="s">
        <v>153</v>
      </c>
      <c r="M2857" s="5">
        <v>734</v>
      </c>
    </row>
    <row r="2858" spans="1:13" x14ac:dyDescent="0.3">
      <c r="A2858" s="2">
        <v>45366</v>
      </c>
      <c r="B2858" s="3">
        <f t="shared" si="132"/>
        <v>2024</v>
      </c>
      <c r="C2858" t="str">
        <f t="shared" si="133"/>
        <v>2023-2024</v>
      </c>
      <c r="D2858" t="s">
        <v>120</v>
      </c>
      <c r="E2858" t="s">
        <v>89</v>
      </c>
      <c r="F2858" t="str">
        <f t="shared" si="134"/>
        <v>Queensland</v>
      </c>
      <c r="G2858" t="s">
        <v>19</v>
      </c>
      <c r="H2858">
        <v>4700</v>
      </c>
      <c r="I2858" t="s">
        <v>11</v>
      </c>
      <c r="J2858" t="s">
        <v>138</v>
      </c>
      <c r="K2858" t="s">
        <v>144</v>
      </c>
      <c r="L2858" t="s">
        <v>155</v>
      </c>
      <c r="M2858" s="5">
        <v>131</v>
      </c>
    </row>
    <row r="2859" spans="1:13" x14ac:dyDescent="0.3">
      <c r="A2859" s="2">
        <v>45730</v>
      </c>
      <c r="B2859" s="3">
        <f t="shared" si="132"/>
        <v>2025</v>
      </c>
      <c r="C2859" t="str">
        <f t="shared" si="133"/>
        <v>2024-2025</v>
      </c>
      <c r="D2859" t="s">
        <v>120</v>
      </c>
      <c r="E2859" t="s">
        <v>41</v>
      </c>
      <c r="F2859" t="str">
        <f t="shared" si="134"/>
        <v>New South Wales</v>
      </c>
      <c r="G2859" t="s">
        <v>10</v>
      </c>
      <c r="H2859">
        <v>2478</v>
      </c>
      <c r="I2859" t="s">
        <v>11</v>
      </c>
      <c r="J2859" t="s">
        <v>122</v>
      </c>
      <c r="K2859" t="s">
        <v>147</v>
      </c>
      <c r="L2859" t="s">
        <v>158</v>
      </c>
      <c r="M2859" s="5">
        <v>215</v>
      </c>
    </row>
    <row r="2860" spans="1:13" x14ac:dyDescent="0.3">
      <c r="A2860" s="2">
        <v>45621</v>
      </c>
      <c r="B2860" s="3">
        <f t="shared" si="132"/>
        <v>2025</v>
      </c>
      <c r="C2860" t="str">
        <f t="shared" si="133"/>
        <v>2024-2025</v>
      </c>
      <c r="D2860" t="s">
        <v>119</v>
      </c>
      <c r="E2860" t="s">
        <v>74</v>
      </c>
      <c r="F2860" t="str">
        <f t="shared" si="134"/>
        <v>Victoria</v>
      </c>
      <c r="G2860" t="s">
        <v>26</v>
      </c>
      <c r="H2860">
        <v>3500</v>
      </c>
      <c r="I2860" t="s">
        <v>11</v>
      </c>
      <c r="J2860" t="s">
        <v>129</v>
      </c>
      <c r="K2860" t="s">
        <v>144</v>
      </c>
      <c r="L2860" t="s">
        <v>155</v>
      </c>
      <c r="M2860" s="5">
        <v>223</v>
      </c>
    </row>
    <row r="2861" spans="1:13" x14ac:dyDescent="0.3">
      <c r="A2861" s="2">
        <v>45412</v>
      </c>
      <c r="B2861" s="3">
        <f t="shared" si="132"/>
        <v>2024</v>
      </c>
      <c r="C2861" t="str">
        <f t="shared" si="133"/>
        <v>2023-2024</v>
      </c>
      <c r="D2861" t="s">
        <v>119</v>
      </c>
      <c r="E2861" t="s">
        <v>97</v>
      </c>
      <c r="F2861" t="str">
        <f t="shared" si="134"/>
        <v>Tasmania</v>
      </c>
      <c r="G2861" t="s">
        <v>43</v>
      </c>
      <c r="H2861">
        <v>7010</v>
      </c>
      <c r="I2861" t="s">
        <v>11</v>
      </c>
      <c r="J2861" t="s">
        <v>130</v>
      </c>
      <c r="K2861" t="s">
        <v>145</v>
      </c>
      <c r="L2861" t="s">
        <v>156</v>
      </c>
      <c r="M2861" s="5">
        <v>591</v>
      </c>
    </row>
    <row r="2862" spans="1:13" x14ac:dyDescent="0.3">
      <c r="A2862" s="2">
        <v>45611</v>
      </c>
      <c r="B2862" s="3">
        <f t="shared" si="132"/>
        <v>2025</v>
      </c>
      <c r="C2862" t="str">
        <f t="shared" si="133"/>
        <v>2024-2025</v>
      </c>
      <c r="D2862" t="s">
        <v>120</v>
      </c>
      <c r="E2862" t="s">
        <v>12</v>
      </c>
      <c r="F2862" t="str">
        <f t="shared" si="134"/>
        <v>New South Wales</v>
      </c>
      <c r="G2862" t="s">
        <v>10</v>
      </c>
      <c r="H2862">
        <v>2795</v>
      </c>
      <c r="I2862" t="s">
        <v>11</v>
      </c>
      <c r="J2862" t="s">
        <v>132</v>
      </c>
      <c r="K2862" t="s">
        <v>142</v>
      </c>
      <c r="L2862" t="s">
        <v>153</v>
      </c>
      <c r="M2862" s="5">
        <v>535</v>
      </c>
    </row>
    <row r="2863" spans="1:13" x14ac:dyDescent="0.3">
      <c r="A2863" s="2">
        <v>45517</v>
      </c>
      <c r="B2863" s="3">
        <f t="shared" si="132"/>
        <v>2025</v>
      </c>
      <c r="C2863" t="str">
        <f t="shared" si="133"/>
        <v>2024-2025</v>
      </c>
      <c r="D2863" t="s">
        <v>120</v>
      </c>
      <c r="E2863" t="s">
        <v>91</v>
      </c>
      <c r="F2863" t="str">
        <f t="shared" si="134"/>
        <v>Western Australia</v>
      </c>
      <c r="G2863" t="s">
        <v>28</v>
      </c>
      <c r="H2863">
        <v>6109</v>
      </c>
      <c r="I2863" t="s">
        <v>11</v>
      </c>
      <c r="J2863" t="s">
        <v>135</v>
      </c>
      <c r="K2863" t="s">
        <v>144</v>
      </c>
      <c r="L2863" t="s">
        <v>155</v>
      </c>
      <c r="M2863" s="5">
        <v>783</v>
      </c>
    </row>
    <row r="2864" spans="1:13" x14ac:dyDescent="0.3">
      <c r="A2864" s="2">
        <v>45843</v>
      </c>
      <c r="B2864" s="3">
        <f t="shared" si="132"/>
        <v>2026</v>
      </c>
      <c r="C2864" t="str">
        <f t="shared" si="133"/>
        <v>2025-2026</v>
      </c>
      <c r="D2864" t="s">
        <v>120</v>
      </c>
      <c r="E2864" t="s">
        <v>66</v>
      </c>
      <c r="F2864" t="str">
        <f t="shared" si="134"/>
        <v>Western Australia</v>
      </c>
      <c r="G2864" t="s">
        <v>28</v>
      </c>
      <c r="H2864">
        <v>6330</v>
      </c>
      <c r="I2864" t="s">
        <v>11</v>
      </c>
      <c r="J2864" t="s">
        <v>135</v>
      </c>
      <c r="K2864" t="s">
        <v>145</v>
      </c>
      <c r="L2864" t="s">
        <v>156</v>
      </c>
      <c r="M2864" s="5">
        <v>572</v>
      </c>
    </row>
    <row r="2865" spans="1:13" x14ac:dyDescent="0.3">
      <c r="A2865" s="2">
        <v>46019</v>
      </c>
      <c r="B2865" s="3">
        <f t="shared" si="132"/>
        <v>2026</v>
      </c>
      <c r="C2865" t="str">
        <f t="shared" si="133"/>
        <v>2025-2026</v>
      </c>
      <c r="D2865" t="s">
        <v>120</v>
      </c>
      <c r="E2865" t="s">
        <v>93</v>
      </c>
      <c r="F2865" t="str">
        <f t="shared" si="134"/>
        <v>Victoria</v>
      </c>
      <c r="G2865" t="s">
        <v>26</v>
      </c>
      <c r="H2865">
        <v>3400</v>
      </c>
      <c r="I2865" t="s">
        <v>11</v>
      </c>
      <c r="J2865" t="s">
        <v>129</v>
      </c>
      <c r="K2865" t="s">
        <v>145</v>
      </c>
      <c r="L2865" t="s">
        <v>156</v>
      </c>
      <c r="M2865" s="5">
        <v>197</v>
      </c>
    </row>
    <row r="2866" spans="1:13" x14ac:dyDescent="0.3">
      <c r="A2866" s="2">
        <v>45832</v>
      </c>
      <c r="B2866" s="3">
        <f t="shared" si="132"/>
        <v>2025</v>
      </c>
      <c r="C2866" t="str">
        <f t="shared" si="133"/>
        <v>2024-2025</v>
      </c>
      <c r="D2866" t="s">
        <v>120</v>
      </c>
      <c r="E2866" t="s">
        <v>47</v>
      </c>
      <c r="F2866" t="str">
        <f t="shared" si="134"/>
        <v>Victoria</v>
      </c>
      <c r="G2866" t="s">
        <v>26</v>
      </c>
      <c r="H2866">
        <v>3630</v>
      </c>
      <c r="I2866" t="s">
        <v>11</v>
      </c>
      <c r="J2866" t="s">
        <v>137</v>
      </c>
      <c r="K2866" t="s">
        <v>150</v>
      </c>
      <c r="L2866" t="s">
        <v>161</v>
      </c>
      <c r="M2866" s="5">
        <v>240</v>
      </c>
    </row>
    <row r="2867" spans="1:13" x14ac:dyDescent="0.3">
      <c r="A2867" s="2">
        <v>45428</v>
      </c>
      <c r="B2867" s="3">
        <f t="shared" si="132"/>
        <v>2024</v>
      </c>
      <c r="C2867" t="str">
        <f t="shared" si="133"/>
        <v>2023-2024</v>
      </c>
      <c r="D2867" t="s">
        <v>119</v>
      </c>
      <c r="E2867" t="s">
        <v>95</v>
      </c>
      <c r="F2867" t="str">
        <f t="shared" si="134"/>
        <v>New South Wales</v>
      </c>
      <c r="G2867" t="s">
        <v>10</v>
      </c>
      <c r="H2867">
        <v>2131</v>
      </c>
      <c r="I2867" t="s">
        <v>11</v>
      </c>
      <c r="J2867" t="s">
        <v>125</v>
      </c>
      <c r="K2867" t="s">
        <v>144</v>
      </c>
      <c r="L2867" t="s">
        <v>155</v>
      </c>
      <c r="M2867" s="5">
        <v>585</v>
      </c>
    </row>
    <row r="2868" spans="1:13" x14ac:dyDescent="0.3">
      <c r="A2868" s="2">
        <v>45997</v>
      </c>
      <c r="B2868" s="3">
        <f t="shared" si="132"/>
        <v>2026</v>
      </c>
      <c r="C2868" t="str">
        <f t="shared" si="133"/>
        <v>2025-2026</v>
      </c>
      <c r="D2868" t="s">
        <v>120</v>
      </c>
      <c r="E2868" t="s">
        <v>25</v>
      </c>
      <c r="F2868" t="str">
        <f t="shared" si="134"/>
        <v>Victoria</v>
      </c>
      <c r="G2868" t="s">
        <v>26</v>
      </c>
      <c r="H2868">
        <v>3066</v>
      </c>
      <c r="I2868" t="s">
        <v>11</v>
      </c>
      <c r="J2868" t="s">
        <v>128</v>
      </c>
      <c r="K2868" t="s">
        <v>144</v>
      </c>
      <c r="L2868" t="s">
        <v>155</v>
      </c>
      <c r="M2868" s="5">
        <v>32</v>
      </c>
    </row>
    <row r="2869" spans="1:13" x14ac:dyDescent="0.3">
      <c r="A2869" s="2">
        <v>45435</v>
      </c>
      <c r="B2869" s="3">
        <f t="shared" si="132"/>
        <v>2024</v>
      </c>
      <c r="C2869" t="str">
        <f t="shared" si="133"/>
        <v>2023-2024</v>
      </c>
      <c r="D2869" t="s">
        <v>120</v>
      </c>
      <c r="E2869" t="s">
        <v>29</v>
      </c>
      <c r="F2869" t="str">
        <f t="shared" si="134"/>
        <v>Queensland</v>
      </c>
      <c r="G2869" t="s">
        <v>19</v>
      </c>
      <c r="H2869">
        <v>4703</v>
      </c>
      <c r="I2869" t="s">
        <v>11</v>
      </c>
      <c r="J2869" t="s">
        <v>138</v>
      </c>
      <c r="K2869" t="s">
        <v>150</v>
      </c>
      <c r="L2869" t="s">
        <v>161</v>
      </c>
      <c r="M2869" s="5">
        <v>168</v>
      </c>
    </row>
    <row r="2870" spans="1:13" x14ac:dyDescent="0.3">
      <c r="A2870" s="2">
        <v>45877</v>
      </c>
      <c r="B2870" s="3">
        <f t="shared" si="132"/>
        <v>2026</v>
      </c>
      <c r="C2870" t="str">
        <f t="shared" si="133"/>
        <v>2025-2026</v>
      </c>
      <c r="D2870" t="s">
        <v>119</v>
      </c>
      <c r="E2870" t="s">
        <v>53</v>
      </c>
      <c r="F2870" t="str">
        <f t="shared" si="134"/>
        <v>Queensland</v>
      </c>
      <c r="G2870" t="s">
        <v>19</v>
      </c>
      <c r="H2870">
        <v>4012</v>
      </c>
      <c r="I2870" t="s">
        <v>11</v>
      </c>
      <c r="J2870" t="s">
        <v>131</v>
      </c>
      <c r="K2870" t="s">
        <v>145</v>
      </c>
      <c r="L2870" t="s">
        <v>156</v>
      </c>
      <c r="M2870" s="5">
        <v>724</v>
      </c>
    </row>
    <row r="2871" spans="1:13" x14ac:dyDescent="0.3">
      <c r="A2871" s="2">
        <v>45989</v>
      </c>
      <c r="B2871" s="3">
        <f t="shared" si="132"/>
        <v>2026</v>
      </c>
      <c r="C2871" t="str">
        <f t="shared" si="133"/>
        <v>2025-2026</v>
      </c>
      <c r="D2871" t="s">
        <v>120</v>
      </c>
      <c r="E2871" t="s">
        <v>107</v>
      </c>
      <c r="F2871" t="str">
        <f t="shared" si="134"/>
        <v>New South Wales</v>
      </c>
      <c r="G2871" t="s">
        <v>10</v>
      </c>
      <c r="H2871">
        <v>2020</v>
      </c>
      <c r="I2871" t="s">
        <v>11</v>
      </c>
      <c r="J2871" t="s">
        <v>126</v>
      </c>
      <c r="K2871" t="s">
        <v>143</v>
      </c>
      <c r="L2871" t="s">
        <v>154</v>
      </c>
      <c r="M2871" s="5">
        <v>51</v>
      </c>
    </row>
    <row r="2872" spans="1:13" x14ac:dyDescent="0.3">
      <c r="A2872" s="2">
        <v>45311</v>
      </c>
      <c r="B2872" s="3">
        <f t="shared" si="132"/>
        <v>2024</v>
      </c>
      <c r="C2872" t="str">
        <f t="shared" si="133"/>
        <v>2023-2024</v>
      </c>
      <c r="D2872" t="s">
        <v>120</v>
      </c>
      <c r="E2872" t="s">
        <v>107</v>
      </c>
      <c r="F2872" t="str">
        <f t="shared" si="134"/>
        <v>New South Wales</v>
      </c>
      <c r="G2872" t="s">
        <v>10</v>
      </c>
      <c r="H2872">
        <v>2020</v>
      </c>
      <c r="I2872" t="s">
        <v>11</v>
      </c>
      <c r="J2872" t="s">
        <v>126</v>
      </c>
      <c r="K2872" t="s">
        <v>148</v>
      </c>
      <c r="L2872" t="s">
        <v>159</v>
      </c>
      <c r="M2872" s="5">
        <v>356</v>
      </c>
    </row>
    <row r="2873" spans="1:13" x14ac:dyDescent="0.3">
      <c r="A2873" s="2">
        <v>45527</v>
      </c>
      <c r="B2873" s="3">
        <f t="shared" si="132"/>
        <v>2025</v>
      </c>
      <c r="C2873" t="str">
        <f t="shared" si="133"/>
        <v>2024-2025</v>
      </c>
      <c r="D2873" t="s">
        <v>119</v>
      </c>
      <c r="E2873" t="s">
        <v>48</v>
      </c>
      <c r="F2873" t="str">
        <f t="shared" si="134"/>
        <v>Western Australia</v>
      </c>
      <c r="G2873" t="s">
        <v>28</v>
      </c>
      <c r="H2873">
        <v>6450</v>
      </c>
      <c r="I2873" t="s">
        <v>11</v>
      </c>
      <c r="J2873" t="s">
        <v>141</v>
      </c>
      <c r="K2873" t="s">
        <v>151</v>
      </c>
      <c r="L2873" t="s">
        <v>152</v>
      </c>
      <c r="M2873" s="5">
        <v>568</v>
      </c>
    </row>
    <row r="2874" spans="1:13" x14ac:dyDescent="0.3">
      <c r="A2874" s="2">
        <v>45913</v>
      </c>
      <c r="B2874" s="3">
        <f t="shared" si="132"/>
        <v>2026</v>
      </c>
      <c r="C2874" t="str">
        <f t="shared" si="133"/>
        <v>2025-2026</v>
      </c>
      <c r="D2874" t="s">
        <v>120</v>
      </c>
      <c r="E2874" t="s">
        <v>91</v>
      </c>
      <c r="F2874" t="str">
        <f t="shared" si="134"/>
        <v>Western Australia</v>
      </c>
      <c r="G2874" t="s">
        <v>28</v>
      </c>
      <c r="H2874">
        <v>6109</v>
      </c>
      <c r="I2874" t="s">
        <v>11</v>
      </c>
      <c r="J2874" t="s">
        <v>135</v>
      </c>
      <c r="K2874" t="s">
        <v>145</v>
      </c>
      <c r="L2874" t="s">
        <v>156</v>
      </c>
      <c r="M2874" s="5">
        <v>311</v>
      </c>
    </row>
    <row r="2875" spans="1:13" x14ac:dyDescent="0.3">
      <c r="A2875" s="2">
        <v>45920</v>
      </c>
      <c r="B2875" s="3">
        <f t="shared" si="132"/>
        <v>2026</v>
      </c>
      <c r="C2875" t="str">
        <f t="shared" si="133"/>
        <v>2025-2026</v>
      </c>
      <c r="D2875" t="s">
        <v>120</v>
      </c>
      <c r="E2875" t="s">
        <v>40</v>
      </c>
      <c r="F2875" t="str">
        <f t="shared" si="134"/>
        <v>South Australia</v>
      </c>
      <c r="G2875" t="s">
        <v>17</v>
      </c>
      <c r="H2875">
        <v>5169</v>
      </c>
      <c r="I2875" t="s">
        <v>11</v>
      </c>
      <c r="J2875" t="s">
        <v>134</v>
      </c>
      <c r="K2875" t="s">
        <v>144</v>
      </c>
      <c r="L2875" t="s">
        <v>155</v>
      </c>
      <c r="M2875" s="5">
        <v>172</v>
      </c>
    </row>
    <row r="2876" spans="1:13" x14ac:dyDescent="0.3">
      <c r="A2876" s="2">
        <v>45707</v>
      </c>
      <c r="B2876" s="3">
        <f t="shared" si="132"/>
        <v>2025</v>
      </c>
      <c r="C2876" t="str">
        <f t="shared" si="133"/>
        <v>2024-2025</v>
      </c>
      <c r="D2876" t="s">
        <v>119</v>
      </c>
      <c r="E2876" t="s">
        <v>97</v>
      </c>
      <c r="F2876" t="str">
        <f t="shared" si="134"/>
        <v>Tasmania</v>
      </c>
      <c r="G2876" t="s">
        <v>43</v>
      </c>
      <c r="H2876">
        <v>7010</v>
      </c>
      <c r="I2876" t="s">
        <v>11</v>
      </c>
      <c r="J2876" t="s">
        <v>130</v>
      </c>
      <c r="K2876" t="s">
        <v>150</v>
      </c>
      <c r="L2876" t="s">
        <v>161</v>
      </c>
      <c r="M2876" s="5">
        <v>435</v>
      </c>
    </row>
    <row r="2877" spans="1:13" x14ac:dyDescent="0.3">
      <c r="A2877" s="2">
        <v>45990</v>
      </c>
      <c r="B2877" s="3">
        <f t="shared" si="132"/>
        <v>2026</v>
      </c>
      <c r="C2877" t="str">
        <f t="shared" si="133"/>
        <v>2025-2026</v>
      </c>
      <c r="D2877" t="s">
        <v>120</v>
      </c>
      <c r="E2877" t="s">
        <v>42</v>
      </c>
      <c r="F2877" t="str">
        <f t="shared" si="134"/>
        <v>Tasmania</v>
      </c>
      <c r="G2877" t="s">
        <v>43</v>
      </c>
      <c r="H2877">
        <v>7018</v>
      </c>
      <c r="I2877" t="s">
        <v>11</v>
      </c>
      <c r="J2877" t="s">
        <v>130</v>
      </c>
      <c r="K2877" t="s">
        <v>145</v>
      </c>
      <c r="L2877" t="s">
        <v>156</v>
      </c>
      <c r="M2877" s="5">
        <v>795</v>
      </c>
    </row>
    <row r="2878" spans="1:13" x14ac:dyDescent="0.3">
      <c r="A2878" s="2">
        <v>45979</v>
      </c>
      <c r="B2878" s="3">
        <f t="shared" si="132"/>
        <v>2026</v>
      </c>
      <c r="C2878" t="str">
        <f t="shared" si="133"/>
        <v>2025-2026</v>
      </c>
      <c r="D2878" t="s">
        <v>119</v>
      </c>
      <c r="E2878" t="s">
        <v>74</v>
      </c>
      <c r="F2878" t="str">
        <f t="shared" si="134"/>
        <v>Victoria</v>
      </c>
      <c r="G2878" t="s">
        <v>26</v>
      </c>
      <c r="H2878">
        <v>3500</v>
      </c>
      <c r="I2878" t="s">
        <v>11</v>
      </c>
      <c r="J2878" t="s">
        <v>129</v>
      </c>
      <c r="K2878" t="s">
        <v>151</v>
      </c>
      <c r="L2878" t="s">
        <v>152</v>
      </c>
      <c r="M2878" s="5">
        <v>368</v>
      </c>
    </row>
    <row r="2879" spans="1:13" x14ac:dyDescent="0.3">
      <c r="A2879" s="2">
        <v>45846</v>
      </c>
      <c r="B2879" s="3">
        <f t="shared" si="132"/>
        <v>2026</v>
      </c>
      <c r="C2879" t="str">
        <f t="shared" si="133"/>
        <v>2025-2026</v>
      </c>
      <c r="D2879" t="s">
        <v>119</v>
      </c>
      <c r="E2879" t="s">
        <v>58</v>
      </c>
      <c r="F2879" t="str">
        <f t="shared" si="134"/>
        <v>New South Wales</v>
      </c>
      <c r="G2879" t="s">
        <v>10</v>
      </c>
      <c r="H2879">
        <v>2790</v>
      </c>
      <c r="I2879" t="s">
        <v>11</v>
      </c>
      <c r="J2879" t="s">
        <v>132</v>
      </c>
      <c r="K2879" t="s">
        <v>145</v>
      </c>
      <c r="L2879" t="s">
        <v>156</v>
      </c>
      <c r="M2879" s="5">
        <v>314</v>
      </c>
    </row>
    <row r="2880" spans="1:13" x14ac:dyDescent="0.3">
      <c r="A2880" s="2">
        <v>45449</v>
      </c>
      <c r="B2880" s="3">
        <f t="shared" si="132"/>
        <v>2024</v>
      </c>
      <c r="C2880" t="str">
        <f t="shared" si="133"/>
        <v>2023-2024</v>
      </c>
      <c r="D2880" t="s">
        <v>120</v>
      </c>
      <c r="E2880" t="s">
        <v>61</v>
      </c>
      <c r="F2880" t="str">
        <f t="shared" si="134"/>
        <v>Victoria</v>
      </c>
      <c r="G2880" t="s">
        <v>26</v>
      </c>
      <c r="H2880">
        <v>3179</v>
      </c>
      <c r="I2880" t="s">
        <v>11</v>
      </c>
      <c r="J2880" t="s">
        <v>127</v>
      </c>
      <c r="K2880" t="s">
        <v>144</v>
      </c>
      <c r="L2880" t="s">
        <v>155</v>
      </c>
      <c r="M2880" s="5">
        <v>720</v>
      </c>
    </row>
    <row r="2881" spans="1:13" x14ac:dyDescent="0.3">
      <c r="A2881" s="2">
        <v>45973</v>
      </c>
      <c r="B2881" s="3">
        <f t="shared" si="132"/>
        <v>2026</v>
      </c>
      <c r="C2881" t="str">
        <f t="shared" si="133"/>
        <v>2025-2026</v>
      </c>
      <c r="D2881" t="s">
        <v>120</v>
      </c>
      <c r="E2881" t="s">
        <v>88</v>
      </c>
      <c r="F2881" t="str">
        <f t="shared" si="134"/>
        <v>Queensland</v>
      </c>
      <c r="G2881" t="s">
        <v>19</v>
      </c>
      <c r="H2881">
        <v>4570</v>
      </c>
      <c r="I2881" t="s">
        <v>11</v>
      </c>
      <c r="J2881" t="s">
        <v>136</v>
      </c>
      <c r="K2881" t="s">
        <v>150</v>
      </c>
      <c r="L2881" t="s">
        <v>161</v>
      </c>
      <c r="M2881" s="5">
        <v>673</v>
      </c>
    </row>
    <row r="2882" spans="1:13" x14ac:dyDescent="0.3">
      <c r="A2882" s="2">
        <v>45751</v>
      </c>
      <c r="B2882" s="3">
        <f t="shared" ref="B2882:B2945" si="135">IF(MONTH(A2882)&gt;=7,YEAR(A2882)+1,YEAR(A2882))</f>
        <v>2025</v>
      </c>
      <c r="C2882" t="str">
        <f t="shared" ref="C2882:C2945" si="136">IF(MONTH(A2882) &gt;= 7, YEAR(A2882) &amp; "-" &amp; YEAR(A2882) + 1, YEAR(A2882) - 1 &amp; "-" &amp; YEAR(A2882))</f>
        <v>2024-2025</v>
      </c>
      <c r="D2882" t="s">
        <v>120</v>
      </c>
      <c r="E2882" t="s">
        <v>88</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19</v>
      </c>
      <c r="H2882">
        <v>4570</v>
      </c>
      <c r="I2882" t="s">
        <v>11</v>
      </c>
      <c r="J2882" t="s">
        <v>136</v>
      </c>
      <c r="K2882" t="s">
        <v>146</v>
      </c>
      <c r="L2882" t="s">
        <v>157</v>
      </c>
      <c r="M2882" s="5">
        <v>747</v>
      </c>
    </row>
    <row r="2883" spans="1:13" x14ac:dyDescent="0.3">
      <c r="A2883" s="2">
        <v>45327</v>
      </c>
      <c r="B2883" s="3">
        <f t="shared" si="135"/>
        <v>2024</v>
      </c>
      <c r="C2883" t="str">
        <f t="shared" si="136"/>
        <v>2023-2024</v>
      </c>
      <c r="D2883" t="s">
        <v>120</v>
      </c>
      <c r="E2883" t="s">
        <v>67</v>
      </c>
      <c r="F2883" t="str">
        <f t="shared" si="137"/>
        <v>Tasmania</v>
      </c>
      <c r="G2883" t="s">
        <v>43</v>
      </c>
      <c r="H2883">
        <v>7250</v>
      </c>
      <c r="I2883" t="s">
        <v>11</v>
      </c>
      <c r="J2883" t="s">
        <v>130</v>
      </c>
      <c r="K2883" t="s">
        <v>148</v>
      </c>
      <c r="L2883" t="s">
        <v>159</v>
      </c>
      <c r="M2883" s="5">
        <v>164</v>
      </c>
    </row>
    <row r="2884" spans="1:13" x14ac:dyDescent="0.3">
      <c r="A2884" s="2">
        <v>45837</v>
      </c>
      <c r="B2884" s="3">
        <f t="shared" si="135"/>
        <v>2025</v>
      </c>
      <c r="C2884" t="str">
        <f t="shared" si="136"/>
        <v>2024-2025</v>
      </c>
      <c r="D2884" t="s">
        <v>120</v>
      </c>
      <c r="E2884" t="s">
        <v>91</v>
      </c>
      <c r="F2884" t="str">
        <f t="shared" si="137"/>
        <v>Western Australia</v>
      </c>
      <c r="G2884" t="s">
        <v>28</v>
      </c>
      <c r="H2884">
        <v>6109</v>
      </c>
      <c r="I2884" t="s">
        <v>11</v>
      </c>
      <c r="J2884" t="s">
        <v>135</v>
      </c>
      <c r="K2884" t="s">
        <v>146</v>
      </c>
      <c r="L2884" t="s">
        <v>157</v>
      </c>
      <c r="M2884" s="5">
        <v>146</v>
      </c>
    </row>
    <row r="2885" spans="1:13" x14ac:dyDescent="0.3">
      <c r="A2885" s="2">
        <v>45729</v>
      </c>
      <c r="B2885" s="3">
        <f t="shared" si="135"/>
        <v>2025</v>
      </c>
      <c r="C2885" t="str">
        <f t="shared" si="136"/>
        <v>2024-2025</v>
      </c>
      <c r="D2885" t="s">
        <v>120</v>
      </c>
      <c r="E2885" t="s">
        <v>39</v>
      </c>
      <c r="F2885" t="str">
        <f t="shared" si="137"/>
        <v>New South Wales</v>
      </c>
      <c r="G2885" t="s">
        <v>10</v>
      </c>
      <c r="H2885">
        <v>2541</v>
      </c>
      <c r="I2885" t="s">
        <v>11</v>
      </c>
      <c r="J2885" t="s">
        <v>123</v>
      </c>
      <c r="K2885" t="s">
        <v>146</v>
      </c>
      <c r="L2885" t="s">
        <v>157</v>
      </c>
      <c r="M2885" s="5">
        <v>99</v>
      </c>
    </row>
    <row r="2886" spans="1:13" x14ac:dyDescent="0.3">
      <c r="A2886" s="2">
        <v>45628</v>
      </c>
      <c r="B2886" s="3">
        <f t="shared" si="135"/>
        <v>2025</v>
      </c>
      <c r="C2886" t="str">
        <f t="shared" si="136"/>
        <v>2024-2025</v>
      </c>
      <c r="D2886" t="s">
        <v>120</v>
      </c>
      <c r="E2886" t="s">
        <v>49</v>
      </c>
      <c r="F2886" t="str">
        <f t="shared" si="137"/>
        <v>New South Wales</v>
      </c>
      <c r="G2886" t="s">
        <v>10</v>
      </c>
      <c r="H2886">
        <v>2350</v>
      </c>
      <c r="I2886" t="s">
        <v>11</v>
      </c>
      <c r="J2886" t="s">
        <v>122</v>
      </c>
      <c r="K2886" t="s">
        <v>147</v>
      </c>
      <c r="L2886" t="s">
        <v>158</v>
      </c>
      <c r="M2886" s="5">
        <v>36</v>
      </c>
    </row>
    <row r="2887" spans="1:13" x14ac:dyDescent="0.3">
      <c r="A2887" s="2">
        <v>45528</v>
      </c>
      <c r="B2887" s="3">
        <f t="shared" si="135"/>
        <v>2025</v>
      </c>
      <c r="C2887" t="str">
        <f t="shared" si="136"/>
        <v>2024-2025</v>
      </c>
      <c r="D2887" t="s">
        <v>120</v>
      </c>
      <c r="E2887" t="s">
        <v>92</v>
      </c>
      <c r="F2887" t="str">
        <f t="shared" si="137"/>
        <v>New South Wales</v>
      </c>
      <c r="G2887" t="s">
        <v>10</v>
      </c>
      <c r="H2887">
        <v>2015</v>
      </c>
      <c r="I2887" t="s">
        <v>11</v>
      </c>
      <c r="J2887" t="s">
        <v>126</v>
      </c>
      <c r="K2887" t="s">
        <v>147</v>
      </c>
      <c r="L2887" t="s">
        <v>158</v>
      </c>
      <c r="M2887" s="5">
        <v>432</v>
      </c>
    </row>
    <row r="2888" spans="1:13" x14ac:dyDescent="0.3">
      <c r="A2888" s="2">
        <v>45999</v>
      </c>
      <c r="B2888" s="3">
        <f t="shared" si="135"/>
        <v>2026</v>
      </c>
      <c r="C2888" t="str">
        <f t="shared" si="136"/>
        <v>2025-2026</v>
      </c>
      <c r="D2888" t="s">
        <v>119</v>
      </c>
      <c r="E2888" t="s">
        <v>62</v>
      </c>
      <c r="F2888" t="str">
        <f t="shared" si="137"/>
        <v>Victoria</v>
      </c>
      <c r="G2888" t="s">
        <v>26</v>
      </c>
      <c r="H2888">
        <v>3690</v>
      </c>
      <c r="I2888" t="s">
        <v>11</v>
      </c>
      <c r="J2888" t="s">
        <v>137</v>
      </c>
      <c r="K2888" t="s">
        <v>144</v>
      </c>
      <c r="L2888" t="s">
        <v>155</v>
      </c>
      <c r="M2888" s="5">
        <v>59</v>
      </c>
    </row>
    <row r="2889" spans="1:13" x14ac:dyDescent="0.3">
      <c r="A2889" s="2">
        <v>45853</v>
      </c>
      <c r="B2889" s="3">
        <f t="shared" si="135"/>
        <v>2026</v>
      </c>
      <c r="C2889" t="str">
        <f t="shared" si="136"/>
        <v>2025-2026</v>
      </c>
      <c r="D2889" t="s">
        <v>120</v>
      </c>
      <c r="E2889" t="s">
        <v>96</v>
      </c>
      <c r="F2889" t="str">
        <f t="shared" si="137"/>
        <v>Western Australia</v>
      </c>
      <c r="G2889" t="s">
        <v>28</v>
      </c>
      <c r="H2889">
        <v>6027</v>
      </c>
      <c r="I2889" t="s">
        <v>11</v>
      </c>
      <c r="J2889" t="s">
        <v>121</v>
      </c>
      <c r="K2889" t="s">
        <v>144</v>
      </c>
      <c r="L2889" t="s">
        <v>155</v>
      </c>
      <c r="M2889" s="5">
        <v>472</v>
      </c>
    </row>
    <row r="2890" spans="1:13" x14ac:dyDescent="0.3">
      <c r="A2890" s="2">
        <v>45637</v>
      </c>
      <c r="B2890" s="3">
        <f t="shared" si="135"/>
        <v>2025</v>
      </c>
      <c r="C2890" t="str">
        <f t="shared" si="136"/>
        <v>2024-2025</v>
      </c>
      <c r="D2890" t="s">
        <v>120</v>
      </c>
      <c r="E2890" t="s">
        <v>42</v>
      </c>
      <c r="F2890" t="str">
        <f t="shared" si="137"/>
        <v>Tasmania</v>
      </c>
      <c r="G2890" t="s">
        <v>43</v>
      </c>
      <c r="H2890">
        <v>7018</v>
      </c>
      <c r="I2890" t="s">
        <v>11</v>
      </c>
      <c r="J2890" t="s">
        <v>130</v>
      </c>
      <c r="K2890" t="s">
        <v>151</v>
      </c>
      <c r="L2890" t="s">
        <v>152</v>
      </c>
      <c r="M2890" s="5">
        <v>638</v>
      </c>
    </row>
    <row r="2891" spans="1:13" x14ac:dyDescent="0.3">
      <c r="A2891" s="2">
        <v>45383</v>
      </c>
      <c r="B2891" s="3">
        <f t="shared" si="135"/>
        <v>2024</v>
      </c>
      <c r="C2891" t="str">
        <f t="shared" si="136"/>
        <v>2023-2024</v>
      </c>
      <c r="D2891" t="s">
        <v>120</v>
      </c>
      <c r="E2891" t="s">
        <v>64</v>
      </c>
      <c r="F2891" t="str">
        <f t="shared" si="137"/>
        <v>Western Australia</v>
      </c>
      <c r="G2891" t="s">
        <v>28</v>
      </c>
      <c r="H2891">
        <v>6112</v>
      </c>
      <c r="I2891" t="s">
        <v>11</v>
      </c>
      <c r="J2891" t="s">
        <v>135</v>
      </c>
      <c r="K2891" t="s">
        <v>151</v>
      </c>
      <c r="L2891" t="s">
        <v>152</v>
      </c>
      <c r="M2891" s="5">
        <v>160</v>
      </c>
    </row>
    <row r="2892" spans="1:13" x14ac:dyDescent="0.3">
      <c r="A2892" s="2">
        <v>45991</v>
      </c>
      <c r="B2892" s="3">
        <f t="shared" si="135"/>
        <v>2026</v>
      </c>
      <c r="C2892" t="str">
        <f t="shared" si="136"/>
        <v>2025-2026</v>
      </c>
      <c r="D2892" t="s">
        <v>119</v>
      </c>
      <c r="E2892" t="s">
        <v>114</v>
      </c>
      <c r="F2892" t="str">
        <f t="shared" si="137"/>
        <v>Victoria</v>
      </c>
      <c r="G2892" t="s">
        <v>26</v>
      </c>
      <c r="H2892">
        <v>3353</v>
      </c>
      <c r="I2892" t="s">
        <v>11</v>
      </c>
      <c r="J2892" t="s">
        <v>129</v>
      </c>
      <c r="K2892" t="s">
        <v>146</v>
      </c>
      <c r="L2892" t="s">
        <v>157</v>
      </c>
      <c r="M2892" s="5">
        <v>769</v>
      </c>
    </row>
    <row r="2893" spans="1:13" x14ac:dyDescent="0.3">
      <c r="A2893" s="2">
        <v>45706</v>
      </c>
      <c r="B2893" s="3">
        <f t="shared" si="135"/>
        <v>2025</v>
      </c>
      <c r="C2893" t="str">
        <f t="shared" si="136"/>
        <v>2024-2025</v>
      </c>
      <c r="D2893" t="s">
        <v>120</v>
      </c>
      <c r="E2893" t="s">
        <v>86</v>
      </c>
      <c r="F2893" t="str">
        <f t="shared" si="137"/>
        <v>Queensland</v>
      </c>
      <c r="G2893" t="s">
        <v>19</v>
      </c>
      <c r="H2893">
        <v>4119</v>
      </c>
      <c r="I2893" t="s">
        <v>11</v>
      </c>
      <c r="J2893" t="s">
        <v>131</v>
      </c>
      <c r="K2893" t="s">
        <v>143</v>
      </c>
      <c r="L2893" t="s">
        <v>154</v>
      </c>
      <c r="M2893" s="5">
        <v>126</v>
      </c>
    </row>
    <row r="2894" spans="1:13" x14ac:dyDescent="0.3">
      <c r="A2894" s="2">
        <v>45726</v>
      </c>
      <c r="B2894" s="3">
        <f t="shared" si="135"/>
        <v>2025</v>
      </c>
      <c r="C2894" t="str">
        <f t="shared" si="136"/>
        <v>2024-2025</v>
      </c>
      <c r="D2894" t="s">
        <v>119</v>
      </c>
      <c r="E2894" t="s">
        <v>103</v>
      </c>
      <c r="F2894" t="str">
        <f t="shared" si="137"/>
        <v>Victoria</v>
      </c>
      <c r="G2894" t="s">
        <v>26</v>
      </c>
      <c r="H2894">
        <v>3550</v>
      </c>
      <c r="I2894" t="s">
        <v>11</v>
      </c>
      <c r="J2894" t="s">
        <v>129</v>
      </c>
      <c r="K2894" t="s">
        <v>143</v>
      </c>
      <c r="L2894" t="s">
        <v>154</v>
      </c>
      <c r="M2894" s="5">
        <v>394</v>
      </c>
    </row>
    <row r="2895" spans="1:13" x14ac:dyDescent="0.3">
      <c r="A2895" s="2">
        <v>45455</v>
      </c>
      <c r="B2895" s="3">
        <f t="shared" si="135"/>
        <v>2024</v>
      </c>
      <c r="C2895" t="str">
        <f t="shared" si="136"/>
        <v>2023-2024</v>
      </c>
      <c r="D2895" t="s">
        <v>120</v>
      </c>
      <c r="E2895" t="s">
        <v>34</v>
      </c>
      <c r="F2895" t="str">
        <f t="shared" si="137"/>
        <v>New South Wales</v>
      </c>
      <c r="G2895" t="s">
        <v>10</v>
      </c>
      <c r="H2895">
        <v>2560</v>
      </c>
      <c r="I2895" t="s">
        <v>11</v>
      </c>
      <c r="J2895" t="s">
        <v>123</v>
      </c>
      <c r="K2895" t="s">
        <v>146</v>
      </c>
      <c r="L2895" t="s">
        <v>157</v>
      </c>
      <c r="M2895" s="5">
        <v>183</v>
      </c>
    </row>
    <row r="2896" spans="1:13" x14ac:dyDescent="0.3">
      <c r="A2896" s="2">
        <v>45408</v>
      </c>
      <c r="B2896" s="3">
        <f t="shared" si="135"/>
        <v>2024</v>
      </c>
      <c r="C2896" t="str">
        <f t="shared" si="136"/>
        <v>2023-2024</v>
      </c>
      <c r="D2896" t="s">
        <v>120</v>
      </c>
      <c r="E2896" t="s">
        <v>83</v>
      </c>
      <c r="F2896" t="str">
        <f t="shared" si="137"/>
        <v>Victoria</v>
      </c>
      <c r="G2896" t="s">
        <v>26</v>
      </c>
      <c r="H2896">
        <v>3551</v>
      </c>
      <c r="I2896" t="s">
        <v>11</v>
      </c>
      <c r="J2896" t="s">
        <v>129</v>
      </c>
      <c r="K2896" t="s">
        <v>148</v>
      </c>
      <c r="L2896" t="s">
        <v>159</v>
      </c>
      <c r="M2896" s="5">
        <v>245</v>
      </c>
    </row>
    <row r="2897" spans="1:13" x14ac:dyDescent="0.3">
      <c r="A2897" s="2">
        <v>45532</v>
      </c>
      <c r="B2897" s="3">
        <f t="shared" si="135"/>
        <v>2025</v>
      </c>
      <c r="C2897" t="str">
        <f t="shared" si="136"/>
        <v>2024-2025</v>
      </c>
      <c r="D2897" t="s">
        <v>119</v>
      </c>
      <c r="E2897" t="s">
        <v>99</v>
      </c>
      <c r="F2897" t="str">
        <f t="shared" si="137"/>
        <v>Western Australia</v>
      </c>
      <c r="G2897" t="s">
        <v>28</v>
      </c>
      <c r="H2897">
        <v>6530</v>
      </c>
      <c r="I2897" t="s">
        <v>11</v>
      </c>
      <c r="J2897" t="s">
        <v>141</v>
      </c>
      <c r="K2897" t="s">
        <v>148</v>
      </c>
      <c r="L2897" t="s">
        <v>159</v>
      </c>
      <c r="M2897" s="5">
        <v>89</v>
      </c>
    </row>
    <row r="2898" spans="1:13" x14ac:dyDescent="0.3">
      <c r="A2898" s="2">
        <v>45884</v>
      </c>
      <c r="B2898" s="3">
        <f t="shared" si="135"/>
        <v>2026</v>
      </c>
      <c r="C2898" t="str">
        <f t="shared" si="136"/>
        <v>2025-2026</v>
      </c>
      <c r="D2898" t="s">
        <v>119</v>
      </c>
      <c r="E2898" t="s">
        <v>81</v>
      </c>
      <c r="F2898" t="str">
        <f t="shared" si="137"/>
        <v>Victoria</v>
      </c>
      <c r="G2898" t="s">
        <v>26</v>
      </c>
      <c r="H2898">
        <v>3076</v>
      </c>
      <c r="I2898" t="s">
        <v>11</v>
      </c>
      <c r="J2898" t="s">
        <v>128</v>
      </c>
      <c r="K2898" t="s">
        <v>144</v>
      </c>
      <c r="L2898" t="s">
        <v>155</v>
      </c>
      <c r="M2898" s="5">
        <v>684</v>
      </c>
    </row>
    <row r="2899" spans="1:13" x14ac:dyDescent="0.3">
      <c r="A2899" s="2">
        <v>45341</v>
      </c>
      <c r="B2899" s="3">
        <f t="shared" si="135"/>
        <v>2024</v>
      </c>
      <c r="C2899" t="str">
        <f t="shared" si="136"/>
        <v>2023-2024</v>
      </c>
      <c r="D2899" t="s">
        <v>119</v>
      </c>
      <c r="E2899" t="s">
        <v>59</v>
      </c>
      <c r="F2899" t="str">
        <f t="shared" si="137"/>
        <v>South Australia</v>
      </c>
      <c r="G2899" t="s">
        <v>17</v>
      </c>
      <c r="H2899">
        <v>5011</v>
      </c>
      <c r="I2899" t="s">
        <v>11</v>
      </c>
      <c r="J2899" t="s">
        <v>134</v>
      </c>
      <c r="K2899" t="s">
        <v>151</v>
      </c>
      <c r="L2899" t="s">
        <v>152</v>
      </c>
      <c r="M2899" s="5">
        <v>46</v>
      </c>
    </row>
    <row r="2900" spans="1:13" x14ac:dyDescent="0.3">
      <c r="A2900" s="2">
        <v>45907</v>
      </c>
      <c r="B2900" s="3">
        <f t="shared" si="135"/>
        <v>2026</v>
      </c>
      <c r="C2900" t="str">
        <f t="shared" si="136"/>
        <v>2025-2026</v>
      </c>
      <c r="D2900" t="s">
        <v>120</v>
      </c>
      <c r="E2900" t="s">
        <v>77</v>
      </c>
      <c r="F2900" t="str">
        <f t="shared" si="137"/>
        <v>Victoria</v>
      </c>
      <c r="G2900" t="s">
        <v>26</v>
      </c>
      <c r="H2900">
        <v>3018</v>
      </c>
      <c r="I2900" t="s">
        <v>11</v>
      </c>
      <c r="J2900" t="s">
        <v>128</v>
      </c>
      <c r="K2900" t="s">
        <v>142</v>
      </c>
      <c r="L2900" t="s">
        <v>153</v>
      </c>
      <c r="M2900" s="5">
        <v>583</v>
      </c>
    </row>
    <row r="2901" spans="1:13" x14ac:dyDescent="0.3">
      <c r="A2901" s="2">
        <v>45985</v>
      </c>
      <c r="B2901" s="3">
        <f t="shared" si="135"/>
        <v>2026</v>
      </c>
      <c r="C2901" t="str">
        <f t="shared" si="136"/>
        <v>2025-2026</v>
      </c>
      <c r="D2901" t="s">
        <v>120</v>
      </c>
      <c r="E2901" t="s">
        <v>86</v>
      </c>
      <c r="F2901" t="str">
        <f t="shared" si="137"/>
        <v>Queensland</v>
      </c>
      <c r="G2901" t="s">
        <v>19</v>
      </c>
      <c r="H2901">
        <v>4119</v>
      </c>
      <c r="I2901" t="s">
        <v>11</v>
      </c>
      <c r="J2901" t="s">
        <v>131</v>
      </c>
      <c r="K2901" t="s">
        <v>142</v>
      </c>
      <c r="L2901" t="s">
        <v>153</v>
      </c>
      <c r="M2901" s="5">
        <v>500</v>
      </c>
    </row>
    <row r="2902" spans="1:13" x14ac:dyDescent="0.3">
      <c r="A2902" s="2">
        <v>45545</v>
      </c>
      <c r="B2902" s="3">
        <f t="shared" si="135"/>
        <v>2025</v>
      </c>
      <c r="C2902" t="str">
        <f t="shared" si="136"/>
        <v>2024-2025</v>
      </c>
      <c r="D2902" t="s">
        <v>120</v>
      </c>
      <c r="E2902" t="s">
        <v>33</v>
      </c>
      <c r="F2902" t="str">
        <f t="shared" si="137"/>
        <v>Northern Territory</v>
      </c>
      <c r="G2902" t="s">
        <v>15</v>
      </c>
      <c r="H2902">
        <v>870</v>
      </c>
      <c r="I2902" t="s">
        <v>11</v>
      </c>
      <c r="J2902" t="s">
        <v>140</v>
      </c>
      <c r="K2902" t="s">
        <v>151</v>
      </c>
      <c r="L2902" t="s">
        <v>152</v>
      </c>
      <c r="M2902" s="5">
        <v>228</v>
      </c>
    </row>
    <row r="2903" spans="1:13" x14ac:dyDescent="0.3">
      <c r="A2903" s="2">
        <v>45949</v>
      </c>
      <c r="B2903" s="3">
        <f t="shared" si="135"/>
        <v>2026</v>
      </c>
      <c r="C2903" t="str">
        <f t="shared" si="136"/>
        <v>2025-2026</v>
      </c>
      <c r="D2903" t="s">
        <v>119</v>
      </c>
      <c r="E2903" t="s">
        <v>81</v>
      </c>
      <c r="F2903" t="str">
        <f t="shared" si="137"/>
        <v>Victoria</v>
      </c>
      <c r="G2903" t="s">
        <v>26</v>
      </c>
      <c r="H2903">
        <v>3076</v>
      </c>
      <c r="I2903" t="s">
        <v>11</v>
      </c>
      <c r="J2903" t="s">
        <v>128</v>
      </c>
      <c r="K2903" t="s">
        <v>144</v>
      </c>
      <c r="L2903" t="s">
        <v>155</v>
      </c>
      <c r="M2903" s="5">
        <v>147</v>
      </c>
    </row>
    <row r="2904" spans="1:13" x14ac:dyDescent="0.3">
      <c r="A2904" s="2">
        <v>45600</v>
      </c>
      <c r="B2904" s="3">
        <f t="shared" si="135"/>
        <v>2025</v>
      </c>
      <c r="C2904" t="str">
        <f t="shared" si="136"/>
        <v>2024-2025</v>
      </c>
      <c r="D2904" t="s">
        <v>120</v>
      </c>
      <c r="E2904" t="s">
        <v>92</v>
      </c>
      <c r="F2904" t="str">
        <f t="shared" si="137"/>
        <v>New South Wales</v>
      </c>
      <c r="G2904" t="s">
        <v>10</v>
      </c>
      <c r="H2904">
        <v>2015</v>
      </c>
      <c r="I2904" t="s">
        <v>11</v>
      </c>
      <c r="J2904" t="s">
        <v>126</v>
      </c>
      <c r="K2904" t="s">
        <v>144</v>
      </c>
      <c r="L2904" t="s">
        <v>155</v>
      </c>
      <c r="M2904" s="5">
        <v>519</v>
      </c>
    </row>
    <row r="2905" spans="1:13" x14ac:dyDescent="0.3">
      <c r="A2905" s="2">
        <v>45658</v>
      </c>
      <c r="B2905" s="3">
        <f t="shared" si="135"/>
        <v>2025</v>
      </c>
      <c r="C2905" t="str">
        <f t="shared" si="136"/>
        <v>2024-2025</v>
      </c>
      <c r="D2905" t="s">
        <v>119</v>
      </c>
      <c r="E2905" t="s">
        <v>97</v>
      </c>
      <c r="F2905" t="str">
        <f t="shared" si="137"/>
        <v>Tasmania</v>
      </c>
      <c r="G2905" t="s">
        <v>43</v>
      </c>
      <c r="H2905">
        <v>7010</v>
      </c>
      <c r="I2905" t="s">
        <v>11</v>
      </c>
      <c r="J2905" t="s">
        <v>130</v>
      </c>
      <c r="K2905" t="s">
        <v>143</v>
      </c>
      <c r="L2905" t="s">
        <v>154</v>
      </c>
      <c r="M2905" s="5">
        <v>480</v>
      </c>
    </row>
    <row r="2906" spans="1:13" x14ac:dyDescent="0.3">
      <c r="A2906" s="2">
        <v>45657</v>
      </c>
      <c r="B2906" s="3">
        <f t="shared" si="135"/>
        <v>2025</v>
      </c>
      <c r="C2906" t="str">
        <f t="shared" si="136"/>
        <v>2024-2025</v>
      </c>
      <c r="D2906" t="s">
        <v>120</v>
      </c>
      <c r="E2906" t="s">
        <v>24</v>
      </c>
      <c r="F2906" t="str">
        <f t="shared" si="137"/>
        <v>Queensland</v>
      </c>
      <c r="G2906" t="s">
        <v>19</v>
      </c>
      <c r="H2906">
        <v>4053</v>
      </c>
      <c r="I2906" t="s">
        <v>11</v>
      </c>
      <c r="J2906" t="s">
        <v>131</v>
      </c>
      <c r="K2906" t="s">
        <v>144</v>
      </c>
      <c r="L2906" t="s">
        <v>155</v>
      </c>
      <c r="M2906" s="5">
        <v>307</v>
      </c>
    </row>
    <row r="2907" spans="1:13" x14ac:dyDescent="0.3">
      <c r="A2907" s="2">
        <v>45388</v>
      </c>
      <c r="B2907" s="3">
        <f t="shared" si="135"/>
        <v>2024</v>
      </c>
      <c r="C2907" t="str">
        <f t="shared" si="136"/>
        <v>2023-2024</v>
      </c>
      <c r="D2907" t="s">
        <v>120</v>
      </c>
      <c r="E2907" t="s">
        <v>42</v>
      </c>
      <c r="F2907" t="str">
        <f t="shared" si="137"/>
        <v>Tasmania</v>
      </c>
      <c r="G2907" t="s">
        <v>43</v>
      </c>
      <c r="H2907">
        <v>7018</v>
      </c>
      <c r="I2907" t="s">
        <v>11</v>
      </c>
      <c r="J2907" t="s">
        <v>130</v>
      </c>
      <c r="K2907" t="s">
        <v>146</v>
      </c>
      <c r="L2907" t="s">
        <v>157</v>
      </c>
      <c r="M2907" s="5">
        <v>510</v>
      </c>
    </row>
    <row r="2908" spans="1:13" x14ac:dyDescent="0.3">
      <c r="A2908" s="2">
        <v>45356</v>
      </c>
      <c r="B2908" s="3">
        <f t="shared" si="135"/>
        <v>2024</v>
      </c>
      <c r="C2908" t="str">
        <f t="shared" si="136"/>
        <v>2023-2024</v>
      </c>
      <c r="D2908" t="s">
        <v>120</v>
      </c>
      <c r="E2908" t="s">
        <v>61</v>
      </c>
      <c r="F2908" t="str">
        <f t="shared" si="137"/>
        <v>Victoria</v>
      </c>
      <c r="G2908" t="s">
        <v>26</v>
      </c>
      <c r="H2908">
        <v>3179</v>
      </c>
      <c r="I2908" t="s">
        <v>11</v>
      </c>
      <c r="J2908" t="s">
        <v>127</v>
      </c>
      <c r="K2908" t="s">
        <v>142</v>
      </c>
      <c r="L2908" t="s">
        <v>153</v>
      </c>
      <c r="M2908" s="5">
        <v>569</v>
      </c>
    </row>
    <row r="2909" spans="1:13" x14ac:dyDescent="0.3">
      <c r="A2909" s="2">
        <v>45386</v>
      </c>
      <c r="B2909" s="3">
        <f t="shared" si="135"/>
        <v>2024</v>
      </c>
      <c r="C2909" t="str">
        <f t="shared" si="136"/>
        <v>2023-2024</v>
      </c>
      <c r="D2909" t="s">
        <v>120</v>
      </c>
      <c r="E2909" t="s">
        <v>73</v>
      </c>
      <c r="F2909" t="str">
        <f t="shared" si="137"/>
        <v>Queensland</v>
      </c>
      <c r="G2909" t="s">
        <v>19</v>
      </c>
      <c r="H2909">
        <v>4509</v>
      </c>
      <c r="I2909" t="s">
        <v>11</v>
      </c>
      <c r="J2909" t="s">
        <v>124</v>
      </c>
      <c r="K2909" t="s">
        <v>151</v>
      </c>
      <c r="L2909" t="s">
        <v>152</v>
      </c>
      <c r="M2909" s="5">
        <v>216</v>
      </c>
    </row>
    <row r="2910" spans="1:13" x14ac:dyDescent="0.3">
      <c r="A2910" s="2">
        <v>45412</v>
      </c>
      <c r="B2910" s="3">
        <f t="shared" si="135"/>
        <v>2024</v>
      </c>
      <c r="C2910" t="str">
        <f t="shared" si="136"/>
        <v>2023-2024</v>
      </c>
      <c r="D2910" t="s">
        <v>120</v>
      </c>
      <c r="E2910" t="s">
        <v>77</v>
      </c>
      <c r="F2910" t="str">
        <f t="shared" si="137"/>
        <v>Victoria</v>
      </c>
      <c r="G2910" t="s">
        <v>26</v>
      </c>
      <c r="H2910">
        <v>3018</v>
      </c>
      <c r="I2910" t="s">
        <v>11</v>
      </c>
      <c r="J2910" t="s">
        <v>128</v>
      </c>
      <c r="K2910" t="s">
        <v>148</v>
      </c>
      <c r="L2910" t="s">
        <v>159</v>
      </c>
      <c r="M2910" s="5">
        <v>365</v>
      </c>
    </row>
    <row r="2911" spans="1:13" x14ac:dyDescent="0.3">
      <c r="A2911" s="2">
        <v>45835</v>
      </c>
      <c r="B2911" s="3">
        <f t="shared" si="135"/>
        <v>2025</v>
      </c>
      <c r="C2911" t="str">
        <f t="shared" si="136"/>
        <v>2024-2025</v>
      </c>
      <c r="D2911" t="s">
        <v>120</v>
      </c>
      <c r="E2911" t="s">
        <v>38</v>
      </c>
      <c r="F2911" t="str">
        <f t="shared" si="137"/>
        <v>Victoria</v>
      </c>
      <c r="G2911" t="s">
        <v>26</v>
      </c>
      <c r="H2911">
        <v>3199</v>
      </c>
      <c r="I2911" t="s">
        <v>11</v>
      </c>
      <c r="J2911" t="s">
        <v>127</v>
      </c>
      <c r="K2911" t="s">
        <v>147</v>
      </c>
      <c r="L2911" t="s">
        <v>158</v>
      </c>
      <c r="M2911" s="5">
        <v>753</v>
      </c>
    </row>
    <row r="2912" spans="1:13" x14ac:dyDescent="0.3">
      <c r="A2912" s="2">
        <v>45892</v>
      </c>
      <c r="B2912" s="3">
        <f t="shared" si="135"/>
        <v>2026</v>
      </c>
      <c r="C2912" t="str">
        <f t="shared" si="136"/>
        <v>2025-2026</v>
      </c>
      <c r="D2912" t="s">
        <v>120</v>
      </c>
      <c r="E2912" t="s">
        <v>22</v>
      </c>
      <c r="F2912" t="str">
        <f t="shared" si="137"/>
        <v>New South Wales</v>
      </c>
      <c r="G2912" t="s">
        <v>10</v>
      </c>
      <c r="H2912">
        <v>2116</v>
      </c>
      <c r="I2912" t="s">
        <v>11</v>
      </c>
      <c r="J2912" t="s">
        <v>125</v>
      </c>
      <c r="K2912" t="s">
        <v>143</v>
      </c>
      <c r="L2912" t="s">
        <v>154</v>
      </c>
      <c r="M2912" s="5">
        <v>509</v>
      </c>
    </row>
    <row r="2913" spans="1:13" x14ac:dyDescent="0.3">
      <c r="A2913" s="2">
        <v>45687</v>
      </c>
      <c r="B2913" s="3">
        <f t="shared" si="135"/>
        <v>2025</v>
      </c>
      <c r="C2913" t="str">
        <f t="shared" si="136"/>
        <v>2024-2025</v>
      </c>
      <c r="D2913" t="s">
        <v>120</v>
      </c>
      <c r="E2913" t="s">
        <v>98</v>
      </c>
      <c r="F2913" t="str">
        <f t="shared" si="137"/>
        <v>South Australia</v>
      </c>
      <c r="G2913" t="s">
        <v>17</v>
      </c>
      <c r="H2913">
        <v>5290</v>
      </c>
      <c r="I2913" t="s">
        <v>11</v>
      </c>
      <c r="J2913" t="s">
        <v>139</v>
      </c>
      <c r="K2913" t="s">
        <v>142</v>
      </c>
      <c r="L2913" t="s">
        <v>153</v>
      </c>
      <c r="M2913" s="5">
        <v>389</v>
      </c>
    </row>
    <row r="2914" spans="1:13" x14ac:dyDescent="0.3">
      <c r="A2914" s="2">
        <v>45707</v>
      </c>
      <c r="B2914" s="3">
        <f t="shared" si="135"/>
        <v>2025</v>
      </c>
      <c r="C2914" t="str">
        <f t="shared" si="136"/>
        <v>2024-2025</v>
      </c>
      <c r="D2914" t="s">
        <v>119</v>
      </c>
      <c r="E2914" t="s">
        <v>87</v>
      </c>
      <c r="F2914" t="str">
        <f t="shared" si="137"/>
        <v>New South Wales</v>
      </c>
      <c r="G2914" t="s">
        <v>10</v>
      </c>
      <c r="H2914">
        <v>2158</v>
      </c>
      <c r="I2914" t="s">
        <v>11</v>
      </c>
      <c r="J2914" t="s">
        <v>125</v>
      </c>
      <c r="K2914" t="s">
        <v>148</v>
      </c>
      <c r="L2914" t="s">
        <v>159</v>
      </c>
      <c r="M2914" s="5">
        <v>245</v>
      </c>
    </row>
    <row r="2915" spans="1:13" x14ac:dyDescent="0.3">
      <c r="A2915" s="2">
        <v>45703</v>
      </c>
      <c r="B2915" s="3">
        <f t="shared" si="135"/>
        <v>2025</v>
      </c>
      <c r="C2915" t="str">
        <f t="shared" si="136"/>
        <v>2024-2025</v>
      </c>
      <c r="D2915" t="s">
        <v>120</v>
      </c>
      <c r="E2915" t="s">
        <v>112</v>
      </c>
      <c r="F2915" t="str">
        <f t="shared" si="137"/>
        <v>Queensland</v>
      </c>
      <c r="G2915" t="s">
        <v>19</v>
      </c>
      <c r="H2915">
        <v>4566</v>
      </c>
      <c r="I2915" t="s">
        <v>11</v>
      </c>
      <c r="J2915" t="s">
        <v>136</v>
      </c>
      <c r="K2915" t="s">
        <v>142</v>
      </c>
      <c r="L2915" t="s">
        <v>153</v>
      </c>
      <c r="M2915" s="5">
        <v>610</v>
      </c>
    </row>
    <row r="2916" spans="1:13" x14ac:dyDescent="0.3">
      <c r="A2916" s="2">
        <v>45421</v>
      </c>
      <c r="B2916" s="3">
        <f t="shared" si="135"/>
        <v>2024</v>
      </c>
      <c r="C2916" t="str">
        <f t="shared" si="136"/>
        <v>2023-2024</v>
      </c>
      <c r="D2916" t="s">
        <v>120</v>
      </c>
      <c r="E2916" t="s">
        <v>64</v>
      </c>
      <c r="F2916" t="str">
        <f t="shared" si="137"/>
        <v>Western Australia</v>
      </c>
      <c r="G2916" t="s">
        <v>28</v>
      </c>
      <c r="H2916">
        <v>6112</v>
      </c>
      <c r="I2916" t="s">
        <v>11</v>
      </c>
      <c r="J2916" t="s">
        <v>135</v>
      </c>
      <c r="K2916" t="s">
        <v>148</v>
      </c>
      <c r="L2916" t="s">
        <v>159</v>
      </c>
      <c r="M2916" s="5">
        <v>735</v>
      </c>
    </row>
    <row r="2917" spans="1:13" x14ac:dyDescent="0.3">
      <c r="A2917" s="2">
        <v>45320</v>
      </c>
      <c r="B2917" s="3">
        <f t="shared" si="135"/>
        <v>2024</v>
      </c>
      <c r="C2917" t="str">
        <f t="shared" si="136"/>
        <v>2023-2024</v>
      </c>
      <c r="D2917" t="s">
        <v>120</v>
      </c>
      <c r="E2917" t="s">
        <v>27</v>
      </c>
      <c r="F2917" t="str">
        <f t="shared" si="137"/>
        <v>Western Australia</v>
      </c>
      <c r="G2917" t="s">
        <v>28</v>
      </c>
      <c r="H2917">
        <v>6030</v>
      </c>
      <c r="I2917" t="s">
        <v>11</v>
      </c>
      <c r="J2917" t="s">
        <v>121</v>
      </c>
      <c r="K2917" t="s">
        <v>151</v>
      </c>
      <c r="L2917" t="s">
        <v>152</v>
      </c>
      <c r="M2917" s="5">
        <v>425</v>
      </c>
    </row>
    <row r="2918" spans="1:13" x14ac:dyDescent="0.3">
      <c r="A2918" s="2">
        <v>45905</v>
      </c>
      <c r="B2918" s="3">
        <f t="shared" si="135"/>
        <v>2026</v>
      </c>
      <c r="C2918" t="str">
        <f t="shared" si="136"/>
        <v>2025-2026</v>
      </c>
      <c r="D2918" t="s">
        <v>120</v>
      </c>
      <c r="E2918" t="s">
        <v>9</v>
      </c>
      <c r="F2918" t="str">
        <f t="shared" si="137"/>
        <v>New South Wales</v>
      </c>
      <c r="G2918" t="s">
        <v>10</v>
      </c>
      <c r="H2918">
        <v>2067</v>
      </c>
      <c r="I2918" t="s">
        <v>11</v>
      </c>
      <c r="J2918" t="s">
        <v>126</v>
      </c>
      <c r="K2918" t="s">
        <v>145</v>
      </c>
      <c r="L2918" t="s">
        <v>156</v>
      </c>
      <c r="M2918" s="5">
        <v>391</v>
      </c>
    </row>
    <row r="2919" spans="1:13" x14ac:dyDescent="0.3">
      <c r="A2919" s="2">
        <v>45449</v>
      </c>
      <c r="B2919" s="3">
        <f t="shared" si="135"/>
        <v>2024</v>
      </c>
      <c r="C2919" t="str">
        <f t="shared" si="136"/>
        <v>2023-2024</v>
      </c>
      <c r="D2919" t="s">
        <v>119</v>
      </c>
      <c r="E2919" t="s">
        <v>62</v>
      </c>
      <c r="F2919" t="str">
        <f t="shared" si="137"/>
        <v>Victoria</v>
      </c>
      <c r="G2919" t="s">
        <v>26</v>
      </c>
      <c r="H2919">
        <v>3690</v>
      </c>
      <c r="I2919" t="s">
        <v>11</v>
      </c>
      <c r="J2919" t="s">
        <v>137</v>
      </c>
      <c r="K2919" t="s">
        <v>151</v>
      </c>
      <c r="L2919" t="s">
        <v>152</v>
      </c>
      <c r="M2919" s="5">
        <v>544</v>
      </c>
    </row>
    <row r="2920" spans="1:13" x14ac:dyDescent="0.3">
      <c r="A2920" s="2">
        <v>45732</v>
      </c>
      <c r="B2920" s="3">
        <f t="shared" si="135"/>
        <v>2025</v>
      </c>
      <c r="C2920" t="str">
        <f t="shared" si="136"/>
        <v>2024-2025</v>
      </c>
      <c r="D2920" t="s">
        <v>119</v>
      </c>
      <c r="E2920" t="s">
        <v>103</v>
      </c>
      <c r="F2920" t="str">
        <f t="shared" si="137"/>
        <v>Victoria</v>
      </c>
      <c r="G2920" t="s">
        <v>26</v>
      </c>
      <c r="H2920">
        <v>3550</v>
      </c>
      <c r="I2920" t="s">
        <v>11</v>
      </c>
      <c r="J2920" t="s">
        <v>129</v>
      </c>
      <c r="K2920" t="s">
        <v>147</v>
      </c>
      <c r="L2920" t="s">
        <v>158</v>
      </c>
      <c r="M2920" s="5">
        <v>511</v>
      </c>
    </row>
    <row r="2921" spans="1:13" x14ac:dyDescent="0.3">
      <c r="A2921" s="2">
        <v>45587</v>
      </c>
      <c r="B2921" s="3">
        <f t="shared" si="135"/>
        <v>2025</v>
      </c>
      <c r="C2921" t="str">
        <f t="shared" si="136"/>
        <v>2024-2025</v>
      </c>
      <c r="D2921" t="s">
        <v>120</v>
      </c>
      <c r="E2921" t="s">
        <v>71</v>
      </c>
      <c r="F2921" t="str">
        <f t="shared" si="137"/>
        <v>Victoria</v>
      </c>
      <c r="G2921" t="s">
        <v>26</v>
      </c>
      <c r="H2921">
        <v>3131</v>
      </c>
      <c r="I2921" t="s">
        <v>11</v>
      </c>
      <c r="J2921" t="s">
        <v>127</v>
      </c>
      <c r="K2921" t="s">
        <v>150</v>
      </c>
      <c r="L2921" t="s">
        <v>161</v>
      </c>
      <c r="M2921" s="5">
        <v>245</v>
      </c>
    </row>
    <row r="2922" spans="1:13" x14ac:dyDescent="0.3">
      <c r="A2922" s="2">
        <v>45594</v>
      </c>
      <c r="B2922" s="3">
        <f t="shared" si="135"/>
        <v>2025</v>
      </c>
      <c r="C2922" t="str">
        <f t="shared" si="136"/>
        <v>2024-2025</v>
      </c>
      <c r="D2922" t="s">
        <v>120</v>
      </c>
      <c r="E2922" t="s">
        <v>106</v>
      </c>
      <c r="F2922" t="str">
        <f t="shared" si="137"/>
        <v>Queensland</v>
      </c>
      <c r="G2922" t="s">
        <v>19</v>
      </c>
      <c r="H2922">
        <v>4558</v>
      </c>
      <c r="I2922" t="s">
        <v>11</v>
      </c>
      <c r="J2922" t="s">
        <v>136</v>
      </c>
      <c r="K2922" t="s">
        <v>147</v>
      </c>
      <c r="L2922" t="s">
        <v>158</v>
      </c>
      <c r="M2922" s="5">
        <v>20</v>
      </c>
    </row>
    <row r="2923" spans="1:13" x14ac:dyDescent="0.3">
      <c r="A2923" s="2">
        <v>45616</v>
      </c>
      <c r="B2923" s="3">
        <f t="shared" si="135"/>
        <v>2025</v>
      </c>
      <c r="C2923" t="str">
        <f t="shared" si="136"/>
        <v>2024-2025</v>
      </c>
      <c r="D2923" t="s">
        <v>120</v>
      </c>
      <c r="E2923" t="s">
        <v>83</v>
      </c>
      <c r="F2923" t="str">
        <f t="shared" si="137"/>
        <v>Victoria</v>
      </c>
      <c r="G2923" t="s">
        <v>26</v>
      </c>
      <c r="H2923">
        <v>3551</v>
      </c>
      <c r="I2923" t="s">
        <v>11</v>
      </c>
      <c r="J2923" t="s">
        <v>129</v>
      </c>
      <c r="K2923" t="s">
        <v>144</v>
      </c>
      <c r="L2923" t="s">
        <v>155</v>
      </c>
      <c r="M2923" s="5">
        <v>431</v>
      </c>
    </row>
    <row r="2924" spans="1:13" x14ac:dyDescent="0.3">
      <c r="A2924" s="2">
        <v>45429</v>
      </c>
      <c r="B2924" s="3">
        <f t="shared" si="135"/>
        <v>2024</v>
      </c>
      <c r="C2924" t="str">
        <f t="shared" si="136"/>
        <v>2023-2024</v>
      </c>
      <c r="D2924" t="s">
        <v>120</v>
      </c>
      <c r="E2924" t="s">
        <v>63</v>
      </c>
      <c r="F2924" t="str">
        <f t="shared" si="137"/>
        <v>Queensland</v>
      </c>
      <c r="G2924" t="s">
        <v>19</v>
      </c>
      <c r="H2924">
        <v>4068</v>
      </c>
      <c r="I2924" t="s">
        <v>11</v>
      </c>
      <c r="J2924" t="s">
        <v>131</v>
      </c>
      <c r="K2924" t="s">
        <v>142</v>
      </c>
      <c r="L2924" t="s">
        <v>153</v>
      </c>
      <c r="M2924" s="5">
        <v>319</v>
      </c>
    </row>
    <row r="2925" spans="1:13" x14ac:dyDescent="0.3">
      <c r="A2925" s="2">
        <v>45751</v>
      </c>
      <c r="B2925" s="3">
        <f t="shared" si="135"/>
        <v>2025</v>
      </c>
      <c r="C2925" t="str">
        <f t="shared" si="136"/>
        <v>2024-2025</v>
      </c>
      <c r="D2925" t="s">
        <v>120</v>
      </c>
      <c r="E2925" t="s">
        <v>25</v>
      </c>
      <c r="F2925" t="str">
        <f t="shared" si="137"/>
        <v>Victoria</v>
      </c>
      <c r="G2925" t="s">
        <v>26</v>
      </c>
      <c r="H2925">
        <v>3066</v>
      </c>
      <c r="I2925" t="s">
        <v>11</v>
      </c>
      <c r="J2925" t="s">
        <v>128</v>
      </c>
      <c r="K2925" t="s">
        <v>144</v>
      </c>
      <c r="L2925" t="s">
        <v>155</v>
      </c>
      <c r="M2925" s="5">
        <v>575</v>
      </c>
    </row>
    <row r="2926" spans="1:13" x14ac:dyDescent="0.3">
      <c r="A2926" s="2">
        <v>46013</v>
      </c>
      <c r="B2926" s="3">
        <f t="shared" si="135"/>
        <v>2026</v>
      </c>
      <c r="C2926" t="str">
        <f t="shared" si="136"/>
        <v>2025-2026</v>
      </c>
      <c r="D2926" t="s">
        <v>119</v>
      </c>
      <c r="E2926" t="s">
        <v>79</v>
      </c>
      <c r="F2926" t="str">
        <f t="shared" si="137"/>
        <v>Queensland</v>
      </c>
      <c r="G2926" t="s">
        <v>19</v>
      </c>
      <c r="H2926">
        <v>4680</v>
      </c>
      <c r="I2926" t="s">
        <v>11</v>
      </c>
      <c r="J2926" t="s">
        <v>138</v>
      </c>
      <c r="K2926" t="s">
        <v>143</v>
      </c>
      <c r="L2926" t="s">
        <v>154</v>
      </c>
      <c r="M2926" s="5">
        <v>420</v>
      </c>
    </row>
    <row r="2927" spans="1:13" x14ac:dyDescent="0.3">
      <c r="A2927" s="2">
        <v>45858</v>
      </c>
      <c r="B2927" s="3">
        <f t="shared" si="135"/>
        <v>2026</v>
      </c>
      <c r="C2927" t="str">
        <f t="shared" si="136"/>
        <v>2025-2026</v>
      </c>
      <c r="D2927" t="s">
        <v>120</v>
      </c>
      <c r="E2927" t="s">
        <v>54</v>
      </c>
      <c r="F2927" t="str">
        <f t="shared" si="137"/>
        <v>New South Wales</v>
      </c>
      <c r="G2927" t="s">
        <v>10</v>
      </c>
      <c r="H2927">
        <v>2750</v>
      </c>
      <c r="I2927" t="s">
        <v>11</v>
      </c>
      <c r="J2927" t="s">
        <v>132</v>
      </c>
      <c r="K2927" t="s">
        <v>148</v>
      </c>
      <c r="L2927" t="s">
        <v>159</v>
      </c>
      <c r="M2927" s="5">
        <v>547</v>
      </c>
    </row>
    <row r="2928" spans="1:13" x14ac:dyDescent="0.3">
      <c r="A2928" s="2">
        <v>45812</v>
      </c>
      <c r="B2928" s="3">
        <f t="shared" si="135"/>
        <v>2025</v>
      </c>
      <c r="C2928" t="str">
        <f t="shared" si="136"/>
        <v>2024-2025</v>
      </c>
      <c r="D2928" t="s">
        <v>120</v>
      </c>
      <c r="E2928" t="s">
        <v>107</v>
      </c>
      <c r="F2928" t="str">
        <f t="shared" si="137"/>
        <v>New South Wales</v>
      </c>
      <c r="G2928" t="s">
        <v>10</v>
      </c>
      <c r="H2928">
        <v>2020</v>
      </c>
      <c r="I2928" t="s">
        <v>11</v>
      </c>
      <c r="J2928" t="s">
        <v>126</v>
      </c>
      <c r="K2928" t="s">
        <v>144</v>
      </c>
      <c r="L2928" t="s">
        <v>155</v>
      </c>
      <c r="M2928" s="5">
        <v>704</v>
      </c>
    </row>
    <row r="2929" spans="1:13" x14ac:dyDescent="0.3">
      <c r="A2929" s="2">
        <v>45988</v>
      </c>
      <c r="B2929" s="3">
        <f t="shared" si="135"/>
        <v>2026</v>
      </c>
      <c r="C2929" t="str">
        <f t="shared" si="136"/>
        <v>2025-2026</v>
      </c>
      <c r="D2929" t="s">
        <v>120</v>
      </c>
      <c r="E2929" t="s">
        <v>106</v>
      </c>
      <c r="F2929" t="str">
        <f t="shared" si="137"/>
        <v>Queensland</v>
      </c>
      <c r="G2929" t="s">
        <v>19</v>
      </c>
      <c r="H2929">
        <v>4558</v>
      </c>
      <c r="I2929" t="s">
        <v>11</v>
      </c>
      <c r="J2929" t="s">
        <v>136</v>
      </c>
      <c r="K2929" t="s">
        <v>142</v>
      </c>
      <c r="L2929" t="s">
        <v>153</v>
      </c>
      <c r="M2929" s="5">
        <v>98</v>
      </c>
    </row>
    <row r="2930" spans="1:13" x14ac:dyDescent="0.3">
      <c r="A2930" s="2">
        <v>45754</v>
      </c>
      <c r="B2930" s="3">
        <f t="shared" si="135"/>
        <v>2025</v>
      </c>
      <c r="C2930" t="str">
        <f t="shared" si="136"/>
        <v>2024-2025</v>
      </c>
      <c r="D2930" t="s">
        <v>119</v>
      </c>
      <c r="E2930" t="s">
        <v>79</v>
      </c>
      <c r="F2930" t="str">
        <f t="shared" si="137"/>
        <v>Queensland</v>
      </c>
      <c r="G2930" t="s">
        <v>19</v>
      </c>
      <c r="H2930">
        <v>4680</v>
      </c>
      <c r="I2930" t="s">
        <v>11</v>
      </c>
      <c r="J2930" t="s">
        <v>138</v>
      </c>
      <c r="K2930" t="s">
        <v>148</v>
      </c>
      <c r="L2930" t="s">
        <v>159</v>
      </c>
      <c r="M2930" s="5">
        <v>781</v>
      </c>
    </row>
    <row r="2931" spans="1:13" x14ac:dyDescent="0.3">
      <c r="A2931" s="2">
        <v>45412</v>
      </c>
      <c r="B2931" s="3">
        <f t="shared" si="135"/>
        <v>2024</v>
      </c>
      <c r="C2931" t="str">
        <f t="shared" si="136"/>
        <v>2023-2024</v>
      </c>
      <c r="D2931" t="s">
        <v>120</v>
      </c>
      <c r="E2931" t="s">
        <v>83</v>
      </c>
      <c r="F2931" t="str">
        <f t="shared" si="137"/>
        <v>Victoria</v>
      </c>
      <c r="G2931" t="s">
        <v>26</v>
      </c>
      <c r="H2931">
        <v>3551</v>
      </c>
      <c r="I2931" t="s">
        <v>11</v>
      </c>
      <c r="J2931" t="s">
        <v>129</v>
      </c>
      <c r="K2931" t="s">
        <v>145</v>
      </c>
      <c r="L2931" t="s">
        <v>156</v>
      </c>
      <c r="M2931" s="5">
        <v>398</v>
      </c>
    </row>
    <row r="2932" spans="1:13" x14ac:dyDescent="0.3">
      <c r="A2932" s="2">
        <v>45987</v>
      </c>
      <c r="B2932" s="3">
        <f t="shared" si="135"/>
        <v>2026</v>
      </c>
      <c r="C2932" t="str">
        <f t="shared" si="136"/>
        <v>2025-2026</v>
      </c>
      <c r="D2932" t="s">
        <v>120</v>
      </c>
      <c r="E2932" t="s">
        <v>12</v>
      </c>
      <c r="F2932" t="str">
        <f t="shared" si="137"/>
        <v>New South Wales</v>
      </c>
      <c r="G2932" t="s">
        <v>10</v>
      </c>
      <c r="H2932">
        <v>2795</v>
      </c>
      <c r="I2932" t="s">
        <v>11</v>
      </c>
      <c r="J2932" t="s">
        <v>132</v>
      </c>
      <c r="K2932" t="s">
        <v>143</v>
      </c>
      <c r="L2932" t="s">
        <v>154</v>
      </c>
      <c r="M2932" s="5">
        <v>276</v>
      </c>
    </row>
    <row r="2933" spans="1:13" x14ac:dyDescent="0.3">
      <c r="A2933" s="2">
        <v>45496</v>
      </c>
      <c r="B2933" s="3">
        <f t="shared" si="135"/>
        <v>2025</v>
      </c>
      <c r="C2933" t="str">
        <f t="shared" si="136"/>
        <v>2024-2025</v>
      </c>
      <c r="D2933" t="s">
        <v>119</v>
      </c>
      <c r="E2933" t="s">
        <v>59</v>
      </c>
      <c r="F2933" t="str">
        <f t="shared" si="137"/>
        <v>South Australia</v>
      </c>
      <c r="G2933" t="s">
        <v>17</v>
      </c>
      <c r="H2933">
        <v>5011</v>
      </c>
      <c r="I2933" t="s">
        <v>11</v>
      </c>
      <c r="J2933" t="s">
        <v>134</v>
      </c>
      <c r="K2933" t="s">
        <v>146</v>
      </c>
      <c r="L2933" t="s">
        <v>157</v>
      </c>
      <c r="M2933" s="5">
        <v>412</v>
      </c>
    </row>
    <row r="2934" spans="1:13" x14ac:dyDescent="0.3">
      <c r="A2934" s="2">
        <v>45478</v>
      </c>
      <c r="B2934" s="3">
        <f t="shared" si="135"/>
        <v>2025</v>
      </c>
      <c r="C2934" t="str">
        <f t="shared" si="136"/>
        <v>2024-2025</v>
      </c>
      <c r="D2934" t="s">
        <v>120</v>
      </c>
      <c r="E2934" t="s">
        <v>23</v>
      </c>
      <c r="F2934" t="str">
        <f t="shared" si="137"/>
        <v>New South Wales</v>
      </c>
      <c r="G2934" t="s">
        <v>10</v>
      </c>
      <c r="H2934">
        <v>2830</v>
      </c>
      <c r="I2934" t="s">
        <v>11</v>
      </c>
      <c r="J2934" t="s">
        <v>132</v>
      </c>
      <c r="K2934" t="s">
        <v>142</v>
      </c>
      <c r="L2934" t="s">
        <v>153</v>
      </c>
      <c r="M2934" s="5">
        <v>644</v>
      </c>
    </row>
    <row r="2935" spans="1:13" x14ac:dyDescent="0.3">
      <c r="A2935" s="2">
        <v>45453</v>
      </c>
      <c r="B2935" s="3">
        <f t="shared" si="135"/>
        <v>2024</v>
      </c>
      <c r="C2935" t="str">
        <f t="shared" si="136"/>
        <v>2023-2024</v>
      </c>
      <c r="D2935" t="s">
        <v>119</v>
      </c>
      <c r="E2935" t="s">
        <v>29</v>
      </c>
      <c r="F2935" t="str">
        <f t="shared" si="137"/>
        <v>Queensland</v>
      </c>
      <c r="G2935" t="s">
        <v>19</v>
      </c>
      <c r="H2935">
        <v>4703</v>
      </c>
      <c r="I2935" t="s">
        <v>11</v>
      </c>
      <c r="J2935" t="s">
        <v>138</v>
      </c>
      <c r="K2935" t="s">
        <v>145</v>
      </c>
      <c r="L2935" t="s">
        <v>156</v>
      </c>
      <c r="M2935" s="5">
        <v>319</v>
      </c>
    </row>
    <row r="2936" spans="1:13" x14ac:dyDescent="0.3">
      <c r="A2936" s="2">
        <v>45306</v>
      </c>
      <c r="B2936" s="3">
        <f t="shared" si="135"/>
        <v>2024</v>
      </c>
      <c r="C2936" t="str">
        <f t="shared" si="136"/>
        <v>2023-2024</v>
      </c>
      <c r="D2936" t="s">
        <v>120</v>
      </c>
      <c r="E2936" t="s">
        <v>76</v>
      </c>
      <c r="F2936" t="str">
        <f t="shared" si="137"/>
        <v>Queensland</v>
      </c>
      <c r="G2936" t="s">
        <v>19</v>
      </c>
      <c r="H2936">
        <v>4220</v>
      </c>
      <c r="I2936" t="s">
        <v>11</v>
      </c>
      <c r="J2936" t="s">
        <v>124</v>
      </c>
      <c r="K2936" t="s">
        <v>145</v>
      </c>
      <c r="L2936" t="s">
        <v>156</v>
      </c>
      <c r="M2936" s="5">
        <v>54</v>
      </c>
    </row>
    <row r="2937" spans="1:13" x14ac:dyDescent="0.3">
      <c r="A2937" s="2">
        <v>45866</v>
      </c>
      <c r="B2937" s="3">
        <f t="shared" si="135"/>
        <v>2026</v>
      </c>
      <c r="C2937" t="str">
        <f t="shared" si="136"/>
        <v>2025-2026</v>
      </c>
      <c r="D2937" t="s">
        <v>120</v>
      </c>
      <c r="E2937" t="s">
        <v>44</v>
      </c>
      <c r="F2937" t="str">
        <f t="shared" si="137"/>
        <v>Western Australia</v>
      </c>
      <c r="G2937" t="s">
        <v>28</v>
      </c>
      <c r="H2937">
        <v>6010</v>
      </c>
      <c r="I2937" t="s">
        <v>11</v>
      </c>
      <c r="J2937" t="s">
        <v>121</v>
      </c>
      <c r="K2937" t="s">
        <v>148</v>
      </c>
      <c r="L2937" t="s">
        <v>159</v>
      </c>
      <c r="M2937" s="5">
        <v>294</v>
      </c>
    </row>
    <row r="2938" spans="1:13" x14ac:dyDescent="0.3">
      <c r="A2938" s="2">
        <v>45409</v>
      </c>
      <c r="B2938" s="3">
        <f t="shared" si="135"/>
        <v>2024</v>
      </c>
      <c r="C2938" t="str">
        <f t="shared" si="136"/>
        <v>2023-2024</v>
      </c>
      <c r="D2938" t="s">
        <v>119</v>
      </c>
      <c r="E2938" t="s">
        <v>60</v>
      </c>
      <c r="F2938" t="str">
        <f t="shared" si="137"/>
        <v>Queensland</v>
      </c>
      <c r="G2938" t="s">
        <v>19</v>
      </c>
      <c r="H2938">
        <v>4655</v>
      </c>
      <c r="I2938" t="s">
        <v>11</v>
      </c>
      <c r="J2938" t="s">
        <v>138</v>
      </c>
      <c r="K2938" t="s">
        <v>148</v>
      </c>
      <c r="L2938" t="s">
        <v>159</v>
      </c>
      <c r="M2938" s="5">
        <v>725</v>
      </c>
    </row>
    <row r="2939" spans="1:13" x14ac:dyDescent="0.3">
      <c r="A2939" s="2">
        <v>45330</v>
      </c>
      <c r="B2939" s="3">
        <f t="shared" si="135"/>
        <v>2024</v>
      </c>
      <c r="C2939" t="str">
        <f t="shared" si="136"/>
        <v>2023-2024</v>
      </c>
      <c r="D2939" t="s">
        <v>120</v>
      </c>
      <c r="E2939" t="s">
        <v>35</v>
      </c>
      <c r="F2939" t="str">
        <f t="shared" si="137"/>
        <v>Victoria</v>
      </c>
      <c r="G2939" t="s">
        <v>26</v>
      </c>
      <c r="H2939">
        <v>3280</v>
      </c>
      <c r="I2939" t="s">
        <v>11</v>
      </c>
      <c r="J2939" t="s">
        <v>129</v>
      </c>
      <c r="K2939" t="s">
        <v>146</v>
      </c>
      <c r="L2939" t="s">
        <v>157</v>
      </c>
      <c r="M2939" s="5">
        <v>746</v>
      </c>
    </row>
    <row r="2940" spans="1:13" x14ac:dyDescent="0.3">
      <c r="A2940" s="2">
        <v>45485</v>
      </c>
      <c r="B2940" s="3">
        <f t="shared" si="135"/>
        <v>2025</v>
      </c>
      <c r="C2940" t="str">
        <f t="shared" si="136"/>
        <v>2024-2025</v>
      </c>
      <c r="D2940" t="s">
        <v>120</v>
      </c>
      <c r="E2940" t="s">
        <v>90</v>
      </c>
      <c r="F2940" t="str">
        <f t="shared" si="137"/>
        <v>New South Wales</v>
      </c>
      <c r="G2940" t="s">
        <v>10</v>
      </c>
      <c r="H2940">
        <v>2650</v>
      </c>
      <c r="I2940" t="s">
        <v>11</v>
      </c>
      <c r="J2940" t="s">
        <v>132</v>
      </c>
      <c r="K2940" t="s">
        <v>150</v>
      </c>
      <c r="L2940" t="s">
        <v>161</v>
      </c>
      <c r="M2940" s="5">
        <v>759</v>
      </c>
    </row>
    <row r="2941" spans="1:13" x14ac:dyDescent="0.3">
      <c r="A2941" s="2">
        <v>45526</v>
      </c>
      <c r="B2941" s="3">
        <f t="shared" si="135"/>
        <v>2025</v>
      </c>
      <c r="C2941" t="str">
        <f t="shared" si="136"/>
        <v>2024-2025</v>
      </c>
      <c r="D2941" t="s">
        <v>120</v>
      </c>
      <c r="E2941" t="s">
        <v>44</v>
      </c>
      <c r="F2941" t="str">
        <f t="shared" si="137"/>
        <v>Western Australia</v>
      </c>
      <c r="G2941" t="s">
        <v>28</v>
      </c>
      <c r="H2941">
        <v>6010</v>
      </c>
      <c r="I2941" t="s">
        <v>11</v>
      </c>
      <c r="J2941" t="s">
        <v>121</v>
      </c>
      <c r="K2941" t="s">
        <v>145</v>
      </c>
      <c r="L2941" t="s">
        <v>156</v>
      </c>
      <c r="M2941" s="5">
        <v>757</v>
      </c>
    </row>
    <row r="2942" spans="1:13" x14ac:dyDescent="0.3">
      <c r="A2942" s="2">
        <v>45615</v>
      </c>
      <c r="B2942" s="3">
        <f t="shared" si="135"/>
        <v>2025</v>
      </c>
      <c r="C2942" t="str">
        <f t="shared" si="136"/>
        <v>2024-2025</v>
      </c>
      <c r="D2942" t="s">
        <v>120</v>
      </c>
      <c r="E2942" t="s">
        <v>63</v>
      </c>
      <c r="F2942" t="str">
        <f t="shared" si="137"/>
        <v>Queensland</v>
      </c>
      <c r="G2942" t="s">
        <v>19</v>
      </c>
      <c r="H2942">
        <v>4068</v>
      </c>
      <c r="I2942" t="s">
        <v>11</v>
      </c>
      <c r="J2942" t="s">
        <v>131</v>
      </c>
      <c r="K2942" t="s">
        <v>146</v>
      </c>
      <c r="L2942" t="s">
        <v>157</v>
      </c>
      <c r="M2942" s="5">
        <v>327</v>
      </c>
    </row>
    <row r="2943" spans="1:13" x14ac:dyDescent="0.3">
      <c r="A2943" s="2">
        <v>45345</v>
      </c>
      <c r="B2943" s="3">
        <f t="shared" si="135"/>
        <v>2024</v>
      </c>
      <c r="C2943" t="str">
        <f t="shared" si="136"/>
        <v>2023-2024</v>
      </c>
      <c r="D2943" t="s">
        <v>120</v>
      </c>
      <c r="E2943" t="s">
        <v>105</v>
      </c>
      <c r="F2943" t="str">
        <f t="shared" si="137"/>
        <v>New South Wales</v>
      </c>
      <c r="G2943" t="s">
        <v>10</v>
      </c>
      <c r="H2943">
        <v>2031</v>
      </c>
      <c r="I2943" t="s">
        <v>11</v>
      </c>
      <c r="J2943" t="s">
        <v>126</v>
      </c>
      <c r="K2943" t="s">
        <v>148</v>
      </c>
      <c r="L2943" t="s">
        <v>159</v>
      </c>
      <c r="M2943" s="5">
        <v>596</v>
      </c>
    </row>
    <row r="2944" spans="1:13" x14ac:dyDescent="0.3">
      <c r="A2944" s="2">
        <v>45315</v>
      </c>
      <c r="B2944" s="3">
        <f t="shared" si="135"/>
        <v>2024</v>
      </c>
      <c r="C2944" t="str">
        <f t="shared" si="136"/>
        <v>2023-2024</v>
      </c>
      <c r="D2944" t="s">
        <v>120</v>
      </c>
      <c r="E2944" t="s">
        <v>78</v>
      </c>
      <c r="F2944" t="str">
        <f t="shared" si="137"/>
        <v>New South Wales</v>
      </c>
      <c r="G2944" t="s">
        <v>10</v>
      </c>
      <c r="H2944">
        <v>2480</v>
      </c>
      <c r="I2944" t="s">
        <v>11</v>
      </c>
      <c r="J2944" t="s">
        <v>122</v>
      </c>
      <c r="K2944" t="s">
        <v>144</v>
      </c>
      <c r="L2944" t="s">
        <v>155</v>
      </c>
      <c r="M2944" s="5">
        <v>403</v>
      </c>
    </row>
    <row r="2945" spans="1:13" x14ac:dyDescent="0.3">
      <c r="A2945" s="2">
        <v>45396</v>
      </c>
      <c r="B2945" s="3">
        <f t="shared" si="135"/>
        <v>2024</v>
      </c>
      <c r="C2945" t="str">
        <f t="shared" si="136"/>
        <v>2023-2024</v>
      </c>
      <c r="D2945" t="s">
        <v>120</v>
      </c>
      <c r="E2945" t="s">
        <v>25</v>
      </c>
      <c r="F2945" t="str">
        <f t="shared" si="137"/>
        <v>Victoria</v>
      </c>
      <c r="G2945" t="s">
        <v>26</v>
      </c>
      <c r="H2945">
        <v>3066</v>
      </c>
      <c r="I2945" t="s">
        <v>11</v>
      </c>
      <c r="J2945" t="s">
        <v>128</v>
      </c>
      <c r="K2945" t="s">
        <v>149</v>
      </c>
      <c r="L2945" t="s">
        <v>160</v>
      </c>
      <c r="M2945" s="5">
        <v>558</v>
      </c>
    </row>
    <row r="2946" spans="1:13" x14ac:dyDescent="0.3">
      <c r="A2946" s="2">
        <v>45997</v>
      </c>
      <c r="B2946" s="3">
        <f t="shared" ref="B2946:B3009" si="138">IF(MONTH(A2946)&gt;=7,YEAR(A2946)+1,YEAR(A2946))</f>
        <v>2026</v>
      </c>
      <c r="C2946" t="str">
        <f t="shared" ref="C2946:C3009" si="139">IF(MONTH(A2946) &gt;= 7, YEAR(A2946) &amp; "-" &amp; YEAR(A2946) + 1, YEAR(A2946) - 1 &amp; "-" &amp; YEAR(A2946))</f>
        <v>2025-2026</v>
      </c>
      <c r="D2946" t="s">
        <v>120</v>
      </c>
      <c r="E2946" t="s">
        <v>67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43</v>
      </c>
      <c r="H2946">
        <v>7250</v>
      </c>
      <c r="I2946" t="s">
        <v>11</v>
      </c>
      <c r="J2946" t="s">
        <v>130</v>
      </c>
      <c r="K2946" t="s">
        <v>144</v>
      </c>
      <c r="L2946" t="s">
        <v>155</v>
      </c>
      <c r="M2946" s="5">
        <v>454</v>
      </c>
    </row>
    <row r="2947" spans="1:13" x14ac:dyDescent="0.3">
      <c r="A2947" s="2">
        <v>45361</v>
      </c>
      <c r="B2947" s="3">
        <f t="shared" si="138"/>
        <v>2024</v>
      </c>
      <c r="C2947" t="str">
        <f t="shared" si="139"/>
        <v>2023-2024</v>
      </c>
      <c r="D2947" t="s">
        <v>120</v>
      </c>
      <c r="E2947" t="s">
        <v>101</v>
      </c>
      <c r="F2947" t="str">
        <f t="shared" si="140"/>
        <v>Queensland</v>
      </c>
      <c r="G2947" t="s">
        <v>19</v>
      </c>
      <c r="H2947">
        <v>4305</v>
      </c>
      <c r="I2947" t="s">
        <v>11</v>
      </c>
      <c r="J2947" t="s">
        <v>124</v>
      </c>
      <c r="K2947" t="s">
        <v>146</v>
      </c>
      <c r="L2947" t="s">
        <v>157</v>
      </c>
      <c r="M2947" s="5">
        <v>558</v>
      </c>
    </row>
    <row r="2948" spans="1:13" x14ac:dyDescent="0.3">
      <c r="A2948" s="2">
        <v>45445</v>
      </c>
      <c r="B2948" s="3">
        <f t="shared" si="138"/>
        <v>2024</v>
      </c>
      <c r="C2948" t="str">
        <f t="shared" si="139"/>
        <v>2023-2024</v>
      </c>
      <c r="D2948" t="s">
        <v>119</v>
      </c>
      <c r="E2948" t="s">
        <v>14</v>
      </c>
      <c r="F2948" t="str">
        <f t="shared" si="140"/>
        <v>Northern Territory</v>
      </c>
      <c r="G2948" t="s">
        <v>15</v>
      </c>
      <c r="H2948">
        <v>800</v>
      </c>
      <c r="I2948" t="s">
        <v>11</v>
      </c>
      <c r="J2948" t="s">
        <v>140</v>
      </c>
      <c r="K2948" t="s">
        <v>142</v>
      </c>
      <c r="L2948" t="s">
        <v>153</v>
      </c>
      <c r="M2948" s="5">
        <v>465</v>
      </c>
    </row>
    <row r="2949" spans="1:13" x14ac:dyDescent="0.3">
      <c r="A2949" s="2">
        <v>45882</v>
      </c>
      <c r="B2949" s="3">
        <f t="shared" si="138"/>
        <v>2026</v>
      </c>
      <c r="C2949" t="str">
        <f t="shared" si="139"/>
        <v>2025-2026</v>
      </c>
      <c r="D2949" t="s">
        <v>120</v>
      </c>
      <c r="E2949" t="s">
        <v>13</v>
      </c>
      <c r="F2949" t="str">
        <f t="shared" si="140"/>
        <v>New South Wales</v>
      </c>
      <c r="G2949" t="s">
        <v>10</v>
      </c>
      <c r="H2949">
        <v>2141</v>
      </c>
      <c r="I2949" t="s">
        <v>11</v>
      </c>
      <c r="J2949" t="s">
        <v>125</v>
      </c>
      <c r="K2949" t="s">
        <v>143</v>
      </c>
      <c r="L2949" t="s">
        <v>154</v>
      </c>
      <c r="M2949" s="5">
        <v>247</v>
      </c>
    </row>
    <row r="2950" spans="1:13" x14ac:dyDescent="0.3">
      <c r="A2950" s="2">
        <v>45519</v>
      </c>
      <c r="B2950" s="3">
        <f t="shared" si="138"/>
        <v>2025</v>
      </c>
      <c r="C2950" t="str">
        <f t="shared" si="139"/>
        <v>2024-2025</v>
      </c>
      <c r="D2950" t="s">
        <v>120</v>
      </c>
      <c r="E2950" t="s">
        <v>37</v>
      </c>
      <c r="F2950" t="str">
        <f t="shared" si="140"/>
        <v>Victoria</v>
      </c>
      <c r="G2950" t="s">
        <v>26</v>
      </c>
      <c r="H2950">
        <v>3134</v>
      </c>
      <c r="I2950" t="s">
        <v>11</v>
      </c>
      <c r="J2950" t="s">
        <v>127</v>
      </c>
      <c r="K2950" t="s">
        <v>145</v>
      </c>
      <c r="L2950" t="s">
        <v>156</v>
      </c>
      <c r="M2950" s="5">
        <v>275</v>
      </c>
    </row>
    <row r="2951" spans="1:13" x14ac:dyDescent="0.3">
      <c r="A2951" s="2">
        <v>45642</v>
      </c>
      <c r="B2951" s="3">
        <f t="shared" si="138"/>
        <v>2025</v>
      </c>
      <c r="C2951" t="str">
        <f t="shared" si="139"/>
        <v>2024-2025</v>
      </c>
      <c r="D2951" t="s">
        <v>120</v>
      </c>
      <c r="E2951" t="s">
        <v>64</v>
      </c>
      <c r="F2951" t="str">
        <f t="shared" si="140"/>
        <v>Western Australia</v>
      </c>
      <c r="G2951" t="s">
        <v>28</v>
      </c>
      <c r="H2951">
        <v>6112</v>
      </c>
      <c r="I2951" t="s">
        <v>11</v>
      </c>
      <c r="J2951" t="s">
        <v>135</v>
      </c>
      <c r="K2951" t="s">
        <v>150</v>
      </c>
      <c r="L2951" t="s">
        <v>161</v>
      </c>
      <c r="M2951" s="5">
        <v>345</v>
      </c>
    </row>
    <row r="2952" spans="1:13" x14ac:dyDescent="0.3">
      <c r="A2952" s="2">
        <v>45443</v>
      </c>
      <c r="B2952" s="3">
        <f t="shared" si="138"/>
        <v>2024</v>
      </c>
      <c r="C2952" t="str">
        <f t="shared" si="139"/>
        <v>2023-2024</v>
      </c>
      <c r="D2952" t="s">
        <v>120</v>
      </c>
      <c r="E2952" t="s">
        <v>91</v>
      </c>
      <c r="F2952" t="str">
        <f t="shared" si="140"/>
        <v>Western Australia</v>
      </c>
      <c r="G2952" t="s">
        <v>28</v>
      </c>
      <c r="H2952">
        <v>6109</v>
      </c>
      <c r="I2952" t="s">
        <v>11</v>
      </c>
      <c r="J2952" t="s">
        <v>135</v>
      </c>
      <c r="K2952" t="s">
        <v>142</v>
      </c>
      <c r="L2952" t="s">
        <v>153</v>
      </c>
      <c r="M2952" s="5">
        <v>313</v>
      </c>
    </row>
    <row r="2953" spans="1:13" x14ac:dyDescent="0.3">
      <c r="A2953" s="2">
        <v>45406</v>
      </c>
      <c r="B2953" s="3">
        <f t="shared" si="138"/>
        <v>2024</v>
      </c>
      <c r="C2953" t="str">
        <f t="shared" si="139"/>
        <v>2023-2024</v>
      </c>
      <c r="D2953" t="s">
        <v>120</v>
      </c>
      <c r="E2953" t="s">
        <v>13</v>
      </c>
      <c r="F2953" t="str">
        <f t="shared" si="140"/>
        <v>New South Wales</v>
      </c>
      <c r="G2953" t="s">
        <v>10</v>
      </c>
      <c r="H2953">
        <v>2141</v>
      </c>
      <c r="I2953" t="s">
        <v>11</v>
      </c>
      <c r="J2953" t="s">
        <v>125</v>
      </c>
      <c r="K2953" t="s">
        <v>146</v>
      </c>
      <c r="L2953" t="s">
        <v>157</v>
      </c>
      <c r="M2953" s="5">
        <v>436</v>
      </c>
    </row>
    <row r="2954" spans="1:13" x14ac:dyDescent="0.3">
      <c r="A2954" s="2">
        <v>46012</v>
      </c>
      <c r="B2954" s="3">
        <f t="shared" si="138"/>
        <v>2026</v>
      </c>
      <c r="C2954" t="str">
        <f t="shared" si="139"/>
        <v>2025-2026</v>
      </c>
      <c r="D2954" t="s">
        <v>120</v>
      </c>
      <c r="E2954" t="s">
        <v>107</v>
      </c>
      <c r="F2954" t="str">
        <f t="shared" si="140"/>
        <v>New South Wales</v>
      </c>
      <c r="G2954" t="s">
        <v>10</v>
      </c>
      <c r="H2954">
        <v>2020</v>
      </c>
      <c r="I2954" t="s">
        <v>11</v>
      </c>
      <c r="J2954" t="s">
        <v>126</v>
      </c>
      <c r="K2954" t="s">
        <v>144</v>
      </c>
      <c r="L2954" t="s">
        <v>155</v>
      </c>
      <c r="M2954" s="5">
        <v>431</v>
      </c>
    </row>
    <row r="2955" spans="1:13" x14ac:dyDescent="0.3">
      <c r="A2955" s="2">
        <v>45587</v>
      </c>
      <c r="B2955" s="3">
        <f t="shared" si="138"/>
        <v>2025</v>
      </c>
      <c r="C2955" t="str">
        <f t="shared" si="139"/>
        <v>2024-2025</v>
      </c>
      <c r="D2955" t="s">
        <v>120</v>
      </c>
      <c r="E2955" t="s">
        <v>72</v>
      </c>
      <c r="F2955" t="str">
        <f t="shared" si="140"/>
        <v>Queensland</v>
      </c>
      <c r="G2955" t="s">
        <v>19</v>
      </c>
      <c r="H2955">
        <v>4870</v>
      </c>
      <c r="I2955" t="s">
        <v>11</v>
      </c>
      <c r="J2955" t="s">
        <v>133</v>
      </c>
      <c r="K2955" t="s">
        <v>142</v>
      </c>
      <c r="L2955" t="s">
        <v>153</v>
      </c>
      <c r="M2955" s="5">
        <v>118</v>
      </c>
    </row>
    <row r="2956" spans="1:13" x14ac:dyDescent="0.3">
      <c r="A2956" s="2">
        <v>45866</v>
      </c>
      <c r="B2956" s="3">
        <f t="shared" si="138"/>
        <v>2026</v>
      </c>
      <c r="C2956" t="str">
        <f t="shared" si="139"/>
        <v>2025-2026</v>
      </c>
      <c r="D2956" t="s">
        <v>120</v>
      </c>
      <c r="E2956" t="s">
        <v>38</v>
      </c>
      <c r="F2956" t="str">
        <f t="shared" si="140"/>
        <v>Victoria</v>
      </c>
      <c r="G2956" t="s">
        <v>26</v>
      </c>
      <c r="H2956">
        <v>3199</v>
      </c>
      <c r="I2956" t="s">
        <v>11</v>
      </c>
      <c r="J2956" t="s">
        <v>127</v>
      </c>
      <c r="K2956" t="s">
        <v>142</v>
      </c>
      <c r="L2956" t="s">
        <v>153</v>
      </c>
      <c r="M2956" s="5">
        <v>419</v>
      </c>
    </row>
    <row r="2957" spans="1:13" x14ac:dyDescent="0.3">
      <c r="A2957" s="2">
        <v>45877</v>
      </c>
      <c r="B2957" s="3">
        <f t="shared" si="138"/>
        <v>2026</v>
      </c>
      <c r="C2957" t="str">
        <f t="shared" si="139"/>
        <v>2025-2026</v>
      </c>
      <c r="D2957" t="s">
        <v>120</v>
      </c>
      <c r="E2957" t="s">
        <v>66</v>
      </c>
      <c r="F2957" t="str">
        <f t="shared" si="140"/>
        <v>Western Australia</v>
      </c>
      <c r="G2957" t="s">
        <v>28</v>
      </c>
      <c r="H2957">
        <v>6330</v>
      </c>
      <c r="I2957" t="s">
        <v>11</v>
      </c>
      <c r="J2957" t="s">
        <v>135</v>
      </c>
      <c r="K2957" t="s">
        <v>147</v>
      </c>
      <c r="L2957" t="s">
        <v>158</v>
      </c>
      <c r="M2957" s="5">
        <v>398</v>
      </c>
    </row>
    <row r="2958" spans="1:13" x14ac:dyDescent="0.3">
      <c r="A2958" s="2">
        <v>45373</v>
      </c>
      <c r="B2958" s="3">
        <f t="shared" si="138"/>
        <v>2024</v>
      </c>
      <c r="C2958" t="str">
        <f t="shared" si="139"/>
        <v>2023-2024</v>
      </c>
      <c r="D2958" t="s">
        <v>120</v>
      </c>
      <c r="E2958" t="s">
        <v>22</v>
      </c>
      <c r="F2958" t="str">
        <f t="shared" si="140"/>
        <v>New South Wales</v>
      </c>
      <c r="G2958" t="s">
        <v>10</v>
      </c>
      <c r="H2958">
        <v>2116</v>
      </c>
      <c r="I2958" t="s">
        <v>11</v>
      </c>
      <c r="J2958" t="s">
        <v>125</v>
      </c>
      <c r="K2958" t="s">
        <v>151</v>
      </c>
      <c r="L2958" t="s">
        <v>152</v>
      </c>
      <c r="M2958" s="5">
        <v>355</v>
      </c>
    </row>
    <row r="2959" spans="1:13" x14ac:dyDescent="0.3">
      <c r="A2959" s="2">
        <v>45919</v>
      </c>
      <c r="B2959" s="3">
        <f t="shared" si="138"/>
        <v>2026</v>
      </c>
      <c r="C2959" t="str">
        <f t="shared" si="139"/>
        <v>2025-2026</v>
      </c>
      <c r="D2959" t="s">
        <v>119</v>
      </c>
      <c r="E2959" t="s">
        <v>87</v>
      </c>
      <c r="F2959" t="str">
        <f t="shared" si="140"/>
        <v>New South Wales</v>
      </c>
      <c r="G2959" t="s">
        <v>10</v>
      </c>
      <c r="H2959">
        <v>2158</v>
      </c>
      <c r="I2959" t="s">
        <v>11</v>
      </c>
      <c r="J2959" t="s">
        <v>125</v>
      </c>
      <c r="K2959" t="s">
        <v>151</v>
      </c>
      <c r="L2959" t="s">
        <v>152</v>
      </c>
      <c r="M2959" s="5">
        <v>407</v>
      </c>
    </row>
    <row r="2960" spans="1:13" x14ac:dyDescent="0.3">
      <c r="A2960" s="2">
        <v>45313</v>
      </c>
      <c r="B2960" s="3">
        <f t="shared" si="138"/>
        <v>2024</v>
      </c>
      <c r="C2960" t="str">
        <f t="shared" si="139"/>
        <v>2023-2024</v>
      </c>
      <c r="D2960" t="s">
        <v>120</v>
      </c>
      <c r="E2960" t="s">
        <v>92</v>
      </c>
      <c r="F2960" t="str">
        <f t="shared" si="140"/>
        <v>New South Wales</v>
      </c>
      <c r="G2960" t="s">
        <v>10</v>
      </c>
      <c r="H2960">
        <v>2015</v>
      </c>
      <c r="I2960" t="s">
        <v>11</v>
      </c>
      <c r="J2960" t="s">
        <v>126</v>
      </c>
      <c r="K2960" t="s">
        <v>151</v>
      </c>
      <c r="L2960" t="s">
        <v>152</v>
      </c>
      <c r="M2960" s="5">
        <v>638</v>
      </c>
    </row>
    <row r="2961" spans="1:13" x14ac:dyDescent="0.3">
      <c r="A2961" s="2">
        <v>45644</v>
      </c>
      <c r="B2961" s="3">
        <f t="shared" si="138"/>
        <v>2025</v>
      </c>
      <c r="C2961" t="str">
        <f t="shared" si="139"/>
        <v>2024-2025</v>
      </c>
      <c r="D2961" t="s">
        <v>119</v>
      </c>
      <c r="E2961" t="s">
        <v>45</v>
      </c>
      <c r="F2961" t="str">
        <f t="shared" si="140"/>
        <v>Victoria</v>
      </c>
      <c r="G2961" t="s">
        <v>26</v>
      </c>
      <c r="H2961">
        <v>3136</v>
      </c>
      <c r="I2961" t="s">
        <v>11</v>
      </c>
      <c r="J2961" t="s">
        <v>127</v>
      </c>
      <c r="K2961" t="s">
        <v>142</v>
      </c>
      <c r="L2961" t="s">
        <v>153</v>
      </c>
      <c r="M2961" s="5">
        <v>792</v>
      </c>
    </row>
    <row r="2962" spans="1:13" x14ac:dyDescent="0.3">
      <c r="A2962" s="2">
        <v>45835</v>
      </c>
      <c r="B2962" s="3">
        <f t="shared" si="138"/>
        <v>2025</v>
      </c>
      <c r="C2962" t="str">
        <f t="shared" si="139"/>
        <v>2024-2025</v>
      </c>
      <c r="D2962" t="s">
        <v>120</v>
      </c>
      <c r="E2962" t="s">
        <v>106</v>
      </c>
      <c r="F2962" t="str">
        <f t="shared" si="140"/>
        <v>Queensland</v>
      </c>
      <c r="G2962" t="s">
        <v>19</v>
      </c>
      <c r="H2962">
        <v>4558</v>
      </c>
      <c r="I2962" t="s">
        <v>11</v>
      </c>
      <c r="J2962" t="s">
        <v>136</v>
      </c>
      <c r="K2962" t="s">
        <v>143</v>
      </c>
      <c r="L2962" t="s">
        <v>154</v>
      </c>
      <c r="M2962" s="5">
        <v>610</v>
      </c>
    </row>
    <row r="2963" spans="1:13" x14ac:dyDescent="0.3">
      <c r="A2963" s="2">
        <v>45617</v>
      </c>
      <c r="B2963" s="3">
        <f t="shared" si="138"/>
        <v>2025</v>
      </c>
      <c r="C2963" t="str">
        <f t="shared" si="139"/>
        <v>2024-2025</v>
      </c>
      <c r="D2963" t="s">
        <v>120</v>
      </c>
      <c r="E2963" t="s">
        <v>22</v>
      </c>
      <c r="F2963" t="str">
        <f t="shared" si="140"/>
        <v>New South Wales</v>
      </c>
      <c r="G2963" t="s">
        <v>10</v>
      </c>
      <c r="H2963">
        <v>2116</v>
      </c>
      <c r="I2963" t="s">
        <v>11</v>
      </c>
      <c r="J2963" t="s">
        <v>125</v>
      </c>
      <c r="K2963" t="s">
        <v>144</v>
      </c>
      <c r="L2963" t="s">
        <v>155</v>
      </c>
      <c r="M2963" s="5">
        <v>793</v>
      </c>
    </row>
    <row r="2964" spans="1:13" x14ac:dyDescent="0.3">
      <c r="A2964" s="2">
        <v>45823</v>
      </c>
      <c r="B2964" s="3">
        <f t="shared" si="138"/>
        <v>2025</v>
      </c>
      <c r="C2964" t="str">
        <f t="shared" si="139"/>
        <v>2024-2025</v>
      </c>
      <c r="D2964" t="s">
        <v>119</v>
      </c>
      <c r="E2964" t="s">
        <v>103</v>
      </c>
      <c r="F2964" t="str">
        <f t="shared" si="140"/>
        <v>Victoria</v>
      </c>
      <c r="G2964" t="s">
        <v>26</v>
      </c>
      <c r="H2964">
        <v>3550</v>
      </c>
      <c r="I2964" t="s">
        <v>11</v>
      </c>
      <c r="J2964" t="s">
        <v>129</v>
      </c>
      <c r="K2964" t="s">
        <v>144</v>
      </c>
      <c r="L2964" t="s">
        <v>155</v>
      </c>
      <c r="M2964" s="5">
        <v>213</v>
      </c>
    </row>
    <row r="2965" spans="1:13" x14ac:dyDescent="0.3">
      <c r="A2965" s="2">
        <v>45863</v>
      </c>
      <c r="B2965" s="3">
        <f t="shared" si="138"/>
        <v>2026</v>
      </c>
      <c r="C2965" t="str">
        <f t="shared" si="139"/>
        <v>2025-2026</v>
      </c>
      <c r="D2965" t="s">
        <v>119</v>
      </c>
      <c r="E2965" t="s">
        <v>79</v>
      </c>
      <c r="F2965" t="str">
        <f t="shared" si="140"/>
        <v>Queensland</v>
      </c>
      <c r="G2965" t="s">
        <v>19</v>
      </c>
      <c r="H2965">
        <v>4680</v>
      </c>
      <c r="I2965" t="s">
        <v>11</v>
      </c>
      <c r="J2965" t="s">
        <v>138</v>
      </c>
      <c r="K2965" t="s">
        <v>145</v>
      </c>
      <c r="L2965" t="s">
        <v>156</v>
      </c>
      <c r="M2965" s="5">
        <v>50</v>
      </c>
    </row>
    <row r="2966" spans="1:13" x14ac:dyDescent="0.3">
      <c r="A2966" s="2">
        <v>45666</v>
      </c>
      <c r="B2966" s="3">
        <f t="shared" si="138"/>
        <v>2025</v>
      </c>
      <c r="C2966" t="str">
        <f t="shared" si="139"/>
        <v>2024-2025</v>
      </c>
      <c r="D2966" t="s">
        <v>120</v>
      </c>
      <c r="E2966" t="s">
        <v>110</v>
      </c>
      <c r="F2966" t="str">
        <f t="shared" si="140"/>
        <v>Australian Capital Territory</v>
      </c>
      <c r="G2966" t="s">
        <v>51</v>
      </c>
      <c r="H2966">
        <v>2609</v>
      </c>
      <c r="I2966" t="s">
        <v>11</v>
      </c>
      <c r="J2966" t="s">
        <v>123</v>
      </c>
      <c r="K2966" t="s">
        <v>148</v>
      </c>
      <c r="L2966" t="s">
        <v>159</v>
      </c>
      <c r="M2966" s="5">
        <v>798</v>
      </c>
    </row>
    <row r="2967" spans="1:13" x14ac:dyDescent="0.3">
      <c r="A2967" s="2">
        <v>45342</v>
      </c>
      <c r="B2967" s="3">
        <f t="shared" si="138"/>
        <v>2024</v>
      </c>
      <c r="C2967" t="str">
        <f t="shared" si="139"/>
        <v>2023-2024</v>
      </c>
      <c r="D2967" t="s">
        <v>120</v>
      </c>
      <c r="E2967" t="s">
        <v>98</v>
      </c>
      <c r="F2967" t="str">
        <f t="shared" si="140"/>
        <v>South Australia</v>
      </c>
      <c r="G2967" t="s">
        <v>17</v>
      </c>
      <c r="H2967">
        <v>5290</v>
      </c>
      <c r="I2967" t="s">
        <v>11</v>
      </c>
      <c r="J2967" t="s">
        <v>139</v>
      </c>
      <c r="K2967" t="s">
        <v>142</v>
      </c>
      <c r="L2967" t="s">
        <v>153</v>
      </c>
      <c r="M2967" s="5">
        <v>619</v>
      </c>
    </row>
    <row r="2968" spans="1:13" x14ac:dyDescent="0.3">
      <c r="A2968" s="2">
        <v>45324</v>
      </c>
      <c r="B2968" s="3">
        <f t="shared" si="138"/>
        <v>2024</v>
      </c>
      <c r="C2968" t="str">
        <f t="shared" si="139"/>
        <v>2023-2024</v>
      </c>
      <c r="D2968" t="s">
        <v>120</v>
      </c>
      <c r="E2968" t="s">
        <v>63</v>
      </c>
      <c r="F2968" t="str">
        <f t="shared" si="140"/>
        <v>Queensland</v>
      </c>
      <c r="G2968" t="s">
        <v>19</v>
      </c>
      <c r="H2968">
        <v>4068</v>
      </c>
      <c r="I2968" t="s">
        <v>11</v>
      </c>
      <c r="J2968" t="s">
        <v>131</v>
      </c>
      <c r="K2968" t="s">
        <v>143</v>
      </c>
      <c r="L2968" t="s">
        <v>154</v>
      </c>
      <c r="M2968" s="5">
        <v>519</v>
      </c>
    </row>
    <row r="2969" spans="1:13" x14ac:dyDescent="0.3">
      <c r="A2969" s="2">
        <v>45442</v>
      </c>
      <c r="B2969" s="3">
        <f t="shared" si="138"/>
        <v>2024</v>
      </c>
      <c r="C2969" t="str">
        <f t="shared" si="139"/>
        <v>2023-2024</v>
      </c>
      <c r="D2969" t="s">
        <v>120</v>
      </c>
      <c r="E2969" t="s">
        <v>67</v>
      </c>
      <c r="F2969" t="str">
        <f t="shared" si="140"/>
        <v>Tasmania</v>
      </c>
      <c r="G2969" t="s">
        <v>43</v>
      </c>
      <c r="H2969">
        <v>7250</v>
      </c>
      <c r="I2969" t="s">
        <v>11</v>
      </c>
      <c r="J2969" t="s">
        <v>130</v>
      </c>
      <c r="K2969" t="s">
        <v>147</v>
      </c>
      <c r="L2969" t="s">
        <v>158</v>
      </c>
      <c r="M2969" s="5">
        <v>653</v>
      </c>
    </row>
    <row r="2970" spans="1:13" x14ac:dyDescent="0.3">
      <c r="A2970" s="2">
        <v>45879</v>
      </c>
      <c r="B2970" s="3">
        <f t="shared" si="138"/>
        <v>2026</v>
      </c>
      <c r="C2970" t="str">
        <f t="shared" si="139"/>
        <v>2025-2026</v>
      </c>
      <c r="D2970" t="s">
        <v>120</v>
      </c>
      <c r="E2970" t="s">
        <v>107</v>
      </c>
      <c r="F2970" t="str">
        <f t="shared" si="140"/>
        <v>New South Wales</v>
      </c>
      <c r="G2970" t="s">
        <v>10</v>
      </c>
      <c r="H2970">
        <v>2020</v>
      </c>
      <c r="I2970" t="s">
        <v>11</v>
      </c>
      <c r="J2970" t="s">
        <v>126</v>
      </c>
      <c r="K2970" t="s">
        <v>146</v>
      </c>
      <c r="L2970" t="s">
        <v>157</v>
      </c>
      <c r="M2970" s="5">
        <v>725</v>
      </c>
    </row>
    <row r="2971" spans="1:13" x14ac:dyDescent="0.3">
      <c r="A2971" s="2">
        <v>45520</v>
      </c>
      <c r="B2971" s="3">
        <f t="shared" si="138"/>
        <v>2025</v>
      </c>
      <c r="C2971" t="str">
        <f t="shared" si="139"/>
        <v>2024-2025</v>
      </c>
      <c r="D2971" t="s">
        <v>119</v>
      </c>
      <c r="E2971" t="s">
        <v>97</v>
      </c>
      <c r="F2971" t="str">
        <f t="shared" si="140"/>
        <v>Tasmania</v>
      </c>
      <c r="G2971" t="s">
        <v>43</v>
      </c>
      <c r="H2971">
        <v>7010</v>
      </c>
      <c r="I2971" t="s">
        <v>11</v>
      </c>
      <c r="J2971" t="s">
        <v>130</v>
      </c>
      <c r="K2971" t="s">
        <v>148</v>
      </c>
      <c r="L2971" t="s">
        <v>159</v>
      </c>
      <c r="M2971" s="5">
        <v>168</v>
      </c>
    </row>
    <row r="2972" spans="1:13" x14ac:dyDescent="0.3">
      <c r="A2972" s="2">
        <v>45603</v>
      </c>
      <c r="B2972" s="3">
        <f t="shared" si="138"/>
        <v>2025</v>
      </c>
      <c r="C2972" t="str">
        <f t="shared" si="139"/>
        <v>2024-2025</v>
      </c>
      <c r="D2972" t="s">
        <v>120</v>
      </c>
      <c r="E2972" t="s">
        <v>108</v>
      </c>
      <c r="F2972" t="str">
        <f t="shared" si="140"/>
        <v>Tasmania</v>
      </c>
      <c r="G2972" t="s">
        <v>43</v>
      </c>
      <c r="H2972">
        <v>7320</v>
      </c>
      <c r="I2972" t="s">
        <v>11</v>
      </c>
      <c r="J2972" t="s">
        <v>130</v>
      </c>
      <c r="K2972" t="s">
        <v>145</v>
      </c>
      <c r="L2972" t="s">
        <v>156</v>
      </c>
      <c r="M2972" s="5">
        <v>778</v>
      </c>
    </row>
    <row r="2973" spans="1:13" x14ac:dyDescent="0.3">
      <c r="A2973" s="2">
        <v>45667</v>
      </c>
      <c r="B2973" s="3">
        <f t="shared" si="138"/>
        <v>2025</v>
      </c>
      <c r="C2973" t="str">
        <f t="shared" si="139"/>
        <v>2024-2025</v>
      </c>
      <c r="D2973" t="s">
        <v>120</v>
      </c>
      <c r="E2973" t="s">
        <v>98</v>
      </c>
      <c r="F2973" t="str">
        <f t="shared" si="140"/>
        <v>South Australia</v>
      </c>
      <c r="G2973" t="s">
        <v>17</v>
      </c>
      <c r="H2973">
        <v>5290</v>
      </c>
      <c r="I2973" t="s">
        <v>11</v>
      </c>
      <c r="J2973" t="s">
        <v>139</v>
      </c>
      <c r="K2973" t="s">
        <v>151</v>
      </c>
      <c r="L2973" t="s">
        <v>152</v>
      </c>
      <c r="M2973" s="5">
        <v>460</v>
      </c>
    </row>
    <row r="2974" spans="1:13" x14ac:dyDescent="0.3">
      <c r="A2974" s="2">
        <v>45708</v>
      </c>
      <c r="B2974" s="3">
        <f t="shared" si="138"/>
        <v>2025</v>
      </c>
      <c r="C2974" t="str">
        <f t="shared" si="139"/>
        <v>2024-2025</v>
      </c>
      <c r="D2974" t="s">
        <v>120</v>
      </c>
      <c r="E2974" t="s">
        <v>94</v>
      </c>
      <c r="F2974" t="str">
        <f t="shared" si="140"/>
        <v>Queensland</v>
      </c>
      <c r="G2974" t="s">
        <v>19</v>
      </c>
      <c r="H2974">
        <v>4551</v>
      </c>
      <c r="I2974" t="s">
        <v>11</v>
      </c>
      <c r="J2974" t="s">
        <v>136</v>
      </c>
      <c r="K2974" t="s">
        <v>146</v>
      </c>
      <c r="L2974" t="s">
        <v>157</v>
      </c>
      <c r="M2974" s="5">
        <v>658</v>
      </c>
    </row>
    <row r="2975" spans="1:13" x14ac:dyDescent="0.3">
      <c r="A2975" s="2">
        <v>45562</v>
      </c>
      <c r="B2975" s="3">
        <f t="shared" si="138"/>
        <v>2025</v>
      </c>
      <c r="C2975" t="str">
        <f t="shared" si="139"/>
        <v>2024-2025</v>
      </c>
      <c r="D2975" t="s">
        <v>120</v>
      </c>
      <c r="E2975" t="s">
        <v>67</v>
      </c>
      <c r="F2975" t="str">
        <f t="shared" si="140"/>
        <v>Tasmania</v>
      </c>
      <c r="G2975" t="s">
        <v>43</v>
      </c>
      <c r="H2975">
        <v>7250</v>
      </c>
      <c r="I2975" t="s">
        <v>11</v>
      </c>
      <c r="J2975" t="s">
        <v>130</v>
      </c>
      <c r="K2975" t="s">
        <v>145</v>
      </c>
      <c r="L2975" t="s">
        <v>156</v>
      </c>
      <c r="M2975" s="5">
        <v>602</v>
      </c>
    </row>
    <row r="2976" spans="1:13" x14ac:dyDescent="0.3">
      <c r="A2976" s="2">
        <v>45395</v>
      </c>
      <c r="B2976" s="3">
        <f t="shared" si="138"/>
        <v>2024</v>
      </c>
      <c r="C2976" t="str">
        <f t="shared" si="139"/>
        <v>2023-2024</v>
      </c>
      <c r="D2976" t="s">
        <v>120</v>
      </c>
      <c r="E2976" t="s">
        <v>41</v>
      </c>
      <c r="F2976" t="str">
        <f t="shared" si="140"/>
        <v>New South Wales</v>
      </c>
      <c r="G2976" t="s">
        <v>10</v>
      </c>
      <c r="H2976">
        <v>2478</v>
      </c>
      <c r="I2976" t="s">
        <v>11</v>
      </c>
      <c r="J2976" t="s">
        <v>122</v>
      </c>
      <c r="K2976" t="s">
        <v>144</v>
      </c>
      <c r="L2976" t="s">
        <v>155</v>
      </c>
      <c r="M2976" s="5">
        <v>509</v>
      </c>
    </row>
    <row r="2977" spans="1:13" x14ac:dyDescent="0.3">
      <c r="A2977" s="2">
        <v>45457</v>
      </c>
      <c r="B2977" s="3">
        <f t="shared" si="138"/>
        <v>2024</v>
      </c>
      <c r="C2977" t="str">
        <f t="shared" si="139"/>
        <v>2023-2024</v>
      </c>
      <c r="D2977" t="s">
        <v>120</v>
      </c>
      <c r="E2977" t="s">
        <v>81</v>
      </c>
      <c r="F2977" t="str">
        <f t="shared" si="140"/>
        <v>Victoria</v>
      </c>
      <c r="G2977" t="s">
        <v>26</v>
      </c>
      <c r="H2977">
        <v>3076</v>
      </c>
      <c r="I2977" t="s">
        <v>11</v>
      </c>
      <c r="J2977" t="s">
        <v>128</v>
      </c>
      <c r="K2977" t="s">
        <v>143</v>
      </c>
      <c r="L2977" t="s">
        <v>154</v>
      </c>
      <c r="M2977" s="5">
        <v>754</v>
      </c>
    </row>
    <row r="2978" spans="1:13" x14ac:dyDescent="0.3">
      <c r="A2978" s="2">
        <v>45914</v>
      </c>
      <c r="B2978" s="3">
        <f t="shared" si="138"/>
        <v>2026</v>
      </c>
      <c r="C2978" t="str">
        <f t="shared" si="139"/>
        <v>2025-2026</v>
      </c>
      <c r="D2978" t="s">
        <v>120</v>
      </c>
      <c r="E2978" t="s">
        <v>82</v>
      </c>
      <c r="F2978" t="str">
        <f t="shared" si="140"/>
        <v>Queensland</v>
      </c>
      <c r="G2978" t="s">
        <v>19</v>
      </c>
      <c r="H2978">
        <v>4215</v>
      </c>
      <c r="I2978" t="s">
        <v>11</v>
      </c>
      <c r="J2978" t="s">
        <v>124</v>
      </c>
      <c r="K2978" t="s">
        <v>144</v>
      </c>
      <c r="L2978" t="s">
        <v>155</v>
      </c>
      <c r="M2978" s="5">
        <v>542</v>
      </c>
    </row>
    <row r="2979" spans="1:13" x14ac:dyDescent="0.3">
      <c r="A2979" s="2">
        <v>45761</v>
      </c>
      <c r="B2979" s="3">
        <f t="shared" si="138"/>
        <v>2025</v>
      </c>
      <c r="C2979" t="str">
        <f t="shared" si="139"/>
        <v>2024-2025</v>
      </c>
      <c r="D2979" t="s">
        <v>120</v>
      </c>
      <c r="E2979" t="s">
        <v>67</v>
      </c>
      <c r="F2979" t="str">
        <f t="shared" si="140"/>
        <v>Tasmania</v>
      </c>
      <c r="G2979" t="s">
        <v>43</v>
      </c>
      <c r="H2979">
        <v>7250</v>
      </c>
      <c r="I2979" t="s">
        <v>11</v>
      </c>
      <c r="J2979" t="s">
        <v>130</v>
      </c>
      <c r="K2979" t="s">
        <v>150</v>
      </c>
      <c r="L2979" t="s">
        <v>161</v>
      </c>
      <c r="M2979" s="5">
        <v>571</v>
      </c>
    </row>
    <row r="2980" spans="1:13" x14ac:dyDescent="0.3">
      <c r="A2980" s="2">
        <v>45978</v>
      </c>
      <c r="B2980" s="3">
        <f t="shared" si="138"/>
        <v>2026</v>
      </c>
      <c r="C2980" t="str">
        <f t="shared" si="139"/>
        <v>2025-2026</v>
      </c>
      <c r="D2980" t="s">
        <v>119</v>
      </c>
      <c r="E2980" t="s">
        <v>45</v>
      </c>
      <c r="F2980" t="str">
        <f t="shared" si="140"/>
        <v>Victoria</v>
      </c>
      <c r="G2980" t="s">
        <v>26</v>
      </c>
      <c r="H2980">
        <v>3136</v>
      </c>
      <c r="I2980" t="s">
        <v>11</v>
      </c>
      <c r="J2980" t="s">
        <v>127</v>
      </c>
      <c r="K2980" t="s">
        <v>144</v>
      </c>
      <c r="L2980" t="s">
        <v>155</v>
      </c>
      <c r="M2980" s="5">
        <v>223</v>
      </c>
    </row>
    <row r="2981" spans="1:13" x14ac:dyDescent="0.3">
      <c r="A2981" s="2">
        <v>45953</v>
      </c>
      <c r="B2981" s="3">
        <f t="shared" si="138"/>
        <v>2026</v>
      </c>
      <c r="C2981" t="str">
        <f t="shared" si="139"/>
        <v>2025-2026</v>
      </c>
      <c r="D2981" t="s">
        <v>120</v>
      </c>
      <c r="E2981" t="s">
        <v>112</v>
      </c>
      <c r="F2981" t="str">
        <f t="shared" si="140"/>
        <v>Queensland</v>
      </c>
      <c r="G2981" t="s">
        <v>19</v>
      </c>
      <c r="H2981">
        <v>4566</v>
      </c>
      <c r="I2981" t="s">
        <v>11</v>
      </c>
      <c r="J2981" t="s">
        <v>136</v>
      </c>
      <c r="K2981" t="s">
        <v>145</v>
      </c>
      <c r="L2981" t="s">
        <v>156</v>
      </c>
      <c r="M2981" s="5">
        <v>788</v>
      </c>
    </row>
    <row r="2982" spans="1:13" x14ac:dyDescent="0.3">
      <c r="A2982" s="2">
        <v>45500</v>
      </c>
      <c r="B2982" s="3">
        <f t="shared" si="138"/>
        <v>2025</v>
      </c>
      <c r="C2982" t="str">
        <f t="shared" si="139"/>
        <v>2024-2025</v>
      </c>
      <c r="D2982" t="s">
        <v>119</v>
      </c>
      <c r="E2982" t="s">
        <v>75</v>
      </c>
      <c r="F2982" t="str">
        <f t="shared" si="140"/>
        <v>Victoria</v>
      </c>
      <c r="G2982" t="s">
        <v>26</v>
      </c>
      <c r="H2982">
        <v>3915</v>
      </c>
      <c r="I2982" t="s">
        <v>11</v>
      </c>
      <c r="J2982" t="s">
        <v>137</v>
      </c>
      <c r="K2982" t="s">
        <v>145</v>
      </c>
      <c r="L2982" t="s">
        <v>156</v>
      </c>
      <c r="M2982" s="5">
        <v>144</v>
      </c>
    </row>
    <row r="2983" spans="1:13" x14ac:dyDescent="0.3">
      <c r="A2983" s="2">
        <v>45592</v>
      </c>
      <c r="B2983" s="3">
        <f t="shared" si="138"/>
        <v>2025</v>
      </c>
      <c r="C2983" t="str">
        <f t="shared" si="139"/>
        <v>2024-2025</v>
      </c>
      <c r="D2983" t="s">
        <v>120</v>
      </c>
      <c r="E2983" t="s">
        <v>101</v>
      </c>
      <c r="F2983" t="str">
        <f t="shared" si="140"/>
        <v>Queensland</v>
      </c>
      <c r="G2983" t="s">
        <v>19</v>
      </c>
      <c r="H2983">
        <v>4305</v>
      </c>
      <c r="I2983" t="s">
        <v>11</v>
      </c>
      <c r="J2983" t="s">
        <v>124</v>
      </c>
      <c r="K2983" t="s">
        <v>150</v>
      </c>
      <c r="L2983" t="s">
        <v>161</v>
      </c>
      <c r="M2983" s="5">
        <v>188</v>
      </c>
    </row>
    <row r="2984" spans="1:13" x14ac:dyDescent="0.3">
      <c r="A2984" s="2">
        <v>45867</v>
      </c>
      <c r="B2984" s="3">
        <f t="shared" si="138"/>
        <v>2026</v>
      </c>
      <c r="C2984" t="str">
        <f t="shared" si="139"/>
        <v>2025-2026</v>
      </c>
      <c r="D2984" t="s">
        <v>120</v>
      </c>
      <c r="E2984" t="s">
        <v>111</v>
      </c>
      <c r="F2984" t="str">
        <f t="shared" si="140"/>
        <v>New South Wales</v>
      </c>
      <c r="G2984" t="s">
        <v>10</v>
      </c>
      <c r="H2984">
        <v>2154</v>
      </c>
      <c r="I2984" t="s">
        <v>11</v>
      </c>
      <c r="J2984" t="s">
        <v>125</v>
      </c>
      <c r="K2984" t="s">
        <v>144</v>
      </c>
      <c r="L2984" t="s">
        <v>155</v>
      </c>
      <c r="M2984" s="5">
        <v>46</v>
      </c>
    </row>
    <row r="2985" spans="1:13" x14ac:dyDescent="0.3">
      <c r="A2985" s="2">
        <v>45837</v>
      </c>
      <c r="B2985" s="3">
        <f t="shared" si="138"/>
        <v>2025</v>
      </c>
      <c r="C2985" t="str">
        <f t="shared" si="139"/>
        <v>2024-2025</v>
      </c>
      <c r="D2985" t="s">
        <v>120</v>
      </c>
      <c r="E2985" t="s">
        <v>68</v>
      </c>
      <c r="F2985" t="str">
        <f t="shared" si="140"/>
        <v>Victoria</v>
      </c>
      <c r="G2985" t="s">
        <v>26</v>
      </c>
      <c r="H2985">
        <v>3429</v>
      </c>
      <c r="I2985" t="s">
        <v>11</v>
      </c>
      <c r="J2985" t="s">
        <v>129</v>
      </c>
      <c r="K2985" t="s">
        <v>143</v>
      </c>
      <c r="L2985" t="s">
        <v>154</v>
      </c>
      <c r="M2985" s="5">
        <v>378</v>
      </c>
    </row>
    <row r="2986" spans="1:13" x14ac:dyDescent="0.3">
      <c r="A2986" s="2">
        <v>45998</v>
      </c>
      <c r="B2986" s="3">
        <f t="shared" si="138"/>
        <v>2026</v>
      </c>
      <c r="C2986" t="str">
        <f t="shared" si="139"/>
        <v>2025-2026</v>
      </c>
      <c r="D2986" t="s">
        <v>119</v>
      </c>
      <c r="E2986" t="s">
        <v>74</v>
      </c>
      <c r="F2986" t="str">
        <f t="shared" si="140"/>
        <v>Victoria</v>
      </c>
      <c r="G2986" t="s">
        <v>26</v>
      </c>
      <c r="H2986">
        <v>3500</v>
      </c>
      <c r="I2986" t="s">
        <v>11</v>
      </c>
      <c r="J2986" t="s">
        <v>129</v>
      </c>
      <c r="K2986" t="s">
        <v>148</v>
      </c>
      <c r="L2986" t="s">
        <v>159</v>
      </c>
      <c r="M2986" s="5">
        <v>674</v>
      </c>
    </row>
    <row r="2987" spans="1:13" x14ac:dyDescent="0.3">
      <c r="A2987" s="2">
        <v>45384</v>
      </c>
      <c r="B2987" s="3">
        <f t="shared" si="138"/>
        <v>2024</v>
      </c>
      <c r="C2987" t="str">
        <f t="shared" si="139"/>
        <v>2023-2024</v>
      </c>
      <c r="D2987" t="s">
        <v>120</v>
      </c>
      <c r="E2987" t="s">
        <v>16</v>
      </c>
      <c r="F2987" t="str">
        <f t="shared" si="140"/>
        <v>South Australia</v>
      </c>
      <c r="G2987" t="s">
        <v>17</v>
      </c>
      <c r="H2987">
        <v>5168</v>
      </c>
      <c r="I2987" t="s">
        <v>11</v>
      </c>
      <c r="J2987" t="s">
        <v>134</v>
      </c>
      <c r="K2987" t="s">
        <v>151</v>
      </c>
      <c r="L2987" t="s">
        <v>152</v>
      </c>
      <c r="M2987" s="5">
        <v>38</v>
      </c>
    </row>
    <row r="2988" spans="1:13" x14ac:dyDescent="0.3">
      <c r="A2988" s="2">
        <v>45792</v>
      </c>
      <c r="B2988" s="3">
        <f t="shared" si="138"/>
        <v>2025</v>
      </c>
      <c r="C2988" t="str">
        <f t="shared" si="139"/>
        <v>2024-2025</v>
      </c>
      <c r="D2988" t="s">
        <v>120</v>
      </c>
      <c r="E2988" t="s">
        <v>81</v>
      </c>
      <c r="F2988" t="str">
        <f t="shared" si="140"/>
        <v>Victoria</v>
      </c>
      <c r="G2988" t="s">
        <v>26</v>
      </c>
      <c r="H2988">
        <v>3076</v>
      </c>
      <c r="I2988" t="s">
        <v>11</v>
      </c>
      <c r="J2988" t="s">
        <v>128</v>
      </c>
      <c r="K2988" t="s">
        <v>147</v>
      </c>
      <c r="L2988" t="s">
        <v>158</v>
      </c>
      <c r="M2988" s="5">
        <v>419</v>
      </c>
    </row>
    <row r="2989" spans="1:13" x14ac:dyDescent="0.3">
      <c r="A2989" s="2">
        <v>45995</v>
      </c>
      <c r="B2989" s="3">
        <f t="shared" si="138"/>
        <v>2026</v>
      </c>
      <c r="C2989" t="str">
        <f t="shared" si="139"/>
        <v>2025-2026</v>
      </c>
      <c r="D2989" t="s">
        <v>119</v>
      </c>
      <c r="E2989" t="s">
        <v>95</v>
      </c>
      <c r="F2989" t="str">
        <f t="shared" si="140"/>
        <v>New South Wales</v>
      </c>
      <c r="G2989" t="s">
        <v>10</v>
      </c>
      <c r="H2989">
        <v>2131</v>
      </c>
      <c r="I2989" t="s">
        <v>11</v>
      </c>
      <c r="J2989" t="s">
        <v>125</v>
      </c>
      <c r="K2989" t="s">
        <v>150</v>
      </c>
      <c r="L2989" t="s">
        <v>161</v>
      </c>
      <c r="M2989" s="5">
        <v>377</v>
      </c>
    </row>
    <row r="2990" spans="1:13" x14ac:dyDescent="0.3">
      <c r="A2990" s="2">
        <v>45902</v>
      </c>
      <c r="B2990" s="3">
        <f t="shared" si="138"/>
        <v>2026</v>
      </c>
      <c r="C2990" t="str">
        <f t="shared" si="139"/>
        <v>2025-2026</v>
      </c>
      <c r="D2990" t="s">
        <v>119</v>
      </c>
      <c r="E2990" t="s">
        <v>103</v>
      </c>
      <c r="F2990" t="str">
        <f t="shared" si="140"/>
        <v>Victoria</v>
      </c>
      <c r="G2990" t="s">
        <v>26</v>
      </c>
      <c r="H2990">
        <v>3550</v>
      </c>
      <c r="I2990" t="s">
        <v>11</v>
      </c>
      <c r="J2990" t="s">
        <v>129</v>
      </c>
      <c r="K2990" t="s">
        <v>146</v>
      </c>
      <c r="L2990" t="s">
        <v>157</v>
      </c>
      <c r="M2990" s="5">
        <v>725</v>
      </c>
    </row>
    <row r="2991" spans="1:13" x14ac:dyDescent="0.3">
      <c r="A2991" s="2">
        <v>45299</v>
      </c>
      <c r="B2991" s="3">
        <f t="shared" si="138"/>
        <v>2024</v>
      </c>
      <c r="C2991" t="str">
        <f t="shared" si="139"/>
        <v>2023-2024</v>
      </c>
      <c r="D2991" t="s">
        <v>120</v>
      </c>
      <c r="E2991" t="s">
        <v>112</v>
      </c>
      <c r="F2991" t="str">
        <f t="shared" si="140"/>
        <v>Queensland</v>
      </c>
      <c r="G2991" t="s">
        <v>19</v>
      </c>
      <c r="H2991">
        <v>4566</v>
      </c>
      <c r="I2991" t="s">
        <v>11</v>
      </c>
      <c r="J2991" t="s">
        <v>136</v>
      </c>
      <c r="K2991" t="s">
        <v>148</v>
      </c>
      <c r="L2991" t="s">
        <v>159</v>
      </c>
      <c r="M2991" s="5">
        <v>439</v>
      </c>
    </row>
    <row r="2992" spans="1:13" x14ac:dyDescent="0.3">
      <c r="A2992" s="2">
        <v>45376</v>
      </c>
      <c r="B2992" s="3">
        <f t="shared" si="138"/>
        <v>2024</v>
      </c>
      <c r="C2992" t="str">
        <f t="shared" si="139"/>
        <v>2023-2024</v>
      </c>
      <c r="D2992" t="s">
        <v>119</v>
      </c>
      <c r="E2992" t="s">
        <v>58</v>
      </c>
      <c r="F2992" t="str">
        <f t="shared" si="140"/>
        <v>New South Wales</v>
      </c>
      <c r="G2992" t="s">
        <v>10</v>
      </c>
      <c r="H2992">
        <v>2790</v>
      </c>
      <c r="I2992" t="s">
        <v>11</v>
      </c>
      <c r="J2992" t="s">
        <v>132</v>
      </c>
      <c r="K2992" t="s">
        <v>145</v>
      </c>
      <c r="L2992" t="s">
        <v>156</v>
      </c>
      <c r="M2992" s="5">
        <v>101</v>
      </c>
    </row>
    <row r="2993" spans="1:13" x14ac:dyDescent="0.3">
      <c r="A2993" s="2">
        <v>45920</v>
      </c>
      <c r="B2993" s="3">
        <f t="shared" si="138"/>
        <v>2026</v>
      </c>
      <c r="C2993" t="str">
        <f t="shared" si="139"/>
        <v>2025-2026</v>
      </c>
      <c r="D2993" t="s">
        <v>120</v>
      </c>
      <c r="E2993" t="s">
        <v>104</v>
      </c>
      <c r="F2993" t="str">
        <f t="shared" si="140"/>
        <v>Victoria</v>
      </c>
      <c r="G2993" t="s">
        <v>26</v>
      </c>
      <c r="H2993">
        <v>3175</v>
      </c>
      <c r="I2993" t="s">
        <v>11</v>
      </c>
      <c r="J2993" t="s">
        <v>127</v>
      </c>
      <c r="K2993" t="s">
        <v>147</v>
      </c>
      <c r="L2993" t="s">
        <v>158</v>
      </c>
      <c r="M2993" s="5">
        <v>182</v>
      </c>
    </row>
    <row r="2994" spans="1:13" x14ac:dyDescent="0.3">
      <c r="A2994" s="2">
        <v>45445</v>
      </c>
      <c r="B2994" s="3">
        <f t="shared" si="138"/>
        <v>2024</v>
      </c>
      <c r="C2994" t="str">
        <f t="shared" si="139"/>
        <v>2023-2024</v>
      </c>
      <c r="D2994" t="s">
        <v>120</v>
      </c>
      <c r="E2994" t="s">
        <v>92</v>
      </c>
      <c r="F2994" t="str">
        <f t="shared" si="140"/>
        <v>New South Wales</v>
      </c>
      <c r="G2994" t="s">
        <v>10</v>
      </c>
      <c r="H2994">
        <v>2015</v>
      </c>
      <c r="I2994" t="s">
        <v>11</v>
      </c>
      <c r="J2994" t="s">
        <v>126</v>
      </c>
      <c r="K2994" t="s">
        <v>143</v>
      </c>
      <c r="L2994" t="s">
        <v>154</v>
      </c>
      <c r="M2994" s="5">
        <v>604</v>
      </c>
    </row>
    <row r="2995" spans="1:13" x14ac:dyDescent="0.3">
      <c r="A2995" s="2">
        <v>45405</v>
      </c>
      <c r="B2995" s="3">
        <f t="shared" si="138"/>
        <v>2024</v>
      </c>
      <c r="C2995" t="str">
        <f t="shared" si="139"/>
        <v>2023-2024</v>
      </c>
      <c r="D2995" t="s">
        <v>120</v>
      </c>
      <c r="E2995" t="s">
        <v>112</v>
      </c>
      <c r="F2995" t="str">
        <f t="shared" si="140"/>
        <v>Queensland</v>
      </c>
      <c r="G2995" t="s">
        <v>19</v>
      </c>
      <c r="H2995">
        <v>4566</v>
      </c>
      <c r="I2995" t="s">
        <v>11</v>
      </c>
      <c r="J2995" t="s">
        <v>136</v>
      </c>
      <c r="K2995" t="s">
        <v>150</v>
      </c>
      <c r="L2995" t="s">
        <v>161</v>
      </c>
      <c r="M2995" s="5">
        <v>22</v>
      </c>
    </row>
    <row r="2996" spans="1:13" x14ac:dyDescent="0.3">
      <c r="A2996" s="2">
        <v>45340</v>
      </c>
      <c r="B2996" s="3">
        <f t="shared" si="138"/>
        <v>2024</v>
      </c>
      <c r="C2996" t="str">
        <f t="shared" si="139"/>
        <v>2023-2024</v>
      </c>
      <c r="D2996" t="s">
        <v>120</v>
      </c>
      <c r="E2996" t="s">
        <v>100</v>
      </c>
      <c r="F2996" t="str">
        <f t="shared" si="140"/>
        <v>New South Wales</v>
      </c>
      <c r="G2996" t="s">
        <v>10</v>
      </c>
      <c r="H2996">
        <v>2800</v>
      </c>
      <c r="I2996" t="s">
        <v>11</v>
      </c>
      <c r="J2996" t="s">
        <v>132</v>
      </c>
      <c r="K2996" t="s">
        <v>151</v>
      </c>
      <c r="L2996" t="s">
        <v>152</v>
      </c>
      <c r="M2996" s="5">
        <v>396</v>
      </c>
    </row>
    <row r="2997" spans="1:13" x14ac:dyDescent="0.3">
      <c r="A2997" s="2">
        <v>45449</v>
      </c>
      <c r="B2997" s="3">
        <f t="shared" si="138"/>
        <v>2024</v>
      </c>
      <c r="C2997" t="str">
        <f t="shared" si="139"/>
        <v>2023-2024</v>
      </c>
      <c r="D2997" t="s">
        <v>120</v>
      </c>
      <c r="E2997" t="s">
        <v>85</v>
      </c>
      <c r="F2997" t="str">
        <f t="shared" si="140"/>
        <v>Western Australia</v>
      </c>
      <c r="G2997" t="s">
        <v>28</v>
      </c>
      <c r="H2997">
        <v>6725</v>
      </c>
      <c r="I2997" t="s">
        <v>11</v>
      </c>
      <c r="J2997" t="s">
        <v>141</v>
      </c>
      <c r="K2997" t="s">
        <v>145</v>
      </c>
      <c r="L2997" t="s">
        <v>156</v>
      </c>
      <c r="M2997" s="5">
        <v>774</v>
      </c>
    </row>
    <row r="2998" spans="1:13" x14ac:dyDescent="0.3">
      <c r="A2998" s="2">
        <v>45907</v>
      </c>
      <c r="B2998" s="3">
        <f t="shared" si="138"/>
        <v>2026</v>
      </c>
      <c r="C2998" t="str">
        <f t="shared" si="139"/>
        <v>2025-2026</v>
      </c>
      <c r="D2998" t="s">
        <v>120</v>
      </c>
      <c r="E2998" t="s">
        <v>25</v>
      </c>
      <c r="F2998" t="str">
        <f t="shared" si="140"/>
        <v>Victoria</v>
      </c>
      <c r="G2998" t="s">
        <v>26</v>
      </c>
      <c r="H2998">
        <v>3066</v>
      </c>
      <c r="I2998" t="s">
        <v>11</v>
      </c>
      <c r="J2998" t="s">
        <v>128</v>
      </c>
      <c r="K2998" t="s">
        <v>145</v>
      </c>
      <c r="L2998" t="s">
        <v>156</v>
      </c>
      <c r="M2998" s="5">
        <v>476</v>
      </c>
    </row>
    <row r="2999" spans="1:13" x14ac:dyDescent="0.3">
      <c r="A2999" s="2">
        <v>45671</v>
      </c>
      <c r="B2999" s="3">
        <f t="shared" si="138"/>
        <v>2025</v>
      </c>
      <c r="C2999" t="str">
        <f t="shared" si="139"/>
        <v>2024-2025</v>
      </c>
      <c r="D2999" t="s">
        <v>119</v>
      </c>
      <c r="E2999" t="s">
        <v>79</v>
      </c>
      <c r="F2999" t="str">
        <f t="shared" si="140"/>
        <v>Queensland</v>
      </c>
      <c r="G2999" t="s">
        <v>19</v>
      </c>
      <c r="H2999">
        <v>4680</v>
      </c>
      <c r="I2999" t="s">
        <v>11</v>
      </c>
      <c r="J2999" t="s">
        <v>138</v>
      </c>
      <c r="K2999" t="s">
        <v>145</v>
      </c>
      <c r="L2999" t="s">
        <v>156</v>
      </c>
      <c r="M2999" s="5">
        <v>361</v>
      </c>
    </row>
    <row r="3000" spans="1:13" x14ac:dyDescent="0.3">
      <c r="A3000" s="2">
        <v>45323</v>
      </c>
      <c r="B3000" s="3">
        <f t="shared" si="138"/>
        <v>2024</v>
      </c>
      <c r="C3000" t="str">
        <f t="shared" si="139"/>
        <v>2023-2024</v>
      </c>
      <c r="D3000" t="s">
        <v>119</v>
      </c>
      <c r="E3000" t="s">
        <v>58</v>
      </c>
      <c r="F3000" t="str">
        <f t="shared" si="140"/>
        <v>New South Wales</v>
      </c>
      <c r="G3000" t="s">
        <v>10</v>
      </c>
      <c r="H3000">
        <v>2790</v>
      </c>
      <c r="I3000" t="s">
        <v>11</v>
      </c>
      <c r="J3000" t="s">
        <v>132</v>
      </c>
      <c r="K3000" t="s">
        <v>150</v>
      </c>
      <c r="L3000" t="s">
        <v>161</v>
      </c>
      <c r="M3000" s="5">
        <v>146</v>
      </c>
    </row>
    <row r="3001" spans="1:13" x14ac:dyDescent="0.3">
      <c r="A3001" s="2">
        <v>45434</v>
      </c>
      <c r="B3001" s="3">
        <f t="shared" si="138"/>
        <v>2024</v>
      </c>
      <c r="C3001" t="str">
        <f t="shared" si="139"/>
        <v>2023-2024</v>
      </c>
      <c r="D3001" t="s">
        <v>120</v>
      </c>
      <c r="E3001" t="s">
        <v>100</v>
      </c>
      <c r="F3001" t="str">
        <f t="shared" si="140"/>
        <v>New South Wales</v>
      </c>
      <c r="G3001" t="s">
        <v>10</v>
      </c>
      <c r="H3001">
        <v>2800</v>
      </c>
      <c r="I3001" t="s">
        <v>11</v>
      </c>
      <c r="J3001" t="s">
        <v>132</v>
      </c>
      <c r="K3001" t="s">
        <v>144</v>
      </c>
      <c r="L3001" t="s">
        <v>155</v>
      </c>
      <c r="M3001" s="5">
        <v>443</v>
      </c>
    </row>
    <row r="3002" spans="1:13" x14ac:dyDescent="0.3">
      <c r="A3002" s="2">
        <v>45702</v>
      </c>
      <c r="B3002" s="3">
        <f t="shared" si="138"/>
        <v>2025</v>
      </c>
      <c r="C3002" t="str">
        <f t="shared" si="139"/>
        <v>2024-2025</v>
      </c>
      <c r="D3002" t="s">
        <v>120</v>
      </c>
      <c r="E3002" t="s">
        <v>13</v>
      </c>
      <c r="F3002" t="str">
        <f t="shared" si="140"/>
        <v>New South Wales</v>
      </c>
      <c r="G3002" t="s">
        <v>10</v>
      </c>
      <c r="H3002">
        <v>2141</v>
      </c>
      <c r="I3002" t="s">
        <v>11</v>
      </c>
      <c r="J3002" t="s">
        <v>125</v>
      </c>
      <c r="K3002" t="s">
        <v>144</v>
      </c>
      <c r="L3002" t="s">
        <v>155</v>
      </c>
      <c r="M3002" s="5">
        <v>116</v>
      </c>
    </row>
    <row r="3003" spans="1:13" x14ac:dyDescent="0.3">
      <c r="A3003" s="2">
        <v>45665</v>
      </c>
      <c r="B3003" s="3">
        <f t="shared" si="138"/>
        <v>2025</v>
      </c>
      <c r="C3003" t="str">
        <f t="shared" si="139"/>
        <v>2024-2025</v>
      </c>
      <c r="D3003" t="s">
        <v>120</v>
      </c>
      <c r="E3003" t="s">
        <v>49</v>
      </c>
      <c r="F3003" t="str">
        <f t="shared" si="140"/>
        <v>New South Wales</v>
      </c>
      <c r="G3003" t="s">
        <v>10</v>
      </c>
      <c r="H3003">
        <v>2350</v>
      </c>
      <c r="I3003" t="s">
        <v>11</v>
      </c>
      <c r="J3003" t="s">
        <v>122</v>
      </c>
      <c r="K3003" t="s">
        <v>142</v>
      </c>
      <c r="L3003" t="s">
        <v>153</v>
      </c>
      <c r="M3003" s="5">
        <v>201</v>
      </c>
    </row>
    <row r="3004" spans="1:13" x14ac:dyDescent="0.3">
      <c r="A3004" s="2">
        <v>45542</v>
      </c>
      <c r="B3004" s="3">
        <f t="shared" si="138"/>
        <v>2025</v>
      </c>
      <c r="C3004" t="str">
        <f t="shared" si="139"/>
        <v>2024-2025</v>
      </c>
      <c r="D3004" t="s">
        <v>120</v>
      </c>
      <c r="E3004" t="s">
        <v>110</v>
      </c>
      <c r="F3004" t="str">
        <f t="shared" si="140"/>
        <v>Australian Capital Territory</v>
      </c>
      <c r="G3004" t="s">
        <v>51</v>
      </c>
      <c r="H3004">
        <v>2609</v>
      </c>
      <c r="I3004" t="s">
        <v>11</v>
      </c>
      <c r="J3004" t="s">
        <v>123</v>
      </c>
      <c r="K3004" t="s">
        <v>144</v>
      </c>
      <c r="L3004" t="s">
        <v>155</v>
      </c>
      <c r="M3004" s="5">
        <v>672</v>
      </c>
    </row>
    <row r="3005" spans="1:13" x14ac:dyDescent="0.3">
      <c r="A3005" s="2">
        <v>45483</v>
      </c>
      <c r="B3005" s="3">
        <f t="shared" si="138"/>
        <v>2025</v>
      </c>
      <c r="C3005" t="str">
        <f t="shared" si="139"/>
        <v>2024-2025</v>
      </c>
      <c r="D3005" t="s">
        <v>120</v>
      </c>
      <c r="E3005" t="s">
        <v>105</v>
      </c>
      <c r="F3005" t="str">
        <f t="shared" si="140"/>
        <v>New South Wales</v>
      </c>
      <c r="G3005" t="s">
        <v>10</v>
      </c>
      <c r="H3005">
        <v>2031</v>
      </c>
      <c r="I3005" t="s">
        <v>11</v>
      </c>
      <c r="J3005" t="s">
        <v>126</v>
      </c>
      <c r="K3005" t="s">
        <v>146</v>
      </c>
      <c r="L3005" t="s">
        <v>157</v>
      </c>
      <c r="M3005" s="5">
        <v>271</v>
      </c>
    </row>
    <row r="3006" spans="1:13" x14ac:dyDescent="0.3">
      <c r="A3006" s="2">
        <v>45405</v>
      </c>
      <c r="B3006" s="3">
        <f t="shared" si="138"/>
        <v>2024</v>
      </c>
      <c r="C3006" t="str">
        <f t="shared" si="139"/>
        <v>2023-2024</v>
      </c>
      <c r="D3006" t="s">
        <v>119</v>
      </c>
      <c r="E3006" t="s">
        <v>79</v>
      </c>
      <c r="F3006" t="str">
        <f t="shared" si="140"/>
        <v>Queensland</v>
      </c>
      <c r="G3006" t="s">
        <v>19</v>
      </c>
      <c r="H3006">
        <v>4680</v>
      </c>
      <c r="I3006" t="s">
        <v>11</v>
      </c>
      <c r="J3006" t="s">
        <v>138</v>
      </c>
      <c r="K3006" t="s">
        <v>147</v>
      </c>
      <c r="L3006" t="s">
        <v>158</v>
      </c>
      <c r="M3006" s="5">
        <v>683</v>
      </c>
    </row>
    <row r="3007" spans="1:13" x14ac:dyDescent="0.3">
      <c r="A3007" s="2">
        <v>45843</v>
      </c>
      <c r="B3007" s="3">
        <f t="shared" si="138"/>
        <v>2026</v>
      </c>
      <c r="C3007" t="str">
        <f t="shared" si="139"/>
        <v>2025-2026</v>
      </c>
      <c r="D3007" t="s">
        <v>120</v>
      </c>
      <c r="E3007" t="s">
        <v>86</v>
      </c>
      <c r="F3007" t="str">
        <f t="shared" si="140"/>
        <v>Queensland</v>
      </c>
      <c r="G3007" t="s">
        <v>19</v>
      </c>
      <c r="H3007">
        <v>4119</v>
      </c>
      <c r="I3007" t="s">
        <v>11</v>
      </c>
      <c r="J3007" t="s">
        <v>131</v>
      </c>
      <c r="K3007" t="s">
        <v>148</v>
      </c>
      <c r="L3007" t="s">
        <v>159</v>
      </c>
      <c r="M3007" s="5">
        <v>26</v>
      </c>
    </row>
    <row r="3008" spans="1:13" x14ac:dyDescent="0.3">
      <c r="A3008" s="2">
        <v>45955</v>
      </c>
      <c r="B3008" s="3">
        <f t="shared" si="138"/>
        <v>2026</v>
      </c>
      <c r="C3008" t="str">
        <f t="shared" si="139"/>
        <v>2025-2026</v>
      </c>
      <c r="D3008" t="s">
        <v>120</v>
      </c>
      <c r="E3008" t="s">
        <v>71</v>
      </c>
      <c r="F3008" t="str">
        <f t="shared" si="140"/>
        <v>Victoria</v>
      </c>
      <c r="G3008" t="s">
        <v>26</v>
      </c>
      <c r="H3008">
        <v>3131</v>
      </c>
      <c r="I3008" t="s">
        <v>11</v>
      </c>
      <c r="J3008" t="s">
        <v>127</v>
      </c>
      <c r="K3008" t="s">
        <v>142</v>
      </c>
      <c r="L3008" t="s">
        <v>153</v>
      </c>
      <c r="M3008" s="5">
        <v>507</v>
      </c>
    </row>
    <row r="3009" spans="1:13" x14ac:dyDescent="0.3">
      <c r="A3009" s="2">
        <v>45805</v>
      </c>
      <c r="B3009" s="3">
        <f t="shared" si="138"/>
        <v>2025</v>
      </c>
      <c r="C3009" t="str">
        <f t="shared" si="139"/>
        <v>2024-2025</v>
      </c>
      <c r="D3009" t="s">
        <v>120</v>
      </c>
      <c r="E3009" t="s">
        <v>67</v>
      </c>
      <c r="F3009" t="str">
        <f t="shared" si="140"/>
        <v>Tasmania</v>
      </c>
      <c r="G3009" t="s">
        <v>43</v>
      </c>
      <c r="H3009">
        <v>7250</v>
      </c>
      <c r="I3009" t="s">
        <v>11</v>
      </c>
      <c r="J3009" t="s">
        <v>130</v>
      </c>
      <c r="K3009" t="s">
        <v>150</v>
      </c>
      <c r="L3009" t="s">
        <v>161</v>
      </c>
      <c r="M3009" s="5">
        <v>77</v>
      </c>
    </row>
    <row r="3010" spans="1:13" x14ac:dyDescent="0.3">
      <c r="A3010" s="2">
        <v>46020</v>
      </c>
      <c r="B3010" s="3">
        <f t="shared" ref="B3010:B3073" si="141">IF(MONTH(A3010)&gt;=7,YEAR(A3010)+1,YEAR(A3010))</f>
        <v>2026</v>
      </c>
      <c r="C3010" t="str">
        <f t="shared" ref="C3010:C3073" si="142">IF(MONTH(A3010) &gt;= 7, YEAR(A3010) &amp; "-" &amp; YEAR(A3010) + 1, YEAR(A3010) - 1 &amp; "-" &amp; YEAR(A3010))</f>
        <v>2025-2026</v>
      </c>
      <c r="D3010" t="s">
        <v>119</v>
      </c>
      <c r="E3010" t="s">
        <v>14</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15</v>
      </c>
      <c r="H3010">
        <v>800</v>
      </c>
      <c r="I3010" t="s">
        <v>11</v>
      </c>
      <c r="J3010" t="s">
        <v>140</v>
      </c>
      <c r="K3010" t="s">
        <v>147</v>
      </c>
      <c r="L3010" t="s">
        <v>158</v>
      </c>
      <c r="M3010" s="5">
        <v>355</v>
      </c>
    </row>
    <row r="3011" spans="1:13" x14ac:dyDescent="0.3">
      <c r="A3011" s="2">
        <v>45323</v>
      </c>
      <c r="B3011" s="3">
        <f t="shared" si="141"/>
        <v>2024</v>
      </c>
      <c r="C3011" t="str">
        <f t="shared" si="142"/>
        <v>2023-2024</v>
      </c>
      <c r="D3011" t="s">
        <v>119</v>
      </c>
      <c r="E3011" t="s">
        <v>18</v>
      </c>
      <c r="F3011" t="str">
        <f t="shared" si="143"/>
        <v>Queensland</v>
      </c>
      <c r="G3011" t="s">
        <v>19</v>
      </c>
      <c r="H3011">
        <v>4802</v>
      </c>
      <c r="I3011" t="s">
        <v>11</v>
      </c>
      <c r="J3011" t="s">
        <v>133</v>
      </c>
      <c r="K3011" t="s">
        <v>150</v>
      </c>
      <c r="L3011" t="s">
        <v>161</v>
      </c>
      <c r="M3011" s="5">
        <v>301</v>
      </c>
    </row>
    <row r="3012" spans="1:13" x14ac:dyDescent="0.3">
      <c r="A3012" s="2">
        <v>45327</v>
      </c>
      <c r="B3012" s="3">
        <f t="shared" si="141"/>
        <v>2024</v>
      </c>
      <c r="C3012" t="str">
        <f t="shared" si="142"/>
        <v>2023-2024</v>
      </c>
      <c r="D3012" t="s">
        <v>120</v>
      </c>
      <c r="E3012" t="s">
        <v>65</v>
      </c>
      <c r="F3012" t="str">
        <f t="shared" si="143"/>
        <v>Victoria</v>
      </c>
      <c r="G3012" t="s">
        <v>26</v>
      </c>
      <c r="H3012">
        <v>3931</v>
      </c>
      <c r="I3012" t="s">
        <v>11</v>
      </c>
      <c r="J3012" t="s">
        <v>137</v>
      </c>
      <c r="K3012" t="s">
        <v>145</v>
      </c>
      <c r="L3012" t="s">
        <v>156</v>
      </c>
      <c r="M3012" s="5">
        <v>250</v>
      </c>
    </row>
    <row r="3013" spans="1:13" x14ac:dyDescent="0.3">
      <c r="A3013" s="2">
        <v>45955</v>
      </c>
      <c r="B3013" s="3">
        <f t="shared" si="141"/>
        <v>2026</v>
      </c>
      <c r="C3013" t="str">
        <f t="shared" si="142"/>
        <v>2025-2026</v>
      </c>
      <c r="D3013" t="s">
        <v>120</v>
      </c>
      <c r="E3013" t="s">
        <v>31</v>
      </c>
      <c r="F3013" t="str">
        <f t="shared" si="143"/>
        <v>South Australia</v>
      </c>
      <c r="G3013" t="s">
        <v>17</v>
      </c>
      <c r="H3013">
        <v>5082</v>
      </c>
      <c r="I3013" t="s">
        <v>11</v>
      </c>
      <c r="J3013" t="s">
        <v>134</v>
      </c>
      <c r="K3013" t="s">
        <v>148</v>
      </c>
      <c r="L3013" t="s">
        <v>159</v>
      </c>
      <c r="M3013" s="5">
        <v>351</v>
      </c>
    </row>
    <row r="3014" spans="1:13" x14ac:dyDescent="0.3">
      <c r="A3014" s="2">
        <v>45438</v>
      </c>
      <c r="B3014" s="3">
        <f t="shared" si="141"/>
        <v>2024</v>
      </c>
      <c r="C3014" t="str">
        <f t="shared" si="142"/>
        <v>2023-2024</v>
      </c>
      <c r="D3014" t="s">
        <v>120</v>
      </c>
      <c r="E3014" t="s">
        <v>60</v>
      </c>
      <c r="F3014" t="str">
        <f t="shared" si="143"/>
        <v>Queensland</v>
      </c>
      <c r="G3014" t="s">
        <v>19</v>
      </c>
      <c r="H3014">
        <v>4655</v>
      </c>
      <c r="I3014" t="s">
        <v>11</v>
      </c>
      <c r="J3014" t="s">
        <v>138</v>
      </c>
      <c r="K3014" t="s">
        <v>143</v>
      </c>
      <c r="L3014" t="s">
        <v>154</v>
      </c>
      <c r="M3014" s="5">
        <v>508</v>
      </c>
    </row>
    <row r="3015" spans="1:13" x14ac:dyDescent="0.3">
      <c r="A3015" s="2">
        <v>45579</v>
      </c>
      <c r="B3015" s="3">
        <f t="shared" si="141"/>
        <v>2025</v>
      </c>
      <c r="C3015" t="str">
        <f t="shared" si="142"/>
        <v>2024-2025</v>
      </c>
      <c r="D3015" t="s">
        <v>120</v>
      </c>
      <c r="E3015" t="s">
        <v>49</v>
      </c>
      <c r="F3015" t="str">
        <f t="shared" si="143"/>
        <v>New South Wales</v>
      </c>
      <c r="G3015" t="s">
        <v>10</v>
      </c>
      <c r="H3015">
        <v>2350</v>
      </c>
      <c r="I3015" t="s">
        <v>11</v>
      </c>
      <c r="J3015" t="s">
        <v>122</v>
      </c>
      <c r="K3015" t="s">
        <v>142</v>
      </c>
      <c r="L3015" t="s">
        <v>153</v>
      </c>
      <c r="M3015" s="5">
        <v>438</v>
      </c>
    </row>
    <row r="3016" spans="1:13" x14ac:dyDescent="0.3">
      <c r="A3016" s="2">
        <v>45657</v>
      </c>
      <c r="B3016" s="3">
        <f t="shared" si="141"/>
        <v>2025</v>
      </c>
      <c r="C3016" t="str">
        <f t="shared" si="142"/>
        <v>2024-2025</v>
      </c>
      <c r="D3016" t="s">
        <v>120</v>
      </c>
      <c r="E3016" t="s">
        <v>42</v>
      </c>
      <c r="F3016" t="str">
        <f t="shared" si="143"/>
        <v>Tasmania</v>
      </c>
      <c r="G3016" t="s">
        <v>43</v>
      </c>
      <c r="H3016">
        <v>7018</v>
      </c>
      <c r="I3016" t="s">
        <v>11</v>
      </c>
      <c r="J3016" t="s">
        <v>130</v>
      </c>
      <c r="K3016" t="s">
        <v>148</v>
      </c>
      <c r="L3016" t="s">
        <v>159</v>
      </c>
      <c r="M3016" s="5">
        <v>773</v>
      </c>
    </row>
    <row r="3017" spans="1:13" x14ac:dyDescent="0.3">
      <c r="A3017" s="2">
        <v>45402</v>
      </c>
      <c r="B3017" s="3">
        <f t="shared" si="141"/>
        <v>2024</v>
      </c>
      <c r="C3017" t="str">
        <f t="shared" si="142"/>
        <v>2023-2024</v>
      </c>
      <c r="D3017" t="s">
        <v>119</v>
      </c>
      <c r="E3017" t="s">
        <v>23</v>
      </c>
      <c r="F3017" t="str">
        <f t="shared" si="143"/>
        <v>New South Wales</v>
      </c>
      <c r="G3017" t="s">
        <v>10</v>
      </c>
      <c r="H3017">
        <v>2830</v>
      </c>
      <c r="I3017" t="s">
        <v>11</v>
      </c>
      <c r="J3017" t="s">
        <v>132</v>
      </c>
      <c r="K3017" t="s">
        <v>148</v>
      </c>
      <c r="L3017" t="s">
        <v>159</v>
      </c>
      <c r="M3017" s="5">
        <v>308</v>
      </c>
    </row>
    <row r="3018" spans="1:13" x14ac:dyDescent="0.3">
      <c r="A3018" s="2">
        <v>45617</v>
      </c>
      <c r="B3018" s="3">
        <f t="shared" si="141"/>
        <v>2025</v>
      </c>
      <c r="C3018" t="str">
        <f t="shared" si="142"/>
        <v>2024-2025</v>
      </c>
      <c r="D3018" t="s">
        <v>119</v>
      </c>
      <c r="E3018" t="s">
        <v>71</v>
      </c>
      <c r="F3018" t="str">
        <f t="shared" si="143"/>
        <v>Victoria</v>
      </c>
      <c r="G3018" t="s">
        <v>26</v>
      </c>
      <c r="H3018">
        <v>3131</v>
      </c>
      <c r="I3018" t="s">
        <v>11</v>
      </c>
      <c r="J3018" t="s">
        <v>127</v>
      </c>
      <c r="K3018" t="s">
        <v>150</v>
      </c>
      <c r="L3018" t="s">
        <v>161</v>
      </c>
      <c r="M3018" s="5">
        <v>40</v>
      </c>
    </row>
    <row r="3019" spans="1:13" x14ac:dyDescent="0.3">
      <c r="A3019" s="2">
        <v>45585</v>
      </c>
      <c r="B3019" s="3">
        <f t="shared" si="141"/>
        <v>2025</v>
      </c>
      <c r="C3019" t="str">
        <f t="shared" si="142"/>
        <v>2024-2025</v>
      </c>
      <c r="D3019" t="s">
        <v>120</v>
      </c>
      <c r="E3019" t="s">
        <v>54</v>
      </c>
      <c r="F3019" t="str">
        <f t="shared" si="143"/>
        <v>New South Wales</v>
      </c>
      <c r="G3019" t="s">
        <v>10</v>
      </c>
      <c r="H3019">
        <v>2750</v>
      </c>
      <c r="I3019" t="s">
        <v>11</v>
      </c>
      <c r="J3019" t="s">
        <v>132</v>
      </c>
      <c r="K3019" t="s">
        <v>151</v>
      </c>
      <c r="L3019" t="s">
        <v>152</v>
      </c>
      <c r="M3019" s="5">
        <v>589</v>
      </c>
    </row>
    <row r="3020" spans="1:13" x14ac:dyDescent="0.3">
      <c r="A3020" s="2">
        <v>46010</v>
      </c>
      <c r="B3020" s="3">
        <f t="shared" si="141"/>
        <v>2026</v>
      </c>
      <c r="C3020" t="str">
        <f t="shared" si="142"/>
        <v>2025-2026</v>
      </c>
      <c r="D3020" t="s">
        <v>119</v>
      </c>
      <c r="E3020" t="s">
        <v>103</v>
      </c>
      <c r="F3020" t="str">
        <f t="shared" si="143"/>
        <v>Victoria</v>
      </c>
      <c r="G3020" t="s">
        <v>26</v>
      </c>
      <c r="H3020">
        <v>3550</v>
      </c>
      <c r="I3020" t="s">
        <v>11</v>
      </c>
      <c r="J3020" t="s">
        <v>129</v>
      </c>
      <c r="K3020" t="s">
        <v>151</v>
      </c>
      <c r="L3020" t="s">
        <v>152</v>
      </c>
      <c r="M3020" s="5">
        <v>697</v>
      </c>
    </row>
    <row r="3021" spans="1:13" x14ac:dyDescent="0.3">
      <c r="A3021" s="2">
        <v>45715</v>
      </c>
      <c r="B3021" s="3">
        <f t="shared" si="141"/>
        <v>2025</v>
      </c>
      <c r="C3021" t="str">
        <f t="shared" si="142"/>
        <v>2024-2025</v>
      </c>
      <c r="D3021" t="s">
        <v>120</v>
      </c>
      <c r="E3021" t="s">
        <v>63</v>
      </c>
      <c r="F3021" t="str">
        <f t="shared" si="143"/>
        <v>Queensland</v>
      </c>
      <c r="G3021" t="s">
        <v>19</v>
      </c>
      <c r="H3021">
        <v>4068</v>
      </c>
      <c r="I3021" t="s">
        <v>11</v>
      </c>
      <c r="J3021" t="s">
        <v>131</v>
      </c>
      <c r="K3021" t="s">
        <v>144</v>
      </c>
      <c r="L3021" t="s">
        <v>155</v>
      </c>
      <c r="M3021" s="5">
        <v>182</v>
      </c>
    </row>
    <row r="3022" spans="1:13" x14ac:dyDescent="0.3">
      <c r="A3022" s="2">
        <v>45730</v>
      </c>
      <c r="B3022" s="3">
        <f t="shared" si="141"/>
        <v>2025</v>
      </c>
      <c r="C3022" t="str">
        <f t="shared" si="142"/>
        <v>2024-2025</v>
      </c>
      <c r="D3022" t="s">
        <v>120</v>
      </c>
      <c r="E3022" t="s">
        <v>76</v>
      </c>
      <c r="F3022" t="str">
        <f t="shared" si="143"/>
        <v>Queensland</v>
      </c>
      <c r="G3022" t="s">
        <v>19</v>
      </c>
      <c r="H3022">
        <v>4220</v>
      </c>
      <c r="I3022" t="s">
        <v>11</v>
      </c>
      <c r="J3022" t="s">
        <v>124</v>
      </c>
      <c r="K3022" t="s">
        <v>145</v>
      </c>
      <c r="L3022" t="s">
        <v>156</v>
      </c>
      <c r="M3022" s="5">
        <v>678</v>
      </c>
    </row>
    <row r="3023" spans="1:13" x14ac:dyDescent="0.3">
      <c r="A3023" s="2">
        <v>45381</v>
      </c>
      <c r="B3023" s="3">
        <f t="shared" si="141"/>
        <v>2024</v>
      </c>
      <c r="C3023" t="str">
        <f t="shared" si="142"/>
        <v>2023-2024</v>
      </c>
      <c r="D3023" t="s">
        <v>120</v>
      </c>
      <c r="E3023" t="s">
        <v>90</v>
      </c>
      <c r="F3023" t="str">
        <f t="shared" si="143"/>
        <v>New South Wales</v>
      </c>
      <c r="G3023" t="s">
        <v>10</v>
      </c>
      <c r="H3023">
        <v>2650</v>
      </c>
      <c r="I3023" t="s">
        <v>11</v>
      </c>
      <c r="J3023" t="s">
        <v>132</v>
      </c>
      <c r="K3023" t="s">
        <v>146</v>
      </c>
      <c r="L3023" t="s">
        <v>157</v>
      </c>
      <c r="M3023" s="5">
        <v>122</v>
      </c>
    </row>
    <row r="3024" spans="1:13" x14ac:dyDescent="0.3">
      <c r="A3024" s="2">
        <v>45390</v>
      </c>
      <c r="B3024" s="3">
        <f t="shared" si="141"/>
        <v>2024</v>
      </c>
      <c r="C3024" t="str">
        <f t="shared" si="142"/>
        <v>2023-2024</v>
      </c>
      <c r="D3024" t="s">
        <v>120</v>
      </c>
      <c r="E3024" t="s">
        <v>37</v>
      </c>
      <c r="F3024" t="str">
        <f t="shared" si="143"/>
        <v>Victoria</v>
      </c>
      <c r="G3024" t="s">
        <v>26</v>
      </c>
      <c r="H3024">
        <v>3134</v>
      </c>
      <c r="I3024" t="s">
        <v>11</v>
      </c>
      <c r="J3024" t="s">
        <v>127</v>
      </c>
      <c r="K3024" t="s">
        <v>144</v>
      </c>
      <c r="L3024" t="s">
        <v>155</v>
      </c>
      <c r="M3024" s="5">
        <v>356</v>
      </c>
    </row>
    <row r="3025" spans="1:13" x14ac:dyDescent="0.3">
      <c r="A3025" s="2">
        <v>45498</v>
      </c>
      <c r="B3025" s="3">
        <f t="shared" si="141"/>
        <v>2025</v>
      </c>
      <c r="C3025" t="str">
        <f t="shared" si="142"/>
        <v>2024-2025</v>
      </c>
      <c r="D3025" t="s">
        <v>120</v>
      </c>
      <c r="E3025" t="s">
        <v>22</v>
      </c>
      <c r="F3025" t="str">
        <f t="shared" si="143"/>
        <v>New South Wales</v>
      </c>
      <c r="G3025" t="s">
        <v>10</v>
      </c>
      <c r="H3025">
        <v>2116</v>
      </c>
      <c r="I3025" t="s">
        <v>11</v>
      </c>
      <c r="J3025" t="s">
        <v>125</v>
      </c>
      <c r="K3025" t="s">
        <v>143</v>
      </c>
      <c r="L3025" t="s">
        <v>154</v>
      </c>
      <c r="M3025" s="5">
        <v>312</v>
      </c>
    </row>
    <row r="3026" spans="1:13" x14ac:dyDescent="0.3">
      <c r="A3026" s="2">
        <v>45471</v>
      </c>
      <c r="B3026" s="3">
        <f t="shared" si="141"/>
        <v>2024</v>
      </c>
      <c r="C3026" t="str">
        <f t="shared" si="142"/>
        <v>2023-2024</v>
      </c>
      <c r="D3026" t="s">
        <v>120</v>
      </c>
      <c r="E3026" t="s">
        <v>114</v>
      </c>
      <c r="F3026" t="str">
        <f t="shared" si="143"/>
        <v>Victoria</v>
      </c>
      <c r="G3026" t="s">
        <v>26</v>
      </c>
      <c r="H3026">
        <v>3353</v>
      </c>
      <c r="I3026" t="s">
        <v>11</v>
      </c>
      <c r="J3026" t="s">
        <v>129</v>
      </c>
      <c r="K3026" t="s">
        <v>144</v>
      </c>
      <c r="L3026" t="s">
        <v>155</v>
      </c>
      <c r="M3026" s="5">
        <v>567</v>
      </c>
    </row>
    <row r="3027" spans="1:13" x14ac:dyDescent="0.3">
      <c r="A3027" s="2">
        <v>45744</v>
      </c>
      <c r="B3027" s="3">
        <f t="shared" si="141"/>
        <v>2025</v>
      </c>
      <c r="C3027" t="str">
        <f t="shared" si="142"/>
        <v>2024-2025</v>
      </c>
      <c r="D3027" t="s">
        <v>120</v>
      </c>
      <c r="E3027" t="s">
        <v>105</v>
      </c>
      <c r="F3027" t="str">
        <f t="shared" si="143"/>
        <v>New South Wales</v>
      </c>
      <c r="G3027" t="s">
        <v>10</v>
      </c>
      <c r="H3027">
        <v>2031</v>
      </c>
      <c r="I3027" t="s">
        <v>11</v>
      </c>
      <c r="J3027" t="s">
        <v>126</v>
      </c>
      <c r="K3027" t="s">
        <v>144</v>
      </c>
      <c r="L3027" t="s">
        <v>155</v>
      </c>
      <c r="M3027" s="5">
        <v>401</v>
      </c>
    </row>
    <row r="3028" spans="1:13" x14ac:dyDescent="0.3">
      <c r="A3028" s="2">
        <v>45820</v>
      </c>
      <c r="B3028" s="3">
        <f t="shared" si="141"/>
        <v>2025</v>
      </c>
      <c r="C3028" t="str">
        <f t="shared" si="142"/>
        <v>2024-2025</v>
      </c>
      <c r="D3028" t="s">
        <v>120</v>
      </c>
      <c r="E3028" t="s">
        <v>86</v>
      </c>
      <c r="F3028" t="str">
        <f t="shared" si="143"/>
        <v>Queensland</v>
      </c>
      <c r="G3028" t="s">
        <v>19</v>
      </c>
      <c r="H3028">
        <v>4119</v>
      </c>
      <c r="I3028" t="s">
        <v>11</v>
      </c>
      <c r="J3028" t="s">
        <v>131</v>
      </c>
      <c r="K3028" t="s">
        <v>144</v>
      </c>
      <c r="L3028" t="s">
        <v>155</v>
      </c>
      <c r="M3028" s="5">
        <v>381</v>
      </c>
    </row>
    <row r="3029" spans="1:13" x14ac:dyDescent="0.3">
      <c r="A3029" s="2">
        <v>45681</v>
      </c>
      <c r="B3029" s="3">
        <f t="shared" si="141"/>
        <v>2025</v>
      </c>
      <c r="C3029" t="str">
        <f t="shared" si="142"/>
        <v>2024-2025</v>
      </c>
      <c r="D3029" t="s">
        <v>119</v>
      </c>
      <c r="E3029" t="s">
        <v>36</v>
      </c>
      <c r="F3029" t="str">
        <f t="shared" si="143"/>
        <v>New South Wales</v>
      </c>
      <c r="G3029" t="s">
        <v>10</v>
      </c>
      <c r="H3029">
        <v>2539</v>
      </c>
      <c r="I3029" t="s">
        <v>11</v>
      </c>
      <c r="J3029" t="s">
        <v>123</v>
      </c>
      <c r="K3029" t="s">
        <v>151</v>
      </c>
      <c r="L3029" t="s">
        <v>152</v>
      </c>
      <c r="M3029" s="5">
        <v>341</v>
      </c>
    </row>
    <row r="3030" spans="1:13" x14ac:dyDescent="0.3">
      <c r="A3030" s="2">
        <v>45912</v>
      </c>
      <c r="B3030" s="3">
        <f t="shared" si="141"/>
        <v>2026</v>
      </c>
      <c r="C3030" t="str">
        <f t="shared" si="142"/>
        <v>2025-2026</v>
      </c>
      <c r="D3030" t="s">
        <v>120</v>
      </c>
      <c r="E3030" t="s">
        <v>101</v>
      </c>
      <c r="F3030" t="str">
        <f t="shared" si="143"/>
        <v>Queensland</v>
      </c>
      <c r="G3030" t="s">
        <v>19</v>
      </c>
      <c r="H3030">
        <v>4305</v>
      </c>
      <c r="I3030" t="s">
        <v>11</v>
      </c>
      <c r="J3030" t="s">
        <v>124</v>
      </c>
      <c r="K3030" t="s">
        <v>145</v>
      </c>
      <c r="L3030" t="s">
        <v>156</v>
      </c>
      <c r="M3030" s="5">
        <v>800</v>
      </c>
    </row>
    <row r="3031" spans="1:13" x14ac:dyDescent="0.3">
      <c r="A3031" s="2">
        <v>45895</v>
      </c>
      <c r="B3031" s="3">
        <f t="shared" si="141"/>
        <v>2026</v>
      </c>
      <c r="C3031" t="str">
        <f t="shared" si="142"/>
        <v>2025-2026</v>
      </c>
      <c r="D3031" t="s">
        <v>120</v>
      </c>
      <c r="E3031" t="s">
        <v>69</v>
      </c>
      <c r="F3031" t="str">
        <f t="shared" si="143"/>
        <v>Victoria</v>
      </c>
      <c r="G3031" t="s">
        <v>26</v>
      </c>
      <c r="H3031">
        <v>3148</v>
      </c>
      <c r="I3031" t="s">
        <v>11</v>
      </c>
      <c r="J3031" t="s">
        <v>127</v>
      </c>
      <c r="K3031" t="s">
        <v>146</v>
      </c>
      <c r="L3031" t="s">
        <v>157</v>
      </c>
      <c r="M3031" s="5">
        <v>159</v>
      </c>
    </row>
    <row r="3032" spans="1:13" x14ac:dyDescent="0.3">
      <c r="A3032" s="2">
        <v>45411</v>
      </c>
      <c r="B3032" s="3">
        <f t="shared" si="141"/>
        <v>2024</v>
      </c>
      <c r="C3032" t="str">
        <f t="shared" si="142"/>
        <v>2023-2024</v>
      </c>
      <c r="D3032" t="s">
        <v>120</v>
      </c>
      <c r="E3032" t="s">
        <v>61</v>
      </c>
      <c r="F3032" t="str">
        <f t="shared" si="143"/>
        <v>Victoria</v>
      </c>
      <c r="G3032" t="s">
        <v>26</v>
      </c>
      <c r="H3032">
        <v>3179</v>
      </c>
      <c r="I3032" t="s">
        <v>11</v>
      </c>
      <c r="J3032" t="s">
        <v>127</v>
      </c>
      <c r="K3032" t="s">
        <v>150</v>
      </c>
      <c r="L3032" t="s">
        <v>161</v>
      </c>
      <c r="M3032" s="5">
        <v>45</v>
      </c>
    </row>
    <row r="3033" spans="1:13" x14ac:dyDescent="0.3">
      <c r="A3033" s="2">
        <v>45791</v>
      </c>
      <c r="B3033" s="3">
        <f t="shared" si="141"/>
        <v>2025</v>
      </c>
      <c r="C3033" t="str">
        <f t="shared" si="142"/>
        <v>2024-2025</v>
      </c>
      <c r="D3033" t="s">
        <v>120</v>
      </c>
      <c r="E3033" t="s">
        <v>24</v>
      </c>
      <c r="F3033" t="str">
        <f t="shared" si="143"/>
        <v>Queensland</v>
      </c>
      <c r="G3033" t="s">
        <v>19</v>
      </c>
      <c r="H3033">
        <v>4053</v>
      </c>
      <c r="I3033" t="s">
        <v>11</v>
      </c>
      <c r="J3033" t="s">
        <v>131</v>
      </c>
      <c r="K3033" t="s">
        <v>151</v>
      </c>
      <c r="L3033" t="s">
        <v>152</v>
      </c>
      <c r="M3033" s="5">
        <v>749</v>
      </c>
    </row>
    <row r="3034" spans="1:13" x14ac:dyDescent="0.3">
      <c r="A3034" s="2">
        <v>45890</v>
      </c>
      <c r="B3034" s="3">
        <f t="shared" si="141"/>
        <v>2026</v>
      </c>
      <c r="C3034" t="str">
        <f t="shared" si="142"/>
        <v>2025-2026</v>
      </c>
      <c r="D3034" t="s">
        <v>120</v>
      </c>
      <c r="E3034" t="s">
        <v>113</v>
      </c>
      <c r="F3034" t="str">
        <f t="shared" si="143"/>
        <v>New South Wales</v>
      </c>
      <c r="G3034" t="s">
        <v>10</v>
      </c>
      <c r="H3034">
        <v>2101</v>
      </c>
      <c r="I3034" t="s">
        <v>11</v>
      </c>
      <c r="J3034" t="s">
        <v>125</v>
      </c>
      <c r="K3034" t="s">
        <v>144</v>
      </c>
      <c r="L3034" t="s">
        <v>155</v>
      </c>
      <c r="M3034" s="5">
        <v>348</v>
      </c>
    </row>
    <row r="3035" spans="1:13" x14ac:dyDescent="0.3">
      <c r="A3035" s="2">
        <v>45881</v>
      </c>
      <c r="B3035" s="3">
        <f t="shared" si="141"/>
        <v>2026</v>
      </c>
      <c r="C3035" t="str">
        <f t="shared" si="142"/>
        <v>2025-2026</v>
      </c>
      <c r="D3035" t="s">
        <v>119</v>
      </c>
      <c r="E3035" t="s">
        <v>81</v>
      </c>
      <c r="F3035" t="str">
        <f t="shared" si="143"/>
        <v>Victoria</v>
      </c>
      <c r="G3035" t="s">
        <v>26</v>
      </c>
      <c r="H3035">
        <v>3076</v>
      </c>
      <c r="I3035" t="s">
        <v>11</v>
      </c>
      <c r="J3035" t="s">
        <v>128</v>
      </c>
      <c r="K3035" t="s">
        <v>148</v>
      </c>
      <c r="L3035" t="s">
        <v>159</v>
      </c>
      <c r="M3035" s="5">
        <v>618</v>
      </c>
    </row>
    <row r="3036" spans="1:13" x14ac:dyDescent="0.3">
      <c r="A3036" s="2">
        <v>45703</v>
      </c>
      <c r="B3036" s="3">
        <f t="shared" si="141"/>
        <v>2025</v>
      </c>
      <c r="C3036" t="str">
        <f t="shared" si="142"/>
        <v>2024-2025</v>
      </c>
      <c r="D3036" t="s">
        <v>120</v>
      </c>
      <c r="E3036" t="s">
        <v>25</v>
      </c>
      <c r="F3036" t="str">
        <f t="shared" si="143"/>
        <v>Victoria</v>
      </c>
      <c r="G3036" t="s">
        <v>26</v>
      </c>
      <c r="H3036">
        <v>3066</v>
      </c>
      <c r="I3036" t="s">
        <v>11</v>
      </c>
      <c r="J3036" t="s">
        <v>128</v>
      </c>
      <c r="K3036" t="s">
        <v>142</v>
      </c>
      <c r="L3036" t="s">
        <v>153</v>
      </c>
      <c r="M3036" s="5">
        <v>775</v>
      </c>
    </row>
    <row r="3037" spans="1:13" x14ac:dyDescent="0.3">
      <c r="A3037" s="2">
        <v>45300</v>
      </c>
      <c r="B3037" s="3">
        <f t="shared" si="141"/>
        <v>2024</v>
      </c>
      <c r="C3037" t="str">
        <f t="shared" si="142"/>
        <v>2023-2024</v>
      </c>
      <c r="D3037" t="s">
        <v>120</v>
      </c>
      <c r="E3037" t="s">
        <v>110</v>
      </c>
      <c r="F3037" t="str">
        <f t="shared" si="143"/>
        <v>Australian Capital Territory</v>
      </c>
      <c r="G3037" t="s">
        <v>51</v>
      </c>
      <c r="H3037">
        <v>2609</v>
      </c>
      <c r="I3037" t="s">
        <v>11</v>
      </c>
      <c r="J3037" t="s">
        <v>123</v>
      </c>
      <c r="K3037" t="s">
        <v>142</v>
      </c>
      <c r="L3037" t="s">
        <v>153</v>
      </c>
      <c r="M3037" s="5">
        <v>357</v>
      </c>
    </row>
    <row r="3038" spans="1:13" x14ac:dyDescent="0.3">
      <c r="A3038" s="2">
        <v>45320</v>
      </c>
      <c r="B3038" s="3">
        <f t="shared" si="141"/>
        <v>2024</v>
      </c>
      <c r="C3038" t="str">
        <f t="shared" si="142"/>
        <v>2023-2024</v>
      </c>
      <c r="D3038" t="s">
        <v>120</v>
      </c>
      <c r="E3038" t="s">
        <v>22</v>
      </c>
      <c r="F3038" t="str">
        <f t="shared" si="143"/>
        <v>New South Wales</v>
      </c>
      <c r="G3038" t="s">
        <v>10</v>
      </c>
      <c r="H3038">
        <v>2116</v>
      </c>
      <c r="I3038" t="s">
        <v>11</v>
      </c>
      <c r="J3038" t="s">
        <v>125</v>
      </c>
      <c r="K3038" t="s">
        <v>143</v>
      </c>
      <c r="L3038" t="s">
        <v>154</v>
      </c>
      <c r="M3038" s="5">
        <v>792</v>
      </c>
    </row>
    <row r="3039" spans="1:13" x14ac:dyDescent="0.3">
      <c r="A3039" s="2">
        <v>45599</v>
      </c>
      <c r="B3039" s="3">
        <f t="shared" si="141"/>
        <v>2025</v>
      </c>
      <c r="C3039" t="str">
        <f t="shared" si="142"/>
        <v>2024-2025</v>
      </c>
      <c r="D3039" t="s">
        <v>120</v>
      </c>
      <c r="E3039" t="s">
        <v>23</v>
      </c>
      <c r="F3039" t="str">
        <f t="shared" si="143"/>
        <v>New South Wales</v>
      </c>
      <c r="G3039" t="s">
        <v>10</v>
      </c>
      <c r="H3039">
        <v>2830</v>
      </c>
      <c r="I3039" t="s">
        <v>11</v>
      </c>
      <c r="J3039" t="s">
        <v>132</v>
      </c>
      <c r="K3039" t="s">
        <v>143</v>
      </c>
      <c r="L3039" t="s">
        <v>154</v>
      </c>
      <c r="M3039" s="5">
        <v>225</v>
      </c>
    </row>
    <row r="3040" spans="1:13" x14ac:dyDescent="0.3">
      <c r="A3040" s="2">
        <v>45550</v>
      </c>
      <c r="B3040" s="3">
        <f t="shared" si="141"/>
        <v>2025</v>
      </c>
      <c r="C3040" t="str">
        <f t="shared" si="142"/>
        <v>2024-2025</v>
      </c>
      <c r="D3040" t="s">
        <v>120</v>
      </c>
      <c r="E3040" t="s">
        <v>83</v>
      </c>
      <c r="F3040" t="str">
        <f t="shared" si="143"/>
        <v>Victoria</v>
      </c>
      <c r="G3040" t="s">
        <v>26</v>
      </c>
      <c r="H3040">
        <v>3551</v>
      </c>
      <c r="I3040" t="s">
        <v>11</v>
      </c>
      <c r="J3040" t="s">
        <v>129</v>
      </c>
      <c r="K3040" t="s">
        <v>148</v>
      </c>
      <c r="L3040" t="s">
        <v>159</v>
      </c>
      <c r="M3040" s="5">
        <v>409</v>
      </c>
    </row>
    <row r="3041" spans="1:13" x14ac:dyDescent="0.3">
      <c r="A3041" s="2">
        <v>45432</v>
      </c>
      <c r="B3041" s="3">
        <f t="shared" si="141"/>
        <v>2024</v>
      </c>
      <c r="C3041" t="str">
        <f t="shared" si="142"/>
        <v>2023-2024</v>
      </c>
      <c r="D3041" t="s">
        <v>120</v>
      </c>
      <c r="E3041" t="s">
        <v>112</v>
      </c>
      <c r="F3041" t="str">
        <f t="shared" si="143"/>
        <v>Queensland</v>
      </c>
      <c r="G3041" t="s">
        <v>19</v>
      </c>
      <c r="H3041">
        <v>4566</v>
      </c>
      <c r="I3041" t="s">
        <v>11</v>
      </c>
      <c r="J3041" t="s">
        <v>136</v>
      </c>
      <c r="K3041" t="s">
        <v>150</v>
      </c>
      <c r="L3041" t="s">
        <v>161</v>
      </c>
      <c r="M3041" s="5">
        <v>474</v>
      </c>
    </row>
    <row r="3042" spans="1:13" x14ac:dyDescent="0.3">
      <c r="A3042" s="2">
        <v>45550</v>
      </c>
      <c r="B3042" s="3">
        <f t="shared" si="141"/>
        <v>2025</v>
      </c>
      <c r="C3042" t="str">
        <f t="shared" si="142"/>
        <v>2024-2025</v>
      </c>
      <c r="D3042" t="s">
        <v>120</v>
      </c>
      <c r="E3042" t="s">
        <v>25</v>
      </c>
      <c r="F3042" t="str">
        <f t="shared" si="143"/>
        <v>Victoria</v>
      </c>
      <c r="G3042" t="s">
        <v>26</v>
      </c>
      <c r="H3042">
        <v>3066</v>
      </c>
      <c r="I3042" t="s">
        <v>11</v>
      </c>
      <c r="J3042" t="s">
        <v>128</v>
      </c>
      <c r="K3042" t="s">
        <v>150</v>
      </c>
      <c r="L3042" t="s">
        <v>161</v>
      </c>
      <c r="M3042" s="5">
        <v>585</v>
      </c>
    </row>
    <row r="3043" spans="1:13" x14ac:dyDescent="0.3">
      <c r="A3043" s="2">
        <v>45847</v>
      </c>
      <c r="B3043" s="3">
        <f t="shared" si="141"/>
        <v>2026</v>
      </c>
      <c r="C3043" t="str">
        <f t="shared" si="142"/>
        <v>2025-2026</v>
      </c>
      <c r="D3043" t="s">
        <v>119</v>
      </c>
      <c r="E3043" t="s">
        <v>87</v>
      </c>
      <c r="F3043" t="str">
        <f t="shared" si="143"/>
        <v>New South Wales</v>
      </c>
      <c r="G3043" t="s">
        <v>10</v>
      </c>
      <c r="H3043">
        <v>2158</v>
      </c>
      <c r="I3043" t="s">
        <v>11</v>
      </c>
      <c r="J3043" t="s">
        <v>125</v>
      </c>
      <c r="K3043" t="s">
        <v>143</v>
      </c>
      <c r="L3043" t="s">
        <v>154</v>
      </c>
      <c r="M3043" s="5">
        <v>414</v>
      </c>
    </row>
    <row r="3044" spans="1:13" x14ac:dyDescent="0.3">
      <c r="A3044" s="2">
        <v>45371</v>
      </c>
      <c r="B3044" s="3">
        <f t="shared" si="141"/>
        <v>2024</v>
      </c>
      <c r="C3044" t="str">
        <f t="shared" si="142"/>
        <v>2023-2024</v>
      </c>
      <c r="D3044" t="s">
        <v>120</v>
      </c>
      <c r="E3044" t="s">
        <v>23</v>
      </c>
      <c r="F3044" t="str">
        <f t="shared" si="143"/>
        <v>New South Wales</v>
      </c>
      <c r="G3044" t="s">
        <v>10</v>
      </c>
      <c r="H3044">
        <v>2830</v>
      </c>
      <c r="I3044" t="s">
        <v>11</v>
      </c>
      <c r="J3044" t="s">
        <v>132</v>
      </c>
      <c r="K3044" t="s">
        <v>142</v>
      </c>
      <c r="L3044" t="s">
        <v>153</v>
      </c>
      <c r="M3044" s="5">
        <v>311</v>
      </c>
    </row>
    <row r="3045" spans="1:13" x14ac:dyDescent="0.3">
      <c r="A3045" s="2">
        <v>45371</v>
      </c>
      <c r="B3045" s="3">
        <f t="shared" si="141"/>
        <v>2024</v>
      </c>
      <c r="C3045" t="str">
        <f t="shared" si="142"/>
        <v>2023-2024</v>
      </c>
      <c r="D3045" t="s">
        <v>120</v>
      </c>
      <c r="E3045" t="s">
        <v>38</v>
      </c>
      <c r="F3045" t="str">
        <f t="shared" si="143"/>
        <v>Victoria</v>
      </c>
      <c r="G3045" t="s">
        <v>26</v>
      </c>
      <c r="H3045">
        <v>3199</v>
      </c>
      <c r="I3045" t="s">
        <v>11</v>
      </c>
      <c r="J3045" t="s">
        <v>127</v>
      </c>
      <c r="K3045" t="s">
        <v>150</v>
      </c>
      <c r="L3045" t="s">
        <v>161</v>
      </c>
      <c r="M3045" s="5">
        <v>505</v>
      </c>
    </row>
    <row r="3046" spans="1:13" x14ac:dyDescent="0.3">
      <c r="A3046" s="2">
        <v>45492</v>
      </c>
      <c r="B3046" s="3">
        <f t="shared" si="141"/>
        <v>2025</v>
      </c>
      <c r="C3046" t="str">
        <f t="shared" si="142"/>
        <v>2024-2025</v>
      </c>
      <c r="D3046" t="s">
        <v>120</v>
      </c>
      <c r="E3046" t="s">
        <v>9</v>
      </c>
      <c r="F3046" t="str">
        <f t="shared" si="143"/>
        <v>New South Wales</v>
      </c>
      <c r="G3046" t="s">
        <v>10</v>
      </c>
      <c r="H3046">
        <v>2067</v>
      </c>
      <c r="I3046" t="s">
        <v>11</v>
      </c>
      <c r="J3046" t="s">
        <v>126</v>
      </c>
      <c r="K3046" t="s">
        <v>147</v>
      </c>
      <c r="L3046" t="s">
        <v>158</v>
      </c>
      <c r="M3046" s="5">
        <v>318</v>
      </c>
    </row>
    <row r="3047" spans="1:13" x14ac:dyDescent="0.3">
      <c r="A3047" s="2">
        <v>45835</v>
      </c>
      <c r="B3047" s="3">
        <f t="shared" si="141"/>
        <v>2025</v>
      </c>
      <c r="C3047" t="str">
        <f t="shared" si="142"/>
        <v>2024-2025</v>
      </c>
      <c r="D3047" t="s">
        <v>119</v>
      </c>
      <c r="E3047" t="s">
        <v>36</v>
      </c>
      <c r="F3047" t="str">
        <f t="shared" si="143"/>
        <v>New South Wales</v>
      </c>
      <c r="G3047" t="s">
        <v>10</v>
      </c>
      <c r="H3047">
        <v>2539</v>
      </c>
      <c r="I3047" t="s">
        <v>11</v>
      </c>
      <c r="J3047" t="s">
        <v>123</v>
      </c>
      <c r="K3047" t="s">
        <v>148</v>
      </c>
      <c r="L3047" t="s">
        <v>159</v>
      </c>
      <c r="M3047" s="5">
        <v>755</v>
      </c>
    </row>
    <row r="3048" spans="1:13" x14ac:dyDescent="0.3">
      <c r="A3048" s="2">
        <v>45778</v>
      </c>
      <c r="B3048" s="3">
        <f t="shared" si="141"/>
        <v>2025</v>
      </c>
      <c r="C3048" t="str">
        <f t="shared" si="142"/>
        <v>2024-2025</v>
      </c>
      <c r="D3048" t="s">
        <v>120</v>
      </c>
      <c r="E3048" t="s">
        <v>93</v>
      </c>
      <c r="F3048" t="str">
        <f t="shared" si="143"/>
        <v>Victoria</v>
      </c>
      <c r="G3048" t="s">
        <v>26</v>
      </c>
      <c r="H3048">
        <v>3400</v>
      </c>
      <c r="I3048" t="s">
        <v>11</v>
      </c>
      <c r="J3048" t="s">
        <v>129</v>
      </c>
      <c r="K3048" t="s">
        <v>151</v>
      </c>
      <c r="L3048" t="s">
        <v>152</v>
      </c>
      <c r="M3048" s="5">
        <v>258</v>
      </c>
    </row>
    <row r="3049" spans="1:13" x14ac:dyDescent="0.3">
      <c r="A3049" s="2">
        <v>45741</v>
      </c>
      <c r="B3049" s="3">
        <f t="shared" si="141"/>
        <v>2025</v>
      </c>
      <c r="C3049" t="str">
        <f t="shared" si="142"/>
        <v>2024-2025</v>
      </c>
      <c r="D3049" t="s">
        <v>120</v>
      </c>
      <c r="E3049" t="s">
        <v>92</v>
      </c>
      <c r="F3049" t="str">
        <f t="shared" si="143"/>
        <v>New South Wales</v>
      </c>
      <c r="G3049" t="s">
        <v>10</v>
      </c>
      <c r="H3049">
        <v>2015</v>
      </c>
      <c r="I3049" t="s">
        <v>11</v>
      </c>
      <c r="J3049" t="s">
        <v>126</v>
      </c>
      <c r="K3049" t="s">
        <v>143</v>
      </c>
      <c r="L3049" t="s">
        <v>154</v>
      </c>
      <c r="M3049" s="5">
        <v>740</v>
      </c>
    </row>
    <row r="3050" spans="1:13" x14ac:dyDescent="0.3">
      <c r="A3050" s="2">
        <v>45482</v>
      </c>
      <c r="B3050" s="3">
        <f t="shared" si="141"/>
        <v>2025</v>
      </c>
      <c r="C3050" t="str">
        <f t="shared" si="142"/>
        <v>2024-2025</v>
      </c>
      <c r="D3050" t="s">
        <v>120</v>
      </c>
      <c r="E3050" t="s">
        <v>72</v>
      </c>
      <c r="F3050" t="str">
        <f t="shared" si="143"/>
        <v>Queensland</v>
      </c>
      <c r="G3050" t="s">
        <v>19</v>
      </c>
      <c r="H3050">
        <v>4870</v>
      </c>
      <c r="I3050" t="s">
        <v>11</v>
      </c>
      <c r="J3050" t="s">
        <v>133</v>
      </c>
      <c r="K3050" t="s">
        <v>148</v>
      </c>
      <c r="L3050" t="s">
        <v>159</v>
      </c>
      <c r="M3050" s="5">
        <v>632</v>
      </c>
    </row>
    <row r="3051" spans="1:13" x14ac:dyDescent="0.3">
      <c r="A3051" s="2">
        <v>45492</v>
      </c>
      <c r="B3051" s="3">
        <f t="shared" si="141"/>
        <v>2025</v>
      </c>
      <c r="C3051" t="str">
        <f t="shared" si="142"/>
        <v>2024-2025</v>
      </c>
      <c r="D3051" t="s">
        <v>120</v>
      </c>
      <c r="E3051" t="s">
        <v>104</v>
      </c>
      <c r="F3051" t="str">
        <f t="shared" si="143"/>
        <v>Victoria</v>
      </c>
      <c r="G3051" t="s">
        <v>26</v>
      </c>
      <c r="H3051">
        <v>3175</v>
      </c>
      <c r="I3051" t="s">
        <v>11</v>
      </c>
      <c r="J3051" t="s">
        <v>127</v>
      </c>
      <c r="K3051" t="s">
        <v>143</v>
      </c>
      <c r="L3051" t="s">
        <v>154</v>
      </c>
      <c r="M3051" s="5">
        <v>126</v>
      </c>
    </row>
    <row r="3052" spans="1:13" x14ac:dyDescent="0.3">
      <c r="A3052" s="2">
        <v>45357</v>
      </c>
      <c r="B3052" s="3">
        <f t="shared" si="141"/>
        <v>2024</v>
      </c>
      <c r="C3052" t="str">
        <f t="shared" si="142"/>
        <v>2023-2024</v>
      </c>
      <c r="D3052" t="s">
        <v>120</v>
      </c>
      <c r="E3052" t="s">
        <v>23</v>
      </c>
      <c r="F3052" t="str">
        <f t="shared" si="143"/>
        <v>New South Wales</v>
      </c>
      <c r="G3052" t="s">
        <v>10</v>
      </c>
      <c r="H3052">
        <v>2830</v>
      </c>
      <c r="I3052" t="s">
        <v>11</v>
      </c>
      <c r="J3052" t="s">
        <v>132</v>
      </c>
      <c r="K3052" t="s">
        <v>150</v>
      </c>
      <c r="L3052" t="s">
        <v>161</v>
      </c>
      <c r="M3052" s="5">
        <v>241</v>
      </c>
    </row>
    <row r="3053" spans="1:13" x14ac:dyDescent="0.3">
      <c r="A3053" s="2">
        <v>45885</v>
      </c>
      <c r="B3053" s="3">
        <f t="shared" si="141"/>
        <v>2026</v>
      </c>
      <c r="C3053" t="str">
        <f t="shared" si="142"/>
        <v>2025-2026</v>
      </c>
      <c r="D3053" t="s">
        <v>119</v>
      </c>
      <c r="E3053" t="s">
        <v>75</v>
      </c>
      <c r="F3053" t="str">
        <f t="shared" si="143"/>
        <v>Victoria</v>
      </c>
      <c r="G3053" t="s">
        <v>26</v>
      </c>
      <c r="H3053">
        <v>3915</v>
      </c>
      <c r="I3053" t="s">
        <v>11</v>
      </c>
      <c r="J3053" t="s">
        <v>137</v>
      </c>
      <c r="K3053" t="s">
        <v>151</v>
      </c>
      <c r="L3053" t="s">
        <v>152</v>
      </c>
      <c r="M3053" s="5">
        <v>531</v>
      </c>
    </row>
    <row r="3054" spans="1:13" x14ac:dyDescent="0.3">
      <c r="A3054" s="2">
        <v>45509</v>
      </c>
      <c r="B3054" s="3">
        <f t="shared" si="141"/>
        <v>2025</v>
      </c>
      <c r="C3054" t="str">
        <f t="shared" si="142"/>
        <v>2024-2025</v>
      </c>
      <c r="D3054" t="s">
        <v>120</v>
      </c>
      <c r="E3054" t="s">
        <v>92</v>
      </c>
      <c r="F3054" t="str">
        <f t="shared" si="143"/>
        <v>New South Wales</v>
      </c>
      <c r="G3054" t="s">
        <v>10</v>
      </c>
      <c r="H3054">
        <v>2015</v>
      </c>
      <c r="I3054" t="s">
        <v>11</v>
      </c>
      <c r="J3054" t="s">
        <v>126</v>
      </c>
      <c r="K3054" t="s">
        <v>142</v>
      </c>
      <c r="L3054" t="s">
        <v>153</v>
      </c>
      <c r="M3054" s="5">
        <v>661</v>
      </c>
    </row>
    <row r="3055" spans="1:13" x14ac:dyDescent="0.3">
      <c r="A3055" s="2">
        <v>45444</v>
      </c>
      <c r="B3055" s="3">
        <f t="shared" si="141"/>
        <v>2024</v>
      </c>
      <c r="C3055" t="str">
        <f t="shared" si="142"/>
        <v>2023-2024</v>
      </c>
      <c r="D3055" t="s">
        <v>120</v>
      </c>
      <c r="E3055" t="s">
        <v>56</v>
      </c>
      <c r="F3055" t="str">
        <f t="shared" si="143"/>
        <v>Queensland</v>
      </c>
      <c r="G3055" t="s">
        <v>19</v>
      </c>
      <c r="H3055">
        <v>4883</v>
      </c>
      <c r="I3055" t="s">
        <v>11</v>
      </c>
      <c r="J3055" t="s">
        <v>133</v>
      </c>
      <c r="K3055" t="s">
        <v>145</v>
      </c>
      <c r="L3055" t="s">
        <v>156</v>
      </c>
      <c r="M3055" s="5">
        <v>426</v>
      </c>
    </row>
    <row r="3056" spans="1:13" x14ac:dyDescent="0.3">
      <c r="A3056" s="2">
        <v>45884</v>
      </c>
      <c r="B3056" s="3">
        <f t="shared" si="141"/>
        <v>2026</v>
      </c>
      <c r="C3056" t="str">
        <f t="shared" si="142"/>
        <v>2025-2026</v>
      </c>
      <c r="D3056" t="s">
        <v>120</v>
      </c>
      <c r="E3056" t="s">
        <v>54</v>
      </c>
      <c r="F3056" t="str">
        <f t="shared" si="143"/>
        <v>New South Wales</v>
      </c>
      <c r="G3056" t="s">
        <v>10</v>
      </c>
      <c r="H3056">
        <v>2750</v>
      </c>
      <c r="I3056" t="s">
        <v>11</v>
      </c>
      <c r="J3056" t="s">
        <v>132</v>
      </c>
      <c r="K3056" t="s">
        <v>145</v>
      </c>
      <c r="L3056" t="s">
        <v>156</v>
      </c>
      <c r="M3056" s="5">
        <v>115</v>
      </c>
    </row>
    <row r="3057" spans="1:13" x14ac:dyDescent="0.3">
      <c r="A3057" s="2">
        <v>45404</v>
      </c>
      <c r="B3057" s="3">
        <f t="shared" si="141"/>
        <v>2024</v>
      </c>
      <c r="C3057" t="str">
        <f t="shared" si="142"/>
        <v>2023-2024</v>
      </c>
      <c r="D3057" t="s">
        <v>120</v>
      </c>
      <c r="E3057" t="s">
        <v>32</v>
      </c>
      <c r="F3057" t="str">
        <f t="shared" si="143"/>
        <v>Victoria</v>
      </c>
      <c r="G3057" t="s">
        <v>26</v>
      </c>
      <c r="H3057">
        <v>3977</v>
      </c>
      <c r="I3057" t="s">
        <v>11</v>
      </c>
      <c r="J3057" t="s">
        <v>137</v>
      </c>
      <c r="K3057" t="s">
        <v>150</v>
      </c>
      <c r="L3057" t="s">
        <v>161</v>
      </c>
      <c r="M3057" s="5">
        <v>711</v>
      </c>
    </row>
    <row r="3058" spans="1:13" x14ac:dyDescent="0.3">
      <c r="A3058" s="2">
        <v>45467</v>
      </c>
      <c r="B3058" s="3">
        <f t="shared" si="141"/>
        <v>2024</v>
      </c>
      <c r="C3058" t="str">
        <f t="shared" si="142"/>
        <v>2023-2024</v>
      </c>
      <c r="D3058" t="s">
        <v>120</v>
      </c>
      <c r="E3058" t="s">
        <v>40</v>
      </c>
      <c r="F3058" t="str">
        <f t="shared" si="143"/>
        <v>South Australia</v>
      </c>
      <c r="G3058" t="s">
        <v>17</v>
      </c>
      <c r="H3058">
        <v>5169</v>
      </c>
      <c r="I3058" t="s">
        <v>11</v>
      </c>
      <c r="J3058" t="s">
        <v>134</v>
      </c>
      <c r="K3058" t="s">
        <v>146</v>
      </c>
      <c r="L3058" t="s">
        <v>157</v>
      </c>
      <c r="M3058" s="5">
        <v>296</v>
      </c>
    </row>
    <row r="3059" spans="1:13" x14ac:dyDescent="0.3">
      <c r="A3059" s="2">
        <v>45972</v>
      </c>
      <c r="B3059" s="3">
        <f t="shared" si="141"/>
        <v>2026</v>
      </c>
      <c r="C3059" t="str">
        <f t="shared" si="142"/>
        <v>2025-2026</v>
      </c>
      <c r="D3059" t="s">
        <v>120</v>
      </c>
      <c r="E3059" t="s">
        <v>24</v>
      </c>
      <c r="F3059" t="str">
        <f t="shared" si="143"/>
        <v>Queensland</v>
      </c>
      <c r="G3059" t="s">
        <v>19</v>
      </c>
      <c r="H3059">
        <v>4053</v>
      </c>
      <c r="I3059" t="s">
        <v>11</v>
      </c>
      <c r="J3059" t="s">
        <v>131</v>
      </c>
      <c r="K3059" t="s">
        <v>145</v>
      </c>
      <c r="L3059" t="s">
        <v>156</v>
      </c>
      <c r="M3059" s="5">
        <v>185</v>
      </c>
    </row>
    <row r="3060" spans="1:13" x14ac:dyDescent="0.3">
      <c r="A3060" s="2">
        <v>45337</v>
      </c>
      <c r="B3060" s="3">
        <f t="shared" si="141"/>
        <v>2024</v>
      </c>
      <c r="C3060" t="str">
        <f t="shared" si="142"/>
        <v>2023-2024</v>
      </c>
      <c r="D3060" t="s">
        <v>119</v>
      </c>
      <c r="E3060" t="s">
        <v>14</v>
      </c>
      <c r="F3060" t="str">
        <f t="shared" si="143"/>
        <v>Northern Territory</v>
      </c>
      <c r="G3060" t="s">
        <v>15</v>
      </c>
      <c r="H3060">
        <v>800</v>
      </c>
      <c r="I3060" t="s">
        <v>11</v>
      </c>
      <c r="J3060" t="s">
        <v>140</v>
      </c>
      <c r="K3060" t="s">
        <v>144</v>
      </c>
      <c r="L3060" t="s">
        <v>155</v>
      </c>
      <c r="M3060" s="5">
        <v>476</v>
      </c>
    </row>
    <row r="3061" spans="1:13" x14ac:dyDescent="0.3">
      <c r="A3061" s="2">
        <v>45813</v>
      </c>
      <c r="B3061" s="3">
        <f t="shared" si="141"/>
        <v>2025</v>
      </c>
      <c r="C3061" t="str">
        <f t="shared" si="142"/>
        <v>2024-2025</v>
      </c>
      <c r="D3061" t="s">
        <v>119</v>
      </c>
      <c r="E3061" t="s">
        <v>75</v>
      </c>
      <c r="F3061" t="str">
        <f t="shared" si="143"/>
        <v>Victoria</v>
      </c>
      <c r="G3061" t="s">
        <v>26</v>
      </c>
      <c r="H3061">
        <v>3915</v>
      </c>
      <c r="I3061" t="s">
        <v>11</v>
      </c>
      <c r="J3061" t="s">
        <v>137</v>
      </c>
      <c r="K3061" t="s">
        <v>150</v>
      </c>
      <c r="L3061" t="s">
        <v>161</v>
      </c>
      <c r="M3061" s="5">
        <v>315</v>
      </c>
    </row>
    <row r="3062" spans="1:13" x14ac:dyDescent="0.3">
      <c r="A3062" s="2">
        <v>45317</v>
      </c>
      <c r="B3062" s="3">
        <f t="shared" si="141"/>
        <v>2024</v>
      </c>
      <c r="C3062" t="str">
        <f t="shared" si="142"/>
        <v>2023-2024</v>
      </c>
      <c r="D3062" t="s">
        <v>119</v>
      </c>
      <c r="E3062" t="s">
        <v>99</v>
      </c>
      <c r="F3062" t="str">
        <f t="shared" si="143"/>
        <v>Western Australia</v>
      </c>
      <c r="G3062" t="s">
        <v>28</v>
      </c>
      <c r="H3062">
        <v>6530</v>
      </c>
      <c r="I3062" t="s">
        <v>11</v>
      </c>
      <c r="J3062" t="s">
        <v>141</v>
      </c>
      <c r="K3062" t="s">
        <v>145</v>
      </c>
      <c r="L3062" t="s">
        <v>156</v>
      </c>
      <c r="M3062" s="5">
        <v>112</v>
      </c>
    </row>
    <row r="3063" spans="1:13" x14ac:dyDescent="0.3">
      <c r="A3063" s="2">
        <v>45638</v>
      </c>
      <c r="B3063" s="3">
        <f t="shared" si="141"/>
        <v>2025</v>
      </c>
      <c r="C3063" t="str">
        <f t="shared" si="142"/>
        <v>2024-2025</v>
      </c>
      <c r="D3063" t="s">
        <v>119</v>
      </c>
      <c r="E3063" t="s">
        <v>111</v>
      </c>
      <c r="F3063" t="str">
        <f t="shared" si="143"/>
        <v>New South Wales</v>
      </c>
      <c r="G3063" t="s">
        <v>10</v>
      </c>
      <c r="H3063">
        <v>2154</v>
      </c>
      <c r="I3063" t="s">
        <v>11</v>
      </c>
      <c r="J3063" t="s">
        <v>125</v>
      </c>
      <c r="K3063" t="s">
        <v>142</v>
      </c>
      <c r="L3063" t="s">
        <v>153</v>
      </c>
      <c r="M3063" s="5">
        <v>686</v>
      </c>
    </row>
    <row r="3064" spans="1:13" x14ac:dyDescent="0.3">
      <c r="A3064" s="2">
        <v>45739</v>
      </c>
      <c r="B3064" s="3">
        <f t="shared" si="141"/>
        <v>2025</v>
      </c>
      <c r="C3064" t="str">
        <f t="shared" si="142"/>
        <v>2024-2025</v>
      </c>
      <c r="D3064" t="s">
        <v>119</v>
      </c>
      <c r="E3064" t="s">
        <v>14</v>
      </c>
      <c r="F3064" t="str">
        <f t="shared" si="143"/>
        <v>Northern Territory</v>
      </c>
      <c r="G3064" t="s">
        <v>15</v>
      </c>
      <c r="H3064">
        <v>800</v>
      </c>
      <c r="I3064" t="s">
        <v>11</v>
      </c>
      <c r="J3064" t="s">
        <v>140</v>
      </c>
      <c r="K3064" t="s">
        <v>148</v>
      </c>
      <c r="L3064" t="s">
        <v>159</v>
      </c>
      <c r="M3064" s="5">
        <v>671</v>
      </c>
    </row>
    <row r="3065" spans="1:13" x14ac:dyDescent="0.3">
      <c r="A3065" s="2">
        <v>45958</v>
      </c>
      <c r="B3065" s="3">
        <f t="shared" si="141"/>
        <v>2026</v>
      </c>
      <c r="C3065" t="str">
        <f t="shared" si="142"/>
        <v>2025-2026</v>
      </c>
      <c r="D3065" t="s">
        <v>119</v>
      </c>
      <c r="E3065" t="s">
        <v>55</v>
      </c>
      <c r="F3065" t="str">
        <f t="shared" si="143"/>
        <v>Queensland</v>
      </c>
      <c r="G3065" t="s">
        <v>19</v>
      </c>
      <c r="H3065">
        <v>4740</v>
      </c>
      <c r="I3065" t="s">
        <v>11</v>
      </c>
      <c r="J3065" t="s">
        <v>138</v>
      </c>
      <c r="K3065" t="s">
        <v>151</v>
      </c>
      <c r="L3065" t="s">
        <v>152</v>
      </c>
      <c r="M3065" s="5">
        <v>395</v>
      </c>
    </row>
    <row r="3066" spans="1:13" x14ac:dyDescent="0.3">
      <c r="A3066" s="2">
        <v>45976</v>
      </c>
      <c r="B3066" s="3">
        <f t="shared" si="141"/>
        <v>2026</v>
      </c>
      <c r="C3066" t="str">
        <f t="shared" si="142"/>
        <v>2025-2026</v>
      </c>
      <c r="D3066" t="s">
        <v>119</v>
      </c>
      <c r="E3066" t="s">
        <v>74</v>
      </c>
      <c r="F3066" t="str">
        <f t="shared" si="143"/>
        <v>Victoria</v>
      </c>
      <c r="G3066" t="s">
        <v>26</v>
      </c>
      <c r="H3066">
        <v>3500</v>
      </c>
      <c r="I3066" t="s">
        <v>11</v>
      </c>
      <c r="J3066" t="s">
        <v>129</v>
      </c>
      <c r="K3066" t="s">
        <v>145</v>
      </c>
      <c r="L3066" t="s">
        <v>156</v>
      </c>
      <c r="M3066" s="5">
        <v>20</v>
      </c>
    </row>
    <row r="3067" spans="1:13" x14ac:dyDescent="0.3">
      <c r="A3067" s="2">
        <v>45941</v>
      </c>
      <c r="B3067" s="3">
        <f t="shared" si="141"/>
        <v>2026</v>
      </c>
      <c r="C3067" t="str">
        <f t="shared" si="142"/>
        <v>2025-2026</v>
      </c>
      <c r="D3067" t="s">
        <v>120</v>
      </c>
      <c r="E3067" t="s">
        <v>32</v>
      </c>
      <c r="F3067" t="str">
        <f t="shared" si="143"/>
        <v>Victoria</v>
      </c>
      <c r="G3067" t="s">
        <v>26</v>
      </c>
      <c r="H3067">
        <v>3977</v>
      </c>
      <c r="I3067" t="s">
        <v>11</v>
      </c>
      <c r="J3067" t="s">
        <v>137</v>
      </c>
      <c r="K3067" t="s">
        <v>142</v>
      </c>
      <c r="L3067" t="s">
        <v>153</v>
      </c>
      <c r="M3067" s="5">
        <v>413</v>
      </c>
    </row>
    <row r="3068" spans="1:13" x14ac:dyDescent="0.3">
      <c r="A3068" s="2">
        <v>45456</v>
      </c>
      <c r="B3068" s="3">
        <f t="shared" si="141"/>
        <v>2024</v>
      </c>
      <c r="C3068" t="str">
        <f t="shared" si="142"/>
        <v>2023-2024</v>
      </c>
      <c r="D3068" t="s">
        <v>119</v>
      </c>
      <c r="E3068" t="s">
        <v>14</v>
      </c>
      <c r="F3068" t="str">
        <f t="shared" si="143"/>
        <v>Northern Territory</v>
      </c>
      <c r="G3068" t="s">
        <v>15</v>
      </c>
      <c r="H3068">
        <v>800</v>
      </c>
      <c r="I3068" t="s">
        <v>11</v>
      </c>
      <c r="J3068" t="s">
        <v>140</v>
      </c>
      <c r="K3068" t="s">
        <v>151</v>
      </c>
      <c r="L3068" t="s">
        <v>152</v>
      </c>
      <c r="M3068" s="5">
        <v>569</v>
      </c>
    </row>
    <row r="3069" spans="1:13" x14ac:dyDescent="0.3">
      <c r="A3069" s="2">
        <v>45704</v>
      </c>
      <c r="B3069" s="3">
        <f t="shared" si="141"/>
        <v>2025</v>
      </c>
      <c r="C3069" t="str">
        <f t="shared" si="142"/>
        <v>2024-2025</v>
      </c>
      <c r="D3069" t="s">
        <v>120</v>
      </c>
      <c r="E3069" t="s">
        <v>72</v>
      </c>
      <c r="F3069" t="str">
        <f t="shared" si="143"/>
        <v>Queensland</v>
      </c>
      <c r="G3069" t="s">
        <v>19</v>
      </c>
      <c r="H3069">
        <v>4870</v>
      </c>
      <c r="I3069" t="s">
        <v>11</v>
      </c>
      <c r="J3069" t="s">
        <v>133</v>
      </c>
      <c r="K3069" t="s">
        <v>146</v>
      </c>
      <c r="L3069" t="s">
        <v>157</v>
      </c>
      <c r="M3069" s="5">
        <v>636</v>
      </c>
    </row>
    <row r="3070" spans="1:13" x14ac:dyDescent="0.3">
      <c r="A3070" s="2">
        <v>45531</v>
      </c>
      <c r="B3070" s="3">
        <f t="shared" si="141"/>
        <v>2025</v>
      </c>
      <c r="C3070" t="str">
        <f t="shared" si="142"/>
        <v>2024-2025</v>
      </c>
      <c r="D3070" t="s">
        <v>120</v>
      </c>
      <c r="E3070" t="s">
        <v>48</v>
      </c>
      <c r="F3070" t="str">
        <f t="shared" si="143"/>
        <v>Western Australia</v>
      </c>
      <c r="G3070" t="s">
        <v>28</v>
      </c>
      <c r="H3070">
        <v>6450</v>
      </c>
      <c r="I3070" t="s">
        <v>11</v>
      </c>
      <c r="J3070" t="s">
        <v>141</v>
      </c>
      <c r="K3070" t="s">
        <v>145</v>
      </c>
      <c r="L3070" t="s">
        <v>156</v>
      </c>
      <c r="M3070" s="5">
        <v>163</v>
      </c>
    </row>
    <row r="3071" spans="1:13" x14ac:dyDescent="0.3">
      <c r="A3071" s="2">
        <v>45353</v>
      </c>
      <c r="B3071" s="3">
        <f t="shared" si="141"/>
        <v>2024</v>
      </c>
      <c r="C3071" t="str">
        <f t="shared" si="142"/>
        <v>2023-2024</v>
      </c>
      <c r="D3071" t="s">
        <v>120</v>
      </c>
      <c r="E3071" t="s">
        <v>66</v>
      </c>
      <c r="F3071" t="str">
        <f t="shared" si="143"/>
        <v>Western Australia</v>
      </c>
      <c r="G3071" t="s">
        <v>28</v>
      </c>
      <c r="H3071">
        <v>6330</v>
      </c>
      <c r="I3071" t="s">
        <v>11</v>
      </c>
      <c r="J3071" t="s">
        <v>135</v>
      </c>
      <c r="K3071" t="s">
        <v>146</v>
      </c>
      <c r="L3071" t="s">
        <v>157</v>
      </c>
      <c r="M3071" s="5">
        <v>216</v>
      </c>
    </row>
    <row r="3072" spans="1:13" x14ac:dyDescent="0.3">
      <c r="A3072" s="2">
        <v>45802</v>
      </c>
      <c r="B3072" s="3">
        <f t="shared" si="141"/>
        <v>2025</v>
      </c>
      <c r="C3072" t="str">
        <f t="shared" si="142"/>
        <v>2024-2025</v>
      </c>
      <c r="D3072" t="s">
        <v>119</v>
      </c>
      <c r="E3072" t="s">
        <v>75</v>
      </c>
      <c r="F3072" t="str">
        <f t="shared" si="143"/>
        <v>Victoria</v>
      </c>
      <c r="G3072" t="s">
        <v>26</v>
      </c>
      <c r="H3072">
        <v>3915</v>
      </c>
      <c r="I3072" t="s">
        <v>11</v>
      </c>
      <c r="J3072" t="s">
        <v>137</v>
      </c>
      <c r="K3072" t="s">
        <v>150</v>
      </c>
      <c r="L3072" t="s">
        <v>161</v>
      </c>
      <c r="M3072" s="5">
        <v>284</v>
      </c>
    </row>
    <row r="3073" spans="1:13" x14ac:dyDescent="0.3">
      <c r="A3073" s="2">
        <v>45845</v>
      </c>
      <c r="B3073" s="3">
        <f t="shared" si="141"/>
        <v>2026</v>
      </c>
      <c r="C3073" t="str">
        <f t="shared" si="142"/>
        <v>2025-2026</v>
      </c>
      <c r="D3073" t="s">
        <v>120</v>
      </c>
      <c r="E3073" t="s">
        <v>100</v>
      </c>
      <c r="F3073" t="str">
        <f t="shared" si="143"/>
        <v>New South Wales</v>
      </c>
      <c r="G3073" t="s">
        <v>10</v>
      </c>
      <c r="H3073">
        <v>2800</v>
      </c>
      <c r="I3073" t="s">
        <v>11</v>
      </c>
      <c r="J3073" t="s">
        <v>132</v>
      </c>
      <c r="K3073" t="s">
        <v>144</v>
      </c>
      <c r="L3073" t="s">
        <v>155</v>
      </c>
      <c r="M3073" s="5">
        <v>242</v>
      </c>
    </row>
    <row r="3074" spans="1:13" x14ac:dyDescent="0.3">
      <c r="A3074" s="2">
        <v>46009</v>
      </c>
      <c r="B3074" s="3">
        <f t="shared" ref="B3074:B3137" si="144">IF(MONTH(A3074)&gt;=7,YEAR(A3074)+1,YEAR(A3074))</f>
        <v>2026</v>
      </c>
      <c r="C3074" t="str">
        <f t="shared" ref="C3074:C3137" si="145">IF(MONTH(A3074) &gt;= 7, YEAR(A3074) &amp; "-" &amp; YEAR(A3074) + 1, YEAR(A3074) - 1 &amp; "-" &amp; YEAR(A3074))</f>
        <v>2025-2026</v>
      </c>
      <c r="D3074" t="s">
        <v>120</v>
      </c>
      <c r="E3074" t="s">
        <v>93</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26</v>
      </c>
      <c r="H3074">
        <v>3400</v>
      </c>
      <c r="I3074" t="s">
        <v>11</v>
      </c>
      <c r="J3074" t="s">
        <v>129</v>
      </c>
      <c r="K3074" t="s">
        <v>145</v>
      </c>
      <c r="L3074" t="s">
        <v>156</v>
      </c>
      <c r="M3074" s="5">
        <v>536</v>
      </c>
    </row>
    <row r="3075" spans="1:13" x14ac:dyDescent="0.3">
      <c r="A3075" s="2">
        <v>45946</v>
      </c>
      <c r="B3075" s="3">
        <f t="shared" si="144"/>
        <v>2026</v>
      </c>
      <c r="C3075" t="str">
        <f t="shared" si="145"/>
        <v>2025-2026</v>
      </c>
      <c r="D3075" t="s">
        <v>120</v>
      </c>
      <c r="E3075" t="s">
        <v>100</v>
      </c>
      <c r="F3075" t="str">
        <f t="shared" si="146"/>
        <v>New South Wales</v>
      </c>
      <c r="G3075" t="s">
        <v>10</v>
      </c>
      <c r="H3075">
        <v>2800</v>
      </c>
      <c r="I3075" t="s">
        <v>11</v>
      </c>
      <c r="J3075" t="s">
        <v>132</v>
      </c>
      <c r="K3075" t="s">
        <v>143</v>
      </c>
      <c r="L3075" t="s">
        <v>154</v>
      </c>
      <c r="M3075" s="5">
        <v>185</v>
      </c>
    </row>
    <row r="3076" spans="1:13" x14ac:dyDescent="0.3">
      <c r="A3076" s="2">
        <v>45625</v>
      </c>
      <c r="B3076" s="3">
        <f t="shared" si="144"/>
        <v>2025</v>
      </c>
      <c r="C3076" t="str">
        <f t="shared" si="145"/>
        <v>2024-2025</v>
      </c>
      <c r="D3076" t="s">
        <v>120</v>
      </c>
      <c r="E3076" t="s">
        <v>33</v>
      </c>
      <c r="F3076" t="str">
        <f t="shared" si="146"/>
        <v>Northern Territory</v>
      </c>
      <c r="G3076" t="s">
        <v>15</v>
      </c>
      <c r="H3076">
        <v>870</v>
      </c>
      <c r="I3076" t="s">
        <v>11</v>
      </c>
      <c r="J3076" t="s">
        <v>140</v>
      </c>
      <c r="K3076" t="s">
        <v>142</v>
      </c>
      <c r="L3076" t="s">
        <v>153</v>
      </c>
      <c r="M3076" s="5">
        <v>531</v>
      </c>
    </row>
    <row r="3077" spans="1:13" x14ac:dyDescent="0.3">
      <c r="A3077" s="2">
        <v>45743</v>
      </c>
      <c r="B3077" s="3">
        <f t="shared" si="144"/>
        <v>2025</v>
      </c>
      <c r="C3077" t="str">
        <f t="shared" si="145"/>
        <v>2024-2025</v>
      </c>
      <c r="D3077" t="s">
        <v>120</v>
      </c>
      <c r="E3077" t="s">
        <v>30</v>
      </c>
      <c r="F3077" t="str">
        <f t="shared" si="146"/>
        <v>Victoria</v>
      </c>
      <c r="G3077" t="s">
        <v>26</v>
      </c>
      <c r="H3077">
        <v>3030</v>
      </c>
      <c r="I3077" t="s">
        <v>11</v>
      </c>
      <c r="J3077" t="s">
        <v>128</v>
      </c>
      <c r="K3077" t="s">
        <v>146</v>
      </c>
      <c r="L3077" t="s">
        <v>157</v>
      </c>
      <c r="M3077" s="5">
        <v>265</v>
      </c>
    </row>
    <row r="3078" spans="1:13" x14ac:dyDescent="0.3">
      <c r="A3078" s="2">
        <v>45932</v>
      </c>
      <c r="B3078" s="3">
        <f t="shared" si="144"/>
        <v>2026</v>
      </c>
      <c r="C3078" t="str">
        <f t="shared" si="145"/>
        <v>2025-2026</v>
      </c>
      <c r="D3078" t="s">
        <v>120</v>
      </c>
      <c r="E3078" t="s">
        <v>88</v>
      </c>
      <c r="F3078" t="str">
        <f t="shared" si="146"/>
        <v>Queensland</v>
      </c>
      <c r="G3078" t="s">
        <v>19</v>
      </c>
      <c r="H3078">
        <v>4570</v>
      </c>
      <c r="I3078" t="s">
        <v>11</v>
      </c>
      <c r="J3078" t="s">
        <v>136</v>
      </c>
      <c r="K3078" t="s">
        <v>145</v>
      </c>
      <c r="L3078" t="s">
        <v>156</v>
      </c>
      <c r="M3078" s="5">
        <v>558</v>
      </c>
    </row>
    <row r="3079" spans="1:13" x14ac:dyDescent="0.3">
      <c r="A3079" s="2">
        <v>45534</v>
      </c>
      <c r="B3079" s="3">
        <f t="shared" si="144"/>
        <v>2025</v>
      </c>
      <c r="C3079" t="str">
        <f t="shared" si="145"/>
        <v>2024-2025</v>
      </c>
      <c r="D3079" t="s">
        <v>119</v>
      </c>
      <c r="E3079" t="s">
        <v>111</v>
      </c>
      <c r="F3079" t="str">
        <f t="shared" si="146"/>
        <v>New South Wales</v>
      </c>
      <c r="G3079" t="s">
        <v>10</v>
      </c>
      <c r="H3079">
        <v>2154</v>
      </c>
      <c r="I3079" t="s">
        <v>11</v>
      </c>
      <c r="J3079" t="s">
        <v>125</v>
      </c>
      <c r="K3079" t="s">
        <v>144</v>
      </c>
      <c r="L3079" t="s">
        <v>155</v>
      </c>
      <c r="M3079" s="5">
        <v>465</v>
      </c>
    </row>
    <row r="3080" spans="1:13" x14ac:dyDescent="0.3">
      <c r="A3080" s="2">
        <v>45519</v>
      </c>
      <c r="B3080" s="3">
        <f t="shared" si="144"/>
        <v>2025</v>
      </c>
      <c r="C3080" t="str">
        <f t="shared" si="145"/>
        <v>2024-2025</v>
      </c>
      <c r="D3080" t="s">
        <v>120</v>
      </c>
      <c r="E3080" t="s">
        <v>30</v>
      </c>
      <c r="F3080" t="str">
        <f t="shared" si="146"/>
        <v>Victoria</v>
      </c>
      <c r="G3080" t="s">
        <v>26</v>
      </c>
      <c r="H3080">
        <v>3030</v>
      </c>
      <c r="I3080" t="s">
        <v>11</v>
      </c>
      <c r="J3080" t="s">
        <v>128</v>
      </c>
      <c r="K3080" t="s">
        <v>151</v>
      </c>
      <c r="L3080" t="s">
        <v>152</v>
      </c>
      <c r="M3080" s="5">
        <v>720</v>
      </c>
    </row>
    <row r="3081" spans="1:13" x14ac:dyDescent="0.3">
      <c r="A3081" s="2">
        <v>45474</v>
      </c>
      <c r="B3081" s="3">
        <f t="shared" si="144"/>
        <v>2025</v>
      </c>
      <c r="C3081" t="str">
        <f t="shared" si="145"/>
        <v>2024-2025</v>
      </c>
      <c r="D3081" t="s">
        <v>120</v>
      </c>
      <c r="E3081" t="s">
        <v>24</v>
      </c>
      <c r="F3081" t="str">
        <f t="shared" si="146"/>
        <v>Queensland</v>
      </c>
      <c r="G3081" t="s">
        <v>19</v>
      </c>
      <c r="H3081">
        <v>4053</v>
      </c>
      <c r="I3081" t="s">
        <v>11</v>
      </c>
      <c r="J3081" t="s">
        <v>131</v>
      </c>
      <c r="K3081" t="s">
        <v>147</v>
      </c>
      <c r="L3081" t="s">
        <v>158</v>
      </c>
      <c r="M3081" s="5">
        <v>436</v>
      </c>
    </row>
    <row r="3082" spans="1:13" x14ac:dyDescent="0.3">
      <c r="A3082" s="2">
        <v>45427</v>
      </c>
      <c r="B3082" s="3">
        <f t="shared" si="144"/>
        <v>2024</v>
      </c>
      <c r="C3082" t="str">
        <f t="shared" si="145"/>
        <v>2023-2024</v>
      </c>
      <c r="D3082" t="s">
        <v>120</v>
      </c>
      <c r="E3082" t="s">
        <v>90</v>
      </c>
      <c r="F3082" t="str">
        <f t="shared" si="146"/>
        <v>New South Wales</v>
      </c>
      <c r="G3082" t="s">
        <v>10</v>
      </c>
      <c r="H3082">
        <v>2650</v>
      </c>
      <c r="I3082" t="s">
        <v>11</v>
      </c>
      <c r="J3082" t="s">
        <v>132</v>
      </c>
      <c r="K3082" t="s">
        <v>144</v>
      </c>
      <c r="L3082" t="s">
        <v>155</v>
      </c>
      <c r="M3082" s="5">
        <v>258</v>
      </c>
    </row>
    <row r="3083" spans="1:13" x14ac:dyDescent="0.3">
      <c r="A3083" s="2">
        <v>45807</v>
      </c>
      <c r="B3083" s="3">
        <f t="shared" si="144"/>
        <v>2025</v>
      </c>
      <c r="C3083" t="str">
        <f t="shared" si="145"/>
        <v>2024-2025</v>
      </c>
      <c r="D3083" t="s">
        <v>120</v>
      </c>
      <c r="E3083" t="s">
        <v>33</v>
      </c>
      <c r="F3083" t="str">
        <f t="shared" si="146"/>
        <v>Northern Territory</v>
      </c>
      <c r="G3083" t="s">
        <v>15</v>
      </c>
      <c r="H3083">
        <v>870</v>
      </c>
      <c r="I3083" t="s">
        <v>11</v>
      </c>
      <c r="J3083" t="s">
        <v>140</v>
      </c>
      <c r="K3083" t="s">
        <v>145</v>
      </c>
      <c r="L3083" t="s">
        <v>156</v>
      </c>
      <c r="M3083" s="5">
        <v>347</v>
      </c>
    </row>
    <row r="3084" spans="1:13" x14ac:dyDescent="0.3">
      <c r="A3084" s="2">
        <v>45391</v>
      </c>
      <c r="B3084" s="3">
        <f t="shared" si="144"/>
        <v>2024</v>
      </c>
      <c r="C3084" t="str">
        <f t="shared" si="145"/>
        <v>2023-2024</v>
      </c>
      <c r="D3084" t="s">
        <v>119</v>
      </c>
      <c r="E3084" t="s">
        <v>87</v>
      </c>
      <c r="F3084" t="str">
        <f t="shared" si="146"/>
        <v>New South Wales</v>
      </c>
      <c r="G3084" t="s">
        <v>10</v>
      </c>
      <c r="H3084">
        <v>2158</v>
      </c>
      <c r="I3084" t="s">
        <v>11</v>
      </c>
      <c r="J3084" t="s">
        <v>125</v>
      </c>
      <c r="K3084" t="s">
        <v>146</v>
      </c>
      <c r="L3084" t="s">
        <v>157</v>
      </c>
      <c r="M3084" s="5">
        <v>782</v>
      </c>
    </row>
    <row r="3085" spans="1:13" x14ac:dyDescent="0.3">
      <c r="A3085" s="2">
        <v>45940</v>
      </c>
      <c r="B3085" s="3">
        <f t="shared" si="144"/>
        <v>2026</v>
      </c>
      <c r="C3085" t="str">
        <f t="shared" si="145"/>
        <v>2025-2026</v>
      </c>
      <c r="D3085" t="s">
        <v>120</v>
      </c>
      <c r="E3085" t="s">
        <v>20</v>
      </c>
      <c r="F3085" t="str">
        <f t="shared" si="146"/>
        <v>South Australia</v>
      </c>
      <c r="G3085" t="s">
        <v>17</v>
      </c>
      <c r="H3085">
        <v>5607</v>
      </c>
      <c r="I3085" t="s">
        <v>11</v>
      </c>
      <c r="J3085" t="s">
        <v>139</v>
      </c>
      <c r="K3085" t="s">
        <v>146</v>
      </c>
      <c r="L3085" t="s">
        <v>157</v>
      </c>
      <c r="M3085" s="5">
        <v>506</v>
      </c>
    </row>
    <row r="3086" spans="1:13" x14ac:dyDescent="0.3">
      <c r="A3086" s="2">
        <v>45793</v>
      </c>
      <c r="B3086" s="3">
        <f t="shared" si="144"/>
        <v>2025</v>
      </c>
      <c r="C3086" t="str">
        <f t="shared" si="145"/>
        <v>2024-2025</v>
      </c>
      <c r="D3086" t="s">
        <v>120</v>
      </c>
      <c r="E3086" t="s">
        <v>60</v>
      </c>
      <c r="F3086" t="str">
        <f t="shared" si="146"/>
        <v>Queensland</v>
      </c>
      <c r="G3086" t="s">
        <v>19</v>
      </c>
      <c r="H3086">
        <v>4655</v>
      </c>
      <c r="I3086" t="s">
        <v>11</v>
      </c>
      <c r="J3086" t="s">
        <v>138</v>
      </c>
      <c r="K3086" t="s">
        <v>145</v>
      </c>
      <c r="L3086" t="s">
        <v>156</v>
      </c>
      <c r="M3086" s="5">
        <v>285</v>
      </c>
    </row>
    <row r="3087" spans="1:13" x14ac:dyDescent="0.3">
      <c r="A3087" s="2">
        <v>45540</v>
      </c>
      <c r="B3087" s="3">
        <f t="shared" si="144"/>
        <v>2025</v>
      </c>
      <c r="C3087" t="str">
        <f t="shared" si="145"/>
        <v>2024-2025</v>
      </c>
      <c r="D3087" t="s">
        <v>120</v>
      </c>
      <c r="E3087" t="s">
        <v>46</v>
      </c>
      <c r="F3087" t="str">
        <f t="shared" si="146"/>
        <v>South Australia</v>
      </c>
      <c r="G3087" t="s">
        <v>17</v>
      </c>
      <c r="H3087">
        <v>5043</v>
      </c>
      <c r="I3087" t="s">
        <v>11</v>
      </c>
      <c r="J3087" t="s">
        <v>134</v>
      </c>
      <c r="K3087" t="s">
        <v>151</v>
      </c>
      <c r="L3087" t="s">
        <v>152</v>
      </c>
      <c r="M3087" s="5">
        <v>365</v>
      </c>
    </row>
    <row r="3088" spans="1:13" x14ac:dyDescent="0.3">
      <c r="A3088" s="2">
        <v>45671</v>
      </c>
      <c r="B3088" s="3">
        <f t="shared" si="144"/>
        <v>2025</v>
      </c>
      <c r="C3088" t="str">
        <f t="shared" si="145"/>
        <v>2024-2025</v>
      </c>
      <c r="D3088" t="s">
        <v>120</v>
      </c>
      <c r="E3088" t="s">
        <v>100</v>
      </c>
      <c r="F3088" t="str">
        <f t="shared" si="146"/>
        <v>New South Wales</v>
      </c>
      <c r="G3088" t="s">
        <v>10</v>
      </c>
      <c r="H3088">
        <v>2800</v>
      </c>
      <c r="I3088" t="s">
        <v>11</v>
      </c>
      <c r="J3088" t="s">
        <v>132</v>
      </c>
      <c r="K3088" t="s">
        <v>148</v>
      </c>
      <c r="L3088" t="s">
        <v>159</v>
      </c>
      <c r="M3088" s="5">
        <v>536</v>
      </c>
    </row>
    <row r="3089" spans="1:13" x14ac:dyDescent="0.3">
      <c r="A3089" s="2">
        <v>45708</v>
      </c>
      <c r="B3089" s="3">
        <f t="shared" si="144"/>
        <v>2025</v>
      </c>
      <c r="C3089" t="str">
        <f t="shared" si="145"/>
        <v>2024-2025</v>
      </c>
      <c r="D3089" t="s">
        <v>120</v>
      </c>
      <c r="E3089" t="s">
        <v>109</v>
      </c>
      <c r="F3089" t="str">
        <f t="shared" si="146"/>
        <v>Western Australia</v>
      </c>
      <c r="G3089" t="s">
        <v>28</v>
      </c>
      <c r="H3089">
        <v>6052</v>
      </c>
      <c r="I3089" t="s">
        <v>11</v>
      </c>
      <c r="J3089" t="s">
        <v>121</v>
      </c>
      <c r="K3089" t="s">
        <v>145</v>
      </c>
      <c r="L3089" t="s">
        <v>156</v>
      </c>
      <c r="M3089" s="5">
        <v>623</v>
      </c>
    </row>
    <row r="3090" spans="1:13" x14ac:dyDescent="0.3">
      <c r="A3090" s="2">
        <v>45934</v>
      </c>
      <c r="B3090" s="3">
        <f t="shared" si="144"/>
        <v>2026</v>
      </c>
      <c r="C3090" t="str">
        <f t="shared" si="145"/>
        <v>2025-2026</v>
      </c>
      <c r="D3090" t="s">
        <v>120</v>
      </c>
      <c r="E3090" t="s">
        <v>92</v>
      </c>
      <c r="F3090" t="str">
        <f t="shared" si="146"/>
        <v>New South Wales</v>
      </c>
      <c r="G3090" t="s">
        <v>10</v>
      </c>
      <c r="H3090">
        <v>2015</v>
      </c>
      <c r="I3090" t="s">
        <v>11</v>
      </c>
      <c r="J3090" t="s">
        <v>126</v>
      </c>
      <c r="K3090" t="s">
        <v>144</v>
      </c>
      <c r="L3090" t="s">
        <v>155</v>
      </c>
      <c r="M3090" s="5">
        <v>56</v>
      </c>
    </row>
    <row r="3091" spans="1:13" x14ac:dyDescent="0.3">
      <c r="A3091" s="2">
        <v>45727</v>
      </c>
      <c r="B3091" s="3">
        <f t="shared" si="144"/>
        <v>2025</v>
      </c>
      <c r="C3091" t="str">
        <f t="shared" si="145"/>
        <v>2024-2025</v>
      </c>
      <c r="D3091" t="s">
        <v>120</v>
      </c>
      <c r="E3091" t="s">
        <v>32</v>
      </c>
      <c r="F3091" t="str">
        <f t="shared" si="146"/>
        <v>Victoria</v>
      </c>
      <c r="G3091" t="s">
        <v>26</v>
      </c>
      <c r="H3091">
        <v>3977</v>
      </c>
      <c r="I3091" t="s">
        <v>11</v>
      </c>
      <c r="J3091" t="s">
        <v>137</v>
      </c>
      <c r="K3091" t="s">
        <v>145</v>
      </c>
      <c r="L3091" t="s">
        <v>156</v>
      </c>
      <c r="M3091" s="5">
        <v>496</v>
      </c>
    </row>
    <row r="3092" spans="1:13" x14ac:dyDescent="0.3">
      <c r="A3092" s="2">
        <v>45690</v>
      </c>
      <c r="B3092" s="3">
        <f t="shared" si="144"/>
        <v>2025</v>
      </c>
      <c r="C3092" t="str">
        <f t="shared" si="145"/>
        <v>2024-2025</v>
      </c>
      <c r="D3092" t="s">
        <v>120</v>
      </c>
      <c r="E3092" t="s">
        <v>47</v>
      </c>
      <c r="F3092" t="str">
        <f t="shared" si="146"/>
        <v>Victoria</v>
      </c>
      <c r="G3092" t="s">
        <v>26</v>
      </c>
      <c r="H3092">
        <v>3630</v>
      </c>
      <c r="I3092" t="s">
        <v>11</v>
      </c>
      <c r="J3092" t="s">
        <v>137</v>
      </c>
      <c r="K3092" t="s">
        <v>145</v>
      </c>
      <c r="L3092" t="s">
        <v>156</v>
      </c>
      <c r="M3092" s="5">
        <v>559</v>
      </c>
    </row>
    <row r="3093" spans="1:13" x14ac:dyDescent="0.3">
      <c r="A3093" s="2">
        <v>45717</v>
      </c>
      <c r="B3093" s="3">
        <f t="shared" si="144"/>
        <v>2025</v>
      </c>
      <c r="C3093" t="str">
        <f t="shared" si="145"/>
        <v>2024-2025</v>
      </c>
      <c r="D3093" t="s">
        <v>120</v>
      </c>
      <c r="E3093" t="s">
        <v>86</v>
      </c>
      <c r="F3093" t="str">
        <f t="shared" si="146"/>
        <v>Queensland</v>
      </c>
      <c r="G3093" t="s">
        <v>19</v>
      </c>
      <c r="H3093">
        <v>4119</v>
      </c>
      <c r="I3093" t="s">
        <v>11</v>
      </c>
      <c r="J3093" t="s">
        <v>131</v>
      </c>
      <c r="K3093" t="s">
        <v>146</v>
      </c>
      <c r="L3093" t="s">
        <v>157</v>
      </c>
      <c r="M3093" s="5">
        <v>635</v>
      </c>
    </row>
    <row r="3094" spans="1:13" x14ac:dyDescent="0.3">
      <c r="A3094" s="2">
        <v>45473</v>
      </c>
      <c r="B3094" s="3">
        <f t="shared" si="144"/>
        <v>2024</v>
      </c>
      <c r="C3094" t="str">
        <f t="shared" si="145"/>
        <v>2023-2024</v>
      </c>
      <c r="D3094" t="s">
        <v>120</v>
      </c>
      <c r="E3094" t="s">
        <v>50</v>
      </c>
      <c r="F3094" t="str">
        <f t="shared" si="146"/>
        <v>Australian Capital Territory</v>
      </c>
      <c r="G3094" t="s">
        <v>51</v>
      </c>
      <c r="H3094">
        <v>2617</v>
      </c>
      <c r="I3094" t="s">
        <v>11</v>
      </c>
      <c r="J3094" t="s">
        <v>123</v>
      </c>
      <c r="K3094" t="s">
        <v>151</v>
      </c>
      <c r="L3094" t="s">
        <v>152</v>
      </c>
      <c r="M3094" s="5">
        <v>81</v>
      </c>
    </row>
    <row r="3095" spans="1:13" x14ac:dyDescent="0.3">
      <c r="A3095" s="2">
        <v>45747</v>
      </c>
      <c r="B3095" s="3">
        <f t="shared" si="144"/>
        <v>2025</v>
      </c>
      <c r="C3095" t="str">
        <f t="shared" si="145"/>
        <v>2024-2025</v>
      </c>
      <c r="D3095" t="s">
        <v>120</v>
      </c>
      <c r="E3095" t="s">
        <v>35</v>
      </c>
      <c r="F3095" t="str">
        <f t="shared" si="146"/>
        <v>Victoria</v>
      </c>
      <c r="G3095" t="s">
        <v>26</v>
      </c>
      <c r="H3095">
        <v>3280</v>
      </c>
      <c r="I3095" t="s">
        <v>11</v>
      </c>
      <c r="J3095" t="s">
        <v>129</v>
      </c>
      <c r="K3095" t="s">
        <v>145</v>
      </c>
      <c r="L3095" t="s">
        <v>156</v>
      </c>
      <c r="M3095" s="5">
        <v>489</v>
      </c>
    </row>
    <row r="3096" spans="1:13" x14ac:dyDescent="0.3">
      <c r="A3096" s="2">
        <v>45408</v>
      </c>
      <c r="B3096" s="3">
        <f t="shared" si="144"/>
        <v>2024</v>
      </c>
      <c r="C3096" t="str">
        <f t="shared" si="145"/>
        <v>2023-2024</v>
      </c>
      <c r="D3096" t="s">
        <v>120</v>
      </c>
      <c r="E3096" t="s">
        <v>111</v>
      </c>
      <c r="F3096" t="str">
        <f t="shared" si="146"/>
        <v>New South Wales</v>
      </c>
      <c r="G3096" t="s">
        <v>10</v>
      </c>
      <c r="H3096">
        <v>2154</v>
      </c>
      <c r="I3096" t="s">
        <v>11</v>
      </c>
      <c r="J3096" t="s">
        <v>125</v>
      </c>
      <c r="K3096" t="s">
        <v>142</v>
      </c>
      <c r="L3096" t="s">
        <v>153</v>
      </c>
      <c r="M3096" s="5">
        <v>504</v>
      </c>
    </row>
    <row r="3097" spans="1:13" x14ac:dyDescent="0.3">
      <c r="A3097" s="2">
        <v>45347</v>
      </c>
      <c r="B3097" s="3">
        <f t="shared" si="144"/>
        <v>2024</v>
      </c>
      <c r="C3097" t="str">
        <f t="shared" si="145"/>
        <v>2023-2024</v>
      </c>
      <c r="D3097" t="s">
        <v>120</v>
      </c>
      <c r="E3097" t="s">
        <v>68</v>
      </c>
      <c r="F3097" t="str">
        <f t="shared" si="146"/>
        <v>Victoria</v>
      </c>
      <c r="G3097" t="s">
        <v>26</v>
      </c>
      <c r="H3097">
        <v>3429</v>
      </c>
      <c r="I3097" t="s">
        <v>11</v>
      </c>
      <c r="J3097" t="s">
        <v>129</v>
      </c>
      <c r="K3097" t="s">
        <v>151</v>
      </c>
      <c r="L3097" t="s">
        <v>152</v>
      </c>
      <c r="M3097" s="5">
        <v>193</v>
      </c>
    </row>
    <row r="3098" spans="1:13" x14ac:dyDescent="0.3">
      <c r="A3098" s="2">
        <v>45421</v>
      </c>
      <c r="B3098" s="3">
        <f t="shared" si="144"/>
        <v>2024</v>
      </c>
      <c r="C3098" t="str">
        <f t="shared" si="145"/>
        <v>2023-2024</v>
      </c>
      <c r="D3098" t="s">
        <v>120</v>
      </c>
      <c r="E3098" t="s">
        <v>78</v>
      </c>
      <c r="F3098" t="str">
        <f t="shared" si="146"/>
        <v>New South Wales</v>
      </c>
      <c r="G3098" t="s">
        <v>10</v>
      </c>
      <c r="H3098">
        <v>2480</v>
      </c>
      <c r="I3098" t="s">
        <v>11</v>
      </c>
      <c r="J3098" t="s">
        <v>122</v>
      </c>
      <c r="K3098" t="s">
        <v>144</v>
      </c>
      <c r="L3098" t="s">
        <v>155</v>
      </c>
      <c r="M3098" s="5">
        <v>452</v>
      </c>
    </row>
    <row r="3099" spans="1:13" x14ac:dyDescent="0.3">
      <c r="A3099" s="2">
        <v>45599</v>
      </c>
      <c r="B3099" s="3">
        <f t="shared" si="144"/>
        <v>2025</v>
      </c>
      <c r="C3099" t="str">
        <f t="shared" si="145"/>
        <v>2024-2025</v>
      </c>
      <c r="D3099" t="s">
        <v>120</v>
      </c>
      <c r="E3099" t="s">
        <v>63</v>
      </c>
      <c r="F3099" t="str">
        <f t="shared" si="146"/>
        <v>Queensland</v>
      </c>
      <c r="G3099" t="s">
        <v>19</v>
      </c>
      <c r="H3099">
        <v>4068</v>
      </c>
      <c r="I3099" t="s">
        <v>11</v>
      </c>
      <c r="J3099" t="s">
        <v>131</v>
      </c>
      <c r="K3099" t="s">
        <v>145</v>
      </c>
      <c r="L3099" t="s">
        <v>156</v>
      </c>
      <c r="M3099" s="5">
        <v>562</v>
      </c>
    </row>
    <row r="3100" spans="1:13" x14ac:dyDescent="0.3">
      <c r="A3100" s="2">
        <v>45858</v>
      </c>
      <c r="B3100" s="3">
        <f t="shared" si="144"/>
        <v>2026</v>
      </c>
      <c r="C3100" t="str">
        <f t="shared" si="145"/>
        <v>2025-2026</v>
      </c>
      <c r="D3100" t="s">
        <v>120</v>
      </c>
      <c r="E3100" t="s">
        <v>93</v>
      </c>
      <c r="F3100" t="str">
        <f t="shared" si="146"/>
        <v>Victoria</v>
      </c>
      <c r="G3100" t="s">
        <v>26</v>
      </c>
      <c r="H3100">
        <v>3400</v>
      </c>
      <c r="I3100" t="s">
        <v>11</v>
      </c>
      <c r="J3100" t="s">
        <v>129</v>
      </c>
      <c r="K3100" t="s">
        <v>146</v>
      </c>
      <c r="L3100" t="s">
        <v>157</v>
      </c>
      <c r="M3100" s="5">
        <v>464</v>
      </c>
    </row>
    <row r="3101" spans="1:13" x14ac:dyDescent="0.3">
      <c r="A3101" s="2">
        <v>45380</v>
      </c>
      <c r="B3101" s="3">
        <f t="shared" si="144"/>
        <v>2024</v>
      </c>
      <c r="C3101" t="str">
        <f t="shared" si="145"/>
        <v>2023-2024</v>
      </c>
      <c r="D3101" t="s">
        <v>120</v>
      </c>
      <c r="E3101" t="s">
        <v>35</v>
      </c>
      <c r="F3101" t="str">
        <f t="shared" si="146"/>
        <v>Victoria</v>
      </c>
      <c r="G3101" t="s">
        <v>26</v>
      </c>
      <c r="H3101">
        <v>3280</v>
      </c>
      <c r="I3101" t="s">
        <v>11</v>
      </c>
      <c r="J3101" t="s">
        <v>129</v>
      </c>
      <c r="K3101" t="s">
        <v>143</v>
      </c>
      <c r="L3101" t="s">
        <v>154</v>
      </c>
      <c r="M3101" s="5">
        <v>148</v>
      </c>
    </row>
    <row r="3102" spans="1:13" x14ac:dyDescent="0.3">
      <c r="A3102" s="2">
        <v>45827</v>
      </c>
      <c r="B3102" s="3">
        <f t="shared" si="144"/>
        <v>2025</v>
      </c>
      <c r="C3102" t="str">
        <f t="shared" si="145"/>
        <v>2024-2025</v>
      </c>
      <c r="D3102" t="s">
        <v>120</v>
      </c>
      <c r="E3102" t="s">
        <v>85</v>
      </c>
      <c r="F3102" t="str">
        <f t="shared" si="146"/>
        <v>Western Australia</v>
      </c>
      <c r="G3102" t="s">
        <v>28</v>
      </c>
      <c r="H3102">
        <v>6725</v>
      </c>
      <c r="I3102" t="s">
        <v>11</v>
      </c>
      <c r="J3102" t="s">
        <v>141</v>
      </c>
      <c r="K3102" t="s">
        <v>145</v>
      </c>
      <c r="L3102" t="s">
        <v>156</v>
      </c>
      <c r="M3102" s="5">
        <v>795</v>
      </c>
    </row>
    <row r="3103" spans="1:13" x14ac:dyDescent="0.3">
      <c r="A3103" s="2">
        <v>45459</v>
      </c>
      <c r="B3103" s="3">
        <f t="shared" si="144"/>
        <v>2024</v>
      </c>
      <c r="C3103" t="str">
        <f t="shared" si="145"/>
        <v>2023-2024</v>
      </c>
      <c r="D3103" t="s">
        <v>120</v>
      </c>
      <c r="E3103" t="s">
        <v>27</v>
      </c>
      <c r="F3103" t="str">
        <f t="shared" si="146"/>
        <v>Western Australia</v>
      </c>
      <c r="G3103" t="s">
        <v>28</v>
      </c>
      <c r="H3103">
        <v>6030</v>
      </c>
      <c r="I3103" t="s">
        <v>11</v>
      </c>
      <c r="J3103" t="s">
        <v>121</v>
      </c>
      <c r="K3103" t="s">
        <v>148</v>
      </c>
      <c r="L3103" t="s">
        <v>159</v>
      </c>
      <c r="M3103" s="5">
        <v>476</v>
      </c>
    </row>
    <row r="3104" spans="1:13" x14ac:dyDescent="0.3">
      <c r="A3104" s="2">
        <v>45299</v>
      </c>
      <c r="B3104" s="3">
        <f t="shared" si="144"/>
        <v>2024</v>
      </c>
      <c r="C3104" t="str">
        <f t="shared" si="145"/>
        <v>2023-2024</v>
      </c>
      <c r="D3104" t="s">
        <v>120</v>
      </c>
      <c r="E3104" t="s">
        <v>65</v>
      </c>
      <c r="F3104" t="str">
        <f t="shared" si="146"/>
        <v>Victoria</v>
      </c>
      <c r="G3104" t="s">
        <v>26</v>
      </c>
      <c r="H3104">
        <v>3931</v>
      </c>
      <c r="I3104" t="s">
        <v>11</v>
      </c>
      <c r="J3104" t="s">
        <v>137</v>
      </c>
      <c r="K3104" t="s">
        <v>146</v>
      </c>
      <c r="L3104" t="s">
        <v>157</v>
      </c>
      <c r="M3104" s="5">
        <v>238</v>
      </c>
    </row>
    <row r="3105" spans="1:13" x14ac:dyDescent="0.3">
      <c r="A3105" s="2">
        <v>45542</v>
      </c>
      <c r="B3105" s="3">
        <f t="shared" si="144"/>
        <v>2025</v>
      </c>
      <c r="C3105" t="str">
        <f t="shared" si="145"/>
        <v>2024-2025</v>
      </c>
      <c r="D3105" t="s">
        <v>119</v>
      </c>
      <c r="E3105" t="s">
        <v>114</v>
      </c>
      <c r="F3105" t="str">
        <f t="shared" si="146"/>
        <v>Victoria</v>
      </c>
      <c r="G3105" t="s">
        <v>26</v>
      </c>
      <c r="H3105">
        <v>3353</v>
      </c>
      <c r="I3105" t="s">
        <v>11</v>
      </c>
      <c r="J3105" t="s">
        <v>129</v>
      </c>
      <c r="K3105" t="s">
        <v>150</v>
      </c>
      <c r="L3105" t="s">
        <v>161</v>
      </c>
      <c r="M3105" s="5">
        <v>777</v>
      </c>
    </row>
    <row r="3106" spans="1:13" x14ac:dyDescent="0.3">
      <c r="A3106" s="2">
        <v>45887</v>
      </c>
      <c r="B3106" s="3">
        <f t="shared" si="144"/>
        <v>2026</v>
      </c>
      <c r="C3106" t="str">
        <f t="shared" si="145"/>
        <v>2025-2026</v>
      </c>
      <c r="D3106" t="s">
        <v>119</v>
      </c>
      <c r="E3106" t="s">
        <v>75</v>
      </c>
      <c r="F3106" t="str">
        <f t="shared" si="146"/>
        <v>Victoria</v>
      </c>
      <c r="G3106" t="s">
        <v>26</v>
      </c>
      <c r="H3106">
        <v>3915</v>
      </c>
      <c r="I3106" t="s">
        <v>11</v>
      </c>
      <c r="J3106" t="s">
        <v>137</v>
      </c>
      <c r="K3106" t="s">
        <v>148</v>
      </c>
      <c r="L3106" t="s">
        <v>159</v>
      </c>
      <c r="M3106" s="5">
        <v>620</v>
      </c>
    </row>
    <row r="3107" spans="1:13" x14ac:dyDescent="0.3">
      <c r="A3107" s="2">
        <v>45936</v>
      </c>
      <c r="B3107" s="3">
        <f t="shared" si="144"/>
        <v>2026</v>
      </c>
      <c r="C3107" t="str">
        <f t="shared" si="145"/>
        <v>2025-2026</v>
      </c>
      <c r="D3107" t="s">
        <v>120</v>
      </c>
      <c r="E3107" t="s">
        <v>90</v>
      </c>
      <c r="F3107" t="str">
        <f t="shared" si="146"/>
        <v>New South Wales</v>
      </c>
      <c r="G3107" t="s">
        <v>10</v>
      </c>
      <c r="H3107">
        <v>2650</v>
      </c>
      <c r="I3107" t="s">
        <v>11</v>
      </c>
      <c r="J3107" t="s">
        <v>132</v>
      </c>
      <c r="K3107" t="s">
        <v>144</v>
      </c>
      <c r="L3107" t="s">
        <v>155</v>
      </c>
      <c r="M3107" s="5">
        <v>168</v>
      </c>
    </row>
    <row r="3108" spans="1:13" x14ac:dyDescent="0.3">
      <c r="A3108" s="2">
        <v>45361</v>
      </c>
      <c r="B3108" s="3">
        <f t="shared" si="144"/>
        <v>2024</v>
      </c>
      <c r="C3108" t="str">
        <f t="shared" si="145"/>
        <v>2023-2024</v>
      </c>
      <c r="D3108" t="s">
        <v>119</v>
      </c>
      <c r="E3108" t="s">
        <v>97</v>
      </c>
      <c r="F3108" t="str">
        <f t="shared" si="146"/>
        <v>Tasmania</v>
      </c>
      <c r="G3108" t="s">
        <v>43</v>
      </c>
      <c r="H3108">
        <v>7010</v>
      </c>
      <c r="I3108" t="s">
        <v>11</v>
      </c>
      <c r="J3108" t="s">
        <v>130</v>
      </c>
      <c r="K3108" t="s">
        <v>145</v>
      </c>
      <c r="L3108" t="s">
        <v>156</v>
      </c>
      <c r="M3108" s="5">
        <v>731</v>
      </c>
    </row>
    <row r="3109" spans="1:13" x14ac:dyDescent="0.3">
      <c r="A3109" s="2">
        <v>46005</v>
      </c>
      <c r="B3109" s="3">
        <f t="shared" si="144"/>
        <v>2026</v>
      </c>
      <c r="C3109" t="str">
        <f t="shared" si="145"/>
        <v>2025-2026</v>
      </c>
      <c r="D3109" t="s">
        <v>120</v>
      </c>
      <c r="E3109" t="s">
        <v>110</v>
      </c>
      <c r="F3109" t="str">
        <f t="shared" si="146"/>
        <v>Australian Capital Territory</v>
      </c>
      <c r="G3109" t="s">
        <v>51</v>
      </c>
      <c r="H3109">
        <v>2609</v>
      </c>
      <c r="I3109" t="s">
        <v>11</v>
      </c>
      <c r="J3109" t="s">
        <v>123</v>
      </c>
      <c r="K3109" t="s">
        <v>150</v>
      </c>
      <c r="L3109" t="s">
        <v>161</v>
      </c>
      <c r="M3109" s="5">
        <v>566</v>
      </c>
    </row>
    <row r="3110" spans="1:13" x14ac:dyDescent="0.3">
      <c r="A3110" s="2">
        <v>45655</v>
      </c>
      <c r="B3110" s="3">
        <f t="shared" si="144"/>
        <v>2025</v>
      </c>
      <c r="C3110" t="str">
        <f t="shared" si="145"/>
        <v>2024-2025</v>
      </c>
      <c r="D3110" t="s">
        <v>120</v>
      </c>
      <c r="E3110" t="s">
        <v>30</v>
      </c>
      <c r="F3110" t="str">
        <f t="shared" si="146"/>
        <v>Victoria</v>
      </c>
      <c r="G3110" t="s">
        <v>26</v>
      </c>
      <c r="H3110">
        <v>3030</v>
      </c>
      <c r="I3110" t="s">
        <v>11</v>
      </c>
      <c r="J3110" t="s">
        <v>128</v>
      </c>
      <c r="K3110" t="s">
        <v>150</v>
      </c>
      <c r="L3110" t="s">
        <v>161</v>
      </c>
      <c r="M3110" s="5">
        <v>689</v>
      </c>
    </row>
    <row r="3111" spans="1:13" x14ac:dyDescent="0.3">
      <c r="A3111" s="2">
        <v>45694</v>
      </c>
      <c r="B3111" s="3">
        <f t="shared" si="144"/>
        <v>2025</v>
      </c>
      <c r="C3111" t="str">
        <f t="shared" si="145"/>
        <v>2024-2025</v>
      </c>
      <c r="D3111" t="s">
        <v>120</v>
      </c>
      <c r="E3111" t="s">
        <v>113</v>
      </c>
      <c r="F3111" t="str">
        <f t="shared" si="146"/>
        <v>New South Wales</v>
      </c>
      <c r="G3111" t="s">
        <v>10</v>
      </c>
      <c r="H3111">
        <v>2101</v>
      </c>
      <c r="I3111" t="s">
        <v>11</v>
      </c>
      <c r="J3111" t="s">
        <v>125</v>
      </c>
      <c r="K3111" t="s">
        <v>143</v>
      </c>
      <c r="L3111" t="s">
        <v>154</v>
      </c>
      <c r="M3111" s="5">
        <v>565</v>
      </c>
    </row>
    <row r="3112" spans="1:13" x14ac:dyDescent="0.3">
      <c r="A3112" s="2">
        <v>45482</v>
      </c>
      <c r="B3112" s="3">
        <f t="shared" si="144"/>
        <v>2025</v>
      </c>
      <c r="C3112" t="str">
        <f t="shared" si="145"/>
        <v>2024-2025</v>
      </c>
      <c r="D3112" t="s">
        <v>120</v>
      </c>
      <c r="E3112" t="s">
        <v>21</v>
      </c>
      <c r="F3112" t="str">
        <f t="shared" si="146"/>
        <v>South Australia</v>
      </c>
      <c r="G3112" t="s">
        <v>17</v>
      </c>
      <c r="H3112">
        <v>5343</v>
      </c>
      <c r="I3112" t="s">
        <v>11</v>
      </c>
      <c r="J3112" t="s">
        <v>139</v>
      </c>
      <c r="K3112" t="s">
        <v>151</v>
      </c>
      <c r="L3112" t="s">
        <v>152</v>
      </c>
      <c r="M3112" s="5">
        <v>576</v>
      </c>
    </row>
    <row r="3113" spans="1:13" x14ac:dyDescent="0.3">
      <c r="A3113" s="2">
        <v>45495</v>
      </c>
      <c r="B3113" s="3">
        <f t="shared" si="144"/>
        <v>2025</v>
      </c>
      <c r="C3113" t="str">
        <f t="shared" si="145"/>
        <v>2024-2025</v>
      </c>
      <c r="D3113" t="s">
        <v>120</v>
      </c>
      <c r="E3113" t="s">
        <v>86</v>
      </c>
      <c r="F3113" t="str">
        <f t="shared" si="146"/>
        <v>Queensland</v>
      </c>
      <c r="G3113" t="s">
        <v>19</v>
      </c>
      <c r="H3113">
        <v>4119</v>
      </c>
      <c r="I3113" t="s">
        <v>11</v>
      </c>
      <c r="J3113" t="s">
        <v>131</v>
      </c>
      <c r="K3113" t="s">
        <v>144</v>
      </c>
      <c r="L3113" t="s">
        <v>155</v>
      </c>
      <c r="M3113" s="5">
        <v>264</v>
      </c>
    </row>
    <row r="3114" spans="1:13" x14ac:dyDescent="0.3">
      <c r="A3114" s="2">
        <v>45760</v>
      </c>
      <c r="B3114" s="3">
        <f t="shared" si="144"/>
        <v>2025</v>
      </c>
      <c r="C3114" t="str">
        <f t="shared" si="145"/>
        <v>2024-2025</v>
      </c>
      <c r="D3114" t="s">
        <v>120</v>
      </c>
      <c r="E3114" t="s">
        <v>90</v>
      </c>
      <c r="F3114" t="str">
        <f t="shared" si="146"/>
        <v>New South Wales</v>
      </c>
      <c r="G3114" t="s">
        <v>10</v>
      </c>
      <c r="H3114">
        <v>2650</v>
      </c>
      <c r="I3114" t="s">
        <v>11</v>
      </c>
      <c r="J3114" t="s">
        <v>132</v>
      </c>
      <c r="K3114" t="s">
        <v>147</v>
      </c>
      <c r="L3114" t="s">
        <v>158</v>
      </c>
      <c r="M3114" s="5">
        <v>513</v>
      </c>
    </row>
    <row r="3115" spans="1:13" x14ac:dyDescent="0.3">
      <c r="A3115" s="2">
        <v>45407</v>
      </c>
      <c r="B3115" s="3">
        <f t="shared" si="144"/>
        <v>2024</v>
      </c>
      <c r="C3115" t="str">
        <f t="shared" si="145"/>
        <v>2023-2024</v>
      </c>
      <c r="D3115" t="s">
        <v>120</v>
      </c>
      <c r="E3115" t="s">
        <v>20</v>
      </c>
      <c r="F3115" t="str">
        <f t="shared" si="146"/>
        <v>South Australia</v>
      </c>
      <c r="G3115" t="s">
        <v>17</v>
      </c>
      <c r="H3115">
        <v>5607</v>
      </c>
      <c r="I3115" t="s">
        <v>11</v>
      </c>
      <c r="J3115" t="s">
        <v>139</v>
      </c>
      <c r="K3115" t="s">
        <v>148</v>
      </c>
      <c r="L3115" t="s">
        <v>159</v>
      </c>
      <c r="M3115" s="5">
        <v>668</v>
      </c>
    </row>
    <row r="3116" spans="1:13" x14ac:dyDescent="0.3">
      <c r="A3116" s="2">
        <v>45327</v>
      </c>
      <c r="B3116" s="3">
        <f t="shared" si="144"/>
        <v>2024</v>
      </c>
      <c r="C3116" t="str">
        <f t="shared" si="145"/>
        <v>2023-2024</v>
      </c>
      <c r="D3116" t="s">
        <v>120</v>
      </c>
      <c r="E3116" t="s">
        <v>67</v>
      </c>
      <c r="F3116" t="str">
        <f t="shared" si="146"/>
        <v>Tasmania</v>
      </c>
      <c r="G3116" t="s">
        <v>43</v>
      </c>
      <c r="H3116">
        <v>7250</v>
      </c>
      <c r="I3116" t="s">
        <v>11</v>
      </c>
      <c r="J3116" t="s">
        <v>130</v>
      </c>
      <c r="K3116" t="s">
        <v>146</v>
      </c>
      <c r="L3116" t="s">
        <v>157</v>
      </c>
      <c r="M3116" s="5">
        <v>95</v>
      </c>
    </row>
    <row r="3117" spans="1:13" x14ac:dyDescent="0.3">
      <c r="A3117" s="2">
        <v>45952</v>
      </c>
      <c r="B3117" s="3">
        <f t="shared" si="144"/>
        <v>2026</v>
      </c>
      <c r="C3117" t="str">
        <f t="shared" si="145"/>
        <v>2025-2026</v>
      </c>
      <c r="D3117" t="s">
        <v>120</v>
      </c>
      <c r="E3117" t="s">
        <v>69</v>
      </c>
      <c r="F3117" t="str">
        <f t="shared" si="146"/>
        <v>Victoria</v>
      </c>
      <c r="G3117" t="s">
        <v>26</v>
      </c>
      <c r="H3117">
        <v>3148</v>
      </c>
      <c r="I3117" t="s">
        <v>11</v>
      </c>
      <c r="J3117" t="s">
        <v>127</v>
      </c>
      <c r="K3117" t="s">
        <v>148</v>
      </c>
      <c r="L3117" t="s">
        <v>159</v>
      </c>
      <c r="M3117" s="5">
        <v>710</v>
      </c>
    </row>
    <row r="3118" spans="1:13" x14ac:dyDescent="0.3">
      <c r="A3118" s="2">
        <v>45393</v>
      </c>
      <c r="B3118" s="3">
        <f t="shared" si="144"/>
        <v>2024</v>
      </c>
      <c r="C3118" t="str">
        <f t="shared" si="145"/>
        <v>2023-2024</v>
      </c>
      <c r="D3118" t="s">
        <v>119</v>
      </c>
      <c r="E3118" t="s">
        <v>32</v>
      </c>
      <c r="F3118" t="str">
        <f t="shared" si="146"/>
        <v>Victoria</v>
      </c>
      <c r="G3118" t="s">
        <v>26</v>
      </c>
      <c r="H3118">
        <v>3977</v>
      </c>
      <c r="I3118" t="s">
        <v>11</v>
      </c>
      <c r="J3118" t="s">
        <v>137</v>
      </c>
      <c r="K3118" t="s">
        <v>144</v>
      </c>
      <c r="L3118" t="s">
        <v>155</v>
      </c>
      <c r="M3118" s="5">
        <v>109</v>
      </c>
    </row>
    <row r="3119" spans="1:13" x14ac:dyDescent="0.3">
      <c r="A3119" s="2">
        <v>45774</v>
      </c>
      <c r="B3119" s="3">
        <f t="shared" si="144"/>
        <v>2025</v>
      </c>
      <c r="C3119" t="str">
        <f t="shared" si="145"/>
        <v>2024-2025</v>
      </c>
      <c r="D3119" t="s">
        <v>120</v>
      </c>
      <c r="E3119" t="s">
        <v>77</v>
      </c>
      <c r="F3119" t="str">
        <f t="shared" si="146"/>
        <v>Victoria</v>
      </c>
      <c r="G3119" t="s">
        <v>26</v>
      </c>
      <c r="H3119">
        <v>3018</v>
      </c>
      <c r="I3119" t="s">
        <v>11</v>
      </c>
      <c r="J3119" t="s">
        <v>128</v>
      </c>
      <c r="K3119" t="s">
        <v>143</v>
      </c>
      <c r="L3119" t="s">
        <v>154</v>
      </c>
      <c r="M3119" s="5">
        <v>527</v>
      </c>
    </row>
    <row r="3120" spans="1:13" x14ac:dyDescent="0.3">
      <c r="A3120" s="2">
        <v>45424</v>
      </c>
      <c r="B3120" s="3">
        <f t="shared" si="144"/>
        <v>2024</v>
      </c>
      <c r="C3120" t="str">
        <f t="shared" si="145"/>
        <v>2023-2024</v>
      </c>
      <c r="D3120" t="s">
        <v>120</v>
      </c>
      <c r="E3120" t="s">
        <v>100</v>
      </c>
      <c r="F3120" t="str">
        <f t="shared" si="146"/>
        <v>New South Wales</v>
      </c>
      <c r="G3120" t="s">
        <v>10</v>
      </c>
      <c r="H3120">
        <v>2800</v>
      </c>
      <c r="I3120" t="s">
        <v>11</v>
      </c>
      <c r="J3120" t="s">
        <v>132</v>
      </c>
      <c r="K3120" t="s">
        <v>144</v>
      </c>
      <c r="L3120" t="s">
        <v>155</v>
      </c>
      <c r="M3120" s="5">
        <v>698</v>
      </c>
    </row>
    <row r="3121" spans="1:13" x14ac:dyDescent="0.3">
      <c r="A3121" s="2">
        <v>45798</v>
      </c>
      <c r="B3121" s="3">
        <f t="shared" si="144"/>
        <v>2025</v>
      </c>
      <c r="C3121" t="str">
        <f t="shared" si="145"/>
        <v>2024-2025</v>
      </c>
      <c r="D3121" t="s">
        <v>119</v>
      </c>
      <c r="E3121" t="s">
        <v>59</v>
      </c>
      <c r="F3121" t="str">
        <f t="shared" si="146"/>
        <v>South Australia</v>
      </c>
      <c r="G3121" t="s">
        <v>17</v>
      </c>
      <c r="H3121">
        <v>5011</v>
      </c>
      <c r="I3121" t="s">
        <v>11</v>
      </c>
      <c r="J3121" t="s">
        <v>134</v>
      </c>
      <c r="K3121" t="s">
        <v>148</v>
      </c>
      <c r="L3121" t="s">
        <v>159</v>
      </c>
      <c r="M3121" s="5">
        <v>769</v>
      </c>
    </row>
    <row r="3122" spans="1:13" x14ac:dyDescent="0.3">
      <c r="A3122" s="2">
        <v>45525</v>
      </c>
      <c r="B3122" s="3">
        <f t="shared" si="144"/>
        <v>2025</v>
      </c>
      <c r="C3122" t="str">
        <f t="shared" si="145"/>
        <v>2024-2025</v>
      </c>
      <c r="D3122" t="s">
        <v>120</v>
      </c>
      <c r="E3122" t="s">
        <v>25</v>
      </c>
      <c r="F3122" t="str">
        <f t="shared" si="146"/>
        <v>Victoria</v>
      </c>
      <c r="G3122" t="s">
        <v>26</v>
      </c>
      <c r="H3122">
        <v>3066</v>
      </c>
      <c r="I3122" t="s">
        <v>11</v>
      </c>
      <c r="J3122" t="s">
        <v>128</v>
      </c>
      <c r="K3122" t="s">
        <v>151</v>
      </c>
      <c r="L3122" t="s">
        <v>152</v>
      </c>
      <c r="M3122" s="5">
        <v>79</v>
      </c>
    </row>
    <row r="3123" spans="1:13" x14ac:dyDescent="0.3">
      <c r="A3123" s="2">
        <v>45320</v>
      </c>
      <c r="B3123" s="3">
        <f t="shared" si="144"/>
        <v>2024</v>
      </c>
      <c r="C3123" t="str">
        <f t="shared" si="145"/>
        <v>2023-2024</v>
      </c>
      <c r="D3123" t="s">
        <v>119</v>
      </c>
      <c r="E3123" t="s">
        <v>75</v>
      </c>
      <c r="F3123" t="str">
        <f t="shared" si="146"/>
        <v>Victoria</v>
      </c>
      <c r="G3123" t="s">
        <v>26</v>
      </c>
      <c r="H3123">
        <v>3915</v>
      </c>
      <c r="I3123" t="s">
        <v>11</v>
      </c>
      <c r="J3123" t="s">
        <v>137</v>
      </c>
      <c r="K3123" t="s">
        <v>142</v>
      </c>
      <c r="L3123" t="s">
        <v>153</v>
      </c>
      <c r="M3123" s="5">
        <v>724</v>
      </c>
    </row>
    <row r="3124" spans="1:13" x14ac:dyDescent="0.3">
      <c r="A3124" s="2">
        <v>45855</v>
      </c>
      <c r="B3124" s="3">
        <f t="shared" si="144"/>
        <v>2026</v>
      </c>
      <c r="C3124" t="str">
        <f t="shared" si="145"/>
        <v>2025-2026</v>
      </c>
      <c r="D3124" t="s">
        <v>120</v>
      </c>
      <c r="E3124" t="s">
        <v>39</v>
      </c>
      <c r="F3124" t="str">
        <f t="shared" si="146"/>
        <v>New South Wales</v>
      </c>
      <c r="G3124" t="s">
        <v>10</v>
      </c>
      <c r="H3124">
        <v>2541</v>
      </c>
      <c r="I3124" t="s">
        <v>11</v>
      </c>
      <c r="J3124" t="s">
        <v>123</v>
      </c>
      <c r="K3124" t="s">
        <v>144</v>
      </c>
      <c r="L3124" t="s">
        <v>155</v>
      </c>
      <c r="M3124" s="5">
        <v>226</v>
      </c>
    </row>
    <row r="3125" spans="1:13" x14ac:dyDescent="0.3">
      <c r="A3125" s="2">
        <v>45343</v>
      </c>
      <c r="B3125" s="3">
        <f t="shared" si="144"/>
        <v>2024</v>
      </c>
      <c r="C3125" t="str">
        <f t="shared" si="145"/>
        <v>2023-2024</v>
      </c>
      <c r="D3125" t="s">
        <v>120</v>
      </c>
      <c r="E3125" t="s">
        <v>83</v>
      </c>
      <c r="F3125" t="str">
        <f t="shared" si="146"/>
        <v>Victoria</v>
      </c>
      <c r="G3125" t="s">
        <v>26</v>
      </c>
      <c r="H3125">
        <v>3551</v>
      </c>
      <c r="I3125" t="s">
        <v>11</v>
      </c>
      <c r="J3125" t="s">
        <v>129</v>
      </c>
      <c r="K3125" t="s">
        <v>144</v>
      </c>
      <c r="L3125" t="s">
        <v>155</v>
      </c>
      <c r="M3125" s="5">
        <v>206</v>
      </c>
    </row>
    <row r="3126" spans="1:13" x14ac:dyDescent="0.3">
      <c r="A3126" s="2">
        <v>45510</v>
      </c>
      <c r="B3126" s="3">
        <f t="shared" si="144"/>
        <v>2025</v>
      </c>
      <c r="C3126" t="str">
        <f t="shared" si="145"/>
        <v>2024-2025</v>
      </c>
      <c r="D3126" t="s">
        <v>120</v>
      </c>
      <c r="E3126" t="s">
        <v>107</v>
      </c>
      <c r="F3126" t="str">
        <f t="shared" si="146"/>
        <v>New South Wales</v>
      </c>
      <c r="G3126" t="s">
        <v>10</v>
      </c>
      <c r="H3126">
        <v>2020</v>
      </c>
      <c r="I3126" t="s">
        <v>11</v>
      </c>
      <c r="J3126" t="s">
        <v>126</v>
      </c>
      <c r="K3126" t="s">
        <v>142</v>
      </c>
      <c r="L3126" t="s">
        <v>153</v>
      </c>
      <c r="M3126" s="5">
        <v>163</v>
      </c>
    </row>
    <row r="3127" spans="1:13" x14ac:dyDescent="0.3">
      <c r="A3127" s="2">
        <v>45700</v>
      </c>
      <c r="B3127" s="3">
        <f t="shared" si="144"/>
        <v>2025</v>
      </c>
      <c r="C3127" t="str">
        <f t="shared" si="145"/>
        <v>2024-2025</v>
      </c>
      <c r="D3127" t="s">
        <v>120</v>
      </c>
      <c r="E3127" t="s">
        <v>111</v>
      </c>
      <c r="F3127" t="str">
        <f t="shared" si="146"/>
        <v>New South Wales</v>
      </c>
      <c r="G3127" t="s">
        <v>10</v>
      </c>
      <c r="H3127">
        <v>2154</v>
      </c>
      <c r="I3127" t="s">
        <v>11</v>
      </c>
      <c r="J3127" t="s">
        <v>125</v>
      </c>
      <c r="K3127" t="s">
        <v>145</v>
      </c>
      <c r="L3127" t="s">
        <v>156</v>
      </c>
      <c r="M3127" s="5">
        <v>410</v>
      </c>
    </row>
    <row r="3128" spans="1:13" x14ac:dyDescent="0.3">
      <c r="A3128" s="2">
        <v>45800</v>
      </c>
      <c r="B3128" s="3">
        <f t="shared" si="144"/>
        <v>2025</v>
      </c>
      <c r="C3128" t="str">
        <f t="shared" si="145"/>
        <v>2024-2025</v>
      </c>
      <c r="D3128" t="s">
        <v>119</v>
      </c>
      <c r="E3128" t="s">
        <v>103</v>
      </c>
      <c r="F3128" t="str">
        <f t="shared" si="146"/>
        <v>Victoria</v>
      </c>
      <c r="G3128" t="s">
        <v>26</v>
      </c>
      <c r="H3128">
        <v>3550</v>
      </c>
      <c r="I3128" t="s">
        <v>11</v>
      </c>
      <c r="J3128" t="s">
        <v>129</v>
      </c>
      <c r="K3128" t="s">
        <v>144</v>
      </c>
      <c r="L3128" t="s">
        <v>155</v>
      </c>
      <c r="M3128" s="5">
        <v>118</v>
      </c>
    </row>
    <row r="3129" spans="1:13" x14ac:dyDescent="0.3">
      <c r="A3129" s="2">
        <v>45617</v>
      </c>
      <c r="B3129" s="3">
        <f t="shared" si="144"/>
        <v>2025</v>
      </c>
      <c r="C3129" t="str">
        <f t="shared" si="145"/>
        <v>2024-2025</v>
      </c>
      <c r="D3129" t="s">
        <v>120</v>
      </c>
      <c r="E3129" t="s">
        <v>89</v>
      </c>
      <c r="F3129" t="str">
        <f t="shared" si="146"/>
        <v>Queensland</v>
      </c>
      <c r="G3129" t="s">
        <v>19</v>
      </c>
      <c r="H3129">
        <v>4700</v>
      </c>
      <c r="I3129" t="s">
        <v>11</v>
      </c>
      <c r="J3129" t="s">
        <v>138</v>
      </c>
      <c r="K3129" t="s">
        <v>145</v>
      </c>
      <c r="L3129" t="s">
        <v>156</v>
      </c>
      <c r="M3129" s="5">
        <v>269</v>
      </c>
    </row>
    <row r="3130" spans="1:13" x14ac:dyDescent="0.3">
      <c r="A3130" s="2">
        <v>45936</v>
      </c>
      <c r="B3130" s="3">
        <f t="shared" si="144"/>
        <v>2026</v>
      </c>
      <c r="C3130" t="str">
        <f t="shared" si="145"/>
        <v>2025-2026</v>
      </c>
      <c r="D3130" t="s">
        <v>120</v>
      </c>
      <c r="E3130" t="s">
        <v>42</v>
      </c>
      <c r="F3130" t="str">
        <f t="shared" si="146"/>
        <v>Tasmania</v>
      </c>
      <c r="G3130" t="s">
        <v>43</v>
      </c>
      <c r="H3130">
        <v>7018</v>
      </c>
      <c r="I3130" t="s">
        <v>11</v>
      </c>
      <c r="J3130" t="s">
        <v>130</v>
      </c>
      <c r="K3130" t="s">
        <v>142</v>
      </c>
      <c r="L3130" t="s">
        <v>153</v>
      </c>
      <c r="M3130" s="5">
        <v>776</v>
      </c>
    </row>
    <row r="3131" spans="1:13" x14ac:dyDescent="0.3">
      <c r="A3131" s="2">
        <v>45622</v>
      </c>
      <c r="B3131" s="3">
        <f t="shared" si="144"/>
        <v>2025</v>
      </c>
      <c r="C3131" t="str">
        <f t="shared" si="145"/>
        <v>2024-2025</v>
      </c>
      <c r="D3131" t="s">
        <v>120</v>
      </c>
      <c r="E3131" t="s">
        <v>82</v>
      </c>
      <c r="F3131" t="str">
        <f t="shared" si="146"/>
        <v>Queensland</v>
      </c>
      <c r="G3131" t="s">
        <v>19</v>
      </c>
      <c r="H3131">
        <v>4215</v>
      </c>
      <c r="I3131" t="s">
        <v>11</v>
      </c>
      <c r="J3131" t="s">
        <v>124</v>
      </c>
      <c r="K3131" t="s">
        <v>150</v>
      </c>
      <c r="L3131" t="s">
        <v>161</v>
      </c>
      <c r="M3131" s="5">
        <v>429</v>
      </c>
    </row>
    <row r="3132" spans="1:13" x14ac:dyDescent="0.3">
      <c r="A3132" s="2">
        <v>45965</v>
      </c>
      <c r="B3132" s="3">
        <f t="shared" si="144"/>
        <v>2026</v>
      </c>
      <c r="C3132" t="str">
        <f t="shared" si="145"/>
        <v>2025-2026</v>
      </c>
      <c r="D3132" t="s">
        <v>120</v>
      </c>
      <c r="E3132" t="s">
        <v>85</v>
      </c>
      <c r="F3132" t="str">
        <f t="shared" si="146"/>
        <v>Western Australia</v>
      </c>
      <c r="G3132" t="s">
        <v>28</v>
      </c>
      <c r="H3132">
        <v>6725</v>
      </c>
      <c r="I3132" t="s">
        <v>11</v>
      </c>
      <c r="J3132" t="s">
        <v>141</v>
      </c>
      <c r="K3132" t="s">
        <v>151</v>
      </c>
      <c r="L3132" t="s">
        <v>152</v>
      </c>
      <c r="M3132" s="5">
        <v>339</v>
      </c>
    </row>
    <row r="3133" spans="1:13" x14ac:dyDescent="0.3">
      <c r="A3133" s="2">
        <v>45456</v>
      </c>
      <c r="B3133" s="3">
        <f t="shared" si="144"/>
        <v>2024</v>
      </c>
      <c r="C3133" t="str">
        <f t="shared" si="145"/>
        <v>2023-2024</v>
      </c>
      <c r="D3133" t="s">
        <v>120</v>
      </c>
      <c r="E3133" t="s">
        <v>109</v>
      </c>
      <c r="F3133" t="str">
        <f t="shared" si="146"/>
        <v>Western Australia</v>
      </c>
      <c r="G3133" t="s">
        <v>28</v>
      </c>
      <c r="H3133">
        <v>6052</v>
      </c>
      <c r="I3133" t="s">
        <v>11</v>
      </c>
      <c r="J3133" t="s">
        <v>121</v>
      </c>
      <c r="K3133" t="s">
        <v>148</v>
      </c>
      <c r="L3133" t="s">
        <v>159</v>
      </c>
      <c r="M3133" s="5">
        <v>794</v>
      </c>
    </row>
    <row r="3134" spans="1:13" x14ac:dyDescent="0.3">
      <c r="A3134" s="2">
        <v>45421</v>
      </c>
      <c r="B3134" s="3">
        <f t="shared" si="144"/>
        <v>2024</v>
      </c>
      <c r="C3134" t="str">
        <f t="shared" si="145"/>
        <v>2023-2024</v>
      </c>
      <c r="D3134" t="s">
        <v>120</v>
      </c>
      <c r="E3134" t="s">
        <v>64</v>
      </c>
      <c r="F3134" t="str">
        <f t="shared" si="146"/>
        <v>Western Australia</v>
      </c>
      <c r="G3134" t="s">
        <v>28</v>
      </c>
      <c r="H3134">
        <v>6112</v>
      </c>
      <c r="I3134" t="s">
        <v>11</v>
      </c>
      <c r="J3134" t="s">
        <v>135</v>
      </c>
      <c r="K3134" t="s">
        <v>145</v>
      </c>
      <c r="L3134" t="s">
        <v>156</v>
      </c>
      <c r="M3134" s="5">
        <v>576</v>
      </c>
    </row>
    <row r="3135" spans="1:13" x14ac:dyDescent="0.3">
      <c r="A3135" s="2">
        <v>45348</v>
      </c>
      <c r="B3135" s="3">
        <f t="shared" si="144"/>
        <v>2024</v>
      </c>
      <c r="C3135" t="str">
        <f t="shared" si="145"/>
        <v>2023-2024</v>
      </c>
      <c r="D3135" t="s">
        <v>120</v>
      </c>
      <c r="E3135" t="s">
        <v>24</v>
      </c>
      <c r="F3135" t="str">
        <f t="shared" si="146"/>
        <v>Queensland</v>
      </c>
      <c r="G3135" t="s">
        <v>19</v>
      </c>
      <c r="H3135">
        <v>4053</v>
      </c>
      <c r="I3135" t="s">
        <v>11</v>
      </c>
      <c r="J3135" t="s">
        <v>131</v>
      </c>
      <c r="K3135" t="s">
        <v>150</v>
      </c>
      <c r="L3135" t="s">
        <v>161</v>
      </c>
      <c r="M3135" s="5">
        <v>432</v>
      </c>
    </row>
    <row r="3136" spans="1:13" x14ac:dyDescent="0.3">
      <c r="A3136" s="2">
        <v>45821</v>
      </c>
      <c r="B3136" s="3">
        <f t="shared" si="144"/>
        <v>2025</v>
      </c>
      <c r="C3136" t="str">
        <f t="shared" si="145"/>
        <v>2024-2025</v>
      </c>
      <c r="D3136" t="s">
        <v>120</v>
      </c>
      <c r="E3136" t="s">
        <v>57</v>
      </c>
      <c r="F3136" t="str">
        <f t="shared" si="146"/>
        <v>New South Wales</v>
      </c>
      <c r="G3136" t="s">
        <v>10</v>
      </c>
      <c r="H3136">
        <v>2064</v>
      </c>
      <c r="I3136" t="s">
        <v>11</v>
      </c>
      <c r="J3136" t="s">
        <v>126</v>
      </c>
      <c r="K3136" t="s">
        <v>145</v>
      </c>
      <c r="L3136" t="s">
        <v>156</v>
      </c>
      <c r="M3136" s="5">
        <v>504</v>
      </c>
    </row>
    <row r="3137" spans="1:13" x14ac:dyDescent="0.3">
      <c r="A3137" s="2">
        <v>45523</v>
      </c>
      <c r="B3137" s="3">
        <f t="shared" si="144"/>
        <v>2025</v>
      </c>
      <c r="C3137" t="str">
        <f t="shared" si="145"/>
        <v>2024-2025</v>
      </c>
      <c r="D3137" t="s">
        <v>120</v>
      </c>
      <c r="E3137" t="s">
        <v>64</v>
      </c>
      <c r="F3137" t="str">
        <f t="shared" si="146"/>
        <v>Western Australia</v>
      </c>
      <c r="G3137" t="s">
        <v>28</v>
      </c>
      <c r="H3137">
        <v>6112</v>
      </c>
      <c r="I3137" t="s">
        <v>11</v>
      </c>
      <c r="J3137" t="s">
        <v>135</v>
      </c>
      <c r="K3137" t="s">
        <v>142</v>
      </c>
      <c r="L3137" t="s">
        <v>153</v>
      </c>
      <c r="M3137" s="5">
        <v>81</v>
      </c>
    </row>
    <row r="3138" spans="1:13" x14ac:dyDescent="0.3">
      <c r="A3138" s="2">
        <v>45294</v>
      </c>
      <c r="B3138" s="3">
        <f t="shared" ref="B3138:B3201" si="147">IF(MONTH(A3138)&gt;=7,YEAR(A3138)+1,YEAR(A3138))</f>
        <v>2024</v>
      </c>
      <c r="C3138" t="str">
        <f t="shared" ref="C3138:C3201" si="148">IF(MONTH(A3138) &gt;= 7, YEAR(A3138) &amp; "-" &amp; YEAR(A3138) + 1, YEAR(A3138) - 1 &amp; "-" &amp; YEAR(A3138))</f>
        <v>2023-2024</v>
      </c>
      <c r="D3138" t="s">
        <v>120</v>
      </c>
      <c r="E3138" t="s">
        <v>41</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122</v>
      </c>
      <c r="K3138" t="s">
        <v>145</v>
      </c>
      <c r="L3138" t="s">
        <v>156</v>
      </c>
      <c r="M3138" s="5">
        <v>720</v>
      </c>
    </row>
    <row r="3139" spans="1:13" x14ac:dyDescent="0.3">
      <c r="A3139" s="2">
        <v>45829</v>
      </c>
      <c r="B3139" s="3">
        <f t="shared" si="147"/>
        <v>2025</v>
      </c>
      <c r="C3139" t="str">
        <f t="shared" si="148"/>
        <v>2024-2025</v>
      </c>
      <c r="D3139" t="s">
        <v>120</v>
      </c>
      <c r="E3139" t="s">
        <v>73</v>
      </c>
      <c r="F3139" t="str">
        <f t="shared" si="149"/>
        <v>Queensland</v>
      </c>
      <c r="G3139" t="s">
        <v>19</v>
      </c>
      <c r="H3139">
        <v>4509</v>
      </c>
      <c r="I3139" t="s">
        <v>11</v>
      </c>
      <c r="J3139" t="s">
        <v>124</v>
      </c>
      <c r="K3139" t="s">
        <v>144</v>
      </c>
      <c r="L3139" t="s">
        <v>155</v>
      </c>
      <c r="M3139" s="5">
        <v>419</v>
      </c>
    </row>
    <row r="3140" spans="1:13" x14ac:dyDescent="0.3">
      <c r="A3140" s="2">
        <v>45452</v>
      </c>
      <c r="B3140" s="3">
        <f t="shared" si="147"/>
        <v>2024</v>
      </c>
      <c r="C3140" t="str">
        <f t="shared" si="148"/>
        <v>2023-2024</v>
      </c>
      <c r="D3140" t="s">
        <v>120</v>
      </c>
      <c r="E3140" t="s">
        <v>24</v>
      </c>
      <c r="F3140" t="str">
        <f t="shared" si="149"/>
        <v>Queensland</v>
      </c>
      <c r="G3140" t="s">
        <v>19</v>
      </c>
      <c r="H3140">
        <v>4053</v>
      </c>
      <c r="I3140" t="s">
        <v>11</v>
      </c>
      <c r="J3140" t="s">
        <v>131</v>
      </c>
      <c r="K3140" t="s">
        <v>142</v>
      </c>
      <c r="L3140" t="s">
        <v>153</v>
      </c>
      <c r="M3140" s="5">
        <v>219</v>
      </c>
    </row>
    <row r="3141" spans="1:13" x14ac:dyDescent="0.3">
      <c r="A3141" s="2">
        <v>45554</v>
      </c>
      <c r="B3141" s="3">
        <f t="shared" si="147"/>
        <v>2025</v>
      </c>
      <c r="C3141" t="str">
        <f t="shared" si="148"/>
        <v>2024-2025</v>
      </c>
      <c r="D3141" t="s">
        <v>120</v>
      </c>
      <c r="E3141" t="s">
        <v>12</v>
      </c>
      <c r="F3141" t="str">
        <f t="shared" si="149"/>
        <v>New South Wales</v>
      </c>
      <c r="G3141" t="s">
        <v>10</v>
      </c>
      <c r="H3141">
        <v>2795</v>
      </c>
      <c r="I3141" t="s">
        <v>11</v>
      </c>
      <c r="J3141" t="s">
        <v>132</v>
      </c>
      <c r="K3141" t="s">
        <v>144</v>
      </c>
      <c r="L3141" t="s">
        <v>155</v>
      </c>
      <c r="M3141" s="5">
        <v>624</v>
      </c>
    </row>
    <row r="3142" spans="1:13" x14ac:dyDescent="0.3">
      <c r="A3142" s="2">
        <v>45416</v>
      </c>
      <c r="B3142" s="3">
        <f t="shared" si="147"/>
        <v>2024</v>
      </c>
      <c r="C3142" t="str">
        <f t="shared" si="148"/>
        <v>2023-2024</v>
      </c>
      <c r="D3142" t="s">
        <v>120</v>
      </c>
      <c r="E3142" t="s">
        <v>94</v>
      </c>
      <c r="F3142" t="str">
        <f t="shared" si="149"/>
        <v>Queensland</v>
      </c>
      <c r="G3142" t="s">
        <v>19</v>
      </c>
      <c r="H3142">
        <v>4551</v>
      </c>
      <c r="I3142" t="s">
        <v>11</v>
      </c>
      <c r="J3142" t="s">
        <v>136</v>
      </c>
      <c r="K3142" t="s">
        <v>144</v>
      </c>
      <c r="L3142" t="s">
        <v>155</v>
      </c>
      <c r="M3142" s="5">
        <v>164</v>
      </c>
    </row>
    <row r="3143" spans="1:13" x14ac:dyDescent="0.3">
      <c r="A3143" s="2">
        <v>45372</v>
      </c>
      <c r="B3143" s="3">
        <f t="shared" si="147"/>
        <v>2024</v>
      </c>
      <c r="C3143" t="str">
        <f t="shared" si="148"/>
        <v>2023-2024</v>
      </c>
      <c r="D3143" t="s">
        <v>120</v>
      </c>
      <c r="E3143" t="s">
        <v>31</v>
      </c>
      <c r="F3143" t="str">
        <f t="shared" si="149"/>
        <v>South Australia</v>
      </c>
      <c r="G3143" t="s">
        <v>17</v>
      </c>
      <c r="H3143">
        <v>5082</v>
      </c>
      <c r="I3143" t="s">
        <v>11</v>
      </c>
      <c r="J3143" t="s">
        <v>134</v>
      </c>
      <c r="K3143" t="s">
        <v>150</v>
      </c>
      <c r="L3143" t="s">
        <v>161</v>
      </c>
      <c r="M3143" s="5">
        <v>281</v>
      </c>
    </row>
    <row r="3144" spans="1:13" x14ac:dyDescent="0.3">
      <c r="A3144" s="2">
        <v>45398</v>
      </c>
      <c r="B3144" s="3">
        <f t="shared" si="147"/>
        <v>2024</v>
      </c>
      <c r="C3144" t="str">
        <f t="shared" si="148"/>
        <v>2023-2024</v>
      </c>
      <c r="D3144" t="s">
        <v>120</v>
      </c>
      <c r="E3144" t="s">
        <v>78</v>
      </c>
      <c r="F3144" t="str">
        <f t="shared" si="149"/>
        <v>New South Wales</v>
      </c>
      <c r="G3144" t="s">
        <v>10</v>
      </c>
      <c r="H3144">
        <v>2480</v>
      </c>
      <c r="I3144" t="s">
        <v>11</v>
      </c>
      <c r="J3144" t="s">
        <v>122</v>
      </c>
      <c r="K3144" t="s">
        <v>151</v>
      </c>
      <c r="L3144" t="s">
        <v>152</v>
      </c>
      <c r="M3144" s="5">
        <v>27</v>
      </c>
    </row>
    <row r="3145" spans="1:13" x14ac:dyDescent="0.3">
      <c r="A3145" s="2">
        <v>45529</v>
      </c>
      <c r="B3145" s="3">
        <f t="shared" si="147"/>
        <v>2025</v>
      </c>
      <c r="C3145" t="str">
        <f t="shared" si="148"/>
        <v>2024-2025</v>
      </c>
      <c r="D3145" t="s">
        <v>120</v>
      </c>
      <c r="E3145" t="s">
        <v>46</v>
      </c>
      <c r="F3145" t="str">
        <f t="shared" si="149"/>
        <v>South Australia</v>
      </c>
      <c r="G3145" t="s">
        <v>17</v>
      </c>
      <c r="H3145">
        <v>5043</v>
      </c>
      <c r="I3145" t="s">
        <v>11</v>
      </c>
      <c r="J3145" t="s">
        <v>134</v>
      </c>
      <c r="K3145" t="s">
        <v>148</v>
      </c>
      <c r="L3145" t="s">
        <v>159</v>
      </c>
      <c r="M3145" s="5">
        <v>579</v>
      </c>
    </row>
    <row r="3146" spans="1:13" x14ac:dyDescent="0.3">
      <c r="A3146" s="2">
        <v>45605</v>
      </c>
      <c r="B3146" s="3">
        <f t="shared" si="147"/>
        <v>2025</v>
      </c>
      <c r="C3146" t="str">
        <f t="shared" si="148"/>
        <v>2024-2025</v>
      </c>
      <c r="D3146" t="s">
        <v>120</v>
      </c>
      <c r="E3146" t="s">
        <v>69</v>
      </c>
      <c r="F3146" t="str">
        <f t="shared" si="149"/>
        <v>Victoria</v>
      </c>
      <c r="G3146" t="s">
        <v>26</v>
      </c>
      <c r="H3146">
        <v>3148</v>
      </c>
      <c r="I3146" t="s">
        <v>11</v>
      </c>
      <c r="J3146" t="s">
        <v>127</v>
      </c>
      <c r="K3146" t="s">
        <v>143</v>
      </c>
      <c r="L3146" t="s">
        <v>154</v>
      </c>
      <c r="M3146" s="5">
        <v>300</v>
      </c>
    </row>
    <row r="3147" spans="1:13" x14ac:dyDescent="0.3">
      <c r="A3147" s="2">
        <v>45526</v>
      </c>
      <c r="B3147" s="3">
        <f t="shared" si="147"/>
        <v>2025</v>
      </c>
      <c r="C3147" t="str">
        <f t="shared" si="148"/>
        <v>2024-2025</v>
      </c>
      <c r="D3147" t="s">
        <v>119</v>
      </c>
      <c r="E3147" t="s">
        <v>52</v>
      </c>
      <c r="F3147" t="str">
        <f t="shared" si="149"/>
        <v>New South Wales</v>
      </c>
      <c r="G3147" t="s">
        <v>10</v>
      </c>
      <c r="H3147">
        <v>2485</v>
      </c>
      <c r="I3147" t="s">
        <v>11</v>
      </c>
      <c r="J3147" t="s">
        <v>122</v>
      </c>
      <c r="K3147" t="s">
        <v>145</v>
      </c>
      <c r="L3147" t="s">
        <v>156</v>
      </c>
      <c r="M3147" s="5">
        <v>595</v>
      </c>
    </row>
    <row r="3148" spans="1:13" x14ac:dyDescent="0.3">
      <c r="A3148" s="2">
        <v>45581</v>
      </c>
      <c r="B3148" s="3">
        <f t="shared" si="147"/>
        <v>2025</v>
      </c>
      <c r="C3148" t="str">
        <f t="shared" si="148"/>
        <v>2024-2025</v>
      </c>
      <c r="D3148" t="s">
        <v>120</v>
      </c>
      <c r="E3148" t="s">
        <v>34</v>
      </c>
      <c r="F3148" t="str">
        <f t="shared" si="149"/>
        <v>New South Wales</v>
      </c>
      <c r="G3148" t="s">
        <v>10</v>
      </c>
      <c r="H3148">
        <v>2560</v>
      </c>
      <c r="I3148" t="s">
        <v>11</v>
      </c>
      <c r="J3148" t="s">
        <v>123</v>
      </c>
      <c r="K3148" t="s">
        <v>146</v>
      </c>
      <c r="L3148" t="s">
        <v>157</v>
      </c>
      <c r="M3148" s="5">
        <v>561</v>
      </c>
    </row>
    <row r="3149" spans="1:13" x14ac:dyDescent="0.3">
      <c r="A3149" s="2">
        <v>45538</v>
      </c>
      <c r="B3149" s="3">
        <f t="shared" si="147"/>
        <v>2025</v>
      </c>
      <c r="C3149" t="str">
        <f t="shared" si="148"/>
        <v>2024-2025</v>
      </c>
      <c r="D3149" t="s">
        <v>120</v>
      </c>
      <c r="E3149" t="s">
        <v>38</v>
      </c>
      <c r="F3149" t="str">
        <f t="shared" si="149"/>
        <v>Victoria</v>
      </c>
      <c r="G3149" t="s">
        <v>26</v>
      </c>
      <c r="H3149">
        <v>3199</v>
      </c>
      <c r="I3149" t="s">
        <v>11</v>
      </c>
      <c r="J3149" t="s">
        <v>127</v>
      </c>
      <c r="K3149" t="s">
        <v>142</v>
      </c>
      <c r="L3149" t="s">
        <v>153</v>
      </c>
      <c r="M3149" s="5">
        <v>436</v>
      </c>
    </row>
    <row r="3150" spans="1:13" x14ac:dyDescent="0.3">
      <c r="A3150" s="2">
        <v>45885</v>
      </c>
      <c r="B3150" s="3">
        <f t="shared" si="147"/>
        <v>2026</v>
      </c>
      <c r="C3150" t="str">
        <f t="shared" si="148"/>
        <v>2025-2026</v>
      </c>
      <c r="D3150" t="s">
        <v>120</v>
      </c>
      <c r="E3150" t="s">
        <v>88</v>
      </c>
      <c r="F3150" t="str">
        <f t="shared" si="149"/>
        <v>Queensland</v>
      </c>
      <c r="G3150" t="s">
        <v>19</v>
      </c>
      <c r="H3150">
        <v>4570</v>
      </c>
      <c r="I3150" t="s">
        <v>11</v>
      </c>
      <c r="J3150" t="s">
        <v>136</v>
      </c>
      <c r="K3150" t="s">
        <v>145</v>
      </c>
      <c r="L3150" t="s">
        <v>156</v>
      </c>
      <c r="M3150" s="5">
        <v>170</v>
      </c>
    </row>
    <row r="3151" spans="1:13" x14ac:dyDescent="0.3">
      <c r="A3151" s="2">
        <v>45453</v>
      </c>
      <c r="B3151" s="3">
        <f t="shared" si="147"/>
        <v>2024</v>
      </c>
      <c r="C3151" t="str">
        <f t="shared" si="148"/>
        <v>2023-2024</v>
      </c>
      <c r="D3151" t="s">
        <v>119</v>
      </c>
      <c r="E3151" t="s">
        <v>102</v>
      </c>
      <c r="F3151" t="str">
        <f t="shared" si="149"/>
        <v>Queensland</v>
      </c>
      <c r="G3151" t="s">
        <v>19</v>
      </c>
      <c r="H3151">
        <v>4825</v>
      </c>
      <c r="I3151" t="s">
        <v>11</v>
      </c>
      <c r="J3151" t="s">
        <v>133</v>
      </c>
      <c r="K3151" t="s">
        <v>145</v>
      </c>
      <c r="L3151" t="s">
        <v>156</v>
      </c>
      <c r="M3151" s="5">
        <v>150</v>
      </c>
    </row>
    <row r="3152" spans="1:13" x14ac:dyDescent="0.3">
      <c r="A3152" s="2">
        <v>45912</v>
      </c>
      <c r="B3152" s="3">
        <f t="shared" si="147"/>
        <v>2026</v>
      </c>
      <c r="C3152" t="str">
        <f t="shared" si="148"/>
        <v>2025-2026</v>
      </c>
      <c r="D3152" t="s">
        <v>120</v>
      </c>
      <c r="E3152" t="s">
        <v>49</v>
      </c>
      <c r="F3152" t="str">
        <f t="shared" si="149"/>
        <v>New South Wales</v>
      </c>
      <c r="G3152" t="s">
        <v>10</v>
      </c>
      <c r="H3152">
        <v>2350</v>
      </c>
      <c r="I3152" t="s">
        <v>11</v>
      </c>
      <c r="J3152" t="s">
        <v>122</v>
      </c>
      <c r="K3152" t="s">
        <v>143</v>
      </c>
      <c r="L3152" t="s">
        <v>154</v>
      </c>
      <c r="M3152" s="5">
        <v>670</v>
      </c>
    </row>
    <row r="3153" spans="1:13" x14ac:dyDescent="0.3">
      <c r="A3153" s="2">
        <v>45765</v>
      </c>
      <c r="B3153" s="3">
        <f t="shared" si="147"/>
        <v>2025</v>
      </c>
      <c r="C3153" t="str">
        <f t="shared" si="148"/>
        <v>2024-2025</v>
      </c>
      <c r="D3153" t="s">
        <v>120</v>
      </c>
      <c r="E3153" t="s">
        <v>55</v>
      </c>
      <c r="F3153" t="str">
        <f t="shared" si="149"/>
        <v>Queensland</v>
      </c>
      <c r="G3153" t="s">
        <v>19</v>
      </c>
      <c r="H3153">
        <v>4740</v>
      </c>
      <c r="I3153" t="s">
        <v>11</v>
      </c>
      <c r="J3153" t="s">
        <v>138</v>
      </c>
      <c r="K3153" t="s">
        <v>150</v>
      </c>
      <c r="L3153" t="s">
        <v>161</v>
      </c>
      <c r="M3153" s="5">
        <v>776</v>
      </c>
    </row>
    <row r="3154" spans="1:13" x14ac:dyDescent="0.3">
      <c r="A3154" s="2">
        <v>45945</v>
      </c>
      <c r="B3154" s="3">
        <f t="shared" si="147"/>
        <v>2026</v>
      </c>
      <c r="C3154" t="str">
        <f t="shared" si="148"/>
        <v>2025-2026</v>
      </c>
      <c r="D3154" t="s">
        <v>119</v>
      </c>
      <c r="E3154" t="s">
        <v>87</v>
      </c>
      <c r="F3154" t="str">
        <f t="shared" si="149"/>
        <v>New South Wales</v>
      </c>
      <c r="G3154" t="s">
        <v>10</v>
      </c>
      <c r="H3154">
        <v>2158</v>
      </c>
      <c r="I3154" t="s">
        <v>11</v>
      </c>
      <c r="J3154" t="s">
        <v>125</v>
      </c>
      <c r="K3154" t="s">
        <v>145</v>
      </c>
      <c r="L3154" t="s">
        <v>156</v>
      </c>
      <c r="M3154" s="5">
        <v>783</v>
      </c>
    </row>
    <row r="3155" spans="1:13" x14ac:dyDescent="0.3">
      <c r="A3155" s="2">
        <v>45349</v>
      </c>
      <c r="B3155" s="3">
        <f t="shared" si="147"/>
        <v>2024</v>
      </c>
      <c r="C3155" t="str">
        <f t="shared" si="148"/>
        <v>2023-2024</v>
      </c>
      <c r="D3155" t="s">
        <v>120</v>
      </c>
      <c r="E3155" t="s">
        <v>100</v>
      </c>
      <c r="F3155" t="str">
        <f t="shared" si="149"/>
        <v>New South Wales</v>
      </c>
      <c r="G3155" t="s">
        <v>10</v>
      </c>
      <c r="H3155">
        <v>2800</v>
      </c>
      <c r="I3155" t="s">
        <v>11</v>
      </c>
      <c r="J3155" t="s">
        <v>132</v>
      </c>
      <c r="K3155" t="s">
        <v>143</v>
      </c>
      <c r="L3155" t="s">
        <v>154</v>
      </c>
      <c r="M3155" s="5">
        <v>474</v>
      </c>
    </row>
    <row r="3156" spans="1:13" x14ac:dyDescent="0.3">
      <c r="A3156" s="2">
        <v>45336</v>
      </c>
      <c r="B3156" s="3">
        <f t="shared" si="147"/>
        <v>2024</v>
      </c>
      <c r="C3156" t="str">
        <f t="shared" si="148"/>
        <v>2023-2024</v>
      </c>
      <c r="D3156" t="s">
        <v>120</v>
      </c>
      <c r="E3156" t="s">
        <v>44</v>
      </c>
      <c r="F3156" t="str">
        <f t="shared" si="149"/>
        <v>Western Australia</v>
      </c>
      <c r="G3156" t="s">
        <v>28</v>
      </c>
      <c r="H3156">
        <v>6010</v>
      </c>
      <c r="I3156" t="s">
        <v>11</v>
      </c>
      <c r="J3156" t="s">
        <v>121</v>
      </c>
      <c r="K3156" t="s">
        <v>146</v>
      </c>
      <c r="L3156" t="s">
        <v>157</v>
      </c>
      <c r="M3156" s="5">
        <v>94</v>
      </c>
    </row>
    <row r="3157" spans="1:13" x14ac:dyDescent="0.3">
      <c r="A3157" s="2">
        <v>45328</v>
      </c>
      <c r="B3157" s="3">
        <f t="shared" si="147"/>
        <v>2024</v>
      </c>
      <c r="C3157" t="str">
        <f t="shared" si="148"/>
        <v>2023-2024</v>
      </c>
      <c r="D3157" t="s">
        <v>120</v>
      </c>
      <c r="E3157" t="s">
        <v>31</v>
      </c>
      <c r="F3157" t="str">
        <f t="shared" si="149"/>
        <v>South Australia</v>
      </c>
      <c r="G3157" t="s">
        <v>17</v>
      </c>
      <c r="H3157">
        <v>5082</v>
      </c>
      <c r="I3157" t="s">
        <v>11</v>
      </c>
      <c r="J3157" t="s">
        <v>134</v>
      </c>
      <c r="K3157" t="s">
        <v>151</v>
      </c>
      <c r="L3157" t="s">
        <v>152</v>
      </c>
      <c r="M3157" s="5">
        <v>517</v>
      </c>
    </row>
    <row r="3158" spans="1:13" x14ac:dyDescent="0.3">
      <c r="A3158" s="2">
        <v>45672</v>
      </c>
      <c r="B3158" s="3">
        <f t="shared" si="147"/>
        <v>2025</v>
      </c>
      <c r="C3158" t="str">
        <f t="shared" si="148"/>
        <v>2024-2025</v>
      </c>
      <c r="D3158" t="s">
        <v>120</v>
      </c>
      <c r="E3158" t="s">
        <v>98</v>
      </c>
      <c r="F3158" t="str">
        <f t="shared" si="149"/>
        <v>South Australia</v>
      </c>
      <c r="G3158" t="s">
        <v>17</v>
      </c>
      <c r="H3158">
        <v>5290</v>
      </c>
      <c r="I3158" t="s">
        <v>11</v>
      </c>
      <c r="J3158" t="s">
        <v>139</v>
      </c>
      <c r="K3158" t="s">
        <v>150</v>
      </c>
      <c r="L3158" t="s">
        <v>161</v>
      </c>
      <c r="M3158" s="5">
        <v>462</v>
      </c>
    </row>
    <row r="3159" spans="1:13" x14ac:dyDescent="0.3">
      <c r="A3159" s="2">
        <v>45589</v>
      </c>
      <c r="B3159" s="3">
        <f t="shared" si="147"/>
        <v>2025</v>
      </c>
      <c r="C3159" t="str">
        <f t="shared" si="148"/>
        <v>2024-2025</v>
      </c>
      <c r="D3159" t="s">
        <v>119</v>
      </c>
      <c r="E3159" t="s">
        <v>75</v>
      </c>
      <c r="F3159" t="str">
        <f t="shared" si="149"/>
        <v>Victoria</v>
      </c>
      <c r="G3159" t="s">
        <v>26</v>
      </c>
      <c r="H3159">
        <v>3915</v>
      </c>
      <c r="I3159" t="s">
        <v>11</v>
      </c>
      <c r="J3159" t="s">
        <v>137</v>
      </c>
      <c r="K3159" t="s">
        <v>146</v>
      </c>
      <c r="L3159" t="s">
        <v>157</v>
      </c>
      <c r="M3159" s="5">
        <v>349</v>
      </c>
    </row>
    <row r="3160" spans="1:13" x14ac:dyDescent="0.3">
      <c r="A3160" s="2">
        <v>45594</v>
      </c>
      <c r="B3160" s="3">
        <f t="shared" si="147"/>
        <v>2025</v>
      </c>
      <c r="C3160" t="str">
        <f t="shared" si="148"/>
        <v>2024-2025</v>
      </c>
      <c r="D3160" t="s">
        <v>120</v>
      </c>
      <c r="E3160" t="s">
        <v>40</v>
      </c>
      <c r="F3160" t="str">
        <f t="shared" si="149"/>
        <v>South Australia</v>
      </c>
      <c r="G3160" t="s">
        <v>17</v>
      </c>
      <c r="H3160">
        <v>5169</v>
      </c>
      <c r="I3160" t="s">
        <v>11</v>
      </c>
      <c r="J3160" t="s">
        <v>134</v>
      </c>
      <c r="K3160" t="s">
        <v>151</v>
      </c>
      <c r="L3160" t="s">
        <v>152</v>
      </c>
      <c r="M3160" s="5">
        <v>587</v>
      </c>
    </row>
    <row r="3161" spans="1:13" x14ac:dyDescent="0.3">
      <c r="A3161" s="2">
        <v>45360</v>
      </c>
      <c r="B3161" s="3">
        <f t="shared" si="147"/>
        <v>2024</v>
      </c>
      <c r="C3161" t="str">
        <f t="shared" si="148"/>
        <v>2023-2024</v>
      </c>
      <c r="D3161" t="s">
        <v>120</v>
      </c>
      <c r="E3161" t="s">
        <v>41</v>
      </c>
      <c r="F3161" t="str">
        <f t="shared" si="149"/>
        <v>New South Wales</v>
      </c>
      <c r="G3161" t="s">
        <v>10</v>
      </c>
      <c r="H3161">
        <v>2478</v>
      </c>
      <c r="I3161" t="s">
        <v>11</v>
      </c>
      <c r="J3161" t="s">
        <v>122</v>
      </c>
      <c r="K3161" t="s">
        <v>148</v>
      </c>
      <c r="L3161" t="s">
        <v>159</v>
      </c>
      <c r="M3161" s="5">
        <v>719</v>
      </c>
    </row>
    <row r="3162" spans="1:13" x14ac:dyDescent="0.3">
      <c r="A3162" s="2">
        <v>45364</v>
      </c>
      <c r="B3162" s="3">
        <f t="shared" si="147"/>
        <v>2024</v>
      </c>
      <c r="C3162" t="str">
        <f t="shared" si="148"/>
        <v>2023-2024</v>
      </c>
      <c r="D3162" t="s">
        <v>120</v>
      </c>
      <c r="E3162" t="s">
        <v>91</v>
      </c>
      <c r="F3162" t="str">
        <f t="shared" si="149"/>
        <v>Western Australia</v>
      </c>
      <c r="G3162" t="s">
        <v>28</v>
      </c>
      <c r="H3162">
        <v>6109</v>
      </c>
      <c r="I3162" t="s">
        <v>11</v>
      </c>
      <c r="J3162" t="s">
        <v>135</v>
      </c>
      <c r="K3162" t="s">
        <v>143</v>
      </c>
      <c r="L3162" t="s">
        <v>154</v>
      </c>
      <c r="M3162" s="5">
        <v>138</v>
      </c>
    </row>
    <row r="3163" spans="1:13" x14ac:dyDescent="0.3">
      <c r="A3163" s="2">
        <v>45868</v>
      </c>
      <c r="B3163" s="3">
        <f t="shared" si="147"/>
        <v>2026</v>
      </c>
      <c r="C3163" t="str">
        <f t="shared" si="148"/>
        <v>2025-2026</v>
      </c>
      <c r="D3163" t="s">
        <v>120</v>
      </c>
      <c r="E3163" t="s">
        <v>107</v>
      </c>
      <c r="F3163" t="str">
        <f t="shared" si="149"/>
        <v>New South Wales</v>
      </c>
      <c r="G3163" t="s">
        <v>10</v>
      </c>
      <c r="H3163">
        <v>2020</v>
      </c>
      <c r="I3163" t="s">
        <v>11</v>
      </c>
      <c r="J3163" t="s">
        <v>126</v>
      </c>
      <c r="K3163" t="s">
        <v>143</v>
      </c>
      <c r="L3163" t="s">
        <v>154</v>
      </c>
      <c r="M3163" s="5">
        <v>672</v>
      </c>
    </row>
    <row r="3164" spans="1:13" x14ac:dyDescent="0.3">
      <c r="A3164" s="2">
        <v>45693</v>
      </c>
      <c r="B3164" s="3">
        <f t="shared" si="147"/>
        <v>2025</v>
      </c>
      <c r="C3164" t="str">
        <f t="shared" si="148"/>
        <v>2024-2025</v>
      </c>
      <c r="D3164" t="s">
        <v>120</v>
      </c>
      <c r="E3164" t="s">
        <v>96</v>
      </c>
      <c r="F3164" t="str">
        <f t="shared" si="149"/>
        <v>Western Australia</v>
      </c>
      <c r="G3164" t="s">
        <v>28</v>
      </c>
      <c r="H3164">
        <v>6027</v>
      </c>
      <c r="I3164" t="s">
        <v>11</v>
      </c>
      <c r="J3164" t="s">
        <v>121</v>
      </c>
      <c r="K3164" t="s">
        <v>150</v>
      </c>
      <c r="L3164" t="s">
        <v>161</v>
      </c>
      <c r="M3164" s="5">
        <v>323</v>
      </c>
    </row>
    <row r="3165" spans="1:13" x14ac:dyDescent="0.3">
      <c r="A3165" s="2">
        <v>45464</v>
      </c>
      <c r="B3165" s="3">
        <f t="shared" si="147"/>
        <v>2024</v>
      </c>
      <c r="C3165" t="str">
        <f t="shared" si="148"/>
        <v>2023-2024</v>
      </c>
      <c r="D3165" t="s">
        <v>120</v>
      </c>
      <c r="E3165" t="s">
        <v>69</v>
      </c>
      <c r="F3165" t="str">
        <f t="shared" si="149"/>
        <v>Victoria</v>
      </c>
      <c r="G3165" t="s">
        <v>26</v>
      </c>
      <c r="H3165">
        <v>3148</v>
      </c>
      <c r="I3165" t="s">
        <v>11</v>
      </c>
      <c r="J3165" t="s">
        <v>127</v>
      </c>
      <c r="K3165" t="s">
        <v>144</v>
      </c>
      <c r="L3165" t="s">
        <v>155</v>
      </c>
      <c r="M3165" s="5">
        <v>407</v>
      </c>
    </row>
    <row r="3166" spans="1:13" x14ac:dyDescent="0.3">
      <c r="A3166" s="2">
        <v>45858</v>
      </c>
      <c r="B3166" s="3">
        <f t="shared" si="147"/>
        <v>2026</v>
      </c>
      <c r="C3166" t="str">
        <f t="shared" si="148"/>
        <v>2025-2026</v>
      </c>
      <c r="D3166" t="s">
        <v>120</v>
      </c>
      <c r="E3166" t="s">
        <v>96</v>
      </c>
      <c r="F3166" t="str">
        <f t="shared" si="149"/>
        <v>Western Australia</v>
      </c>
      <c r="G3166" t="s">
        <v>28</v>
      </c>
      <c r="H3166">
        <v>6027</v>
      </c>
      <c r="I3166" t="s">
        <v>11</v>
      </c>
      <c r="J3166" t="s">
        <v>121</v>
      </c>
      <c r="K3166" t="s">
        <v>146</v>
      </c>
      <c r="L3166" t="s">
        <v>157</v>
      </c>
      <c r="M3166" s="5">
        <v>46</v>
      </c>
    </row>
    <row r="3167" spans="1:13" x14ac:dyDescent="0.3">
      <c r="A3167" s="2">
        <v>45570</v>
      </c>
      <c r="B3167" s="3">
        <f t="shared" si="147"/>
        <v>2025</v>
      </c>
      <c r="C3167" t="str">
        <f t="shared" si="148"/>
        <v>2024-2025</v>
      </c>
      <c r="D3167" t="s">
        <v>120</v>
      </c>
      <c r="E3167" t="s">
        <v>12</v>
      </c>
      <c r="F3167" t="str">
        <f t="shared" si="149"/>
        <v>New South Wales</v>
      </c>
      <c r="G3167" t="s">
        <v>10</v>
      </c>
      <c r="H3167">
        <v>2795</v>
      </c>
      <c r="I3167" t="s">
        <v>11</v>
      </c>
      <c r="J3167" t="s">
        <v>132</v>
      </c>
      <c r="K3167" t="s">
        <v>143</v>
      </c>
      <c r="L3167" t="s">
        <v>154</v>
      </c>
      <c r="M3167" s="5">
        <v>687</v>
      </c>
    </row>
    <row r="3168" spans="1:13" x14ac:dyDescent="0.3">
      <c r="A3168" s="2">
        <v>45430</v>
      </c>
      <c r="B3168" s="3">
        <f t="shared" si="147"/>
        <v>2024</v>
      </c>
      <c r="C3168" t="str">
        <f t="shared" si="148"/>
        <v>2023-2024</v>
      </c>
      <c r="D3168" t="s">
        <v>119</v>
      </c>
      <c r="E3168" t="s">
        <v>80</v>
      </c>
      <c r="F3168" t="str">
        <f t="shared" si="149"/>
        <v>New South Wales</v>
      </c>
      <c r="G3168" t="s">
        <v>10</v>
      </c>
      <c r="H3168">
        <v>2120</v>
      </c>
      <c r="I3168" t="s">
        <v>11</v>
      </c>
      <c r="J3168" t="s">
        <v>125</v>
      </c>
      <c r="K3168" t="s">
        <v>142</v>
      </c>
      <c r="L3168" t="s">
        <v>153</v>
      </c>
      <c r="M3168" s="5">
        <v>170</v>
      </c>
    </row>
    <row r="3169" spans="1:13" x14ac:dyDescent="0.3">
      <c r="A3169" s="2">
        <v>45579</v>
      </c>
      <c r="B3169" s="3">
        <f t="shared" si="147"/>
        <v>2025</v>
      </c>
      <c r="C3169" t="str">
        <f t="shared" si="148"/>
        <v>2024-2025</v>
      </c>
      <c r="D3169" t="s">
        <v>119</v>
      </c>
      <c r="E3169" t="s">
        <v>74</v>
      </c>
      <c r="F3169" t="str">
        <f t="shared" si="149"/>
        <v>Victoria</v>
      </c>
      <c r="G3169" t="s">
        <v>26</v>
      </c>
      <c r="H3169">
        <v>3500</v>
      </c>
      <c r="I3169" t="s">
        <v>11</v>
      </c>
      <c r="J3169" t="s">
        <v>129</v>
      </c>
      <c r="K3169" t="s">
        <v>146</v>
      </c>
      <c r="L3169" t="s">
        <v>157</v>
      </c>
      <c r="M3169" s="5">
        <v>282</v>
      </c>
    </row>
    <row r="3170" spans="1:13" x14ac:dyDescent="0.3">
      <c r="A3170" s="2">
        <v>45435</v>
      </c>
      <c r="B3170" s="3">
        <f t="shared" si="147"/>
        <v>2024</v>
      </c>
      <c r="C3170" t="str">
        <f t="shared" si="148"/>
        <v>2023-2024</v>
      </c>
      <c r="D3170" t="s">
        <v>120</v>
      </c>
      <c r="E3170" t="s">
        <v>35</v>
      </c>
      <c r="F3170" t="str">
        <f t="shared" si="149"/>
        <v>Victoria</v>
      </c>
      <c r="G3170" t="s">
        <v>26</v>
      </c>
      <c r="H3170">
        <v>3280</v>
      </c>
      <c r="I3170" t="s">
        <v>11</v>
      </c>
      <c r="J3170" t="s">
        <v>129</v>
      </c>
      <c r="K3170" t="s">
        <v>151</v>
      </c>
      <c r="L3170" t="s">
        <v>152</v>
      </c>
      <c r="M3170" s="5">
        <v>595</v>
      </c>
    </row>
    <row r="3171" spans="1:13" x14ac:dyDescent="0.3">
      <c r="A3171" s="2">
        <v>45304</v>
      </c>
      <c r="B3171" s="3">
        <f t="shared" si="147"/>
        <v>2024</v>
      </c>
      <c r="C3171" t="str">
        <f t="shared" si="148"/>
        <v>2023-2024</v>
      </c>
      <c r="D3171" t="s">
        <v>120</v>
      </c>
      <c r="E3171" t="s">
        <v>9</v>
      </c>
      <c r="F3171" t="str">
        <f t="shared" si="149"/>
        <v>New South Wales</v>
      </c>
      <c r="G3171" t="s">
        <v>10</v>
      </c>
      <c r="H3171">
        <v>2067</v>
      </c>
      <c r="I3171" t="s">
        <v>11</v>
      </c>
      <c r="J3171" t="s">
        <v>126</v>
      </c>
      <c r="K3171" t="s">
        <v>143</v>
      </c>
      <c r="L3171" t="s">
        <v>154</v>
      </c>
      <c r="M3171" s="5">
        <v>294</v>
      </c>
    </row>
    <row r="3172" spans="1:13" x14ac:dyDescent="0.3">
      <c r="A3172" s="2">
        <v>45755</v>
      </c>
      <c r="B3172" s="3">
        <f t="shared" si="147"/>
        <v>2025</v>
      </c>
      <c r="C3172" t="str">
        <f t="shared" si="148"/>
        <v>2024-2025</v>
      </c>
      <c r="D3172" t="s">
        <v>120</v>
      </c>
      <c r="E3172" t="s">
        <v>31</v>
      </c>
      <c r="F3172" t="str">
        <f t="shared" si="149"/>
        <v>South Australia</v>
      </c>
      <c r="G3172" t="s">
        <v>17</v>
      </c>
      <c r="H3172">
        <v>5082</v>
      </c>
      <c r="I3172" t="s">
        <v>11</v>
      </c>
      <c r="J3172" t="s">
        <v>134</v>
      </c>
      <c r="K3172" t="s">
        <v>145</v>
      </c>
      <c r="L3172" t="s">
        <v>156</v>
      </c>
      <c r="M3172" s="5">
        <v>657</v>
      </c>
    </row>
    <row r="3173" spans="1:13" x14ac:dyDescent="0.3">
      <c r="A3173" s="2">
        <v>45761</v>
      </c>
      <c r="B3173" s="3">
        <f t="shared" si="147"/>
        <v>2025</v>
      </c>
      <c r="C3173" t="str">
        <f t="shared" si="148"/>
        <v>2024-2025</v>
      </c>
      <c r="D3173" t="s">
        <v>120</v>
      </c>
      <c r="E3173" t="s">
        <v>32</v>
      </c>
      <c r="F3173" t="str">
        <f t="shared" si="149"/>
        <v>Victoria</v>
      </c>
      <c r="G3173" t="s">
        <v>26</v>
      </c>
      <c r="H3173">
        <v>3977</v>
      </c>
      <c r="I3173" t="s">
        <v>11</v>
      </c>
      <c r="J3173" t="s">
        <v>137</v>
      </c>
      <c r="K3173" t="s">
        <v>142</v>
      </c>
      <c r="L3173" t="s">
        <v>153</v>
      </c>
      <c r="M3173" s="5">
        <v>747</v>
      </c>
    </row>
    <row r="3174" spans="1:13" x14ac:dyDescent="0.3">
      <c r="A3174" s="2">
        <v>45982</v>
      </c>
      <c r="B3174" s="3">
        <f t="shared" si="147"/>
        <v>2026</v>
      </c>
      <c r="C3174" t="str">
        <f t="shared" si="148"/>
        <v>2025-2026</v>
      </c>
      <c r="D3174" t="s">
        <v>120</v>
      </c>
      <c r="E3174" t="s">
        <v>31</v>
      </c>
      <c r="F3174" t="str">
        <f t="shared" si="149"/>
        <v>South Australia</v>
      </c>
      <c r="G3174" t="s">
        <v>17</v>
      </c>
      <c r="H3174">
        <v>5082</v>
      </c>
      <c r="I3174" t="s">
        <v>11</v>
      </c>
      <c r="J3174" t="s">
        <v>134</v>
      </c>
      <c r="K3174" t="s">
        <v>144</v>
      </c>
      <c r="L3174" t="s">
        <v>155</v>
      </c>
      <c r="M3174" s="5">
        <v>753</v>
      </c>
    </row>
    <row r="3175" spans="1:13" x14ac:dyDescent="0.3">
      <c r="A3175" s="2">
        <v>45917</v>
      </c>
      <c r="B3175" s="3">
        <f t="shared" si="147"/>
        <v>2026</v>
      </c>
      <c r="C3175" t="str">
        <f t="shared" si="148"/>
        <v>2025-2026</v>
      </c>
      <c r="D3175" t="s">
        <v>120</v>
      </c>
      <c r="E3175" t="s">
        <v>41</v>
      </c>
      <c r="F3175" t="str">
        <f t="shared" si="149"/>
        <v>New South Wales</v>
      </c>
      <c r="G3175" t="s">
        <v>10</v>
      </c>
      <c r="H3175">
        <v>2478</v>
      </c>
      <c r="I3175" t="s">
        <v>11</v>
      </c>
      <c r="J3175" t="s">
        <v>122</v>
      </c>
      <c r="K3175" t="s">
        <v>145</v>
      </c>
      <c r="L3175" t="s">
        <v>156</v>
      </c>
      <c r="M3175" s="5">
        <v>721</v>
      </c>
    </row>
    <row r="3176" spans="1:13" x14ac:dyDescent="0.3">
      <c r="A3176" s="2">
        <v>46000</v>
      </c>
      <c r="B3176" s="3">
        <f t="shared" si="147"/>
        <v>2026</v>
      </c>
      <c r="C3176" t="str">
        <f t="shared" si="148"/>
        <v>2025-2026</v>
      </c>
      <c r="D3176" t="s">
        <v>120</v>
      </c>
      <c r="E3176" t="s">
        <v>39</v>
      </c>
      <c r="F3176" t="str">
        <f t="shared" si="149"/>
        <v>New South Wales</v>
      </c>
      <c r="G3176" t="s">
        <v>10</v>
      </c>
      <c r="H3176">
        <v>2541</v>
      </c>
      <c r="I3176" t="s">
        <v>11</v>
      </c>
      <c r="J3176" t="s">
        <v>123</v>
      </c>
      <c r="K3176" t="s">
        <v>147</v>
      </c>
      <c r="L3176" t="s">
        <v>158</v>
      </c>
      <c r="M3176" s="5">
        <v>398</v>
      </c>
    </row>
    <row r="3177" spans="1:13" x14ac:dyDescent="0.3">
      <c r="A3177" s="2">
        <v>46020</v>
      </c>
      <c r="B3177" s="3">
        <f t="shared" si="147"/>
        <v>2026</v>
      </c>
      <c r="C3177" t="str">
        <f t="shared" si="148"/>
        <v>2025-2026</v>
      </c>
      <c r="D3177" t="s">
        <v>120</v>
      </c>
      <c r="E3177" t="s">
        <v>40</v>
      </c>
      <c r="F3177" t="str">
        <f t="shared" si="149"/>
        <v>South Australia</v>
      </c>
      <c r="G3177" t="s">
        <v>17</v>
      </c>
      <c r="H3177">
        <v>5169</v>
      </c>
      <c r="I3177" t="s">
        <v>11</v>
      </c>
      <c r="J3177" t="s">
        <v>134</v>
      </c>
      <c r="K3177" t="s">
        <v>145</v>
      </c>
      <c r="L3177" t="s">
        <v>156</v>
      </c>
      <c r="M3177" s="5">
        <v>552</v>
      </c>
    </row>
    <row r="3178" spans="1:13" x14ac:dyDescent="0.3">
      <c r="A3178" s="2">
        <v>45956</v>
      </c>
      <c r="B3178" s="3">
        <f t="shared" si="147"/>
        <v>2026</v>
      </c>
      <c r="C3178" t="str">
        <f t="shared" si="148"/>
        <v>2025-2026</v>
      </c>
      <c r="D3178" t="s">
        <v>120</v>
      </c>
      <c r="E3178" t="s">
        <v>86</v>
      </c>
      <c r="F3178" t="str">
        <f t="shared" si="149"/>
        <v>Queensland</v>
      </c>
      <c r="G3178" t="s">
        <v>19</v>
      </c>
      <c r="H3178">
        <v>4119</v>
      </c>
      <c r="I3178" t="s">
        <v>11</v>
      </c>
      <c r="J3178" t="s">
        <v>131</v>
      </c>
      <c r="K3178" t="s">
        <v>146</v>
      </c>
      <c r="L3178" t="s">
        <v>157</v>
      </c>
      <c r="M3178" s="5">
        <v>480</v>
      </c>
    </row>
    <row r="3179" spans="1:13" x14ac:dyDescent="0.3">
      <c r="A3179" s="2">
        <v>45294</v>
      </c>
      <c r="B3179" s="3">
        <f t="shared" si="147"/>
        <v>2024</v>
      </c>
      <c r="C3179" t="str">
        <f t="shared" si="148"/>
        <v>2023-2024</v>
      </c>
      <c r="D3179" t="s">
        <v>120</v>
      </c>
      <c r="E3179" t="s">
        <v>54</v>
      </c>
      <c r="F3179" t="str">
        <f t="shared" si="149"/>
        <v>New South Wales</v>
      </c>
      <c r="G3179" t="s">
        <v>10</v>
      </c>
      <c r="H3179">
        <v>2750</v>
      </c>
      <c r="I3179" t="s">
        <v>11</v>
      </c>
      <c r="J3179" t="s">
        <v>132</v>
      </c>
      <c r="K3179" t="s">
        <v>150</v>
      </c>
      <c r="L3179" t="s">
        <v>161</v>
      </c>
      <c r="M3179" s="5">
        <v>96</v>
      </c>
    </row>
    <row r="3180" spans="1:13" x14ac:dyDescent="0.3">
      <c r="A3180" s="2">
        <v>45669</v>
      </c>
      <c r="B3180" s="3">
        <f t="shared" si="147"/>
        <v>2025</v>
      </c>
      <c r="C3180" t="str">
        <f t="shared" si="148"/>
        <v>2024-2025</v>
      </c>
      <c r="D3180" t="s">
        <v>119</v>
      </c>
      <c r="E3180" t="s">
        <v>74</v>
      </c>
      <c r="F3180" t="str">
        <f t="shared" si="149"/>
        <v>Victoria</v>
      </c>
      <c r="G3180" t="s">
        <v>26</v>
      </c>
      <c r="H3180">
        <v>3500</v>
      </c>
      <c r="I3180" t="s">
        <v>11</v>
      </c>
      <c r="J3180" t="s">
        <v>129</v>
      </c>
      <c r="K3180" t="s">
        <v>144</v>
      </c>
      <c r="L3180" t="s">
        <v>155</v>
      </c>
      <c r="M3180" s="5">
        <v>308</v>
      </c>
    </row>
    <row r="3181" spans="1:13" x14ac:dyDescent="0.3">
      <c r="A3181" s="2">
        <v>45860</v>
      </c>
      <c r="B3181" s="3">
        <f t="shared" si="147"/>
        <v>2026</v>
      </c>
      <c r="C3181" t="str">
        <f t="shared" si="148"/>
        <v>2025-2026</v>
      </c>
      <c r="D3181" t="s">
        <v>120</v>
      </c>
      <c r="E3181" t="s">
        <v>84</v>
      </c>
      <c r="F3181" t="str">
        <f t="shared" si="149"/>
        <v>Western Australia</v>
      </c>
      <c r="G3181" t="s">
        <v>28</v>
      </c>
      <c r="H3181">
        <v>6280</v>
      </c>
      <c r="I3181" t="s">
        <v>11</v>
      </c>
      <c r="J3181" t="s">
        <v>135</v>
      </c>
      <c r="K3181" t="s">
        <v>144</v>
      </c>
      <c r="L3181" t="s">
        <v>155</v>
      </c>
      <c r="M3181" s="5">
        <v>659</v>
      </c>
    </row>
    <row r="3182" spans="1:13" x14ac:dyDescent="0.3">
      <c r="A3182" s="2">
        <v>45468</v>
      </c>
      <c r="B3182" s="3">
        <f t="shared" si="147"/>
        <v>2024</v>
      </c>
      <c r="C3182" t="str">
        <f t="shared" si="148"/>
        <v>2023-2024</v>
      </c>
      <c r="D3182" t="s">
        <v>120</v>
      </c>
      <c r="E3182" t="s">
        <v>46</v>
      </c>
      <c r="F3182" t="str">
        <f t="shared" si="149"/>
        <v>South Australia</v>
      </c>
      <c r="G3182" t="s">
        <v>17</v>
      </c>
      <c r="H3182">
        <v>5043</v>
      </c>
      <c r="I3182" t="s">
        <v>11</v>
      </c>
      <c r="J3182" t="s">
        <v>134</v>
      </c>
      <c r="K3182" t="s">
        <v>145</v>
      </c>
      <c r="L3182" t="s">
        <v>156</v>
      </c>
      <c r="M3182" s="5">
        <v>137</v>
      </c>
    </row>
    <row r="3183" spans="1:13" x14ac:dyDescent="0.3">
      <c r="A3183" s="2">
        <v>46015</v>
      </c>
      <c r="B3183" s="3">
        <f t="shared" si="147"/>
        <v>2026</v>
      </c>
      <c r="C3183" t="str">
        <f t="shared" si="148"/>
        <v>2025-2026</v>
      </c>
      <c r="D3183" t="s">
        <v>120</v>
      </c>
      <c r="E3183" t="s">
        <v>73</v>
      </c>
      <c r="F3183" t="str">
        <f t="shared" si="149"/>
        <v>Queensland</v>
      </c>
      <c r="G3183" t="s">
        <v>19</v>
      </c>
      <c r="H3183">
        <v>4509</v>
      </c>
      <c r="I3183" t="s">
        <v>11</v>
      </c>
      <c r="J3183" t="s">
        <v>124</v>
      </c>
      <c r="K3183" t="s">
        <v>144</v>
      </c>
      <c r="L3183" t="s">
        <v>155</v>
      </c>
      <c r="M3183" s="5">
        <v>375</v>
      </c>
    </row>
    <row r="3184" spans="1:13" x14ac:dyDescent="0.3">
      <c r="A3184" s="2">
        <v>45857</v>
      </c>
      <c r="B3184" s="3">
        <f t="shared" si="147"/>
        <v>2026</v>
      </c>
      <c r="C3184" t="str">
        <f t="shared" si="148"/>
        <v>2025-2026</v>
      </c>
      <c r="D3184" t="s">
        <v>120</v>
      </c>
      <c r="E3184" t="s">
        <v>50</v>
      </c>
      <c r="F3184" t="str">
        <f t="shared" si="149"/>
        <v>Australian Capital Territory</v>
      </c>
      <c r="G3184" t="s">
        <v>51</v>
      </c>
      <c r="H3184">
        <v>2617</v>
      </c>
      <c r="I3184" t="s">
        <v>11</v>
      </c>
      <c r="J3184" t="s">
        <v>123</v>
      </c>
      <c r="K3184" t="s">
        <v>145</v>
      </c>
      <c r="L3184" t="s">
        <v>156</v>
      </c>
      <c r="M3184" s="5">
        <v>57</v>
      </c>
    </row>
    <row r="3185" spans="1:13" x14ac:dyDescent="0.3">
      <c r="A3185" s="2">
        <v>45686</v>
      </c>
      <c r="B3185" s="3">
        <f t="shared" si="147"/>
        <v>2025</v>
      </c>
      <c r="C3185" t="str">
        <f t="shared" si="148"/>
        <v>2024-2025</v>
      </c>
      <c r="D3185" t="s">
        <v>120</v>
      </c>
      <c r="E3185" t="s">
        <v>49</v>
      </c>
      <c r="F3185" t="str">
        <f t="shared" si="149"/>
        <v>New South Wales</v>
      </c>
      <c r="G3185" t="s">
        <v>10</v>
      </c>
      <c r="H3185">
        <v>2350</v>
      </c>
      <c r="I3185" t="s">
        <v>11</v>
      </c>
      <c r="J3185" t="s">
        <v>122</v>
      </c>
      <c r="K3185" t="s">
        <v>143</v>
      </c>
      <c r="L3185" t="s">
        <v>154</v>
      </c>
      <c r="M3185" s="5">
        <v>329</v>
      </c>
    </row>
    <row r="3186" spans="1:13" x14ac:dyDescent="0.3">
      <c r="A3186" s="2">
        <v>46018</v>
      </c>
      <c r="B3186" s="3">
        <f t="shared" si="147"/>
        <v>2026</v>
      </c>
      <c r="C3186" t="str">
        <f t="shared" si="148"/>
        <v>2025-2026</v>
      </c>
      <c r="D3186" t="s">
        <v>120</v>
      </c>
      <c r="E3186" t="s">
        <v>25</v>
      </c>
      <c r="F3186" t="str">
        <f t="shared" si="149"/>
        <v>Victoria</v>
      </c>
      <c r="G3186" t="s">
        <v>26</v>
      </c>
      <c r="H3186">
        <v>3066</v>
      </c>
      <c r="I3186" t="s">
        <v>11</v>
      </c>
      <c r="J3186" t="s">
        <v>128</v>
      </c>
      <c r="K3186" t="s">
        <v>144</v>
      </c>
      <c r="L3186" t="s">
        <v>155</v>
      </c>
      <c r="M3186" s="5">
        <v>246</v>
      </c>
    </row>
    <row r="3187" spans="1:13" x14ac:dyDescent="0.3">
      <c r="A3187" s="2">
        <v>45860</v>
      </c>
      <c r="B3187" s="3">
        <f t="shared" si="147"/>
        <v>2026</v>
      </c>
      <c r="C3187" t="str">
        <f t="shared" si="148"/>
        <v>2025-2026</v>
      </c>
      <c r="D3187" t="s">
        <v>120</v>
      </c>
      <c r="E3187" t="s">
        <v>20</v>
      </c>
      <c r="F3187" t="str">
        <f t="shared" si="149"/>
        <v>South Australia</v>
      </c>
      <c r="G3187" t="s">
        <v>17</v>
      </c>
      <c r="H3187">
        <v>5607</v>
      </c>
      <c r="I3187" t="s">
        <v>11</v>
      </c>
      <c r="J3187" t="s">
        <v>139</v>
      </c>
      <c r="K3187" t="s">
        <v>142</v>
      </c>
      <c r="L3187" t="s">
        <v>153</v>
      </c>
      <c r="M3187" s="5">
        <v>284</v>
      </c>
    </row>
    <row r="3188" spans="1:13" x14ac:dyDescent="0.3">
      <c r="A3188" s="2">
        <v>45881</v>
      </c>
      <c r="B3188" s="3">
        <f t="shared" si="147"/>
        <v>2026</v>
      </c>
      <c r="C3188" t="str">
        <f t="shared" si="148"/>
        <v>2025-2026</v>
      </c>
      <c r="D3188" t="s">
        <v>120</v>
      </c>
      <c r="E3188" t="s">
        <v>64</v>
      </c>
      <c r="F3188" t="str">
        <f t="shared" si="149"/>
        <v>Western Australia</v>
      </c>
      <c r="G3188" t="s">
        <v>28</v>
      </c>
      <c r="H3188">
        <v>6112</v>
      </c>
      <c r="I3188" t="s">
        <v>11</v>
      </c>
      <c r="J3188" t="s">
        <v>135</v>
      </c>
      <c r="K3188" t="s">
        <v>145</v>
      </c>
      <c r="L3188" t="s">
        <v>156</v>
      </c>
      <c r="M3188" s="5">
        <v>152</v>
      </c>
    </row>
    <row r="3189" spans="1:13" x14ac:dyDescent="0.3">
      <c r="A3189" s="2">
        <v>45581</v>
      </c>
      <c r="B3189" s="3">
        <f t="shared" si="147"/>
        <v>2025</v>
      </c>
      <c r="C3189" t="str">
        <f t="shared" si="148"/>
        <v>2024-2025</v>
      </c>
      <c r="D3189" t="s">
        <v>120</v>
      </c>
      <c r="E3189" t="s">
        <v>9</v>
      </c>
      <c r="F3189" t="str">
        <f t="shared" si="149"/>
        <v>New South Wales</v>
      </c>
      <c r="G3189" t="s">
        <v>10</v>
      </c>
      <c r="H3189">
        <v>2067</v>
      </c>
      <c r="I3189" t="s">
        <v>11</v>
      </c>
      <c r="J3189" t="s">
        <v>126</v>
      </c>
      <c r="K3189" t="s">
        <v>148</v>
      </c>
      <c r="L3189" t="s">
        <v>159</v>
      </c>
      <c r="M3189" s="5">
        <v>757</v>
      </c>
    </row>
    <row r="3190" spans="1:13" x14ac:dyDescent="0.3">
      <c r="A3190" s="2">
        <v>45446</v>
      </c>
      <c r="B3190" s="3">
        <f t="shared" si="147"/>
        <v>2024</v>
      </c>
      <c r="C3190" t="str">
        <f t="shared" si="148"/>
        <v>2023-2024</v>
      </c>
      <c r="D3190" t="s">
        <v>120</v>
      </c>
      <c r="E3190" t="s">
        <v>88</v>
      </c>
      <c r="F3190" t="str">
        <f t="shared" si="149"/>
        <v>Queensland</v>
      </c>
      <c r="G3190" t="s">
        <v>19</v>
      </c>
      <c r="H3190">
        <v>4570</v>
      </c>
      <c r="I3190" t="s">
        <v>11</v>
      </c>
      <c r="J3190" t="s">
        <v>136</v>
      </c>
      <c r="K3190" t="s">
        <v>142</v>
      </c>
      <c r="L3190" t="s">
        <v>153</v>
      </c>
      <c r="M3190" s="5">
        <v>137</v>
      </c>
    </row>
    <row r="3191" spans="1:13" x14ac:dyDescent="0.3">
      <c r="A3191" s="2">
        <v>45602</v>
      </c>
      <c r="B3191" s="3">
        <f t="shared" si="147"/>
        <v>2025</v>
      </c>
      <c r="C3191" t="str">
        <f t="shared" si="148"/>
        <v>2024-2025</v>
      </c>
      <c r="D3191" t="s">
        <v>120</v>
      </c>
      <c r="E3191" t="s">
        <v>94</v>
      </c>
      <c r="F3191" t="str">
        <f t="shared" si="149"/>
        <v>Queensland</v>
      </c>
      <c r="G3191" t="s">
        <v>19</v>
      </c>
      <c r="H3191">
        <v>4551</v>
      </c>
      <c r="I3191" t="s">
        <v>11</v>
      </c>
      <c r="J3191" t="s">
        <v>136</v>
      </c>
      <c r="K3191" t="s">
        <v>143</v>
      </c>
      <c r="L3191" t="s">
        <v>154</v>
      </c>
      <c r="M3191" s="5">
        <v>663</v>
      </c>
    </row>
    <row r="3192" spans="1:13" x14ac:dyDescent="0.3">
      <c r="A3192" s="2">
        <v>45473</v>
      </c>
      <c r="B3192" s="3">
        <f t="shared" si="147"/>
        <v>2024</v>
      </c>
      <c r="C3192" t="str">
        <f t="shared" si="148"/>
        <v>2023-2024</v>
      </c>
      <c r="D3192" t="s">
        <v>120</v>
      </c>
      <c r="E3192" t="s">
        <v>90</v>
      </c>
      <c r="F3192" t="str">
        <f t="shared" si="149"/>
        <v>New South Wales</v>
      </c>
      <c r="G3192" t="s">
        <v>10</v>
      </c>
      <c r="H3192">
        <v>2650</v>
      </c>
      <c r="I3192" t="s">
        <v>11</v>
      </c>
      <c r="J3192" t="s">
        <v>132</v>
      </c>
      <c r="K3192" t="s">
        <v>143</v>
      </c>
      <c r="L3192" t="s">
        <v>154</v>
      </c>
      <c r="M3192" s="5">
        <v>291</v>
      </c>
    </row>
    <row r="3193" spans="1:13" x14ac:dyDescent="0.3">
      <c r="A3193" s="2">
        <v>45934</v>
      </c>
      <c r="B3193" s="3">
        <f t="shared" si="147"/>
        <v>2026</v>
      </c>
      <c r="C3193" t="str">
        <f t="shared" si="148"/>
        <v>2025-2026</v>
      </c>
      <c r="D3193" t="s">
        <v>120</v>
      </c>
      <c r="E3193" t="s">
        <v>76</v>
      </c>
      <c r="F3193" t="str">
        <f t="shared" si="149"/>
        <v>Queensland</v>
      </c>
      <c r="G3193" t="s">
        <v>19</v>
      </c>
      <c r="H3193">
        <v>4220</v>
      </c>
      <c r="I3193" t="s">
        <v>11</v>
      </c>
      <c r="J3193" t="s">
        <v>124</v>
      </c>
      <c r="K3193" t="s">
        <v>142</v>
      </c>
      <c r="L3193" t="s">
        <v>153</v>
      </c>
      <c r="M3193" s="5">
        <v>372</v>
      </c>
    </row>
    <row r="3194" spans="1:13" x14ac:dyDescent="0.3">
      <c r="A3194" s="2">
        <v>45709</v>
      </c>
      <c r="B3194" s="3">
        <f t="shared" si="147"/>
        <v>2025</v>
      </c>
      <c r="C3194" t="str">
        <f t="shared" si="148"/>
        <v>2024-2025</v>
      </c>
      <c r="D3194" t="s">
        <v>120</v>
      </c>
      <c r="E3194" t="s">
        <v>29</v>
      </c>
      <c r="F3194" t="str">
        <f t="shared" si="149"/>
        <v>Queensland</v>
      </c>
      <c r="G3194" t="s">
        <v>19</v>
      </c>
      <c r="H3194">
        <v>4703</v>
      </c>
      <c r="I3194" t="s">
        <v>11</v>
      </c>
      <c r="J3194" t="s">
        <v>138</v>
      </c>
      <c r="K3194" t="s">
        <v>146</v>
      </c>
      <c r="L3194" t="s">
        <v>157</v>
      </c>
      <c r="M3194" s="5">
        <v>693</v>
      </c>
    </row>
    <row r="3195" spans="1:13" x14ac:dyDescent="0.3">
      <c r="A3195" s="2">
        <v>46022</v>
      </c>
      <c r="B3195" s="3">
        <f t="shared" si="147"/>
        <v>2026</v>
      </c>
      <c r="C3195" t="str">
        <f t="shared" si="148"/>
        <v>2025-2026</v>
      </c>
      <c r="D3195" t="s">
        <v>120</v>
      </c>
      <c r="E3195" t="s">
        <v>24</v>
      </c>
      <c r="F3195" t="str">
        <f t="shared" si="149"/>
        <v>Queensland</v>
      </c>
      <c r="G3195" t="s">
        <v>19</v>
      </c>
      <c r="H3195">
        <v>4053</v>
      </c>
      <c r="I3195" t="s">
        <v>11</v>
      </c>
      <c r="J3195" t="s">
        <v>131</v>
      </c>
      <c r="K3195" t="s">
        <v>143</v>
      </c>
      <c r="L3195" t="s">
        <v>154</v>
      </c>
      <c r="M3195" s="5">
        <v>770</v>
      </c>
    </row>
    <row r="3196" spans="1:13" x14ac:dyDescent="0.3">
      <c r="A3196" s="2">
        <v>45486</v>
      </c>
      <c r="B3196" s="3">
        <f t="shared" si="147"/>
        <v>2025</v>
      </c>
      <c r="C3196" t="str">
        <f t="shared" si="148"/>
        <v>2024-2025</v>
      </c>
      <c r="D3196" t="s">
        <v>120</v>
      </c>
      <c r="E3196" t="s">
        <v>24</v>
      </c>
      <c r="F3196" t="str">
        <f t="shared" si="149"/>
        <v>Queensland</v>
      </c>
      <c r="G3196" t="s">
        <v>19</v>
      </c>
      <c r="H3196">
        <v>4053</v>
      </c>
      <c r="I3196" t="s">
        <v>11</v>
      </c>
      <c r="J3196" t="s">
        <v>131</v>
      </c>
      <c r="K3196" t="s">
        <v>148</v>
      </c>
      <c r="L3196" t="s">
        <v>159</v>
      </c>
      <c r="M3196" s="5">
        <v>47</v>
      </c>
    </row>
    <row r="3197" spans="1:13" x14ac:dyDescent="0.3">
      <c r="A3197" s="2">
        <v>45702</v>
      </c>
      <c r="B3197" s="3">
        <f t="shared" si="147"/>
        <v>2025</v>
      </c>
      <c r="C3197" t="str">
        <f t="shared" si="148"/>
        <v>2024-2025</v>
      </c>
      <c r="D3197" t="s">
        <v>119</v>
      </c>
      <c r="E3197" t="s">
        <v>52</v>
      </c>
      <c r="F3197" t="str">
        <f t="shared" si="149"/>
        <v>New South Wales</v>
      </c>
      <c r="G3197" t="s">
        <v>10</v>
      </c>
      <c r="H3197">
        <v>2485</v>
      </c>
      <c r="I3197" t="s">
        <v>11</v>
      </c>
      <c r="J3197" t="s">
        <v>122</v>
      </c>
      <c r="K3197" t="s">
        <v>146</v>
      </c>
      <c r="L3197" t="s">
        <v>157</v>
      </c>
      <c r="M3197" s="5">
        <v>350</v>
      </c>
    </row>
    <row r="3198" spans="1:13" x14ac:dyDescent="0.3">
      <c r="A3198" s="2">
        <v>45950</v>
      </c>
      <c r="B3198" s="3">
        <f t="shared" si="147"/>
        <v>2026</v>
      </c>
      <c r="C3198" t="str">
        <f t="shared" si="148"/>
        <v>2025-2026</v>
      </c>
      <c r="D3198" t="s">
        <v>120</v>
      </c>
      <c r="E3198" t="s">
        <v>54</v>
      </c>
      <c r="F3198" t="str">
        <f t="shared" si="149"/>
        <v>New South Wales</v>
      </c>
      <c r="G3198" t="s">
        <v>10</v>
      </c>
      <c r="H3198">
        <v>2750</v>
      </c>
      <c r="I3198" t="s">
        <v>11</v>
      </c>
      <c r="J3198" t="s">
        <v>132</v>
      </c>
      <c r="K3198" t="s">
        <v>142</v>
      </c>
      <c r="L3198" t="s">
        <v>153</v>
      </c>
      <c r="M3198" s="5">
        <v>736</v>
      </c>
    </row>
    <row r="3199" spans="1:13" x14ac:dyDescent="0.3">
      <c r="A3199" s="2">
        <v>45851</v>
      </c>
      <c r="B3199" s="3">
        <f t="shared" si="147"/>
        <v>2026</v>
      </c>
      <c r="C3199" t="str">
        <f t="shared" si="148"/>
        <v>2025-2026</v>
      </c>
      <c r="D3199" t="s">
        <v>120</v>
      </c>
      <c r="E3199" t="s">
        <v>93</v>
      </c>
      <c r="F3199" t="str">
        <f t="shared" si="149"/>
        <v>Victoria</v>
      </c>
      <c r="G3199" t="s">
        <v>26</v>
      </c>
      <c r="H3199">
        <v>3400</v>
      </c>
      <c r="I3199" t="s">
        <v>11</v>
      </c>
      <c r="J3199" t="s">
        <v>129</v>
      </c>
      <c r="K3199" t="s">
        <v>145</v>
      </c>
      <c r="L3199" t="s">
        <v>156</v>
      </c>
      <c r="M3199" s="5">
        <v>513</v>
      </c>
    </row>
    <row r="3200" spans="1:13" x14ac:dyDescent="0.3">
      <c r="A3200" s="2">
        <v>45570</v>
      </c>
      <c r="B3200" s="3">
        <f t="shared" si="147"/>
        <v>2025</v>
      </c>
      <c r="C3200" t="str">
        <f t="shared" si="148"/>
        <v>2024-2025</v>
      </c>
      <c r="D3200" t="s">
        <v>120</v>
      </c>
      <c r="E3200" t="s">
        <v>94</v>
      </c>
      <c r="F3200" t="str">
        <f t="shared" si="149"/>
        <v>Queensland</v>
      </c>
      <c r="G3200" t="s">
        <v>19</v>
      </c>
      <c r="H3200">
        <v>4551</v>
      </c>
      <c r="I3200" t="s">
        <v>11</v>
      </c>
      <c r="J3200" t="s">
        <v>136</v>
      </c>
      <c r="K3200" t="s">
        <v>143</v>
      </c>
      <c r="L3200" t="s">
        <v>154</v>
      </c>
      <c r="M3200" s="5">
        <v>315</v>
      </c>
    </row>
    <row r="3201" spans="1:13" x14ac:dyDescent="0.3">
      <c r="A3201" s="2">
        <v>45524</v>
      </c>
      <c r="B3201" s="3">
        <f t="shared" si="147"/>
        <v>2025</v>
      </c>
      <c r="C3201" t="str">
        <f t="shared" si="148"/>
        <v>2024-2025</v>
      </c>
      <c r="D3201" t="s">
        <v>120</v>
      </c>
      <c r="E3201" t="s">
        <v>65</v>
      </c>
      <c r="F3201" t="str">
        <f t="shared" si="149"/>
        <v>Victoria</v>
      </c>
      <c r="G3201" t="s">
        <v>26</v>
      </c>
      <c r="H3201">
        <v>3931</v>
      </c>
      <c r="I3201" t="s">
        <v>11</v>
      </c>
      <c r="J3201" t="s">
        <v>137</v>
      </c>
      <c r="K3201" t="s">
        <v>146</v>
      </c>
      <c r="L3201" t="s">
        <v>157</v>
      </c>
      <c r="M3201" s="5">
        <v>416</v>
      </c>
    </row>
    <row r="3202" spans="1:13" x14ac:dyDescent="0.3">
      <c r="A3202" s="2">
        <v>45337</v>
      </c>
      <c r="B3202" s="3">
        <f t="shared" ref="B3202:B3265" si="150">IF(MONTH(A3202)&gt;=7,YEAR(A3202)+1,YEAR(A3202))</f>
        <v>2024</v>
      </c>
      <c r="C3202" t="str">
        <f t="shared" ref="C3202:C3265" si="151">IF(MONTH(A3202) &gt;= 7, YEAR(A3202) &amp; "-" &amp; YEAR(A3202) + 1, YEAR(A3202) - 1 &amp; "-" &amp; YEAR(A3202))</f>
        <v>2023-2024</v>
      </c>
      <c r="D3202" t="s">
        <v>120</v>
      </c>
      <c r="E3202" t="s">
        <v>100</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132</v>
      </c>
      <c r="K3202" t="s">
        <v>151</v>
      </c>
      <c r="L3202" t="s">
        <v>152</v>
      </c>
      <c r="M3202" s="5">
        <v>307</v>
      </c>
    </row>
    <row r="3203" spans="1:13" x14ac:dyDescent="0.3">
      <c r="A3203" s="2">
        <v>45397</v>
      </c>
      <c r="B3203" s="3">
        <f t="shared" si="150"/>
        <v>2024</v>
      </c>
      <c r="C3203" t="str">
        <f t="shared" si="151"/>
        <v>2023-2024</v>
      </c>
      <c r="D3203" t="s">
        <v>120</v>
      </c>
      <c r="E3203" t="s">
        <v>30</v>
      </c>
      <c r="F3203" t="str">
        <f t="shared" si="152"/>
        <v>Victoria</v>
      </c>
      <c r="G3203" t="s">
        <v>26</v>
      </c>
      <c r="H3203">
        <v>3030</v>
      </c>
      <c r="I3203" t="s">
        <v>11</v>
      </c>
      <c r="J3203" t="s">
        <v>128</v>
      </c>
      <c r="K3203" t="s">
        <v>145</v>
      </c>
      <c r="L3203" t="s">
        <v>156</v>
      </c>
      <c r="M3203" s="5">
        <v>411</v>
      </c>
    </row>
    <row r="3204" spans="1:13" x14ac:dyDescent="0.3">
      <c r="A3204" s="2">
        <v>45770</v>
      </c>
      <c r="B3204" s="3">
        <f t="shared" si="150"/>
        <v>2025</v>
      </c>
      <c r="C3204" t="str">
        <f t="shared" si="151"/>
        <v>2024-2025</v>
      </c>
      <c r="D3204" t="s">
        <v>120</v>
      </c>
      <c r="E3204" t="s">
        <v>91</v>
      </c>
      <c r="F3204" t="str">
        <f t="shared" si="152"/>
        <v>Western Australia</v>
      </c>
      <c r="G3204" t="s">
        <v>28</v>
      </c>
      <c r="H3204">
        <v>6109</v>
      </c>
      <c r="I3204" t="s">
        <v>11</v>
      </c>
      <c r="J3204" t="s">
        <v>135</v>
      </c>
      <c r="K3204" t="s">
        <v>151</v>
      </c>
      <c r="L3204" t="s">
        <v>152</v>
      </c>
      <c r="M3204" s="5">
        <v>609</v>
      </c>
    </row>
    <row r="3205" spans="1:13" x14ac:dyDescent="0.3">
      <c r="A3205" s="2">
        <v>45495</v>
      </c>
      <c r="B3205" s="3">
        <f t="shared" si="150"/>
        <v>2025</v>
      </c>
      <c r="C3205" t="str">
        <f t="shared" si="151"/>
        <v>2024-2025</v>
      </c>
      <c r="D3205" t="s">
        <v>119</v>
      </c>
      <c r="E3205" t="s">
        <v>75</v>
      </c>
      <c r="F3205" t="str">
        <f t="shared" si="152"/>
        <v>Victoria</v>
      </c>
      <c r="G3205" t="s">
        <v>26</v>
      </c>
      <c r="H3205">
        <v>3915</v>
      </c>
      <c r="I3205" t="s">
        <v>11</v>
      </c>
      <c r="J3205" t="s">
        <v>137</v>
      </c>
      <c r="K3205" t="s">
        <v>145</v>
      </c>
      <c r="L3205" t="s">
        <v>156</v>
      </c>
      <c r="M3205" s="5">
        <v>538</v>
      </c>
    </row>
    <row r="3206" spans="1:13" x14ac:dyDescent="0.3">
      <c r="A3206" s="2">
        <v>45346</v>
      </c>
      <c r="B3206" s="3">
        <f t="shared" si="150"/>
        <v>2024</v>
      </c>
      <c r="C3206" t="str">
        <f t="shared" si="151"/>
        <v>2023-2024</v>
      </c>
      <c r="D3206" t="s">
        <v>120</v>
      </c>
      <c r="E3206" t="s">
        <v>83</v>
      </c>
      <c r="F3206" t="str">
        <f t="shared" si="152"/>
        <v>Victoria</v>
      </c>
      <c r="G3206" t="s">
        <v>26</v>
      </c>
      <c r="H3206">
        <v>3551</v>
      </c>
      <c r="I3206" t="s">
        <v>11</v>
      </c>
      <c r="J3206" t="s">
        <v>129</v>
      </c>
      <c r="K3206" t="s">
        <v>147</v>
      </c>
      <c r="L3206" t="s">
        <v>158</v>
      </c>
      <c r="M3206" s="5">
        <v>765</v>
      </c>
    </row>
    <row r="3207" spans="1:13" x14ac:dyDescent="0.3">
      <c r="A3207" s="2">
        <v>45949</v>
      </c>
      <c r="B3207" s="3">
        <f t="shared" si="150"/>
        <v>2026</v>
      </c>
      <c r="C3207" t="str">
        <f t="shared" si="151"/>
        <v>2025-2026</v>
      </c>
      <c r="D3207" t="s">
        <v>120</v>
      </c>
      <c r="E3207" t="s">
        <v>13</v>
      </c>
      <c r="F3207" t="str">
        <f t="shared" si="152"/>
        <v>New South Wales</v>
      </c>
      <c r="G3207" t="s">
        <v>10</v>
      </c>
      <c r="H3207">
        <v>2141</v>
      </c>
      <c r="I3207" t="s">
        <v>11</v>
      </c>
      <c r="J3207" t="s">
        <v>125</v>
      </c>
      <c r="K3207" t="s">
        <v>150</v>
      </c>
      <c r="L3207" t="s">
        <v>161</v>
      </c>
      <c r="M3207" s="5">
        <v>671</v>
      </c>
    </row>
    <row r="3208" spans="1:13" x14ac:dyDescent="0.3">
      <c r="A3208" s="2">
        <v>45778</v>
      </c>
      <c r="B3208" s="3">
        <f t="shared" si="150"/>
        <v>2025</v>
      </c>
      <c r="C3208" t="str">
        <f t="shared" si="151"/>
        <v>2024-2025</v>
      </c>
      <c r="D3208" t="s">
        <v>119</v>
      </c>
      <c r="E3208" t="s">
        <v>14</v>
      </c>
      <c r="F3208" t="str">
        <f t="shared" si="152"/>
        <v>Northern Territory</v>
      </c>
      <c r="G3208" t="s">
        <v>15</v>
      </c>
      <c r="H3208">
        <v>800</v>
      </c>
      <c r="I3208" t="s">
        <v>11</v>
      </c>
      <c r="J3208" t="s">
        <v>140</v>
      </c>
      <c r="K3208" t="s">
        <v>150</v>
      </c>
      <c r="L3208" t="s">
        <v>161</v>
      </c>
      <c r="M3208" s="5">
        <v>22</v>
      </c>
    </row>
    <row r="3209" spans="1:13" x14ac:dyDescent="0.3">
      <c r="A3209" s="2">
        <v>45346</v>
      </c>
      <c r="B3209" s="3">
        <f t="shared" si="150"/>
        <v>2024</v>
      </c>
      <c r="C3209" t="str">
        <f t="shared" si="151"/>
        <v>2023-2024</v>
      </c>
      <c r="D3209" t="s">
        <v>120</v>
      </c>
      <c r="E3209" t="s">
        <v>39</v>
      </c>
      <c r="F3209" t="str">
        <f t="shared" si="152"/>
        <v>New South Wales</v>
      </c>
      <c r="G3209" t="s">
        <v>10</v>
      </c>
      <c r="H3209">
        <v>2541</v>
      </c>
      <c r="I3209" t="s">
        <v>11</v>
      </c>
      <c r="J3209" t="s">
        <v>123</v>
      </c>
      <c r="K3209" t="s">
        <v>151</v>
      </c>
      <c r="L3209" t="s">
        <v>152</v>
      </c>
      <c r="M3209" s="5">
        <v>368</v>
      </c>
    </row>
    <row r="3210" spans="1:13" x14ac:dyDescent="0.3">
      <c r="A3210" s="2">
        <v>45966</v>
      </c>
      <c r="B3210" s="3">
        <f t="shared" si="150"/>
        <v>2026</v>
      </c>
      <c r="C3210" t="str">
        <f t="shared" si="151"/>
        <v>2025-2026</v>
      </c>
      <c r="D3210" t="s">
        <v>119</v>
      </c>
      <c r="E3210" t="s">
        <v>114</v>
      </c>
      <c r="F3210" t="str">
        <f t="shared" si="152"/>
        <v>Victoria</v>
      </c>
      <c r="G3210" t="s">
        <v>26</v>
      </c>
      <c r="H3210">
        <v>3353</v>
      </c>
      <c r="I3210" t="s">
        <v>11</v>
      </c>
      <c r="J3210" t="s">
        <v>129</v>
      </c>
      <c r="K3210" t="s">
        <v>143</v>
      </c>
      <c r="L3210" t="s">
        <v>154</v>
      </c>
      <c r="M3210" s="5">
        <v>602</v>
      </c>
    </row>
    <row r="3211" spans="1:13" x14ac:dyDescent="0.3">
      <c r="A3211" s="2">
        <v>45982</v>
      </c>
      <c r="B3211" s="3">
        <f t="shared" si="150"/>
        <v>2026</v>
      </c>
      <c r="C3211" t="str">
        <f t="shared" si="151"/>
        <v>2025-2026</v>
      </c>
      <c r="D3211" t="s">
        <v>120</v>
      </c>
      <c r="E3211" t="s">
        <v>65</v>
      </c>
      <c r="F3211" t="str">
        <f t="shared" si="152"/>
        <v>Victoria</v>
      </c>
      <c r="G3211" t="s">
        <v>26</v>
      </c>
      <c r="H3211">
        <v>3931</v>
      </c>
      <c r="I3211" t="s">
        <v>11</v>
      </c>
      <c r="J3211" t="s">
        <v>137</v>
      </c>
      <c r="K3211" t="s">
        <v>150</v>
      </c>
      <c r="L3211" t="s">
        <v>161</v>
      </c>
      <c r="M3211" s="5">
        <v>45</v>
      </c>
    </row>
    <row r="3212" spans="1:13" x14ac:dyDescent="0.3">
      <c r="A3212" s="2">
        <v>45984</v>
      </c>
      <c r="B3212" s="3">
        <f t="shared" si="150"/>
        <v>2026</v>
      </c>
      <c r="C3212" t="str">
        <f t="shared" si="151"/>
        <v>2025-2026</v>
      </c>
      <c r="D3212" t="s">
        <v>120</v>
      </c>
      <c r="E3212" t="s">
        <v>25</v>
      </c>
      <c r="F3212" t="str">
        <f t="shared" si="152"/>
        <v>Victoria</v>
      </c>
      <c r="G3212" t="s">
        <v>26</v>
      </c>
      <c r="H3212">
        <v>3066</v>
      </c>
      <c r="I3212" t="s">
        <v>11</v>
      </c>
      <c r="J3212" t="s">
        <v>128</v>
      </c>
      <c r="K3212" t="s">
        <v>143</v>
      </c>
      <c r="L3212" t="s">
        <v>154</v>
      </c>
      <c r="M3212" s="5">
        <v>140</v>
      </c>
    </row>
    <row r="3213" spans="1:13" x14ac:dyDescent="0.3">
      <c r="A3213" s="2">
        <v>45327</v>
      </c>
      <c r="B3213" s="3">
        <f t="shared" si="150"/>
        <v>2024</v>
      </c>
      <c r="C3213" t="str">
        <f t="shared" si="151"/>
        <v>2023-2024</v>
      </c>
      <c r="D3213" t="s">
        <v>120</v>
      </c>
      <c r="E3213" t="s">
        <v>92</v>
      </c>
      <c r="F3213" t="str">
        <f t="shared" si="152"/>
        <v>New South Wales</v>
      </c>
      <c r="G3213" t="s">
        <v>10</v>
      </c>
      <c r="H3213">
        <v>2015</v>
      </c>
      <c r="I3213" t="s">
        <v>11</v>
      </c>
      <c r="J3213" t="s">
        <v>126</v>
      </c>
      <c r="K3213" t="s">
        <v>144</v>
      </c>
      <c r="L3213" t="s">
        <v>155</v>
      </c>
      <c r="M3213" s="5">
        <v>770</v>
      </c>
    </row>
    <row r="3214" spans="1:13" x14ac:dyDescent="0.3">
      <c r="A3214" s="2">
        <v>45620</v>
      </c>
      <c r="B3214" s="3">
        <f t="shared" si="150"/>
        <v>2025</v>
      </c>
      <c r="C3214" t="str">
        <f t="shared" si="151"/>
        <v>2024-2025</v>
      </c>
      <c r="D3214" t="s">
        <v>119</v>
      </c>
      <c r="E3214" t="s">
        <v>48</v>
      </c>
      <c r="F3214" t="str">
        <f t="shared" si="152"/>
        <v>Western Australia</v>
      </c>
      <c r="G3214" t="s">
        <v>28</v>
      </c>
      <c r="H3214">
        <v>6450</v>
      </c>
      <c r="I3214" t="s">
        <v>11</v>
      </c>
      <c r="J3214" t="s">
        <v>141</v>
      </c>
      <c r="K3214" t="s">
        <v>146</v>
      </c>
      <c r="L3214" t="s">
        <v>157</v>
      </c>
      <c r="M3214" s="5">
        <v>81</v>
      </c>
    </row>
    <row r="3215" spans="1:13" x14ac:dyDescent="0.3">
      <c r="A3215" s="2">
        <v>45482</v>
      </c>
      <c r="B3215" s="3">
        <f t="shared" si="150"/>
        <v>2025</v>
      </c>
      <c r="C3215" t="str">
        <f t="shared" si="151"/>
        <v>2024-2025</v>
      </c>
      <c r="D3215" t="s">
        <v>120</v>
      </c>
      <c r="E3215" t="s">
        <v>41</v>
      </c>
      <c r="F3215" t="str">
        <f t="shared" si="152"/>
        <v>New South Wales</v>
      </c>
      <c r="G3215" t="s">
        <v>10</v>
      </c>
      <c r="H3215">
        <v>2478</v>
      </c>
      <c r="I3215" t="s">
        <v>11</v>
      </c>
      <c r="J3215" t="s">
        <v>122</v>
      </c>
      <c r="K3215" t="s">
        <v>151</v>
      </c>
      <c r="L3215" t="s">
        <v>152</v>
      </c>
      <c r="M3215" s="5">
        <v>621</v>
      </c>
    </row>
    <row r="3216" spans="1:13" x14ac:dyDescent="0.3">
      <c r="A3216" s="2">
        <v>45414</v>
      </c>
      <c r="B3216" s="3">
        <f t="shared" si="150"/>
        <v>2024</v>
      </c>
      <c r="C3216" t="str">
        <f t="shared" si="151"/>
        <v>2023-2024</v>
      </c>
      <c r="D3216" t="s">
        <v>120</v>
      </c>
      <c r="E3216" t="s">
        <v>93</v>
      </c>
      <c r="F3216" t="str">
        <f t="shared" si="152"/>
        <v>Victoria</v>
      </c>
      <c r="G3216" t="s">
        <v>26</v>
      </c>
      <c r="H3216">
        <v>3400</v>
      </c>
      <c r="I3216" t="s">
        <v>11</v>
      </c>
      <c r="J3216" t="s">
        <v>129</v>
      </c>
      <c r="K3216" t="s">
        <v>142</v>
      </c>
      <c r="L3216" t="s">
        <v>153</v>
      </c>
      <c r="M3216" s="5">
        <v>303</v>
      </c>
    </row>
    <row r="3217" spans="1:13" x14ac:dyDescent="0.3">
      <c r="A3217" s="2">
        <v>45340</v>
      </c>
      <c r="B3217" s="3">
        <f t="shared" si="150"/>
        <v>2024</v>
      </c>
      <c r="C3217" t="str">
        <f t="shared" si="151"/>
        <v>2023-2024</v>
      </c>
      <c r="D3217" t="s">
        <v>120</v>
      </c>
      <c r="E3217" t="s">
        <v>103</v>
      </c>
      <c r="F3217" t="str">
        <f t="shared" si="152"/>
        <v>Victoria</v>
      </c>
      <c r="G3217" t="s">
        <v>26</v>
      </c>
      <c r="H3217">
        <v>3550</v>
      </c>
      <c r="I3217" t="s">
        <v>11</v>
      </c>
      <c r="J3217" t="s">
        <v>129</v>
      </c>
      <c r="K3217" t="s">
        <v>142</v>
      </c>
      <c r="L3217" t="s">
        <v>153</v>
      </c>
      <c r="M3217" s="5">
        <v>376</v>
      </c>
    </row>
    <row r="3218" spans="1:13" x14ac:dyDescent="0.3">
      <c r="A3218" s="2">
        <v>46021</v>
      </c>
      <c r="B3218" s="3">
        <f t="shared" si="150"/>
        <v>2026</v>
      </c>
      <c r="C3218" t="str">
        <f t="shared" si="151"/>
        <v>2025-2026</v>
      </c>
      <c r="D3218" t="s">
        <v>120</v>
      </c>
      <c r="E3218" t="s">
        <v>21</v>
      </c>
      <c r="F3218" t="str">
        <f t="shared" si="152"/>
        <v>South Australia</v>
      </c>
      <c r="G3218" t="s">
        <v>17</v>
      </c>
      <c r="H3218">
        <v>5343</v>
      </c>
      <c r="I3218" t="s">
        <v>11</v>
      </c>
      <c r="J3218" t="s">
        <v>139</v>
      </c>
      <c r="K3218" t="s">
        <v>145</v>
      </c>
      <c r="L3218" t="s">
        <v>156</v>
      </c>
      <c r="M3218" s="5">
        <v>614</v>
      </c>
    </row>
    <row r="3219" spans="1:13" x14ac:dyDescent="0.3">
      <c r="A3219" s="2">
        <v>45598</v>
      </c>
      <c r="B3219" s="3">
        <f t="shared" si="150"/>
        <v>2025</v>
      </c>
      <c r="C3219" t="str">
        <f t="shared" si="151"/>
        <v>2024-2025</v>
      </c>
      <c r="D3219" t="s">
        <v>120</v>
      </c>
      <c r="E3219" t="s">
        <v>89</v>
      </c>
      <c r="F3219" t="str">
        <f t="shared" si="152"/>
        <v>Queensland</v>
      </c>
      <c r="G3219" t="s">
        <v>19</v>
      </c>
      <c r="H3219">
        <v>4700</v>
      </c>
      <c r="I3219" t="s">
        <v>11</v>
      </c>
      <c r="J3219" t="s">
        <v>138</v>
      </c>
      <c r="K3219" t="s">
        <v>145</v>
      </c>
      <c r="L3219" t="s">
        <v>156</v>
      </c>
      <c r="M3219" s="5">
        <v>315</v>
      </c>
    </row>
    <row r="3220" spans="1:13" x14ac:dyDescent="0.3">
      <c r="A3220" s="2">
        <v>45689</v>
      </c>
      <c r="B3220" s="3">
        <f t="shared" si="150"/>
        <v>2025</v>
      </c>
      <c r="C3220" t="str">
        <f t="shared" si="151"/>
        <v>2024-2025</v>
      </c>
      <c r="D3220" t="s">
        <v>120</v>
      </c>
      <c r="E3220" t="s">
        <v>68</v>
      </c>
      <c r="F3220" t="str">
        <f t="shared" si="152"/>
        <v>Victoria</v>
      </c>
      <c r="G3220" t="s">
        <v>26</v>
      </c>
      <c r="H3220">
        <v>3429</v>
      </c>
      <c r="I3220" t="s">
        <v>11</v>
      </c>
      <c r="J3220" t="s">
        <v>129</v>
      </c>
      <c r="K3220" t="s">
        <v>150</v>
      </c>
      <c r="L3220" t="s">
        <v>161</v>
      </c>
      <c r="M3220" s="5">
        <v>395</v>
      </c>
    </row>
    <row r="3221" spans="1:13" x14ac:dyDescent="0.3">
      <c r="A3221" s="2">
        <v>45401</v>
      </c>
      <c r="B3221" s="3">
        <f t="shared" si="150"/>
        <v>2024</v>
      </c>
      <c r="C3221" t="str">
        <f t="shared" si="151"/>
        <v>2023-2024</v>
      </c>
      <c r="D3221" t="s">
        <v>119</v>
      </c>
      <c r="E3221" t="s">
        <v>97</v>
      </c>
      <c r="F3221" t="str">
        <f t="shared" si="152"/>
        <v>Tasmania</v>
      </c>
      <c r="G3221" t="s">
        <v>43</v>
      </c>
      <c r="H3221">
        <v>7010</v>
      </c>
      <c r="I3221" t="s">
        <v>11</v>
      </c>
      <c r="J3221" t="s">
        <v>130</v>
      </c>
      <c r="K3221" t="s">
        <v>146</v>
      </c>
      <c r="L3221" t="s">
        <v>157</v>
      </c>
      <c r="M3221" s="5">
        <v>721</v>
      </c>
    </row>
    <row r="3222" spans="1:13" x14ac:dyDescent="0.3">
      <c r="A3222" s="2">
        <v>45953</v>
      </c>
      <c r="B3222" s="3">
        <f t="shared" si="150"/>
        <v>2026</v>
      </c>
      <c r="C3222" t="str">
        <f t="shared" si="151"/>
        <v>2025-2026</v>
      </c>
      <c r="D3222" t="s">
        <v>120</v>
      </c>
      <c r="E3222" t="s">
        <v>109</v>
      </c>
      <c r="F3222" t="str">
        <f t="shared" si="152"/>
        <v>Western Australia</v>
      </c>
      <c r="G3222" t="s">
        <v>28</v>
      </c>
      <c r="H3222">
        <v>6052</v>
      </c>
      <c r="I3222" t="s">
        <v>11</v>
      </c>
      <c r="J3222" t="s">
        <v>121</v>
      </c>
      <c r="K3222" t="s">
        <v>142</v>
      </c>
      <c r="L3222" t="s">
        <v>153</v>
      </c>
      <c r="M3222" s="5">
        <v>719</v>
      </c>
    </row>
    <row r="3223" spans="1:13" x14ac:dyDescent="0.3">
      <c r="A3223" s="2">
        <v>45470</v>
      </c>
      <c r="B3223" s="3">
        <f t="shared" si="150"/>
        <v>2024</v>
      </c>
      <c r="C3223" t="str">
        <f t="shared" si="151"/>
        <v>2023-2024</v>
      </c>
      <c r="D3223" t="s">
        <v>119</v>
      </c>
      <c r="E3223" t="s">
        <v>45</v>
      </c>
      <c r="F3223" t="str">
        <f t="shared" si="152"/>
        <v>Victoria</v>
      </c>
      <c r="G3223" t="s">
        <v>26</v>
      </c>
      <c r="H3223">
        <v>3136</v>
      </c>
      <c r="I3223" t="s">
        <v>11</v>
      </c>
      <c r="J3223" t="s">
        <v>127</v>
      </c>
      <c r="K3223" t="s">
        <v>151</v>
      </c>
      <c r="L3223" t="s">
        <v>152</v>
      </c>
      <c r="M3223" s="5">
        <v>730</v>
      </c>
    </row>
    <row r="3224" spans="1:13" x14ac:dyDescent="0.3">
      <c r="A3224" s="2">
        <v>45824</v>
      </c>
      <c r="B3224" s="3">
        <f t="shared" si="150"/>
        <v>2025</v>
      </c>
      <c r="C3224" t="str">
        <f t="shared" si="151"/>
        <v>2024-2025</v>
      </c>
      <c r="D3224" t="s">
        <v>119</v>
      </c>
      <c r="E3224" t="s">
        <v>103</v>
      </c>
      <c r="F3224" t="str">
        <f t="shared" si="152"/>
        <v>Victoria</v>
      </c>
      <c r="G3224" t="s">
        <v>26</v>
      </c>
      <c r="H3224">
        <v>3550</v>
      </c>
      <c r="I3224" t="s">
        <v>11</v>
      </c>
      <c r="J3224" t="s">
        <v>129</v>
      </c>
      <c r="K3224" t="s">
        <v>148</v>
      </c>
      <c r="L3224" t="s">
        <v>159</v>
      </c>
      <c r="M3224" s="5">
        <v>702</v>
      </c>
    </row>
    <row r="3225" spans="1:13" x14ac:dyDescent="0.3">
      <c r="A3225" s="2">
        <v>45332</v>
      </c>
      <c r="B3225" s="3">
        <f t="shared" si="150"/>
        <v>2024</v>
      </c>
      <c r="C3225" t="str">
        <f t="shared" si="151"/>
        <v>2023-2024</v>
      </c>
      <c r="D3225" t="s">
        <v>120</v>
      </c>
      <c r="E3225" t="s">
        <v>107</v>
      </c>
      <c r="F3225" t="str">
        <f t="shared" si="152"/>
        <v>New South Wales</v>
      </c>
      <c r="G3225" t="s">
        <v>10</v>
      </c>
      <c r="H3225">
        <v>2020</v>
      </c>
      <c r="I3225" t="s">
        <v>11</v>
      </c>
      <c r="J3225" t="s">
        <v>126</v>
      </c>
      <c r="K3225" t="s">
        <v>148</v>
      </c>
      <c r="L3225" t="s">
        <v>159</v>
      </c>
      <c r="M3225" s="5">
        <v>297</v>
      </c>
    </row>
    <row r="3226" spans="1:13" x14ac:dyDescent="0.3">
      <c r="A3226" s="2">
        <v>45571</v>
      </c>
      <c r="B3226" s="3">
        <f t="shared" si="150"/>
        <v>2025</v>
      </c>
      <c r="C3226" t="str">
        <f t="shared" si="151"/>
        <v>2024-2025</v>
      </c>
      <c r="D3226" t="s">
        <v>120</v>
      </c>
      <c r="E3226" t="s">
        <v>93</v>
      </c>
      <c r="F3226" t="str">
        <f t="shared" si="152"/>
        <v>Victoria</v>
      </c>
      <c r="G3226" t="s">
        <v>26</v>
      </c>
      <c r="H3226">
        <v>3400</v>
      </c>
      <c r="I3226" t="s">
        <v>11</v>
      </c>
      <c r="J3226" t="s">
        <v>129</v>
      </c>
      <c r="K3226" t="s">
        <v>151</v>
      </c>
      <c r="L3226" t="s">
        <v>152</v>
      </c>
      <c r="M3226" s="5">
        <v>150</v>
      </c>
    </row>
    <row r="3227" spans="1:13" x14ac:dyDescent="0.3">
      <c r="A3227" s="2">
        <v>45778</v>
      </c>
      <c r="B3227" s="3">
        <f t="shared" si="150"/>
        <v>2025</v>
      </c>
      <c r="C3227" t="str">
        <f t="shared" si="151"/>
        <v>2024-2025</v>
      </c>
      <c r="D3227" t="s">
        <v>119</v>
      </c>
      <c r="E3227" t="s">
        <v>77</v>
      </c>
      <c r="F3227" t="str">
        <f t="shared" si="152"/>
        <v>Victoria</v>
      </c>
      <c r="G3227" t="s">
        <v>26</v>
      </c>
      <c r="H3227">
        <v>3018</v>
      </c>
      <c r="I3227" t="s">
        <v>11</v>
      </c>
      <c r="J3227" t="s">
        <v>128</v>
      </c>
      <c r="K3227" t="s">
        <v>142</v>
      </c>
      <c r="L3227" t="s">
        <v>153</v>
      </c>
      <c r="M3227" s="5">
        <v>717</v>
      </c>
    </row>
    <row r="3228" spans="1:13" x14ac:dyDescent="0.3">
      <c r="A3228" s="2">
        <v>45477</v>
      </c>
      <c r="B3228" s="3">
        <f t="shared" si="150"/>
        <v>2025</v>
      </c>
      <c r="C3228" t="str">
        <f t="shared" si="151"/>
        <v>2024-2025</v>
      </c>
      <c r="D3228" t="s">
        <v>120</v>
      </c>
      <c r="E3228" t="s">
        <v>85</v>
      </c>
      <c r="F3228" t="str">
        <f t="shared" si="152"/>
        <v>Western Australia</v>
      </c>
      <c r="G3228" t="s">
        <v>28</v>
      </c>
      <c r="H3228">
        <v>6725</v>
      </c>
      <c r="I3228" t="s">
        <v>11</v>
      </c>
      <c r="J3228" t="s">
        <v>141</v>
      </c>
      <c r="K3228" t="s">
        <v>145</v>
      </c>
      <c r="L3228" t="s">
        <v>156</v>
      </c>
      <c r="M3228" s="5">
        <v>484</v>
      </c>
    </row>
    <row r="3229" spans="1:13" x14ac:dyDescent="0.3">
      <c r="A3229" s="2">
        <v>45767</v>
      </c>
      <c r="B3229" s="3">
        <f t="shared" si="150"/>
        <v>2025</v>
      </c>
      <c r="C3229" t="str">
        <f t="shared" si="151"/>
        <v>2024-2025</v>
      </c>
      <c r="D3229" t="s">
        <v>119</v>
      </c>
      <c r="E3229" t="s">
        <v>45</v>
      </c>
      <c r="F3229" t="str">
        <f t="shared" si="152"/>
        <v>Victoria</v>
      </c>
      <c r="G3229" t="s">
        <v>26</v>
      </c>
      <c r="H3229">
        <v>3136</v>
      </c>
      <c r="I3229" t="s">
        <v>11</v>
      </c>
      <c r="J3229" t="s">
        <v>127</v>
      </c>
      <c r="K3229" t="s">
        <v>150</v>
      </c>
      <c r="L3229" t="s">
        <v>161</v>
      </c>
      <c r="M3229" s="5">
        <v>772</v>
      </c>
    </row>
    <row r="3230" spans="1:13" x14ac:dyDescent="0.3">
      <c r="A3230" s="2">
        <v>45711</v>
      </c>
      <c r="B3230" s="3">
        <f t="shared" si="150"/>
        <v>2025</v>
      </c>
      <c r="C3230" t="str">
        <f t="shared" si="151"/>
        <v>2024-2025</v>
      </c>
      <c r="D3230" t="s">
        <v>120</v>
      </c>
      <c r="E3230" t="s">
        <v>66</v>
      </c>
      <c r="F3230" t="str">
        <f t="shared" si="152"/>
        <v>Western Australia</v>
      </c>
      <c r="G3230" t="s">
        <v>28</v>
      </c>
      <c r="H3230">
        <v>6330</v>
      </c>
      <c r="I3230" t="s">
        <v>11</v>
      </c>
      <c r="J3230" t="s">
        <v>135</v>
      </c>
      <c r="K3230" t="s">
        <v>149</v>
      </c>
      <c r="L3230" t="s">
        <v>160</v>
      </c>
      <c r="M3230" s="5">
        <v>528</v>
      </c>
    </row>
    <row r="3231" spans="1:13" x14ac:dyDescent="0.3">
      <c r="A3231" s="2">
        <v>45866</v>
      </c>
      <c r="B3231" s="3">
        <f t="shared" si="150"/>
        <v>2026</v>
      </c>
      <c r="C3231" t="str">
        <f t="shared" si="151"/>
        <v>2025-2026</v>
      </c>
      <c r="D3231" t="s">
        <v>120</v>
      </c>
      <c r="E3231" t="s">
        <v>22</v>
      </c>
      <c r="F3231" t="str">
        <f t="shared" si="152"/>
        <v>New South Wales</v>
      </c>
      <c r="G3231" t="s">
        <v>10</v>
      </c>
      <c r="H3231">
        <v>2116</v>
      </c>
      <c r="I3231" t="s">
        <v>11</v>
      </c>
      <c r="J3231" t="s">
        <v>125</v>
      </c>
      <c r="K3231" t="s">
        <v>148</v>
      </c>
      <c r="L3231" t="s">
        <v>159</v>
      </c>
      <c r="M3231" s="5">
        <v>333</v>
      </c>
    </row>
    <row r="3232" spans="1:13" x14ac:dyDescent="0.3">
      <c r="A3232" s="2">
        <v>45682</v>
      </c>
      <c r="B3232" s="3">
        <f t="shared" si="150"/>
        <v>2025</v>
      </c>
      <c r="C3232" t="str">
        <f t="shared" si="151"/>
        <v>2024-2025</v>
      </c>
      <c r="D3232" t="s">
        <v>120</v>
      </c>
      <c r="E3232" t="s">
        <v>108</v>
      </c>
      <c r="F3232" t="str">
        <f t="shared" si="152"/>
        <v>Tasmania</v>
      </c>
      <c r="G3232" t="s">
        <v>43</v>
      </c>
      <c r="H3232">
        <v>7320</v>
      </c>
      <c r="I3232" t="s">
        <v>11</v>
      </c>
      <c r="J3232" t="s">
        <v>130</v>
      </c>
      <c r="K3232" t="s">
        <v>146</v>
      </c>
      <c r="L3232" t="s">
        <v>157</v>
      </c>
      <c r="M3232" s="5">
        <v>39</v>
      </c>
    </row>
    <row r="3233" spans="1:13" x14ac:dyDescent="0.3">
      <c r="A3233" s="2">
        <v>45431</v>
      </c>
      <c r="B3233" s="3">
        <f t="shared" si="150"/>
        <v>2024</v>
      </c>
      <c r="C3233" t="str">
        <f t="shared" si="151"/>
        <v>2023-2024</v>
      </c>
      <c r="D3233" t="s">
        <v>120</v>
      </c>
      <c r="E3233" t="s">
        <v>86</v>
      </c>
      <c r="F3233" t="str">
        <f t="shared" si="152"/>
        <v>Queensland</v>
      </c>
      <c r="G3233" t="s">
        <v>19</v>
      </c>
      <c r="H3233">
        <v>4119</v>
      </c>
      <c r="I3233" t="s">
        <v>11</v>
      </c>
      <c r="J3233" t="s">
        <v>131</v>
      </c>
      <c r="K3233" t="s">
        <v>144</v>
      </c>
      <c r="L3233" t="s">
        <v>155</v>
      </c>
      <c r="M3233" s="5">
        <v>722</v>
      </c>
    </row>
    <row r="3234" spans="1:13" x14ac:dyDescent="0.3">
      <c r="A3234" s="2">
        <v>45385</v>
      </c>
      <c r="B3234" s="3">
        <f t="shared" si="150"/>
        <v>2024</v>
      </c>
      <c r="C3234" t="str">
        <f t="shared" si="151"/>
        <v>2023-2024</v>
      </c>
      <c r="D3234" t="s">
        <v>119</v>
      </c>
      <c r="E3234" t="s">
        <v>45</v>
      </c>
      <c r="F3234" t="str">
        <f t="shared" si="152"/>
        <v>Victoria</v>
      </c>
      <c r="G3234" t="s">
        <v>26</v>
      </c>
      <c r="H3234">
        <v>3136</v>
      </c>
      <c r="I3234" t="s">
        <v>11</v>
      </c>
      <c r="J3234" t="s">
        <v>127</v>
      </c>
      <c r="K3234" t="s">
        <v>144</v>
      </c>
      <c r="L3234" t="s">
        <v>155</v>
      </c>
      <c r="M3234" s="5">
        <v>589</v>
      </c>
    </row>
    <row r="3235" spans="1:13" x14ac:dyDescent="0.3">
      <c r="A3235" s="2">
        <v>45772</v>
      </c>
      <c r="B3235" s="3">
        <f t="shared" si="150"/>
        <v>2025</v>
      </c>
      <c r="C3235" t="str">
        <f t="shared" si="151"/>
        <v>2024-2025</v>
      </c>
      <c r="D3235" t="s">
        <v>120</v>
      </c>
      <c r="E3235" t="s">
        <v>104</v>
      </c>
      <c r="F3235" t="str">
        <f t="shared" si="152"/>
        <v>Victoria</v>
      </c>
      <c r="G3235" t="s">
        <v>26</v>
      </c>
      <c r="H3235">
        <v>3175</v>
      </c>
      <c r="I3235" t="s">
        <v>11</v>
      </c>
      <c r="J3235" t="s">
        <v>127</v>
      </c>
      <c r="K3235" t="s">
        <v>150</v>
      </c>
      <c r="L3235" t="s">
        <v>161</v>
      </c>
      <c r="M3235" s="5">
        <v>394</v>
      </c>
    </row>
    <row r="3236" spans="1:13" x14ac:dyDescent="0.3">
      <c r="A3236" s="2">
        <v>45936</v>
      </c>
      <c r="B3236" s="3">
        <f t="shared" si="150"/>
        <v>2026</v>
      </c>
      <c r="C3236" t="str">
        <f t="shared" si="151"/>
        <v>2025-2026</v>
      </c>
      <c r="D3236" t="s">
        <v>119</v>
      </c>
      <c r="E3236" t="s">
        <v>74</v>
      </c>
      <c r="F3236" t="str">
        <f t="shared" si="152"/>
        <v>Victoria</v>
      </c>
      <c r="G3236" t="s">
        <v>26</v>
      </c>
      <c r="H3236">
        <v>3500</v>
      </c>
      <c r="I3236" t="s">
        <v>11</v>
      </c>
      <c r="J3236" t="s">
        <v>129</v>
      </c>
      <c r="K3236" t="s">
        <v>151</v>
      </c>
      <c r="L3236" t="s">
        <v>152</v>
      </c>
      <c r="M3236" s="5">
        <v>422</v>
      </c>
    </row>
    <row r="3237" spans="1:13" x14ac:dyDescent="0.3">
      <c r="A3237" s="2">
        <v>45447</v>
      </c>
      <c r="B3237" s="3">
        <f t="shared" si="150"/>
        <v>2024</v>
      </c>
      <c r="C3237" t="str">
        <f t="shared" si="151"/>
        <v>2023-2024</v>
      </c>
      <c r="D3237" t="s">
        <v>120</v>
      </c>
      <c r="E3237" t="s">
        <v>81</v>
      </c>
      <c r="F3237" t="str">
        <f t="shared" si="152"/>
        <v>Victoria</v>
      </c>
      <c r="G3237" t="s">
        <v>26</v>
      </c>
      <c r="H3237">
        <v>3076</v>
      </c>
      <c r="I3237" t="s">
        <v>11</v>
      </c>
      <c r="J3237" t="s">
        <v>128</v>
      </c>
      <c r="K3237" t="s">
        <v>144</v>
      </c>
      <c r="L3237" t="s">
        <v>155</v>
      </c>
      <c r="M3237" s="5">
        <v>291</v>
      </c>
    </row>
    <row r="3238" spans="1:13" x14ac:dyDescent="0.3">
      <c r="A3238" s="2">
        <v>45318</v>
      </c>
      <c r="B3238" s="3">
        <f t="shared" si="150"/>
        <v>2024</v>
      </c>
      <c r="C3238" t="str">
        <f t="shared" si="151"/>
        <v>2023-2024</v>
      </c>
      <c r="D3238" t="s">
        <v>120</v>
      </c>
      <c r="E3238" t="s">
        <v>9</v>
      </c>
      <c r="F3238" t="str">
        <f t="shared" si="152"/>
        <v>New South Wales</v>
      </c>
      <c r="G3238" t="s">
        <v>10</v>
      </c>
      <c r="H3238">
        <v>2067</v>
      </c>
      <c r="I3238" t="s">
        <v>11</v>
      </c>
      <c r="J3238" t="s">
        <v>126</v>
      </c>
      <c r="K3238" t="s">
        <v>149</v>
      </c>
      <c r="L3238" t="s">
        <v>160</v>
      </c>
      <c r="M3238" s="5">
        <v>350</v>
      </c>
    </row>
    <row r="3239" spans="1:13" x14ac:dyDescent="0.3">
      <c r="A3239" s="2">
        <v>45560</v>
      </c>
      <c r="B3239" s="3">
        <f t="shared" si="150"/>
        <v>2025</v>
      </c>
      <c r="C3239" t="str">
        <f t="shared" si="151"/>
        <v>2024-2025</v>
      </c>
      <c r="D3239" t="s">
        <v>120</v>
      </c>
      <c r="E3239" t="s">
        <v>20</v>
      </c>
      <c r="F3239" t="str">
        <f t="shared" si="152"/>
        <v>South Australia</v>
      </c>
      <c r="G3239" t="s">
        <v>17</v>
      </c>
      <c r="H3239">
        <v>5607</v>
      </c>
      <c r="I3239" t="s">
        <v>11</v>
      </c>
      <c r="J3239" t="s">
        <v>139</v>
      </c>
      <c r="K3239" t="s">
        <v>145</v>
      </c>
      <c r="L3239" t="s">
        <v>156</v>
      </c>
      <c r="M3239" s="5">
        <v>226</v>
      </c>
    </row>
    <row r="3240" spans="1:13" x14ac:dyDescent="0.3">
      <c r="A3240" s="2">
        <v>45294</v>
      </c>
      <c r="B3240" s="3">
        <f t="shared" si="150"/>
        <v>2024</v>
      </c>
      <c r="C3240" t="str">
        <f t="shared" si="151"/>
        <v>2023-2024</v>
      </c>
      <c r="D3240" t="s">
        <v>120</v>
      </c>
      <c r="E3240" t="s">
        <v>56</v>
      </c>
      <c r="F3240" t="str">
        <f t="shared" si="152"/>
        <v>Queensland</v>
      </c>
      <c r="G3240" t="s">
        <v>19</v>
      </c>
      <c r="H3240">
        <v>4883</v>
      </c>
      <c r="I3240" t="s">
        <v>11</v>
      </c>
      <c r="J3240" t="s">
        <v>133</v>
      </c>
      <c r="K3240" t="s">
        <v>146</v>
      </c>
      <c r="L3240" t="s">
        <v>157</v>
      </c>
      <c r="M3240" s="5">
        <v>311</v>
      </c>
    </row>
    <row r="3241" spans="1:13" x14ac:dyDescent="0.3">
      <c r="A3241" s="2">
        <v>45852</v>
      </c>
      <c r="B3241" s="3">
        <f t="shared" si="150"/>
        <v>2026</v>
      </c>
      <c r="C3241" t="str">
        <f t="shared" si="151"/>
        <v>2025-2026</v>
      </c>
      <c r="D3241" t="s">
        <v>119</v>
      </c>
      <c r="E3241" t="s">
        <v>12</v>
      </c>
      <c r="F3241" t="str">
        <f t="shared" si="152"/>
        <v>New South Wales</v>
      </c>
      <c r="G3241" t="s">
        <v>10</v>
      </c>
      <c r="H3241">
        <v>2795</v>
      </c>
      <c r="I3241" t="s">
        <v>11</v>
      </c>
      <c r="J3241" t="s">
        <v>132</v>
      </c>
      <c r="K3241" t="s">
        <v>148</v>
      </c>
      <c r="L3241" t="s">
        <v>159</v>
      </c>
      <c r="M3241" s="5">
        <v>783</v>
      </c>
    </row>
    <row r="3242" spans="1:13" x14ac:dyDescent="0.3">
      <c r="A3242" s="2">
        <v>45429</v>
      </c>
      <c r="B3242" s="3">
        <f t="shared" si="150"/>
        <v>2024</v>
      </c>
      <c r="C3242" t="str">
        <f t="shared" si="151"/>
        <v>2023-2024</v>
      </c>
      <c r="D3242" t="s">
        <v>120</v>
      </c>
      <c r="E3242" t="s">
        <v>56</v>
      </c>
      <c r="F3242" t="str">
        <f t="shared" si="152"/>
        <v>Queensland</v>
      </c>
      <c r="G3242" t="s">
        <v>19</v>
      </c>
      <c r="H3242">
        <v>4883</v>
      </c>
      <c r="I3242" t="s">
        <v>11</v>
      </c>
      <c r="J3242" t="s">
        <v>133</v>
      </c>
      <c r="K3242" t="s">
        <v>145</v>
      </c>
      <c r="L3242" t="s">
        <v>156</v>
      </c>
      <c r="M3242" s="5">
        <v>292</v>
      </c>
    </row>
    <row r="3243" spans="1:13" x14ac:dyDescent="0.3">
      <c r="A3243" s="2">
        <v>46011</v>
      </c>
      <c r="B3243" s="3">
        <f t="shared" si="150"/>
        <v>2026</v>
      </c>
      <c r="C3243" t="str">
        <f t="shared" si="151"/>
        <v>2025-2026</v>
      </c>
      <c r="D3243" t="s">
        <v>120</v>
      </c>
      <c r="E3243" t="s">
        <v>44</v>
      </c>
      <c r="F3243" t="str">
        <f t="shared" si="152"/>
        <v>Western Australia</v>
      </c>
      <c r="G3243" t="s">
        <v>28</v>
      </c>
      <c r="H3243">
        <v>6010</v>
      </c>
      <c r="I3243" t="s">
        <v>11</v>
      </c>
      <c r="J3243" t="s">
        <v>121</v>
      </c>
      <c r="K3243" t="s">
        <v>150</v>
      </c>
      <c r="L3243" t="s">
        <v>161</v>
      </c>
      <c r="M3243" s="5">
        <v>532</v>
      </c>
    </row>
    <row r="3244" spans="1:13" x14ac:dyDescent="0.3">
      <c r="A3244" s="2">
        <v>45328</v>
      </c>
      <c r="B3244" s="3">
        <f t="shared" si="150"/>
        <v>2024</v>
      </c>
      <c r="C3244" t="str">
        <f t="shared" si="151"/>
        <v>2023-2024</v>
      </c>
      <c r="D3244" t="s">
        <v>120</v>
      </c>
      <c r="E3244" t="s">
        <v>34</v>
      </c>
      <c r="F3244" t="str">
        <f t="shared" si="152"/>
        <v>New South Wales</v>
      </c>
      <c r="G3244" t="s">
        <v>10</v>
      </c>
      <c r="H3244">
        <v>2560</v>
      </c>
      <c r="I3244" t="s">
        <v>11</v>
      </c>
      <c r="J3244" t="s">
        <v>123</v>
      </c>
      <c r="K3244" t="s">
        <v>148</v>
      </c>
      <c r="L3244" t="s">
        <v>159</v>
      </c>
      <c r="M3244" s="5">
        <v>744</v>
      </c>
    </row>
    <row r="3245" spans="1:13" x14ac:dyDescent="0.3">
      <c r="A3245" s="2">
        <v>45430</v>
      </c>
      <c r="B3245" s="3">
        <f t="shared" si="150"/>
        <v>2024</v>
      </c>
      <c r="C3245" t="str">
        <f t="shared" si="151"/>
        <v>2023-2024</v>
      </c>
      <c r="D3245" t="s">
        <v>120</v>
      </c>
      <c r="E3245" t="s">
        <v>100</v>
      </c>
      <c r="F3245" t="str">
        <f t="shared" si="152"/>
        <v>New South Wales</v>
      </c>
      <c r="G3245" t="s">
        <v>10</v>
      </c>
      <c r="H3245">
        <v>2800</v>
      </c>
      <c r="I3245" t="s">
        <v>11</v>
      </c>
      <c r="J3245" t="s">
        <v>132</v>
      </c>
      <c r="K3245" t="s">
        <v>148</v>
      </c>
      <c r="L3245" t="s">
        <v>159</v>
      </c>
      <c r="M3245" s="5">
        <v>229</v>
      </c>
    </row>
    <row r="3246" spans="1:13" x14ac:dyDescent="0.3">
      <c r="A3246" s="2">
        <v>45331</v>
      </c>
      <c r="B3246" s="3">
        <f t="shared" si="150"/>
        <v>2024</v>
      </c>
      <c r="C3246" t="str">
        <f t="shared" si="151"/>
        <v>2023-2024</v>
      </c>
      <c r="D3246" t="s">
        <v>120</v>
      </c>
      <c r="E3246" t="s">
        <v>54</v>
      </c>
      <c r="F3246" t="str">
        <f t="shared" si="152"/>
        <v>New South Wales</v>
      </c>
      <c r="G3246" t="s">
        <v>10</v>
      </c>
      <c r="H3246">
        <v>2750</v>
      </c>
      <c r="I3246" t="s">
        <v>11</v>
      </c>
      <c r="J3246" t="s">
        <v>132</v>
      </c>
      <c r="K3246" t="s">
        <v>150</v>
      </c>
      <c r="L3246" t="s">
        <v>161</v>
      </c>
      <c r="M3246" s="5">
        <v>114</v>
      </c>
    </row>
    <row r="3247" spans="1:13" x14ac:dyDescent="0.3">
      <c r="A3247" s="2">
        <v>45819</v>
      </c>
      <c r="B3247" s="3">
        <f t="shared" si="150"/>
        <v>2025</v>
      </c>
      <c r="C3247" t="str">
        <f t="shared" si="151"/>
        <v>2024-2025</v>
      </c>
      <c r="D3247" t="s">
        <v>120</v>
      </c>
      <c r="E3247" t="s">
        <v>66</v>
      </c>
      <c r="F3247" t="str">
        <f t="shared" si="152"/>
        <v>Western Australia</v>
      </c>
      <c r="G3247" t="s">
        <v>28</v>
      </c>
      <c r="H3247">
        <v>6330</v>
      </c>
      <c r="I3247" t="s">
        <v>11</v>
      </c>
      <c r="J3247" t="s">
        <v>135</v>
      </c>
      <c r="K3247" t="s">
        <v>144</v>
      </c>
      <c r="L3247" t="s">
        <v>155</v>
      </c>
      <c r="M3247" s="5">
        <v>284</v>
      </c>
    </row>
    <row r="3248" spans="1:13" x14ac:dyDescent="0.3">
      <c r="A3248" s="2">
        <v>45359</v>
      </c>
      <c r="B3248" s="3">
        <f t="shared" si="150"/>
        <v>2024</v>
      </c>
      <c r="C3248" t="str">
        <f t="shared" si="151"/>
        <v>2023-2024</v>
      </c>
      <c r="D3248" t="s">
        <v>120</v>
      </c>
      <c r="E3248" t="s">
        <v>12</v>
      </c>
      <c r="F3248" t="str">
        <f t="shared" si="152"/>
        <v>New South Wales</v>
      </c>
      <c r="G3248" t="s">
        <v>10</v>
      </c>
      <c r="H3248">
        <v>2795</v>
      </c>
      <c r="I3248" t="s">
        <v>11</v>
      </c>
      <c r="J3248" t="s">
        <v>132</v>
      </c>
      <c r="K3248" t="s">
        <v>145</v>
      </c>
      <c r="L3248" t="s">
        <v>156</v>
      </c>
      <c r="M3248" s="5">
        <v>75</v>
      </c>
    </row>
    <row r="3249" spans="1:13" x14ac:dyDescent="0.3">
      <c r="A3249" s="2">
        <v>46020</v>
      </c>
      <c r="B3249" s="3">
        <f t="shared" si="150"/>
        <v>2026</v>
      </c>
      <c r="C3249" t="str">
        <f t="shared" si="151"/>
        <v>2025-2026</v>
      </c>
      <c r="D3249" t="s">
        <v>120</v>
      </c>
      <c r="E3249" t="s">
        <v>104</v>
      </c>
      <c r="F3249" t="str">
        <f t="shared" si="152"/>
        <v>Victoria</v>
      </c>
      <c r="G3249" t="s">
        <v>26</v>
      </c>
      <c r="H3249">
        <v>3175</v>
      </c>
      <c r="I3249" t="s">
        <v>11</v>
      </c>
      <c r="J3249" t="s">
        <v>127</v>
      </c>
      <c r="K3249" t="s">
        <v>143</v>
      </c>
      <c r="L3249" t="s">
        <v>154</v>
      </c>
      <c r="M3249" s="5">
        <v>484</v>
      </c>
    </row>
    <row r="3250" spans="1:13" x14ac:dyDescent="0.3">
      <c r="A3250" s="2">
        <v>45955</v>
      </c>
      <c r="B3250" s="3">
        <f t="shared" si="150"/>
        <v>2026</v>
      </c>
      <c r="C3250" t="str">
        <f t="shared" si="151"/>
        <v>2025-2026</v>
      </c>
      <c r="D3250" t="s">
        <v>120</v>
      </c>
      <c r="E3250" t="s">
        <v>50</v>
      </c>
      <c r="F3250" t="str">
        <f t="shared" si="152"/>
        <v>Australian Capital Territory</v>
      </c>
      <c r="G3250" t="s">
        <v>51</v>
      </c>
      <c r="H3250">
        <v>2617</v>
      </c>
      <c r="I3250" t="s">
        <v>11</v>
      </c>
      <c r="J3250" t="s">
        <v>123</v>
      </c>
      <c r="K3250" t="s">
        <v>146</v>
      </c>
      <c r="L3250" t="s">
        <v>157</v>
      </c>
      <c r="M3250" s="5">
        <v>532</v>
      </c>
    </row>
    <row r="3251" spans="1:13" x14ac:dyDescent="0.3">
      <c r="A3251" s="2">
        <v>45445</v>
      </c>
      <c r="B3251" s="3">
        <f t="shared" si="150"/>
        <v>2024</v>
      </c>
      <c r="C3251" t="str">
        <f t="shared" si="151"/>
        <v>2023-2024</v>
      </c>
      <c r="D3251" t="s">
        <v>120</v>
      </c>
      <c r="E3251" t="s">
        <v>75</v>
      </c>
      <c r="F3251" t="str">
        <f t="shared" si="152"/>
        <v>Victoria</v>
      </c>
      <c r="G3251" t="s">
        <v>26</v>
      </c>
      <c r="H3251">
        <v>3915</v>
      </c>
      <c r="I3251" t="s">
        <v>11</v>
      </c>
      <c r="J3251" t="s">
        <v>137</v>
      </c>
      <c r="K3251" t="s">
        <v>148</v>
      </c>
      <c r="L3251" t="s">
        <v>159</v>
      </c>
      <c r="M3251" s="5">
        <v>229</v>
      </c>
    </row>
    <row r="3252" spans="1:13" x14ac:dyDescent="0.3">
      <c r="A3252" s="2">
        <v>45663</v>
      </c>
      <c r="B3252" s="3">
        <f t="shared" si="150"/>
        <v>2025</v>
      </c>
      <c r="C3252" t="str">
        <f t="shared" si="151"/>
        <v>2024-2025</v>
      </c>
      <c r="D3252" t="s">
        <v>120</v>
      </c>
      <c r="E3252" t="s">
        <v>68</v>
      </c>
      <c r="F3252" t="str">
        <f t="shared" si="152"/>
        <v>Victoria</v>
      </c>
      <c r="G3252" t="s">
        <v>26</v>
      </c>
      <c r="H3252">
        <v>3429</v>
      </c>
      <c r="I3252" t="s">
        <v>11</v>
      </c>
      <c r="J3252" t="s">
        <v>129</v>
      </c>
      <c r="K3252" t="s">
        <v>144</v>
      </c>
      <c r="L3252" t="s">
        <v>155</v>
      </c>
      <c r="M3252" s="5">
        <v>34</v>
      </c>
    </row>
    <row r="3253" spans="1:13" x14ac:dyDescent="0.3">
      <c r="A3253" s="2">
        <v>45789</v>
      </c>
      <c r="B3253" s="3">
        <f t="shared" si="150"/>
        <v>2025</v>
      </c>
      <c r="C3253" t="str">
        <f t="shared" si="151"/>
        <v>2024-2025</v>
      </c>
      <c r="D3253" t="s">
        <v>120</v>
      </c>
      <c r="E3253" t="s">
        <v>96</v>
      </c>
      <c r="F3253" t="str">
        <f t="shared" si="152"/>
        <v>Western Australia</v>
      </c>
      <c r="G3253" t="s">
        <v>28</v>
      </c>
      <c r="H3253">
        <v>6027</v>
      </c>
      <c r="I3253" t="s">
        <v>11</v>
      </c>
      <c r="J3253" t="s">
        <v>121</v>
      </c>
      <c r="K3253" t="s">
        <v>142</v>
      </c>
      <c r="L3253" t="s">
        <v>153</v>
      </c>
      <c r="M3253" s="5">
        <v>321</v>
      </c>
    </row>
    <row r="3254" spans="1:13" x14ac:dyDescent="0.3">
      <c r="A3254" s="2">
        <v>45545</v>
      </c>
      <c r="B3254" s="3">
        <f t="shared" si="150"/>
        <v>2025</v>
      </c>
      <c r="C3254" t="str">
        <f t="shared" si="151"/>
        <v>2024-2025</v>
      </c>
      <c r="D3254" t="s">
        <v>119</v>
      </c>
      <c r="E3254" t="s">
        <v>70</v>
      </c>
      <c r="F3254" t="str">
        <f t="shared" si="152"/>
        <v>Western Australia</v>
      </c>
      <c r="G3254" t="s">
        <v>28</v>
      </c>
      <c r="H3254">
        <v>6021</v>
      </c>
      <c r="I3254" t="s">
        <v>11</v>
      </c>
      <c r="J3254" t="s">
        <v>121</v>
      </c>
      <c r="K3254" t="s">
        <v>142</v>
      </c>
      <c r="L3254" t="s">
        <v>153</v>
      </c>
      <c r="M3254" s="5">
        <v>725</v>
      </c>
    </row>
    <row r="3255" spans="1:13" x14ac:dyDescent="0.3">
      <c r="A3255" s="2">
        <v>45470</v>
      </c>
      <c r="B3255" s="3">
        <f t="shared" si="150"/>
        <v>2024</v>
      </c>
      <c r="C3255" t="str">
        <f t="shared" si="151"/>
        <v>2023-2024</v>
      </c>
      <c r="D3255" t="s">
        <v>120</v>
      </c>
      <c r="E3255" t="s">
        <v>22</v>
      </c>
      <c r="F3255" t="str">
        <f t="shared" si="152"/>
        <v>New South Wales</v>
      </c>
      <c r="G3255" t="s">
        <v>10</v>
      </c>
      <c r="H3255">
        <v>2116</v>
      </c>
      <c r="I3255" t="s">
        <v>11</v>
      </c>
      <c r="J3255" t="s">
        <v>125</v>
      </c>
      <c r="K3255" t="s">
        <v>147</v>
      </c>
      <c r="L3255" t="s">
        <v>158</v>
      </c>
      <c r="M3255" s="5">
        <v>217</v>
      </c>
    </row>
    <row r="3256" spans="1:13" x14ac:dyDescent="0.3">
      <c r="A3256" s="2">
        <v>45980</v>
      </c>
      <c r="B3256" s="3">
        <f t="shared" si="150"/>
        <v>2026</v>
      </c>
      <c r="C3256" t="str">
        <f t="shared" si="151"/>
        <v>2025-2026</v>
      </c>
      <c r="D3256" t="s">
        <v>120</v>
      </c>
      <c r="E3256" t="s">
        <v>21</v>
      </c>
      <c r="F3256" t="str">
        <f t="shared" si="152"/>
        <v>South Australia</v>
      </c>
      <c r="G3256" t="s">
        <v>17</v>
      </c>
      <c r="H3256">
        <v>5343</v>
      </c>
      <c r="I3256" t="s">
        <v>11</v>
      </c>
      <c r="J3256" t="s">
        <v>139</v>
      </c>
      <c r="K3256" t="s">
        <v>146</v>
      </c>
      <c r="L3256" t="s">
        <v>157</v>
      </c>
      <c r="M3256" s="5">
        <v>765</v>
      </c>
    </row>
    <row r="3257" spans="1:13" x14ac:dyDescent="0.3">
      <c r="A3257" s="2">
        <v>45852</v>
      </c>
      <c r="B3257" s="3">
        <f t="shared" si="150"/>
        <v>2026</v>
      </c>
      <c r="C3257" t="str">
        <f t="shared" si="151"/>
        <v>2025-2026</v>
      </c>
      <c r="D3257" t="s">
        <v>120</v>
      </c>
      <c r="E3257" t="s">
        <v>39</v>
      </c>
      <c r="F3257" t="str">
        <f t="shared" si="152"/>
        <v>New South Wales</v>
      </c>
      <c r="G3257" t="s">
        <v>10</v>
      </c>
      <c r="H3257">
        <v>2541</v>
      </c>
      <c r="I3257" t="s">
        <v>11</v>
      </c>
      <c r="J3257" t="s">
        <v>123</v>
      </c>
      <c r="K3257" t="s">
        <v>150</v>
      </c>
      <c r="L3257" t="s">
        <v>161</v>
      </c>
      <c r="M3257" s="5">
        <v>372</v>
      </c>
    </row>
    <row r="3258" spans="1:13" x14ac:dyDescent="0.3">
      <c r="A3258" s="2">
        <v>45639</v>
      </c>
      <c r="B3258" s="3">
        <f t="shared" si="150"/>
        <v>2025</v>
      </c>
      <c r="C3258" t="str">
        <f t="shared" si="151"/>
        <v>2024-2025</v>
      </c>
      <c r="D3258" t="s">
        <v>119</v>
      </c>
      <c r="E3258" t="s">
        <v>14</v>
      </c>
      <c r="F3258" t="str">
        <f t="shared" si="152"/>
        <v>Northern Territory</v>
      </c>
      <c r="G3258" t="s">
        <v>15</v>
      </c>
      <c r="H3258">
        <v>800</v>
      </c>
      <c r="I3258" t="s">
        <v>11</v>
      </c>
      <c r="J3258" t="s">
        <v>140</v>
      </c>
      <c r="K3258" t="s">
        <v>148</v>
      </c>
      <c r="L3258" t="s">
        <v>159</v>
      </c>
      <c r="M3258" s="5">
        <v>132</v>
      </c>
    </row>
    <row r="3259" spans="1:13" x14ac:dyDescent="0.3">
      <c r="A3259" s="2">
        <v>45968</v>
      </c>
      <c r="B3259" s="3">
        <f t="shared" si="150"/>
        <v>2026</v>
      </c>
      <c r="C3259" t="str">
        <f t="shared" si="151"/>
        <v>2025-2026</v>
      </c>
      <c r="D3259" t="s">
        <v>119</v>
      </c>
      <c r="E3259" t="s">
        <v>55</v>
      </c>
      <c r="F3259" t="str">
        <f t="shared" si="152"/>
        <v>Queensland</v>
      </c>
      <c r="G3259" t="s">
        <v>19</v>
      </c>
      <c r="H3259">
        <v>4740</v>
      </c>
      <c r="I3259" t="s">
        <v>11</v>
      </c>
      <c r="J3259" t="s">
        <v>138</v>
      </c>
      <c r="K3259" t="s">
        <v>150</v>
      </c>
      <c r="L3259" t="s">
        <v>161</v>
      </c>
      <c r="M3259" s="5">
        <v>329</v>
      </c>
    </row>
    <row r="3260" spans="1:13" x14ac:dyDescent="0.3">
      <c r="A3260" s="2">
        <v>45410</v>
      </c>
      <c r="B3260" s="3">
        <f t="shared" si="150"/>
        <v>2024</v>
      </c>
      <c r="C3260" t="str">
        <f t="shared" si="151"/>
        <v>2023-2024</v>
      </c>
      <c r="D3260" t="s">
        <v>120</v>
      </c>
      <c r="E3260" t="s">
        <v>22</v>
      </c>
      <c r="F3260" t="str">
        <f t="shared" si="152"/>
        <v>New South Wales</v>
      </c>
      <c r="G3260" t="s">
        <v>10</v>
      </c>
      <c r="H3260">
        <v>2116</v>
      </c>
      <c r="I3260" t="s">
        <v>11</v>
      </c>
      <c r="J3260" t="s">
        <v>125</v>
      </c>
      <c r="K3260" t="s">
        <v>144</v>
      </c>
      <c r="L3260" t="s">
        <v>155</v>
      </c>
      <c r="M3260" s="5">
        <v>668</v>
      </c>
    </row>
    <row r="3261" spans="1:13" x14ac:dyDescent="0.3">
      <c r="A3261" s="2">
        <v>45817</v>
      </c>
      <c r="B3261" s="3">
        <f t="shared" si="150"/>
        <v>2025</v>
      </c>
      <c r="C3261" t="str">
        <f t="shared" si="151"/>
        <v>2024-2025</v>
      </c>
      <c r="D3261" t="s">
        <v>120</v>
      </c>
      <c r="E3261" t="s">
        <v>23</v>
      </c>
      <c r="F3261" t="str">
        <f t="shared" si="152"/>
        <v>New South Wales</v>
      </c>
      <c r="G3261" t="s">
        <v>10</v>
      </c>
      <c r="H3261">
        <v>2830</v>
      </c>
      <c r="I3261" t="s">
        <v>11</v>
      </c>
      <c r="J3261" t="s">
        <v>132</v>
      </c>
      <c r="K3261" t="s">
        <v>144</v>
      </c>
      <c r="L3261" t="s">
        <v>155</v>
      </c>
      <c r="M3261" s="5">
        <v>141</v>
      </c>
    </row>
    <row r="3262" spans="1:13" x14ac:dyDescent="0.3">
      <c r="A3262" s="2">
        <v>45408</v>
      </c>
      <c r="B3262" s="3">
        <f t="shared" si="150"/>
        <v>2024</v>
      </c>
      <c r="C3262" t="str">
        <f t="shared" si="151"/>
        <v>2023-2024</v>
      </c>
      <c r="D3262" t="s">
        <v>120</v>
      </c>
      <c r="E3262" t="s">
        <v>81</v>
      </c>
      <c r="F3262" t="str">
        <f t="shared" si="152"/>
        <v>Victoria</v>
      </c>
      <c r="G3262" t="s">
        <v>26</v>
      </c>
      <c r="H3262">
        <v>3076</v>
      </c>
      <c r="I3262" t="s">
        <v>11</v>
      </c>
      <c r="J3262" t="s">
        <v>128</v>
      </c>
      <c r="K3262" t="s">
        <v>146</v>
      </c>
      <c r="L3262" t="s">
        <v>157</v>
      </c>
      <c r="M3262" s="5">
        <v>255</v>
      </c>
    </row>
    <row r="3263" spans="1:13" x14ac:dyDescent="0.3">
      <c r="A3263" s="2">
        <v>45625</v>
      </c>
      <c r="B3263" s="3">
        <f t="shared" si="150"/>
        <v>2025</v>
      </c>
      <c r="C3263" t="str">
        <f t="shared" si="151"/>
        <v>2024-2025</v>
      </c>
      <c r="D3263" t="s">
        <v>120</v>
      </c>
      <c r="E3263" t="s">
        <v>109</v>
      </c>
      <c r="F3263" t="str">
        <f t="shared" si="152"/>
        <v>Western Australia</v>
      </c>
      <c r="G3263" t="s">
        <v>28</v>
      </c>
      <c r="H3263">
        <v>6052</v>
      </c>
      <c r="I3263" t="s">
        <v>11</v>
      </c>
      <c r="J3263" t="s">
        <v>121</v>
      </c>
      <c r="K3263" t="s">
        <v>145</v>
      </c>
      <c r="L3263" t="s">
        <v>156</v>
      </c>
      <c r="M3263" s="5">
        <v>141</v>
      </c>
    </row>
    <row r="3264" spans="1:13" x14ac:dyDescent="0.3">
      <c r="A3264" s="2">
        <v>45631</v>
      </c>
      <c r="B3264" s="3">
        <f t="shared" si="150"/>
        <v>2025</v>
      </c>
      <c r="C3264" t="str">
        <f t="shared" si="151"/>
        <v>2024-2025</v>
      </c>
      <c r="D3264" t="s">
        <v>120</v>
      </c>
      <c r="E3264" t="s">
        <v>49</v>
      </c>
      <c r="F3264" t="str">
        <f t="shared" si="152"/>
        <v>New South Wales</v>
      </c>
      <c r="G3264" t="s">
        <v>10</v>
      </c>
      <c r="H3264">
        <v>2350</v>
      </c>
      <c r="I3264" t="s">
        <v>11</v>
      </c>
      <c r="J3264" t="s">
        <v>122</v>
      </c>
      <c r="K3264" t="s">
        <v>144</v>
      </c>
      <c r="L3264" t="s">
        <v>155</v>
      </c>
      <c r="M3264" s="5">
        <v>206</v>
      </c>
    </row>
    <row r="3265" spans="1:13" x14ac:dyDescent="0.3">
      <c r="A3265" s="2">
        <v>45994</v>
      </c>
      <c r="B3265" s="3">
        <f t="shared" si="150"/>
        <v>2026</v>
      </c>
      <c r="C3265" t="str">
        <f t="shared" si="151"/>
        <v>2025-2026</v>
      </c>
      <c r="D3265" t="s">
        <v>119</v>
      </c>
      <c r="E3265" t="s">
        <v>65</v>
      </c>
      <c r="F3265" t="str">
        <f t="shared" si="152"/>
        <v>Victoria</v>
      </c>
      <c r="G3265" t="s">
        <v>26</v>
      </c>
      <c r="H3265">
        <v>3931</v>
      </c>
      <c r="I3265" t="s">
        <v>11</v>
      </c>
      <c r="J3265" t="s">
        <v>137</v>
      </c>
      <c r="K3265" t="s">
        <v>145</v>
      </c>
      <c r="L3265" t="s">
        <v>156</v>
      </c>
      <c r="M3265" s="5">
        <v>776</v>
      </c>
    </row>
    <row r="3266" spans="1:13" x14ac:dyDescent="0.3">
      <c r="A3266" s="2">
        <v>45410</v>
      </c>
      <c r="B3266" s="3">
        <f t="shared" ref="B3266:B3329" si="153">IF(MONTH(A3266)&gt;=7,YEAR(A3266)+1,YEAR(A3266))</f>
        <v>2024</v>
      </c>
      <c r="C3266" t="str">
        <f t="shared" ref="C3266:C3329" si="154">IF(MONTH(A3266) &gt;= 7, YEAR(A3266) &amp; "-" &amp; YEAR(A3266) + 1, YEAR(A3266) - 1 &amp; "-" &amp; YEAR(A3266))</f>
        <v>2023-2024</v>
      </c>
      <c r="D3266" t="s">
        <v>120</v>
      </c>
      <c r="E3266" t="s">
        <v>46</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17</v>
      </c>
      <c r="H3266">
        <v>5043</v>
      </c>
      <c r="I3266" t="s">
        <v>11</v>
      </c>
      <c r="J3266" t="s">
        <v>134</v>
      </c>
      <c r="K3266" t="s">
        <v>142</v>
      </c>
      <c r="L3266" t="s">
        <v>153</v>
      </c>
      <c r="M3266" s="5">
        <v>144</v>
      </c>
    </row>
    <row r="3267" spans="1:13" x14ac:dyDescent="0.3">
      <c r="A3267" s="2">
        <v>45708</v>
      </c>
      <c r="B3267" s="3">
        <f t="shared" si="153"/>
        <v>2025</v>
      </c>
      <c r="C3267" t="str">
        <f t="shared" si="154"/>
        <v>2024-2025</v>
      </c>
      <c r="D3267" t="s">
        <v>120</v>
      </c>
      <c r="E3267" t="s">
        <v>90</v>
      </c>
      <c r="F3267" t="str">
        <f t="shared" si="155"/>
        <v>New South Wales</v>
      </c>
      <c r="G3267" t="s">
        <v>10</v>
      </c>
      <c r="H3267">
        <v>2650</v>
      </c>
      <c r="I3267" t="s">
        <v>11</v>
      </c>
      <c r="J3267" t="s">
        <v>132</v>
      </c>
      <c r="K3267" t="s">
        <v>144</v>
      </c>
      <c r="L3267" t="s">
        <v>155</v>
      </c>
      <c r="M3267" s="5">
        <v>480</v>
      </c>
    </row>
    <row r="3268" spans="1:13" x14ac:dyDescent="0.3">
      <c r="A3268" s="2">
        <v>45652</v>
      </c>
      <c r="B3268" s="3">
        <f t="shared" si="153"/>
        <v>2025</v>
      </c>
      <c r="C3268" t="str">
        <f t="shared" si="154"/>
        <v>2024-2025</v>
      </c>
      <c r="D3268" t="s">
        <v>120</v>
      </c>
      <c r="E3268" t="s">
        <v>50</v>
      </c>
      <c r="F3268" t="str">
        <f t="shared" si="155"/>
        <v>Australian Capital Territory</v>
      </c>
      <c r="G3268" t="s">
        <v>51</v>
      </c>
      <c r="H3268">
        <v>2617</v>
      </c>
      <c r="I3268" t="s">
        <v>11</v>
      </c>
      <c r="J3268" t="s">
        <v>123</v>
      </c>
      <c r="K3268" t="s">
        <v>144</v>
      </c>
      <c r="L3268" t="s">
        <v>155</v>
      </c>
      <c r="M3268" s="5">
        <v>195</v>
      </c>
    </row>
    <row r="3269" spans="1:13" x14ac:dyDescent="0.3">
      <c r="A3269" s="2">
        <v>45921</v>
      </c>
      <c r="B3269" s="3">
        <f t="shared" si="153"/>
        <v>2026</v>
      </c>
      <c r="C3269" t="str">
        <f t="shared" si="154"/>
        <v>2025-2026</v>
      </c>
      <c r="D3269" t="s">
        <v>119</v>
      </c>
      <c r="E3269" t="s">
        <v>53</v>
      </c>
      <c r="F3269" t="str">
        <f t="shared" si="155"/>
        <v>Queensland</v>
      </c>
      <c r="G3269" t="s">
        <v>19</v>
      </c>
      <c r="H3269">
        <v>4012</v>
      </c>
      <c r="I3269" t="s">
        <v>11</v>
      </c>
      <c r="J3269" t="s">
        <v>131</v>
      </c>
      <c r="K3269" t="s">
        <v>150</v>
      </c>
      <c r="L3269" t="s">
        <v>161</v>
      </c>
      <c r="M3269" s="5">
        <v>403</v>
      </c>
    </row>
    <row r="3270" spans="1:13" x14ac:dyDescent="0.3">
      <c r="A3270" s="2">
        <v>45842</v>
      </c>
      <c r="B3270" s="3">
        <f t="shared" si="153"/>
        <v>2026</v>
      </c>
      <c r="C3270" t="str">
        <f t="shared" si="154"/>
        <v>2025-2026</v>
      </c>
      <c r="D3270" t="s">
        <v>120</v>
      </c>
      <c r="E3270" t="s">
        <v>60</v>
      </c>
      <c r="F3270" t="str">
        <f t="shared" si="155"/>
        <v>Queensland</v>
      </c>
      <c r="G3270" t="s">
        <v>19</v>
      </c>
      <c r="H3270">
        <v>4655</v>
      </c>
      <c r="I3270" t="s">
        <v>11</v>
      </c>
      <c r="J3270" t="s">
        <v>138</v>
      </c>
      <c r="K3270" t="s">
        <v>145</v>
      </c>
      <c r="L3270" t="s">
        <v>156</v>
      </c>
      <c r="M3270" s="5">
        <v>251</v>
      </c>
    </row>
    <row r="3271" spans="1:13" x14ac:dyDescent="0.3">
      <c r="A3271" s="2">
        <v>45744</v>
      </c>
      <c r="B3271" s="3">
        <f t="shared" si="153"/>
        <v>2025</v>
      </c>
      <c r="C3271" t="str">
        <f t="shared" si="154"/>
        <v>2024-2025</v>
      </c>
      <c r="D3271" t="s">
        <v>120</v>
      </c>
      <c r="E3271" t="s">
        <v>24</v>
      </c>
      <c r="F3271" t="str">
        <f t="shared" si="155"/>
        <v>Queensland</v>
      </c>
      <c r="G3271" t="s">
        <v>19</v>
      </c>
      <c r="H3271">
        <v>4053</v>
      </c>
      <c r="I3271" t="s">
        <v>11</v>
      </c>
      <c r="J3271" t="s">
        <v>131</v>
      </c>
      <c r="K3271" t="s">
        <v>143</v>
      </c>
      <c r="L3271" t="s">
        <v>154</v>
      </c>
      <c r="M3271" s="5">
        <v>781</v>
      </c>
    </row>
    <row r="3272" spans="1:13" x14ac:dyDescent="0.3">
      <c r="A3272" s="2">
        <v>45678</v>
      </c>
      <c r="B3272" s="3">
        <f t="shared" si="153"/>
        <v>2025</v>
      </c>
      <c r="C3272" t="str">
        <f t="shared" si="154"/>
        <v>2024-2025</v>
      </c>
      <c r="D3272" t="s">
        <v>119</v>
      </c>
      <c r="E3272" t="s">
        <v>58</v>
      </c>
      <c r="F3272" t="str">
        <f t="shared" si="155"/>
        <v>New South Wales</v>
      </c>
      <c r="G3272" t="s">
        <v>10</v>
      </c>
      <c r="H3272">
        <v>2790</v>
      </c>
      <c r="I3272" t="s">
        <v>11</v>
      </c>
      <c r="J3272" t="s">
        <v>132</v>
      </c>
      <c r="K3272" t="s">
        <v>143</v>
      </c>
      <c r="L3272" t="s">
        <v>154</v>
      </c>
      <c r="M3272" s="5">
        <v>745</v>
      </c>
    </row>
    <row r="3273" spans="1:13" x14ac:dyDescent="0.3">
      <c r="A3273" s="2">
        <v>45534</v>
      </c>
      <c r="B3273" s="3">
        <f t="shared" si="153"/>
        <v>2025</v>
      </c>
      <c r="C3273" t="str">
        <f t="shared" si="154"/>
        <v>2024-2025</v>
      </c>
      <c r="D3273" t="s">
        <v>120</v>
      </c>
      <c r="E3273" t="s">
        <v>42</v>
      </c>
      <c r="F3273" t="str">
        <f t="shared" si="155"/>
        <v>Tasmania</v>
      </c>
      <c r="G3273" t="s">
        <v>43</v>
      </c>
      <c r="H3273">
        <v>7018</v>
      </c>
      <c r="I3273" t="s">
        <v>11</v>
      </c>
      <c r="J3273" t="s">
        <v>130</v>
      </c>
      <c r="K3273" t="s">
        <v>145</v>
      </c>
      <c r="L3273" t="s">
        <v>156</v>
      </c>
      <c r="M3273" s="5">
        <v>740</v>
      </c>
    </row>
    <row r="3274" spans="1:13" x14ac:dyDescent="0.3">
      <c r="A3274" s="2">
        <v>45966</v>
      </c>
      <c r="B3274" s="3">
        <f t="shared" si="153"/>
        <v>2026</v>
      </c>
      <c r="C3274" t="str">
        <f t="shared" si="154"/>
        <v>2025-2026</v>
      </c>
      <c r="D3274" t="s">
        <v>120</v>
      </c>
      <c r="E3274" t="s">
        <v>63</v>
      </c>
      <c r="F3274" t="str">
        <f t="shared" si="155"/>
        <v>Queensland</v>
      </c>
      <c r="G3274" t="s">
        <v>19</v>
      </c>
      <c r="H3274">
        <v>4068</v>
      </c>
      <c r="I3274" t="s">
        <v>11</v>
      </c>
      <c r="J3274" t="s">
        <v>131</v>
      </c>
      <c r="K3274" t="s">
        <v>143</v>
      </c>
      <c r="L3274" t="s">
        <v>154</v>
      </c>
      <c r="M3274" s="5">
        <v>777</v>
      </c>
    </row>
    <row r="3275" spans="1:13" x14ac:dyDescent="0.3">
      <c r="A3275" s="2">
        <v>45516</v>
      </c>
      <c r="B3275" s="3">
        <f t="shared" si="153"/>
        <v>2025</v>
      </c>
      <c r="C3275" t="str">
        <f t="shared" si="154"/>
        <v>2024-2025</v>
      </c>
      <c r="D3275" t="s">
        <v>119</v>
      </c>
      <c r="E3275" t="s">
        <v>59</v>
      </c>
      <c r="F3275" t="str">
        <f t="shared" si="155"/>
        <v>South Australia</v>
      </c>
      <c r="G3275" t="s">
        <v>17</v>
      </c>
      <c r="H3275">
        <v>5011</v>
      </c>
      <c r="I3275" t="s">
        <v>11</v>
      </c>
      <c r="J3275" t="s">
        <v>134</v>
      </c>
      <c r="K3275" t="s">
        <v>146</v>
      </c>
      <c r="L3275" t="s">
        <v>157</v>
      </c>
      <c r="M3275" s="5">
        <v>653</v>
      </c>
    </row>
    <row r="3276" spans="1:13" x14ac:dyDescent="0.3">
      <c r="A3276" s="2">
        <v>45558</v>
      </c>
      <c r="B3276" s="3">
        <f t="shared" si="153"/>
        <v>2025</v>
      </c>
      <c r="C3276" t="str">
        <f t="shared" si="154"/>
        <v>2024-2025</v>
      </c>
      <c r="D3276" t="s">
        <v>119</v>
      </c>
      <c r="E3276" t="s">
        <v>79</v>
      </c>
      <c r="F3276" t="str">
        <f t="shared" si="155"/>
        <v>Queensland</v>
      </c>
      <c r="G3276" t="s">
        <v>19</v>
      </c>
      <c r="H3276">
        <v>4680</v>
      </c>
      <c r="I3276" t="s">
        <v>11</v>
      </c>
      <c r="J3276" t="s">
        <v>138</v>
      </c>
      <c r="K3276" t="s">
        <v>150</v>
      </c>
      <c r="L3276" t="s">
        <v>161</v>
      </c>
      <c r="M3276" s="5">
        <v>323</v>
      </c>
    </row>
    <row r="3277" spans="1:13" x14ac:dyDescent="0.3">
      <c r="A3277" s="2">
        <v>45924</v>
      </c>
      <c r="B3277" s="3">
        <f t="shared" si="153"/>
        <v>2026</v>
      </c>
      <c r="C3277" t="str">
        <f t="shared" si="154"/>
        <v>2025-2026</v>
      </c>
      <c r="D3277" t="s">
        <v>120</v>
      </c>
      <c r="E3277" t="s">
        <v>37</v>
      </c>
      <c r="F3277" t="str">
        <f t="shared" si="155"/>
        <v>Victoria</v>
      </c>
      <c r="G3277" t="s">
        <v>26</v>
      </c>
      <c r="H3277">
        <v>3134</v>
      </c>
      <c r="I3277" t="s">
        <v>11</v>
      </c>
      <c r="J3277" t="s">
        <v>127</v>
      </c>
      <c r="K3277" t="s">
        <v>150</v>
      </c>
      <c r="L3277" t="s">
        <v>161</v>
      </c>
      <c r="M3277" s="5">
        <v>410</v>
      </c>
    </row>
    <row r="3278" spans="1:13" x14ac:dyDescent="0.3">
      <c r="A3278" s="2">
        <v>45991</v>
      </c>
      <c r="B3278" s="3">
        <f t="shared" si="153"/>
        <v>2026</v>
      </c>
      <c r="C3278" t="str">
        <f t="shared" si="154"/>
        <v>2025-2026</v>
      </c>
      <c r="D3278" t="s">
        <v>119</v>
      </c>
      <c r="E3278" t="s">
        <v>14</v>
      </c>
      <c r="F3278" t="str">
        <f t="shared" si="155"/>
        <v>Northern Territory</v>
      </c>
      <c r="G3278" t="s">
        <v>15</v>
      </c>
      <c r="H3278">
        <v>800</v>
      </c>
      <c r="I3278" t="s">
        <v>11</v>
      </c>
      <c r="J3278" t="s">
        <v>140</v>
      </c>
      <c r="K3278" t="s">
        <v>147</v>
      </c>
      <c r="L3278" t="s">
        <v>158</v>
      </c>
      <c r="M3278" s="5">
        <v>744</v>
      </c>
    </row>
    <row r="3279" spans="1:13" x14ac:dyDescent="0.3">
      <c r="A3279" s="2">
        <v>45848</v>
      </c>
      <c r="B3279" s="3">
        <f t="shared" si="153"/>
        <v>2026</v>
      </c>
      <c r="C3279" t="str">
        <f t="shared" si="154"/>
        <v>2025-2026</v>
      </c>
      <c r="D3279" t="s">
        <v>119</v>
      </c>
      <c r="E3279" t="s">
        <v>18</v>
      </c>
      <c r="F3279" t="str">
        <f t="shared" si="155"/>
        <v>Queensland</v>
      </c>
      <c r="G3279" t="s">
        <v>19</v>
      </c>
      <c r="H3279">
        <v>4802</v>
      </c>
      <c r="I3279" t="s">
        <v>11</v>
      </c>
      <c r="J3279" t="s">
        <v>133</v>
      </c>
      <c r="K3279" t="s">
        <v>145</v>
      </c>
      <c r="L3279" t="s">
        <v>156</v>
      </c>
      <c r="M3279" s="5">
        <v>303</v>
      </c>
    </row>
    <row r="3280" spans="1:13" x14ac:dyDescent="0.3">
      <c r="A3280" s="2">
        <v>46011</v>
      </c>
      <c r="B3280" s="3">
        <f t="shared" si="153"/>
        <v>2026</v>
      </c>
      <c r="C3280" t="str">
        <f t="shared" si="154"/>
        <v>2025-2026</v>
      </c>
      <c r="D3280" t="s">
        <v>120</v>
      </c>
      <c r="E3280" t="s">
        <v>57</v>
      </c>
      <c r="F3280" t="str">
        <f t="shared" si="155"/>
        <v>New South Wales</v>
      </c>
      <c r="G3280" t="s">
        <v>10</v>
      </c>
      <c r="H3280">
        <v>2064</v>
      </c>
      <c r="I3280" t="s">
        <v>11</v>
      </c>
      <c r="J3280" t="s">
        <v>126</v>
      </c>
      <c r="K3280" t="s">
        <v>145</v>
      </c>
      <c r="L3280" t="s">
        <v>156</v>
      </c>
      <c r="M3280" s="5">
        <v>617</v>
      </c>
    </row>
    <row r="3281" spans="1:13" x14ac:dyDescent="0.3">
      <c r="A3281" s="2">
        <v>45682</v>
      </c>
      <c r="B3281" s="3">
        <f t="shared" si="153"/>
        <v>2025</v>
      </c>
      <c r="C3281" t="str">
        <f t="shared" si="154"/>
        <v>2024-2025</v>
      </c>
      <c r="D3281" t="s">
        <v>120</v>
      </c>
      <c r="E3281" t="s">
        <v>94</v>
      </c>
      <c r="F3281" t="str">
        <f t="shared" si="155"/>
        <v>Queensland</v>
      </c>
      <c r="G3281" t="s">
        <v>19</v>
      </c>
      <c r="H3281">
        <v>4551</v>
      </c>
      <c r="I3281" t="s">
        <v>11</v>
      </c>
      <c r="J3281" t="s">
        <v>136</v>
      </c>
      <c r="K3281" t="s">
        <v>142</v>
      </c>
      <c r="L3281" t="s">
        <v>153</v>
      </c>
      <c r="M3281" s="5">
        <v>255</v>
      </c>
    </row>
    <row r="3282" spans="1:13" x14ac:dyDescent="0.3">
      <c r="A3282" s="2">
        <v>45598</v>
      </c>
      <c r="B3282" s="3">
        <f t="shared" si="153"/>
        <v>2025</v>
      </c>
      <c r="C3282" t="str">
        <f t="shared" si="154"/>
        <v>2024-2025</v>
      </c>
      <c r="D3282" t="s">
        <v>120</v>
      </c>
      <c r="E3282" t="s">
        <v>66</v>
      </c>
      <c r="F3282" t="str">
        <f t="shared" si="155"/>
        <v>Western Australia</v>
      </c>
      <c r="G3282" t="s">
        <v>28</v>
      </c>
      <c r="H3282">
        <v>6330</v>
      </c>
      <c r="I3282" t="s">
        <v>11</v>
      </c>
      <c r="J3282" t="s">
        <v>135</v>
      </c>
      <c r="K3282" t="s">
        <v>146</v>
      </c>
      <c r="L3282" t="s">
        <v>157</v>
      </c>
      <c r="M3282" s="5">
        <v>276</v>
      </c>
    </row>
    <row r="3283" spans="1:13" x14ac:dyDescent="0.3">
      <c r="A3283" s="2">
        <v>45868</v>
      </c>
      <c r="B3283" s="3">
        <f t="shared" si="153"/>
        <v>2026</v>
      </c>
      <c r="C3283" t="str">
        <f t="shared" si="154"/>
        <v>2025-2026</v>
      </c>
      <c r="D3283" t="s">
        <v>120</v>
      </c>
      <c r="E3283" t="s">
        <v>27</v>
      </c>
      <c r="F3283" t="str">
        <f t="shared" si="155"/>
        <v>Western Australia</v>
      </c>
      <c r="G3283" t="s">
        <v>28</v>
      </c>
      <c r="H3283">
        <v>6030</v>
      </c>
      <c r="I3283" t="s">
        <v>11</v>
      </c>
      <c r="J3283" t="s">
        <v>121</v>
      </c>
      <c r="K3283" t="s">
        <v>144</v>
      </c>
      <c r="L3283" t="s">
        <v>155</v>
      </c>
      <c r="M3283" s="5">
        <v>52</v>
      </c>
    </row>
    <row r="3284" spans="1:13" x14ac:dyDescent="0.3">
      <c r="A3284" s="2">
        <v>45461</v>
      </c>
      <c r="B3284" s="3">
        <f t="shared" si="153"/>
        <v>2024</v>
      </c>
      <c r="C3284" t="str">
        <f t="shared" si="154"/>
        <v>2023-2024</v>
      </c>
      <c r="D3284" t="s">
        <v>120</v>
      </c>
      <c r="E3284" t="s">
        <v>27</v>
      </c>
      <c r="F3284" t="str">
        <f t="shared" si="155"/>
        <v>Western Australia</v>
      </c>
      <c r="G3284" t="s">
        <v>28</v>
      </c>
      <c r="H3284">
        <v>6030</v>
      </c>
      <c r="I3284" t="s">
        <v>11</v>
      </c>
      <c r="J3284" t="s">
        <v>121</v>
      </c>
      <c r="K3284" t="s">
        <v>151</v>
      </c>
      <c r="L3284" t="s">
        <v>152</v>
      </c>
      <c r="M3284" s="5">
        <v>775</v>
      </c>
    </row>
    <row r="3285" spans="1:13" x14ac:dyDescent="0.3">
      <c r="A3285" s="2">
        <v>45663</v>
      </c>
      <c r="B3285" s="3">
        <f t="shared" si="153"/>
        <v>2025</v>
      </c>
      <c r="C3285" t="str">
        <f t="shared" si="154"/>
        <v>2024-2025</v>
      </c>
      <c r="D3285" t="s">
        <v>120</v>
      </c>
      <c r="E3285" t="s">
        <v>106</v>
      </c>
      <c r="F3285" t="str">
        <f t="shared" si="155"/>
        <v>Queensland</v>
      </c>
      <c r="G3285" t="s">
        <v>19</v>
      </c>
      <c r="H3285">
        <v>4558</v>
      </c>
      <c r="I3285" t="s">
        <v>11</v>
      </c>
      <c r="J3285" t="s">
        <v>136</v>
      </c>
      <c r="K3285" t="s">
        <v>146</v>
      </c>
      <c r="L3285" t="s">
        <v>157</v>
      </c>
      <c r="M3285" s="5">
        <v>770</v>
      </c>
    </row>
    <row r="3286" spans="1:13" x14ac:dyDescent="0.3">
      <c r="A3286" s="2">
        <v>45639</v>
      </c>
      <c r="B3286" s="3">
        <f t="shared" si="153"/>
        <v>2025</v>
      </c>
      <c r="C3286" t="str">
        <f t="shared" si="154"/>
        <v>2024-2025</v>
      </c>
      <c r="D3286" t="s">
        <v>120</v>
      </c>
      <c r="E3286" t="s">
        <v>42</v>
      </c>
      <c r="F3286" t="str">
        <f t="shared" si="155"/>
        <v>Tasmania</v>
      </c>
      <c r="G3286" t="s">
        <v>43</v>
      </c>
      <c r="H3286">
        <v>7018</v>
      </c>
      <c r="I3286" t="s">
        <v>11</v>
      </c>
      <c r="J3286" t="s">
        <v>130</v>
      </c>
      <c r="K3286" t="s">
        <v>142</v>
      </c>
      <c r="L3286" t="s">
        <v>153</v>
      </c>
      <c r="M3286" s="5">
        <v>601</v>
      </c>
    </row>
    <row r="3287" spans="1:13" x14ac:dyDescent="0.3">
      <c r="A3287" s="2">
        <v>45481</v>
      </c>
      <c r="B3287" s="3">
        <f t="shared" si="153"/>
        <v>2025</v>
      </c>
      <c r="C3287" t="str">
        <f t="shared" si="154"/>
        <v>2024-2025</v>
      </c>
      <c r="D3287" t="s">
        <v>120</v>
      </c>
      <c r="E3287" t="s">
        <v>56</v>
      </c>
      <c r="F3287" t="str">
        <f t="shared" si="155"/>
        <v>Queensland</v>
      </c>
      <c r="G3287" t="s">
        <v>19</v>
      </c>
      <c r="H3287">
        <v>4883</v>
      </c>
      <c r="I3287" t="s">
        <v>11</v>
      </c>
      <c r="J3287" t="s">
        <v>133</v>
      </c>
      <c r="K3287" t="s">
        <v>151</v>
      </c>
      <c r="L3287" t="s">
        <v>152</v>
      </c>
      <c r="M3287" s="5">
        <v>748</v>
      </c>
    </row>
    <row r="3288" spans="1:13" x14ac:dyDescent="0.3">
      <c r="A3288" s="2">
        <v>45376</v>
      </c>
      <c r="B3288" s="3">
        <f t="shared" si="153"/>
        <v>2024</v>
      </c>
      <c r="C3288" t="str">
        <f t="shared" si="154"/>
        <v>2023-2024</v>
      </c>
      <c r="D3288" t="s">
        <v>120</v>
      </c>
      <c r="E3288" t="s">
        <v>76</v>
      </c>
      <c r="F3288" t="str">
        <f t="shared" si="155"/>
        <v>Queensland</v>
      </c>
      <c r="G3288" t="s">
        <v>19</v>
      </c>
      <c r="H3288">
        <v>4220</v>
      </c>
      <c r="I3288" t="s">
        <v>11</v>
      </c>
      <c r="J3288" t="s">
        <v>124</v>
      </c>
      <c r="K3288" t="s">
        <v>148</v>
      </c>
      <c r="L3288" t="s">
        <v>159</v>
      </c>
      <c r="M3288" s="5">
        <v>31</v>
      </c>
    </row>
    <row r="3289" spans="1:13" x14ac:dyDescent="0.3">
      <c r="A3289" s="2">
        <v>45453</v>
      </c>
      <c r="B3289" s="3">
        <f t="shared" si="153"/>
        <v>2024</v>
      </c>
      <c r="C3289" t="str">
        <f t="shared" si="154"/>
        <v>2023-2024</v>
      </c>
      <c r="D3289" t="s">
        <v>119</v>
      </c>
      <c r="E3289" t="s">
        <v>59</v>
      </c>
      <c r="F3289" t="str">
        <f t="shared" si="155"/>
        <v>South Australia</v>
      </c>
      <c r="G3289" t="s">
        <v>17</v>
      </c>
      <c r="H3289">
        <v>5011</v>
      </c>
      <c r="I3289" t="s">
        <v>11</v>
      </c>
      <c r="J3289" t="s">
        <v>134</v>
      </c>
      <c r="K3289" t="s">
        <v>142</v>
      </c>
      <c r="L3289" t="s">
        <v>153</v>
      </c>
      <c r="M3289" s="5">
        <v>788</v>
      </c>
    </row>
    <row r="3290" spans="1:13" x14ac:dyDescent="0.3">
      <c r="A3290" s="2">
        <v>45471</v>
      </c>
      <c r="B3290" s="3">
        <f t="shared" si="153"/>
        <v>2024</v>
      </c>
      <c r="C3290" t="str">
        <f t="shared" si="154"/>
        <v>2023-2024</v>
      </c>
      <c r="D3290" t="s">
        <v>120</v>
      </c>
      <c r="E3290" t="s">
        <v>73</v>
      </c>
      <c r="F3290" t="str">
        <f t="shared" si="155"/>
        <v>Queensland</v>
      </c>
      <c r="G3290" t="s">
        <v>19</v>
      </c>
      <c r="H3290">
        <v>4509</v>
      </c>
      <c r="I3290" t="s">
        <v>11</v>
      </c>
      <c r="J3290" t="s">
        <v>124</v>
      </c>
      <c r="K3290" t="s">
        <v>143</v>
      </c>
      <c r="L3290" t="s">
        <v>154</v>
      </c>
      <c r="M3290" s="5">
        <v>772</v>
      </c>
    </row>
    <row r="3291" spans="1:13" x14ac:dyDescent="0.3">
      <c r="A3291" s="2">
        <v>45372</v>
      </c>
      <c r="B3291" s="3">
        <f t="shared" si="153"/>
        <v>2024</v>
      </c>
      <c r="C3291" t="str">
        <f t="shared" si="154"/>
        <v>2023-2024</v>
      </c>
      <c r="D3291" t="s">
        <v>120</v>
      </c>
      <c r="E3291" t="s">
        <v>88</v>
      </c>
      <c r="F3291" t="str">
        <f t="shared" si="155"/>
        <v>Queensland</v>
      </c>
      <c r="G3291" t="s">
        <v>19</v>
      </c>
      <c r="H3291">
        <v>4570</v>
      </c>
      <c r="I3291" t="s">
        <v>11</v>
      </c>
      <c r="J3291" t="s">
        <v>136</v>
      </c>
      <c r="K3291" t="s">
        <v>150</v>
      </c>
      <c r="L3291" t="s">
        <v>161</v>
      </c>
      <c r="M3291" s="5">
        <v>705</v>
      </c>
    </row>
    <row r="3292" spans="1:13" x14ac:dyDescent="0.3">
      <c r="A3292" s="2">
        <v>45532</v>
      </c>
      <c r="B3292" s="3">
        <f t="shared" si="153"/>
        <v>2025</v>
      </c>
      <c r="C3292" t="str">
        <f t="shared" si="154"/>
        <v>2024-2025</v>
      </c>
      <c r="D3292" t="s">
        <v>120</v>
      </c>
      <c r="E3292" t="s">
        <v>72</v>
      </c>
      <c r="F3292" t="str">
        <f t="shared" si="155"/>
        <v>Queensland</v>
      </c>
      <c r="G3292" t="s">
        <v>19</v>
      </c>
      <c r="H3292">
        <v>4870</v>
      </c>
      <c r="I3292" t="s">
        <v>11</v>
      </c>
      <c r="J3292" t="s">
        <v>133</v>
      </c>
      <c r="K3292" t="s">
        <v>151</v>
      </c>
      <c r="L3292" t="s">
        <v>152</v>
      </c>
      <c r="M3292" s="5">
        <v>158</v>
      </c>
    </row>
    <row r="3293" spans="1:13" x14ac:dyDescent="0.3">
      <c r="A3293" s="2">
        <v>45391</v>
      </c>
      <c r="B3293" s="3">
        <f t="shared" si="153"/>
        <v>2024</v>
      </c>
      <c r="C3293" t="str">
        <f t="shared" si="154"/>
        <v>2023-2024</v>
      </c>
      <c r="D3293" t="s">
        <v>120</v>
      </c>
      <c r="E3293" t="s">
        <v>77</v>
      </c>
      <c r="F3293" t="str">
        <f t="shared" si="155"/>
        <v>Victoria</v>
      </c>
      <c r="G3293" t="s">
        <v>26</v>
      </c>
      <c r="H3293">
        <v>3018</v>
      </c>
      <c r="I3293" t="s">
        <v>11</v>
      </c>
      <c r="J3293" t="s">
        <v>128</v>
      </c>
      <c r="K3293" t="s">
        <v>146</v>
      </c>
      <c r="L3293" t="s">
        <v>157</v>
      </c>
      <c r="M3293" s="5">
        <v>163</v>
      </c>
    </row>
    <row r="3294" spans="1:13" x14ac:dyDescent="0.3">
      <c r="A3294" s="2">
        <v>45655</v>
      </c>
      <c r="B3294" s="3">
        <f t="shared" si="153"/>
        <v>2025</v>
      </c>
      <c r="C3294" t="str">
        <f t="shared" si="154"/>
        <v>2024-2025</v>
      </c>
      <c r="D3294" t="s">
        <v>120</v>
      </c>
      <c r="E3294" t="s">
        <v>31</v>
      </c>
      <c r="F3294" t="str">
        <f t="shared" si="155"/>
        <v>South Australia</v>
      </c>
      <c r="G3294" t="s">
        <v>17</v>
      </c>
      <c r="H3294">
        <v>5082</v>
      </c>
      <c r="I3294" t="s">
        <v>11</v>
      </c>
      <c r="J3294" t="s">
        <v>134</v>
      </c>
      <c r="K3294" t="s">
        <v>146</v>
      </c>
      <c r="L3294" t="s">
        <v>157</v>
      </c>
      <c r="M3294" s="5">
        <v>406</v>
      </c>
    </row>
    <row r="3295" spans="1:13" x14ac:dyDescent="0.3">
      <c r="A3295" s="2">
        <v>45445</v>
      </c>
      <c r="B3295" s="3">
        <f t="shared" si="153"/>
        <v>2024</v>
      </c>
      <c r="C3295" t="str">
        <f t="shared" si="154"/>
        <v>2023-2024</v>
      </c>
      <c r="D3295" t="s">
        <v>120</v>
      </c>
      <c r="E3295" t="s">
        <v>76</v>
      </c>
      <c r="F3295" t="str">
        <f t="shared" si="155"/>
        <v>Queensland</v>
      </c>
      <c r="G3295" t="s">
        <v>19</v>
      </c>
      <c r="H3295">
        <v>4220</v>
      </c>
      <c r="I3295" t="s">
        <v>11</v>
      </c>
      <c r="J3295" t="s">
        <v>124</v>
      </c>
      <c r="K3295" t="s">
        <v>150</v>
      </c>
      <c r="L3295" t="s">
        <v>161</v>
      </c>
      <c r="M3295" s="5">
        <v>55</v>
      </c>
    </row>
    <row r="3296" spans="1:13" x14ac:dyDescent="0.3">
      <c r="A3296" s="2">
        <v>45470</v>
      </c>
      <c r="B3296" s="3">
        <f t="shared" si="153"/>
        <v>2024</v>
      </c>
      <c r="C3296" t="str">
        <f t="shared" si="154"/>
        <v>2023-2024</v>
      </c>
      <c r="D3296" t="s">
        <v>120</v>
      </c>
      <c r="E3296" t="s">
        <v>57</v>
      </c>
      <c r="F3296" t="str">
        <f t="shared" si="155"/>
        <v>New South Wales</v>
      </c>
      <c r="G3296" t="s">
        <v>10</v>
      </c>
      <c r="H3296">
        <v>2064</v>
      </c>
      <c r="I3296" t="s">
        <v>11</v>
      </c>
      <c r="J3296" t="s">
        <v>126</v>
      </c>
      <c r="K3296" t="s">
        <v>142</v>
      </c>
      <c r="L3296" t="s">
        <v>153</v>
      </c>
      <c r="M3296" s="5">
        <v>785</v>
      </c>
    </row>
    <row r="3297" spans="1:13" x14ac:dyDescent="0.3">
      <c r="A3297" s="2">
        <v>45418</v>
      </c>
      <c r="B3297" s="3">
        <f t="shared" si="153"/>
        <v>2024</v>
      </c>
      <c r="C3297" t="str">
        <f t="shared" si="154"/>
        <v>2023-2024</v>
      </c>
      <c r="D3297" t="s">
        <v>120</v>
      </c>
      <c r="E3297" t="s">
        <v>111</v>
      </c>
      <c r="F3297" t="str">
        <f t="shared" si="155"/>
        <v>New South Wales</v>
      </c>
      <c r="G3297" t="s">
        <v>10</v>
      </c>
      <c r="H3297">
        <v>2154</v>
      </c>
      <c r="I3297" t="s">
        <v>11</v>
      </c>
      <c r="J3297" t="s">
        <v>125</v>
      </c>
      <c r="K3297" t="s">
        <v>143</v>
      </c>
      <c r="L3297" t="s">
        <v>154</v>
      </c>
      <c r="M3297" s="5">
        <v>65</v>
      </c>
    </row>
    <row r="3298" spans="1:13" x14ac:dyDescent="0.3">
      <c r="A3298" s="2">
        <v>45457</v>
      </c>
      <c r="B3298" s="3">
        <f t="shared" si="153"/>
        <v>2024</v>
      </c>
      <c r="C3298" t="str">
        <f t="shared" si="154"/>
        <v>2023-2024</v>
      </c>
      <c r="D3298" t="s">
        <v>119</v>
      </c>
      <c r="E3298" t="s">
        <v>53</v>
      </c>
      <c r="F3298" t="str">
        <f t="shared" si="155"/>
        <v>Queensland</v>
      </c>
      <c r="G3298" t="s">
        <v>19</v>
      </c>
      <c r="H3298">
        <v>4012</v>
      </c>
      <c r="I3298" t="s">
        <v>11</v>
      </c>
      <c r="J3298" t="s">
        <v>131</v>
      </c>
      <c r="K3298" t="s">
        <v>151</v>
      </c>
      <c r="L3298" t="s">
        <v>152</v>
      </c>
      <c r="M3298" s="5">
        <v>69</v>
      </c>
    </row>
    <row r="3299" spans="1:13" x14ac:dyDescent="0.3">
      <c r="A3299" s="2">
        <v>45663</v>
      </c>
      <c r="B3299" s="3">
        <f t="shared" si="153"/>
        <v>2025</v>
      </c>
      <c r="C3299" t="str">
        <f t="shared" si="154"/>
        <v>2024-2025</v>
      </c>
      <c r="D3299" t="s">
        <v>119</v>
      </c>
      <c r="E3299" t="s">
        <v>14</v>
      </c>
      <c r="F3299" t="str">
        <f t="shared" si="155"/>
        <v>Northern Territory</v>
      </c>
      <c r="G3299" t="s">
        <v>15</v>
      </c>
      <c r="H3299">
        <v>800</v>
      </c>
      <c r="I3299" t="s">
        <v>11</v>
      </c>
      <c r="J3299" t="s">
        <v>140</v>
      </c>
      <c r="K3299" t="s">
        <v>144</v>
      </c>
      <c r="L3299" t="s">
        <v>155</v>
      </c>
      <c r="M3299" s="5">
        <v>731</v>
      </c>
    </row>
    <row r="3300" spans="1:13" x14ac:dyDescent="0.3">
      <c r="A3300" s="2">
        <v>45360</v>
      </c>
      <c r="B3300" s="3">
        <f t="shared" si="153"/>
        <v>2024</v>
      </c>
      <c r="C3300" t="str">
        <f t="shared" si="154"/>
        <v>2023-2024</v>
      </c>
      <c r="D3300" t="s">
        <v>120</v>
      </c>
      <c r="E3300" t="s">
        <v>112</v>
      </c>
      <c r="F3300" t="str">
        <f t="shared" si="155"/>
        <v>Queensland</v>
      </c>
      <c r="G3300" t="s">
        <v>19</v>
      </c>
      <c r="H3300">
        <v>4566</v>
      </c>
      <c r="I3300" t="s">
        <v>11</v>
      </c>
      <c r="J3300" t="s">
        <v>136</v>
      </c>
      <c r="K3300" t="s">
        <v>151</v>
      </c>
      <c r="L3300" t="s">
        <v>152</v>
      </c>
      <c r="M3300" s="5">
        <v>488</v>
      </c>
    </row>
    <row r="3301" spans="1:13" x14ac:dyDescent="0.3">
      <c r="A3301" s="2">
        <v>45595</v>
      </c>
      <c r="B3301" s="3">
        <f t="shared" si="153"/>
        <v>2025</v>
      </c>
      <c r="C3301" t="str">
        <f t="shared" si="154"/>
        <v>2024-2025</v>
      </c>
      <c r="D3301" t="s">
        <v>119</v>
      </c>
      <c r="E3301" t="s">
        <v>14</v>
      </c>
      <c r="F3301" t="str">
        <f t="shared" si="155"/>
        <v>Northern Territory</v>
      </c>
      <c r="G3301" t="s">
        <v>15</v>
      </c>
      <c r="H3301">
        <v>800</v>
      </c>
      <c r="I3301" t="s">
        <v>11</v>
      </c>
      <c r="J3301" t="s">
        <v>140</v>
      </c>
      <c r="K3301" t="s">
        <v>146</v>
      </c>
      <c r="L3301" t="s">
        <v>157</v>
      </c>
      <c r="M3301" s="5">
        <v>796</v>
      </c>
    </row>
    <row r="3302" spans="1:13" x14ac:dyDescent="0.3">
      <c r="A3302" s="2">
        <v>45717</v>
      </c>
      <c r="B3302" s="3">
        <f t="shared" si="153"/>
        <v>2025</v>
      </c>
      <c r="C3302" t="str">
        <f t="shared" si="154"/>
        <v>2024-2025</v>
      </c>
      <c r="D3302" t="s">
        <v>120</v>
      </c>
      <c r="E3302" t="s">
        <v>40</v>
      </c>
      <c r="F3302" t="str">
        <f t="shared" si="155"/>
        <v>South Australia</v>
      </c>
      <c r="G3302" t="s">
        <v>17</v>
      </c>
      <c r="H3302">
        <v>5169</v>
      </c>
      <c r="I3302" t="s">
        <v>11</v>
      </c>
      <c r="J3302" t="s">
        <v>134</v>
      </c>
      <c r="K3302" t="s">
        <v>142</v>
      </c>
      <c r="L3302" t="s">
        <v>153</v>
      </c>
      <c r="M3302" s="5">
        <v>777</v>
      </c>
    </row>
    <row r="3303" spans="1:13" x14ac:dyDescent="0.3">
      <c r="A3303" s="2">
        <v>45293</v>
      </c>
      <c r="B3303" s="3">
        <f t="shared" si="153"/>
        <v>2024</v>
      </c>
      <c r="C3303" t="str">
        <f t="shared" si="154"/>
        <v>2023-2024</v>
      </c>
      <c r="D3303" t="s">
        <v>120</v>
      </c>
      <c r="E3303" t="s">
        <v>85</v>
      </c>
      <c r="F3303" t="str">
        <f t="shared" si="155"/>
        <v>Western Australia</v>
      </c>
      <c r="G3303" t="s">
        <v>28</v>
      </c>
      <c r="H3303">
        <v>6725</v>
      </c>
      <c r="I3303" t="s">
        <v>11</v>
      </c>
      <c r="J3303" t="s">
        <v>141</v>
      </c>
      <c r="K3303" t="s">
        <v>146</v>
      </c>
      <c r="L3303" t="s">
        <v>157</v>
      </c>
      <c r="M3303" s="5">
        <v>221</v>
      </c>
    </row>
    <row r="3304" spans="1:13" x14ac:dyDescent="0.3">
      <c r="A3304" s="2">
        <v>45585</v>
      </c>
      <c r="B3304" s="3">
        <f t="shared" si="153"/>
        <v>2025</v>
      </c>
      <c r="C3304" t="str">
        <f t="shared" si="154"/>
        <v>2024-2025</v>
      </c>
      <c r="D3304" t="s">
        <v>120</v>
      </c>
      <c r="E3304" t="s">
        <v>78</v>
      </c>
      <c r="F3304" t="str">
        <f t="shared" si="155"/>
        <v>New South Wales</v>
      </c>
      <c r="G3304" t="s">
        <v>10</v>
      </c>
      <c r="H3304">
        <v>2480</v>
      </c>
      <c r="I3304" t="s">
        <v>11</v>
      </c>
      <c r="J3304" t="s">
        <v>122</v>
      </c>
      <c r="K3304" t="s">
        <v>144</v>
      </c>
      <c r="L3304" t="s">
        <v>155</v>
      </c>
      <c r="M3304" s="5">
        <v>294</v>
      </c>
    </row>
    <row r="3305" spans="1:13" x14ac:dyDescent="0.3">
      <c r="A3305" s="2">
        <v>45581</v>
      </c>
      <c r="B3305" s="3">
        <f t="shared" si="153"/>
        <v>2025</v>
      </c>
      <c r="C3305" t="str">
        <f t="shared" si="154"/>
        <v>2024-2025</v>
      </c>
      <c r="D3305" t="s">
        <v>120</v>
      </c>
      <c r="E3305" t="s">
        <v>105</v>
      </c>
      <c r="F3305" t="str">
        <f t="shared" si="155"/>
        <v>New South Wales</v>
      </c>
      <c r="G3305" t="s">
        <v>10</v>
      </c>
      <c r="H3305">
        <v>2031</v>
      </c>
      <c r="I3305" t="s">
        <v>11</v>
      </c>
      <c r="J3305" t="s">
        <v>126</v>
      </c>
      <c r="K3305" t="s">
        <v>145</v>
      </c>
      <c r="L3305" t="s">
        <v>156</v>
      </c>
      <c r="M3305" s="5">
        <v>710</v>
      </c>
    </row>
    <row r="3306" spans="1:13" x14ac:dyDescent="0.3">
      <c r="A3306" s="2">
        <v>45913</v>
      </c>
      <c r="B3306" s="3">
        <f t="shared" si="153"/>
        <v>2026</v>
      </c>
      <c r="C3306" t="str">
        <f t="shared" si="154"/>
        <v>2025-2026</v>
      </c>
      <c r="D3306" t="s">
        <v>119</v>
      </c>
      <c r="E3306" t="s">
        <v>58</v>
      </c>
      <c r="F3306" t="str">
        <f t="shared" si="155"/>
        <v>New South Wales</v>
      </c>
      <c r="G3306" t="s">
        <v>10</v>
      </c>
      <c r="H3306">
        <v>2790</v>
      </c>
      <c r="I3306" t="s">
        <v>11</v>
      </c>
      <c r="J3306" t="s">
        <v>132</v>
      </c>
      <c r="K3306" t="s">
        <v>148</v>
      </c>
      <c r="L3306" t="s">
        <v>159</v>
      </c>
      <c r="M3306" s="5">
        <v>131</v>
      </c>
    </row>
    <row r="3307" spans="1:13" x14ac:dyDescent="0.3">
      <c r="A3307" s="2">
        <v>45410</v>
      </c>
      <c r="B3307" s="3">
        <f t="shared" si="153"/>
        <v>2024</v>
      </c>
      <c r="C3307" t="str">
        <f t="shared" si="154"/>
        <v>2023-2024</v>
      </c>
      <c r="D3307" t="s">
        <v>119</v>
      </c>
      <c r="E3307" t="s">
        <v>81</v>
      </c>
      <c r="F3307" t="str">
        <f t="shared" si="155"/>
        <v>Victoria</v>
      </c>
      <c r="G3307" t="s">
        <v>26</v>
      </c>
      <c r="H3307">
        <v>3076</v>
      </c>
      <c r="I3307" t="s">
        <v>11</v>
      </c>
      <c r="J3307" t="s">
        <v>128</v>
      </c>
      <c r="K3307" t="s">
        <v>148</v>
      </c>
      <c r="L3307" t="s">
        <v>159</v>
      </c>
      <c r="M3307" s="5">
        <v>688</v>
      </c>
    </row>
    <row r="3308" spans="1:13" x14ac:dyDescent="0.3">
      <c r="A3308" s="2">
        <v>45573</v>
      </c>
      <c r="B3308" s="3">
        <f t="shared" si="153"/>
        <v>2025</v>
      </c>
      <c r="C3308" t="str">
        <f t="shared" si="154"/>
        <v>2024-2025</v>
      </c>
      <c r="D3308" t="s">
        <v>120</v>
      </c>
      <c r="E3308" t="s">
        <v>107</v>
      </c>
      <c r="F3308" t="str">
        <f t="shared" si="155"/>
        <v>New South Wales</v>
      </c>
      <c r="G3308" t="s">
        <v>10</v>
      </c>
      <c r="H3308">
        <v>2020</v>
      </c>
      <c r="I3308" t="s">
        <v>11</v>
      </c>
      <c r="J3308" t="s">
        <v>126</v>
      </c>
      <c r="K3308" t="s">
        <v>149</v>
      </c>
      <c r="L3308" t="s">
        <v>160</v>
      </c>
      <c r="M3308" s="5">
        <v>92</v>
      </c>
    </row>
    <row r="3309" spans="1:13" x14ac:dyDescent="0.3">
      <c r="A3309" s="2">
        <v>45592</v>
      </c>
      <c r="B3309" s="3">
        <f t="shared" si="153"/>
        <v>2025</v>
      </c>
      <c r="C3309" t="str">
        <f t="shared" si="154"/>
        <v>2024-2025</v>
      </c>
      <c r="D3309" t="s">
        <v>120</v>
      </c>
      <c r="E3309" t="s">
        <v>54</v>
      </c>
      <c r="F3309" t="str">
        <f t="shared" si="155"/>
        <v>New South Wales</v>
      </c>
      <c r="G3309" t="s">
        <v>10</v>
      </c>
      <c r="H3309">
        <v>2750</v>
      </c>
      <c r="I3309" t="s">
        <v>11</v>
      </c>
      <c r="J3309" t="s">
        <v>132</v>
      </c>
      <c r="K3309" t="s">
        <v>142</v>
      </c>
      <c r="L3309" t="s">
        <v>153</v>
      </c>
      <c r="M3309" s="5">
        <v>102</v>
      </c>
    </row>
    <row r="3310" spans="1:13" x14ac:dyDescent="0.3">
      <c r="A3310" s="2">
        <v>45553</v>
      </c>
      <c r="B3310" s="3">
        <f t="shared" si="153"/>
        <v>2025</v>
      </c>
      <c r="C3310" t="str">
        <f t="shared" si="154"/>
        <v>2024-2025</v>
      </c>
      <c r="D3310" t="s">
        <v>120</v>
      </c>
      <c r="E3310" t="s">
        <v>46</v>
      </c>
      <c r="F3310" t="str">
        <f t="shared" si="155"/>
        <v>South Australia</v>
      </c>
      <c r="G3310" t="s">
        <v>17</v>
      </c>
      <c r="H3310">
        <v>5043</v>
      </c>
      <c r="I3310" t="s">
        <v>11</v>
      </c>
      <c r="J3310" t="s">
        <v>134</v>
      </c>
      <c r="K3310" t="s">
        <v>150</v>
      </c>
      <c r="L3310" t="s">
        <v>161</v>
      </c>
      <c r="M3310" s="5">
        <v>715</v>
      </c>
    </row>
    <row r="3311" spans="1:13" x14ac:dyDescent="0.3">
      <c r="A3311" s="2">
        <v>45423</v>
      </c>
      <c r="B3311" s="3">
        <f t="shared" si="153"/>
        <v>2024</v>
      </c>
      <c r="C3311" t="str">
        <f t="shared" si="154"/>
        <v>2023-2024</v>
      </c>
      <c r="D3311" t="s">
        <v>120</v>
      </c>
      <c r="E3311" t="s">
        <v>81</v>
      </c>
      <c r="F3311" t="str">
        <f t="shared" si="155"/>
        <v>Victoria</v>
      </c>
      <c r="G3311" t="s">
        <v>26</v>
      </c>
      <c r="H3311">
        <v>3076</v>
      </c>
      <c r="I3311" t="s">
        <v>11</v>
      </c>
      <c r="J3311" t="s">
        <v>128</v>
      </c>
      <c r="K3311" t="s">
        <v>142</v>
      </c>
      <c r="L3311" t="s">
        <v>153</v>
      </c>
      <c r="M3311" s="5">
        <v>68</v>
      </c>
    </row>
    <row r="3312" spans="1:13" x14ac:dyDescent="0.3">
      <c r="A3312" s="2">
        <v>45468</v>
      </c>
      <c r="B3312" s="3">
        <f t="shared" si="153"/>
        <v>2024</v>
      </c>
      <c r="C3312" t="str">
        <f t="shared" si="154"/>
        <v>2023-2024</v>
      </c>
      <c r="D3312" t="s">
        <v>120</v>
      </c>
      <c r="E3312" t="s">
        <v>23</v>
      </c>
      <c r="F3312" t="str">
        <f t="shared" si="155"/>
        <v>New South Wales</v>
      </c>
      <c r="G3312" t="s">
        <v>10</v>
      </c>
      <c r="H3312">
        <v>2830</v>
      </c>
      <c r="I3312" t="s">
        <v>11</v>
      </c>
      <c r="J3312" t="s">
        <v>132</v>
      </c>
      <c r="K3312" t="s">
        <v>148</v>
      </c>
      <c r="L3312" t="s">
        <v>159</v>
      </c>
      <c r="M3312" s="5">
        <v>606</v>
      </c>
    </row>
    <row r="3313" spans="1:13" x14ac:dyDescent="0.3">
      <c r="A3313" s="2">
        <v>45615</v>
      </c>
      <c r="B3313" s="3">
        <f t="shared" si="153"/>
        <v>2025</v>
      </c>
      <c r="C3313" t="str">
        <f t="shared" si="154"/>
        <v>2024-2025</v>
      </c>
      <c r="D3313" t="s">
        <v>120</v>
      </c>
      <c r="E3313" t="s">
        <v>69</v>
      </c>
      <c r="F3313" t="str">
        <f t="shared" si="155"/>
        <v>Victoria</v>
      </c>
      <c r="G3313" t="s">
        <v>26</v>
      </c>
      <c r="H3313">
        <v>3148</v>
      </c>
      <c r="I3313" t="s">
        <v>11</v>
      </c>
      <c r="J3313" t="s">
        <v>127</v>
      </c>
      <c r="K3313" t="s">
        <v>144</v>
      </c>
      <c r="L3313" t="s">
        <v>155</v>
      </c>
      <c r="M3313" s="5">
        <v>595</v>
      </c>
    </row>
    <row r="3314" spans="1:13" x14ac:dyDescent="0.3">
      <c r="A3314" s="2">
        <v>45700</v>
      </c>
      <c r="B3314" s="3">
        <f t="shared" si="153"/>
        <v>2025</v>
      </c>
      <c r="C3314" t="str">
        <f t="shared" si="154"/>
        <v>2024-2025</v>
      </c>
      <c r="D3314" t="s">
        <v>120</v>
      </c>
      <c r="E3314" t="s">
        <v>82</v>
      </c>
      <c r="F3314" t="str">
        <f t="shared" si="155"/>
        <v>Queensland</v>
      </c>
      <c r="G3314" t="s">
        <v>19</v>
      </c>
      <c r="H3314">
        <v>4215</v>
      </c>
      <c r="I3314" t="s">
        <v>11</v>
      </c>
      <c r="J3314" t="s">
        <v>124</v>
      </c>
      <c r="K3314" t="s">
        <v>144</v>
      </c>
      <c r="L3314" t="s">
        <v>155</v>
      </c>
      <c r="M3314" s="5">
        <v>103</v>
      </c>
    </row>
    <row r="3315" spans="1:13" x14ac:dyDescent="0.3">
      <c r="A3315" s="2">
        <v>45620</v>
      </c>
      <c r="B3315" s="3">
        <f t="shared" si="153"/>
        <v>2025</v>
      </c>
      <c r="C3315" t="str">
        <f t="shared" si="154"/>
        <v>2024-2025</v>
      </c>
      <c r="D3315" t="s">
        <v>120</v>
      </c>
      <c r="E3315" t="s">
        <v>111</v>
      </c>
      <c r="F3315" t="str">
        <f t="shared" si="155"/>
        <v>New South Wales</v>
      </c>
      <c r="G3315" t="s">
        <v>10</v>
      </c>
      <c r="H3315">
        <v>2154</v>
      </c>
      <c r="I3315" t="s">
        <v>11</v>
      </c>
      <c r="J3315" t="s">
        <v>125</v>
      </c>
      <c r="K3315" t="s">
        <v>144</v>
      </c>
      <c r="L3315" t="s">
        <v>155</v>
      </c>
      <c r="M3315" s="5">
        <v>472</v>
      </c>
    </row>
    <row r="3316" spans="1:13" x14ac:dyDescent="0.3">
      <c r="A3316" s="2">
        <v>45999</v>
      </c>
      <c r="B3316" s="3">
        <f t="shared" si="153"/>
        <v>2026</v>
      </c>
      <c r="C3316" t="str">
        <f t="shared" si="154"/>
        <v>2025-2026</v>
      </c>
      <c r="D3316" t="s">
        <v>119</v>
      </c>
      <c r="E3316" t="s">
        <v>77</v>
      </c>
      <c r="F3316" t="str">
        <f t="shared" si="155"/>
        <v>Victoria</v>
      </c>
      <c r="G3316" t="s">
        <v>26</v>
      </c>
      <c r="H3316">
        <v>3018</v>
      </c>
      <c r="I3316" t="s">
        <v>11</v>
      </c>
      <c r="J3316" t="s">
        <v>128</v>
      </c>
      <c r="K3316" t="s">
        <v>143</v>
      </c>
      <c r="L3316" t="s">
        <v>154</v>
      </c>
      <c r="M3316" s="5">
        <v>578</v>
      </c>
    </row>
    <row r="3317" spans="1:13" x14ac:dyDescent="0.3">
      <c r="A3317" s="2">
        <v>45445</v>
      </c>
      <c r="B3317" s="3">
        <f t="shared" si="153"/>
        <v>2024</v>
      </c>
      <c r="C3317" t="str">
        <f t="shared" si="154"/>
        <v>2023-2024</v>
      </c>
      <c r="D3317" t="s">
        <v>120</v>
      </c>
      <c r="E3317" t="s">
        <v>65</v>
      </c>
      <c r="F3317" t="str">
        <f t="shared" si="155"/>
        <v>Victoria</v>
      </c>
      <c r="G3317" t="s">
        <v>26</v>
      </c>
      <c r="H3317">
        <v>3931</v>
      </c>
      <c r="I3317" t="s">
        <v>11</v>
      </c>
      <c r="J3317" t="s">
        <v>137</v>
      </c>
      <c r="K3317" t="s">
        <v>142</v>
      </c>
      <c r="L3317" t="s">
        <v>153</v>
      </c>
      <c r="M3317" s="5">
        <v>673</v>
      </c>
    </row>
    <row r="3318" spans="1:13" x14ac:dyDescent="0.3">
      <c r="A3318" s="2">
        <v>45390</v>
      </c>
      <c r="B3318" s="3">
        <f t="shared" si="153"/>
        <v>2024</v>
      </c>
      <c r="C3318" t="str">
        <f t="shared" si="154"/>
        <v>2023-2024</v>
      </c>
      <c r="D3318" t="s">
        <v>120</v>
      </c>
      <c r="E3318" t="s">
        <v>56</v>
      </c>
      <c r="F3318" t="str">
        <f t="shared" si="155"/>
        <v>Queensland</v>
      </c>
      <c r="G3318" t="s">
        <v>19</v>
      </c>
      <c r="H3318">
        <v>4883</v>
      </c>
      <c r="I3318" t="s">
        <v>11</v>
      </c>
      <c r="J3318" t="s">
        <v>133</v>
      </c>
      <c r="K3318" t="s">
        <v>151</v>
      </c>
      <c r="L3318" t="s">
        <v>152</v>
      </c>
      <c r="M3318" s="5">
        <v>493</v>
      </c>
    </row>
    <row r="3319" spans="1:13" x14ac:dyDescent="0.3">
      <c r="A3319" s="2">
        <v>45931</v>
      </c>
      <c r="B3319" s="3">
        <f t="shared" si="153"/>
        <v>2026</v>
      </c>
      <c r="C3319" t="str">
        <f t="shared" si="154"/>
        <v>2025-2026</v>
      </c>
      <c r="D3319" t="s">
        <v>119</v>
      </c>
      <c r="E3319" t="s">
        <v>70</v>
      </c>
      <c r="F3319" t="str">
        <f t="shared" si="155"/>
        <v>Western Australia</v>
      </c>
      <c r="G3319" t="s">
        <v>28</v>
      </c>
      <c r="H3319">
        <v>6021</v>
      </c>
      <c r="I3319" t="s">
        <v>11</v>
      </c>
      <c r="J3319" t="s">
        <v>121</v>
      </c>
      <c r="K3319" t="s">
        <v>145</v>
      </c>
      <c r="L3319" t="s">
        <v>156</v>
      </c>
      <c r="M3319" s="5">
        <v>705</v>
      </c>
    </row>
    <row r="3320" spans="1:13" x14ac:dyDescent="0.3">
      <c r="A3320" s="2">
        <v>45457</v>
      </c>
      <c r="B3320" s="3">
        <f t="shared" si="153"/>
        <v>2024</v>
      </c>
      <c r="C3320" t="str">
        <f t="shared" si="154"/>
        <v>2023-2024</v>
      </c>
      <c r="D3320" t="s">
        <v>120</v>
      </c>
      <c r="E3320" t="s">
        <v>93</v>
      </c>
      <c r="F3320" t="str">
        <f t="shared" si="155"/>
        <v>Victoria</v>
      </c>
      <c r="G3320" t="s">
        <v>26</v>
      </c>
      <c r="H3320">
        <v>3400</v>
      </c>
      <c r="I3320" t="s">
        <v>11</v>
      </c>
      <c r="J3320" t="s">
        <v>129</v>
      </c>
      <c r="K3320" t="s">
        <v>150</v>
      </c>
      <c r="L3320" t="s">
        <v>161</v>
      </c>
      <c r="M3320" s="5">
        <v>140</v>
      </c>
    </row>
    <row r="3321" spans="1:13" x14ac:dyDescent="0.3">
      <c r="A3321" s="2">
        <v>45429</v>
      </c>
      <c r="B3321" s="3">
        <f t="shared" si="153"/>
        <v>2024</v>
      </c>
      <c r="C3321" t="str">
        <f t="shared" si="154"/>
        <v>2023-2024</v>
      </c>
      <c r="D3321" t="s">
        <v>119</v>
      </c>
      <c r="E3321" t="s">
        <v>33</v>
      </c>
      <c r="F3321" t="str">
        <f t="shared" si="155"/>
        <v>Northern Territory</v>
      </c>
      <c r="G3321" t="s">
        <v>15</v>
      </c>
      <c r="H3321">
        <v>870</v>
      </c>
      <c r="I3321" t="s">
        <v>11</v>
      </c>
      <c r="J3321" t="s">
        <v>140</v>
      </c>
      <c r="K3321" t="s">
        <v>151</v>
      </c>
      <c r="L3321" t="s">
        <v>152</v>
      </c>
      <c r="M3321" s="5">
        <v>617</v>
      </c>
    </row>
    <row r="3322" spans="1:13" x14ac:dyDescent="0.3">
      <c r="A3322" s="2">
        <v>45895</v>
      </c>
      <c r="B3322" s="3">
        <f t="shared" si="153"/>
        <v>2026</v>
      </c>
      <c r="C3322" t="str">
        <f t="shared" si="154"/>
        <v>2025-2026</v>
      </c>
      <c r="D3322" t="s">
        <v>119</v>
      </c>
      <c r="E3322" t="s">
        <v>99</v>
      </c>
      <c r="F3322" t="str">
        <f t="shared" si="155"/>
        <v>Western Australia</v>
      </c>
      <c r="G3322" t="s">
        <v>28</v>
      </c>
      <c r="H3322">
        <v>6530</v>
      </c>
      <c r="I3322" t="s">
        <v>11</v>
      </c>
      <c r="J3322" t="s">
        <v>141</v>
      </c>
      <c r="K3322" t="s">
        <v>144</v>
      </c>
      <c r="L3322" t="s">
        <v>155</v>
      </c>
      <c r="M3322" s="5">
        <v>61</v>
      </c>
    </row>
    <row r="3323" spans="1:13" x14ac:dyDescent="0.3">
      <c r="A3323" s="2">
        <v>45900</v>
      </c>
      <c r="B3323" s="3">
        <f t="shared" si="153"/>
        <v>2026</v>
      </c>
      <c r="C3323" t="str">
        <f t="shared" si="154"/>
        <v>2025-2026</v>
      </c>
      <c r="D3323" t="s">
        <v>119</v>
      </c>
      <c r="E3323" t="s">
        <v>95</v>
      </c>
      <c r="F3323" t="str">
        <f t="shared" si="155"/>
        <v>New South Wales</v>
      </c>
      <c r="G3323" t="s">
        <v>10</v>
      </c>
      <c r="H3323">
        <v>2131</v>
      </c>
      <c r="I3323" t="s">
        <v>11</v>
      </c>
      <c r="J3323" t="s">
        <v>125</v>
      </c>
      <c r="K3323" t="s">
        <v>146</v>
      </c>
      <c r="L3323" t="s">
        <v>157</v>
      </c>
      <c r="M3323" s="5">
        <v>636</v>
      </c>
    </row>
    <row r="3324" spans="1:13" x14ac:dyDescent="0.3">
      <c r="A3324" s="2">
        <v>45421</v>
      </c>
      <c r="B3324" s="3">
        <f t="shared" si="153"/>
        <v>2024</v>
      </c>
      <c r="C3324" t="str">
        <f t="shared" si="154"/>
        <v>2023-2024</v>
      </c>
      <c r="D3324" t="s">
        <v>119</v>
      </c>
      <c r="E3324" t="s">
        <v>14</v>
      </c>
      <c r="F3324" t="str">
        <f t="shared" si="155"/>
        <v>Northern Territory</v>
      </c>
      <c r="G3324" t="s">
        <v>15</v>
      </c>
      <c r="H3324">
        <v>800</v>
      </c>
      <c r="I3324" t="s">
        <v>11</v>
      </c>
      <c r="J3324" t="s">
        <v>140</v>
      </c>
      <c r="K3324" t="s">
        <v>143</v>
      </c>
      <c r="L3324" t="s">
        <v>154</v>
      </c>
      <c r="M3324" s="5">
        <v>364</v>
      </c>
    </row>
    <row r="3325" spans="1:13" x14ac:dyDescent="0.3">
      <c r="A3325" s="2">
        <v>45482</v>
      </c>
      <c r="B3325" s="3">
        <f t="shared" si="153"/>
        <v>2025</v>
      </c>
      <c r="C3325" t="str">
        <f t="shared" si="154"/>
        <v>2024-2025</v>
      </c>
      <c r="D3325" t="s">
        <v>119</v>
      </c>
      <c r="E3325" t="s">
        <v>106</v>
      </c>
      <c r="F3325" t="str">
        <f t="shared" si="155"/>
        <v>Queensland</v>
      </c>
      <c r="G3325" t="s">
        <v>19</v>
      </c>
      <c r="H3325">
        <v>4558</v>
      </c>
      <c r="I3325" t="s">
        <v>11</v>
      </c>
      <c r="J3325" t="s">
        <v>136</v>
      </c>
      <c r="K3325" t="s">
        <v>145</v>
      </c>
      <c r="L3325" t="s">
        <v>156</v>
      </c>
      <c r="M3325" s="5">
        <v>663</v>
      </c>
    </row>
    <row r="3326" spans="1:13" x14ac:dyDescent="0.3">
      <c r="A3326" s="2">
        <v>45727</v>
      </c>
      <c r="B3326" s="3">
        <f t="shared" si="153"/>
        <v>2025</v>
      </c>
      <c r="C3326" t="str">
        <f t="shared" si="154"/>
        <v>2024-2025</v>
      </c>
      <c r="D3326" t="s">
        <v>120</v>
      </c>
      <c r="E3326" t="s">
        <v>47</v>
      </c>
      <c r="F3326" t="str">
        <f t="shared" si="155"/>
        <v>Victoria</v>
      </c>
      <c r="G3326" t="s">
        <v>26</v>
      </c>
      <c r="H3326">
        <v>3630</v>
      </c>
      <c r="I3326" t="s">
        <v>11</v>
      </c>
      <c r="J3326" t="s">
        <v>137</v>
      </c>
      <c r="K3326" t="s">
        <v>151</v>
      </c>
      <c r="L3326" t="s">
        <v>152</v>
      </c>
      <c r="M3326" s="5">
        <v>118</v>
      </c>
    </row>
    <row r="3327" spans="1:13" x14ac:dyDescent="0.3">
      <c r="A3327" s="2">
        <v>45331</v>
      </c>
      <c r="B3327" s="3">
        <f t="shared" si="153"/>
        <v>2024</v>
      </c>
      <c r="C3327" t="str">
        <f t="shared" si="154"/>
        <v>2023-2024</v>
      </c>
      <c r="D3327" t="s">
        <v>120</v>
      </c>
      <c r="E3327" t="s">
        <v>85</v>
      </c>
      <c r="F3327" t="str">
        <f t="shared" si="155"/>
        <v>Western Australia</v>
      </c>
      <c r="G3327" t="s">
        <v>28</v>
      </c>
      <c r="H3327">
        <v>6725</v>
      </c>
      <c r="I3327" t="s">
        <v>11</v>
      </c>
      <c r="J3327" t="s">
        <v>141</v>
      </c>
      <c r="K3327" t="s">
        <v>142</v>
      </c>
      <c r="L3327" t="s">
        <v>153</v>
      </c>
      <c r="M3327" s="5">
        <v>394</v>
      </c>
    </row>
    <row r="3328" spans="1:13" x14ac:dyDescent="0.3">
      <c r="A3328" s="2">
        <v>45872</v>
      </c>
      <c r="B3328" s="3">
        <f t="shared" si="153"/>
        <v>2026</v>
      </c>
      <c r="C3328" t="str">
        <f t="shared" si="154"/>
        <v>2025-2026</v>
      </c>
      <c r="D3328" t="s">
        <v>120</v>
      </c>
      <c r="E3328" t="s">
        <v>16</v>
      </c>
      <c r="F3328" t="str">
        <f t="shared" si="155"/>
        <v>South Australia</v>
      </c>
      <c r="G3328" t="s">
        <v>17</v>
      </c>
      <c r="H3328">
        <v>5168</v>
      </c>
      <c r="I3328" t="s">
        <v>11</v>
      </c>
      <c r="J3328" t="s">
        <v>134</v>
      </c>
      <c r="K3328" t="s">
        <v>145</v>
      </c>
      <c r="L3328" t="s">
        <v>156</v>
      </c>
      <c r="M3328" s="5">
        <v>21</v>
      </c>
    </row>
    <row r="3329" spans="1:13" x14ac:dyDescent="0.3">
      <c r="A3329" s="2">
        <v>45561</v>
      </c>
      <c r="B3329" s="3">
        <f t="shared" si="153"/>
        <v>2025</v>
      </c>
      <c r="C3329" t="str">
        <f t="shared" si="154"/>
        <v>2024-2025</v>
      </c>
      <c r="D3329" t="s">
        <v>120</v>
      </c>
      <c r="E3329" t="s">
        <v>104</v>
      </c>
      <c r="F3329" t="str">
        <f t="shared" si="155"/>
        <v>Victoria</v>
      </c>
      <c r="G3329" t="s">
        <v>26</v>
      </c>
      <c r="H3329">
        <v>3175</v>
      </c>
      <c r="I3329" t="s">
        <v>11</v>
      </c>
      <c r="J3329" t="s">
        <v>127</v>
      </c>
      <c r="K3329" t="s">
        <v>144</v>
      </c>
      <c r="L3329" t="s">
        <v>155</v>
      </c>
      <c r="M3329" s="5">
        <v>381</v>
      </c>
    </row>
    <row r="3330" spans="1:13" x14ac:dyDescent="0.3">
      <c r="A3330" s="2">
        <v>45370</v>
      </c>
      <c r="B3330" s="3">
        <f t="shared" ref="B3330:B3393" si="156">IF(MONTH(A3330)&gt;=7,YEAR(A3330)+1,YEAR(A3330))</f>
        <v>2024</v>
      </c>
      <c r="C3330" t="str">
        <f t="shared" ref="C3330:C3393" si="157">IF(MONTH(A3330) &gt;= 7, YEAR(A3330) &amp; "-" &amp; YEAR(A3330) + 1, YEAR(A3330) - 1 &amp; "-" &amp; YEAR(A3330))</f>
        <v>2023-2024</v>
      </c>
      <c r="D3330" t="s">
        <v>119</v>
      </c>
      <c r="E3330" t="s">
        <v>62</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26</v>
      </c>
      <c r="H3330">
        <v>3690</v>
      </c>
      <c r="I3330" t="s">
        <v>11</v>
      </c>
      <c r="J3330" t="s">
        <v>137</v>
      </c>
      <c r="K3330" t="s">
        <v>148</v>
      </c>
      <c r="L3330" t="s">
        <v>159</v>
      </c>
      <c r="M3330" s="5">
        <v>766</v>
      </c>
    </row>
    <row r="3331" spans="1:13" x14ac:dyDescent="0.3">
      <c r="A3331" s="2">
        <v>45423</v>
      </c>
      <c r="B3331" s="3">
        <f t="shared" si="156"/>
        <v>2024</v>
      </c>
      <c r="C3331" t="str">
        <f t="shared" si="157"/>
        <v>2023-2024</v>
      </c>
      <c r="D3331" t="s">
        <v>120</v>
      </c>
      <c r="E3331" t="s">
        <v>65</v>
      </c>
      <c r="F3331" t="str">
        <f t="shared" si="158"/>
        <v>Victoria</v>
      </c>
      <c r="G3331" t="s">
        <v>26</v>
      </c>
      <c r="H3331">
        <v>3931</v>
      </c>
      <c r="I3331" t="s">
        <v>11</v>
      </c>
      <c r="J3331" t="s">
        <v>137</v>
      </c>
      <c r="K3331" t="s">
        <v>150</v>
      </c>
      <c r="L3331" t="s">
        <v>161</v>
      </c>
      <c r="M3331" s="5">
        <v>674</v>
      </c>
    </row>
    <row r="3332" spans="1:13" x14ac:dyDescent="0.3">
      <c r="A3332" s="2">
        <v>45854</v>
      </c>
      <c r="B3332" s="3">
        <f t="shared" si="156"/>
        <v>2026</v>
      </c>
      <c r="C3332" t="str">
        <f t="shared" si="157"/>
        <v>2025-2026</v>
      </c>
      <c r="D3332" t="s">
        <v>119</v>
      </c>
      <c r="E3332" t="s">
        <v>56</v>
      </c>
      <c r="F3332" t="str">
        <f t="shared" si="158"/>
        <v>Queensland</v>
      </c>
      <c r="G3332" t="s">
        <v>19</v>
      </c>
      <c r="H3332">
        <v>4883</v>
      </c>
      <c r="I3332" t="s">
        <v>11</v>
      </c>
      <c r="J3332" t="s">
        <v>133</v>
      </c>
      <c r="K3332" t="s">
        <v>150</v>
      </c>
      <c r="L3332" t="s">
        <v>161</v>
      </c>
      <c r="M3332" s="5">
        <v>467</v>
      </c>
    </row>
    <row r="3333" spans="1:13" x14ac:dyDescent="0.3">
      <c r="A3333" s="2">
        <v>45769</v>
      </c>
      <c r="B3333" s="3">
        <f t="shared" si="156"/>
        <v>2025</v>
      </c>
      <c r="C3333" t="str">
        <f t="shared" si="157"/>
        <v>2024-2025</v>
      </c>
      <c r="D3333" t="s">
        <v>120</v>
      </c>
      <c r="E3333" t="s">
        <v>57</v>
      </c>
      <c r="F3333" t="str">
        <f t="shared" si="158"/>
        <v>New South Wales</v>
      </c>
      <c r="G3333" t="s">
        <v>10</v>
      </c>
      <c r="H3333">
        <v>2064</v>
      </c>
      <c r="I3333" t="s">
        <v>11</v>
      </c>
      <c r="J3333" t="s">
        <v>126</v>
      </c>
      <c r="K3333" t="s">
        <v>150</v>
      </c>
      <c r="L3333" t="s">
        <v>161</v>
      </c>
      <c r="M3333" s="5">
        <v>140</v>
      </c>
    </row>
    <row r="3334" spans="1:13" x14ac:dyDescent="0.3">
      <c r="A3334" s="2">
        <v>45477</v>
      </c>
      <c r="B3334" s="3">
        <f t="shared" si="156"/>
        <v>2025</v>
      </c>
      <c r="C3334" t="str">
        <f t="shared" si="157"/>
        <v>2024-2025</v>
      </c>
      <c r="D3334" t="s">
        <v>120</v>
      </c>
      <c r="E3334" t="s">
        <v>60</v>
      </c>
      <c r="F3334" t="str">
        <f t="shared" si="158"/>
        <v>Queensland</v>
      </c>
      <c r="G3334" t="s">
        <v>19</v>
      </c>
      <c r="H3334">
        <v>4655</v>
      </c>
      <c r="I3334" t="s">
        <v>11</v>
      </c>
      <c r="J3334" t="s">
        <v>138</v>
      </c>
      <c r="K3334" t="s">
        <v>146</v>
      </c>
      <c r="L3334" t="s">
        <v>157</v>
      </c>
      <c r="M3334" s="5">
        <v>91</v>
      </c>
    </row>
    <row r="3335" spans="1:13" x14ac:dyDescent="0.3">
      <c r="A3335" s="2">
        <v>45925</v>
      </c>
      <c r="B3335" s="3">
        <f t="shared" si="156"/>
        <v>2026</v>
      </c>
      <c r="C3335" t="str">
        <f t="shared" si="157"/>
        <v>2025-2026</v>
      </c>
      <c r="D3335" t="s">
        <v>119</v>
      </c>
      <c r="E3335" t="s">
        <v>106</v>
      </c>
      <c r="F3335" t="str">
        <f t="shared" si="158"/>
        <v>Queensland</v>
      </c>
      <c r="G3335" t="s">
        <v>19</v>
      </c>
      <c r="H3335">
        <v>4558</v>
      </c>
      <c r="I3335" t="s">
        <v>11</v>
      </c>
      <c r="J3335" t="s">
        <v>136</v>
      </c>
      <c r="K3335" t="s">
        <v>144</v>
      </c>
      <c r="L3335" t="s">
        <v>155</v>
      </c>
      <c r="M3335" s="5">
        <v>30</v>
      </c>
    </row>
    <row r="3336" spans="1:13" x14ac:dyDescent="0.3">
      <c r="A3336" s="2">
        <v>45398</v>
      </c>
      <c r="B3336" s="3">
        <f t="shared" si="156"/>
        <v>2024</v>
      </c>
      <c r="C3336" t="str">
        <f t="shared" si="157"/>
        <v>2023-2024</v>
      </c>
      <c r="D3336" t="s">
        <v>120</v>
      </c>
      <c r="E3336" t="s">
        <v>32</v>
      </c>
      <c r="F3336" t="str">
        <f t="shared" si="158"/>
        <v>Victoria</v>
      </c>
      <c r="G3336" t="s">
        <v>26</v>
      </c>
      <c r="H3336">
        <v>3977</v>
      </c>
      <c r="I3336" t="s">
        <v>11</v>
      </c>
      <c r="J3336" t="s">
        <v>137</v>
      </c>
      <c r="K3336" t="s">
        <v>150</v>
      </c>
      <c r="L3336" t="s">
        <v>161</v>
      </c>
      <c r="M3336" s="5">
        <v>785</v>
      </c>
    </row>
    <row r="3337" spans="1:13" x14ac:dyDescent="0.3">
      <c r="A3337" s="2">
        <v>46016</v>
      </c>
      <c r="B3337" s="3">
        <f t="shared" si="156"/>
        <v>2026</v>
      </c>
      <c r="C3337" t="str">
        <f t="shared" si="157"/>
        <v>2025-2026</v>
      </c>
      <c r="D3337" t="s">
        <v>120</v>
      </c>
      <c r="E3337" t="s">
        <v>89</v>
      </c>
      <c r="F3337" t="str">
        <f t="shared" si="158"/>
        <v>Queensland</v>
      </c>
      <c r="G3337" t="s">
        <v>19</v>
      </c>
      <c r="H3337">
        <v>4700</v>
      </c>
      <c r="I3337" t="s">
        <v>11</v>
      </c>
      <c r="J3337" t="s">
        <v>138</v>
      </c>
      <c r="K3337" t="s">
        <v>150</v>
      </c>
      <c r="L3337" t="s">
        <v>161</v>
      </c>
      <c r="M3337" s="5">
        <v>174</v>
      </c>
    </row>
    <row r="3338" spans="1:13" x14ac:dyDescent="0.3">
      <c r="A3338" s="2">
        <v>45768</v>
      </c>
      <c r="B3338" s="3">
        <f t="shared" si="156"/>
        <v>2025</v>
      </c>
      <c r="C3338" t="str">
        <f t="shared" si="157"/>
        <v>2024-2025</v>
      </c>
      <c r="D3338" t="s">
        <v>120</v>
      </c>
      <c r="E3338" t="s">
        <v>30</v>
      </c>
      <c r="F3338" t="str">
        <f t="shared" si="158"/>
        <v>Victoria</v>
      </c>
      <c r="G3338" t="s">
        <v>26</v>
      </c>
      <c r="H3338">
        <v>3030</v>
      </c>
      <c r="I3338" t="s">
        <v>11</v>
      </c>
      <c r="J3338" t="s">
        <v>128</v>
      </c>
      <c r="K3338" t="s">
        <v>150</v>
      </c>
      <c r="L3338" t="s">
        <v>161</v>
      </c>
      <c r="M3338" s="5">
        <v>369</v>
      </c>
    </row>
    <row r="3339" spans="1:13" x14ac:dyDescent="0.3">
      <c r="A3339" s="2">
        <v>45809</v>
      </c>
      <c r="B3339" s="3">
        <f t="shared" si="156"/>
        <v>2025</v>
      </c>
      <c r="C3339" t="str">
        <f t="shared" si="157"/>
        <v>2024-2025</v>
      </c>
      <c r="D3339" t="s">
        <v>120</v>
      </c>
      <c r="E3339" t="s">
        <v>100</v>
      </c>
      <c r="F3339" t="str">
        <f t="shared" si="158"/>
        <v>New South Wales</v>
      </c>
      <c r="G3339" t="s">
        <v>10</v>
      </c>
      <c r="H3339">
        <v>2800</v>
      </c>
      <c r="I3339" t="s">
        <v>11</v>
      </c>
      <c r="J3339" t="s">
        <v>132</v>
      </c>
      <c r="K3339" t="s">
        <v>150</v>
      </c>
      <c r="L3339" t="s">
        <v>161</v>
      </c>
      <c r="M3339" s="5">
        <v>529</v>
      </c>
    </row>
    <row r="3340" spans="1:13" x14ac:dyDescent="0.3">
      <c r="A3340" s="2">
        <v>45889</v>
      </c>
      <c r="B3340" s="3">
        <f t="shared" si="156"/>
        <v>2026</v>
      </c>
      <c r="C3340" t="str">
        <f t="shared" si="157"/>
        <v>2025-2026</v>
      </c>
      <c r="D3340" t="s">
        <v>120</v>
      </c>
      <c r="E3340" t="s">
        <v>31</v>
      </c>
      <c r="F3340" t="str">
        <f t="shared" si="158"/>
        <v>South Australia</v>
      </c>
      <c r="G3340" t="s">
        <v>17</v>
      </c>
      <c r="H3340">
        <v>5082</v>
      </c>
      <c r="I3340" t="s">
        <v>11</v>
      </c>
      <c r="J3340" t="s">
        <v>134</v>
      </c>
      <c r="K3340" t="s">
        <v>145</v>
      </c>
      <c r="L3340" t="s">
        <v>156</v>
      </c>
      <c r="M3340" s="5">
        <v>400</v>
      </c>
    </row>
    <row r="3341" spans="1:13" x14ac:dyDescent="0.3">
      <c r="A3341" s="2">
        <v>45382</v>
      </c>
      <c r="B3341" s="3">
        <f t="shared" si="156"/>
        <v>2024</v>
      </c>
      <c r="C3341" t="str">
        <f t="shared" si="157"/>
        <v>2023-2024</v>
      </c>
      <c r="D3341" t="s">
        <v>120</v>
      </c>
      <c r="E3341" t="s">
        <v>24</v>
      </c>
      <c r="F3341" t="str">
        <f t="shared" si="158"/>
        <v>Queensland</v>
      </c>
      <c r="G3341" t="s">
        <v>19</v>
      </c>
      <c r="H3341">
        <v>4053</v>
      </c>
      <c r="I3341" t="s">
        <v>11</v>
      </c>
      <c r="J3341" t="s">
        <v>131</v>
      </c>
      <c r="K3341" t="s">
        <v>147</v>
      </c>
      <c r="L3341" t="s">
        <v>158</v>
      </c>
      <c r="M3341" s="5">
        <v>554</v>
      </c>
    </row>
    <row r="3342" spans="1:13" x14ac:dyDescent="0.3">
      <c r="A3342" s="2">
        <v>45401</v>
      </c>
      <c r="B3342" s="3">
        <f t="shared" si="156"/>
        <v>2024</v>
      </c>
      <c r="C3342" t="str">
        <f t="shared" si="157"/>
        <v>2023-2024</v>
      </c>
      <c r="D3342" t="s">
        <v>120</v>
      </c>
      <c r="E3342" t="s">
        <v>87</v>
      </c>
      <c r="F3342" t="str">
        <f t="shared" si="158"/>
        <v>New South Wales</v>
      </c>
      <c r="G3342" t="s">
        <v>10</v>
      </c>
      <c r="H3342">
        <v>2158</v>
      </c>
      <c r="I3342" t="s">
        <v>11</v>
      </c>
      <c r="J3342" t="s">
        <v>125</v>
      </c>
      <c r="K3342" t="s">
        <v>144</v>
      </c>
      <c r="L3342" t="s">
        <v>155</v>
      </c>
      <c r="M3342" s="5">
        <v>63</v>
      </c>
    </row>
    <row r="3343" spans="1:13" x14ac:dyDescent="0.3">
      <c r="A3343" s="2">
        <v>46003</v>
      </c>
      <c r="B3343" s="3">
        <f t="shared" si="156"/>
        <v>2026</v>
      </c>
      <c r="C3343" t="str">
        <f t="shared" si="157"/>
        <v>2025-2026</v>
      </c>
      <c r="D3343" t="s">
        <v>120</v>
      </c>
      <c r="E3343" t="s">
        <v>71</v>
      </c>
      <c r="F3343" t="str">
        <f t="shared" si="158"/>
        <v>Victoria</v>
      </c>
      <c r="G3343" t="s">
        <v>26</v>
      </c>
      <c r="H3343">
        <v>3131</v>
      </c>
      <c r="I3343" t="s">
        <v>11</v>
      </c>
      <c r="J3343" t="s">
        <v>127</v>
      </c>
      <c r="K3343" t="s">
        <v>150</v>
      </c>
      <c r="L3343" t="s">
        <v>161</v>
      </c>
      <c r="M3343" s="5">
        <v>332</v>
      </c>
    </row>
    <row r="3344" spans="1:13" x14ac:dyDescent="0.3">
      <c r="A3344" s="2">
        <v>45461</v>
      </c>
      <c r="B3344" s="3">
        <f t="shared" si="156"/>
        <v>2024</v>
      </c>
      <c r="C3344" t="str">
        <f t="shared" si="157"/>
        <v>2023-2024</v>
      </c>
      <c r="D3344" t="s">
        <v>120</v>
      </c>
      <c r="E3344" t="s">
        <v>105</v>
      </c>
      <c r="F3344" t="str">
        <f t="shared" si="158"/>
        <v>New South Wales</v>
      </c>
      <c r="G3344" t="s">
        <v>10</v>
      </c>
      <c r="H3344">
        <v>2031</v>
      </c>
      <c r="I3344" t="s">
        <v>11</v>
      </c>
      <c r="J3344" t="s">
        <v>126</v>
      </c>
      <c r="K3344" t="s">
        <v>144</v>
      </c>
      <c r="L3344" t="s">
        <v>155</v>
      </c>
      <c r="M3344" s="5">
        <v>653</v>
      </c>
    </row>
    <row r="3345" spans="1:13" x14ac:dyDescent="0.3">
      <c r="A3345" s="2">
        <v>45658</v>
      </c>
      <c r="B3345" s="3">
        <f t="shared" si="156"/>
        <v>2025</v>
      </c>
      <c r="C3345" t="str">
        <f t="shared" si="157"/>
        <v>2024-2025</v>
      </c>
      <c r="D3345" t="s">
        <v>120</v>
      </c>
      <c r="E3345" t="s">
        <v>66</v>
      </c>
      <c r="F3345" t="str">
        <f t="shared" si="158"/>
        <v>Western Australia</v>
      </c>
      <c r="G3345" t="s">
        <v>28</v>
      </c>
      <c r="H3345">
        <v>6330</v>
      </c>
      <c r="I3345" t="s">
        <v>11</v>
      </c>
      <c r="J3345" t="s">
        <v>135</v>
      </c>
      <c r="K3345" t="s">
        <v>144</v>
      </c>
      <c r="L3345" t="s">
        <v>155</v>
      </c>
      <c r="M3345" s="5">
        <v>130</v>
      </c>
    </row>
    <row r="3346" spans="1:13" x14ac:dyDescent="0.3">
      <c r="A3346" s="2">
        <v>45624</v>
      </c>
      <c r="B3346" s="3">
        <f t="shared" si="156"/>
        <v>2025</v>
      </c>
      <c r="C3346" t="str">
        <f t="shared" si="157"/>
        <v>2024-2025</v>
      </c>
      <c r="D3346" t="s">
        <v>119</v>
      </c>
      <c r="E3346" t="s">
        <v>103</v>
      </c>
      <c r="F3346" t="str">
        <f t="shared" si="158"/>
        <v>Victoria</v>
      </c>
      <c r="G3346" t="s">
        <v>26</v>
      </c>
      <c r="H3346">
        <v>3550</v>
      </c>
      <c r="I3346" t="s">
        <v>11</v>
      </c>
      <c r="J3346" t="s">
        <v>129</v>
      </c>
      <c r="K3346" t="s">
        <v>144</v>
      </c>
      <c r="L3346" t="s">
        <v>155</v>
      </c>
      <c r="M3346" s="5">
        <v>713</v>
      </c>
    </row>
    <row r="3347" spans="1:13" x14ac:dyDescent="0.3">
      <c r="A3347" s="2">
        <v>45350</v>
      </c>
      <c r="B3347" s="3">
        <f t="shared" si="156"/>
        <v>2024</v>
      </c>
      <c r="C3347" t="str">
        <f t="shared" si="157"/>
        <v>2023-2024</v>
      </c>
      <c r="D3347" t="s">
        <v>119</v>
      </c>
      <c r="E3347" t="s">
        <v>56</v>
      </c>
      <c r="F3347" t="str">
        <f t="shared" si="158"/>
        <v>Queensland</v>
      </c>
      <c r="G3347" t="s">
        <v>19</v>
      </c>
      <c r="H3347">
        <v>4883</v>
      </c>
      <c r="I3347" t="s">
        <v>11</v>
      </c>
      <c r="J3347" t="s">
        <v>133</v>
      </c>
      <c r="K3347" t="s">
        <v>144</v>
      </c>
      <c r="L3347" t="s">
        <v>155</v>
      </c>
      <c r="M3347" s="5">
        <v>304</v>
      </c>
    </row>
    <row r="3348" spans="1:13" x14ac:dyDescent="0.3">
      <c r="A3348" s="2">
        <v>45940</v>
      </c>
      <c r="B3348" s="3">
        <f t="shared" si="156"/>
        <v>2026</v>
      </c>
      <c r="C3348" t="str">
        <f t="shared" si="157"/>
        <v>2025-2026</v>
      </c>
      <c r="D3348" t="s">
        <v>120</v>
      </c>
      <c r="E3348" t="s">
        <v>64</v>
      </c>
      <c r="F3348" t="str">
        <f t="shared" si="158"/>
        <v>Western Australia</v>
      </c>
      <c r="G3348" t="s">
        <v>28</v>
      </c>
      <c r="H3348">
        <v>6112</v>
      </c>
      <c r="I3348" t="s">
        <v>11</v>
      </c>
      <c r="J3348" t="s">
        <v>135</v>
      </c>
      <c r="K3348" t="s">
        <v>151</v>
      </c>
      <c r="L3348" t="s">
        <v>152</v>
      </c>
      <c r="M3348" s="5">
        <v>745</v>
      </c>
    </row>
    <row r="3349" spans="1:13" x14ac:dyDescent="0.3">
      <c r="A3349" s="2">
        <v>45412</v>
      </c>
      <c r="B3349" s="3">
        <f t="shared" si="156"/>
        <v>2024</v>
      </c>
      <c r="C3349" t="str">
        <f t="shared" si="157"/>
        <v>2023-2024</v>
      </c>
      <c r="D3349" t="s">
        <v>120</v>
      </c>
      <c r="E3349" t="s">
        <v>65</v>
      </c>
      <c r="F3349" t="str">
        <f t="shared" si="158"/>
        <v>Victoria</v>
      </c>
      <c r="G3349" t="s">
        <v>26</v>
      </c>
      <c r="H3349">
        <v>3931</v>
      </c>
      <c r="I3349" t="s">
        <v>11</v>
      </c>
      <c r="J3349" t="s">
        <v>137</v>
      </c>
      <c r="K3349" t="s">
        <v>151</v>
      </c>
      <c r="L3349" t="s">
        <v>152</v>
      </c>
      <c r="M3349" s="5">
        <v>426</v>
      </c>
    </row>
    <row r="3350" spans="1:13" x14ac:dyDescent="0.3">
      <c r="A3350" s="2">
        <v>45438</v>
      </c>
      <c r="B3350" s="3">
        <f t="shared" si="156"/>
        <v>2024</v>
      </c>
      <c r="C3350" t="str">
        <f t="shared" si="157"/>
        <v>2023-2024</v>
      </c>
      <c r="D3350" t="s">
        <v>120</v>
      </c>
      <c r="E3350" t="s">
        <v>72</v>
      </c>
      <c r="F3350" t="str">
        <f t="shared" si="158"/>
        <v>Queensland</v>
      </c>
      <c r="G3350" t="s">
        <v>19</v>
      </c>
      <c r="H3350">
        <v>4870</v>
      </c>
      <c r="I3350" t="s">
        <v>11</v>
      </c>
      <c r="J3350" t="s">
        <v>133</v>
      </c>
      <c r="K3350" t="s">
        <v>145</v>
      </c>
      <c r="L3350" t="s">
        <v>156</v>
      </c>
      <c r="M3350" s="5">
        <v>363</v>
      </c>
    </row>
    <row r="3351" spans="1:13" x14ac:dyDescent="0.3">
      <c r="A3351" s="2">
        <v>45662</v>
      </c>
      <c r="B3351" s="3">
        <f t="shared" si="156"/>
        <v>2025</v>
      </c>
      <c r="C3351" t="str">
        <f t="shared" si="157"/>
        <v>2024-2025</v>
      </c>
      <c r="D3351" t="s">
        <v>119</v>
      </c>
      <c r="E3351" t="s">
        <v>62</v>
      </c>
      <c r="F3351" t="str">
        <f t="shared" si="158"/>
        <v>Victoria</v>
      </c>
      <c r="G3351" t="s">
        <v>26</v>
      </c>
      <c r="H3351">
        <v>3690</v>
      </c>
      <c r="I3351" t="s">
        <v>11</v>
      </c>
      <c r="J3351" t="s">
        <v>137</v>
      </c>
      <c r="K3351" t="s">
        <v>146</v>
      </c>
      <c r="L3351" t="s">
        <v>157</v>
      </c>
      <c r="M3351" s="5">
        <v>341</v>
      </c>
    </row>
    <row r="3352" spans="1:13" x14ac:dyDescent="0.3">
      <c r="A3352" s="2">
        <v>45443</v>
      </c>
      <c r="B3352" s="3">
        <f t="shared" si="156"/>
        <v>2024</v>
      </c>
      <c r="C3352" t="str">
        <f t="shared" si="157"/>
        <v>2023-2024</v>
      </c>
      <c r="D3352" t="s">
        <v>120</v>
      </c>
      <c r="E3352" t="s">
        <v>57</v>
      </c>
      <c r="F3352" t="str">
        <f t="shared" si="158"/>
        <v>New South Wales</v>
      </c>
      <c r="G3352" t="s">
        <v>10</v>
      </c>
      <c r="H3352">
        <v>2064</v>
      </c>
      <c r="I3352" t="s">
        <v>11</v>
      </c>
      <c r="J3352" t="s">
        <v>126</v>
      </c>
      <c r="K3352" t="s">
        <v>145</v>
      </c>
      <c r="L3352" t="s">
        <v>156</v>
      </c>
      <c r="M3352" s="5">
        <v>724</v>
      </c>
    </row>
    <row r="3353" spans="1:13" x14ac:dyDescent="0.3">
      <c r="A3353" s="2">
        <v>45727</v>
      </c>
      <c r="B3353" s="3">
        <f t="shared" si="156"/>
        <v>2025</v>
      </c>
      <c r="C3353" t="str">
        <f t="shared" si="157"/>
        <v>2024-2025</v>
      </c>
      <c r="D3353" t="s">
        <v>120</v>
      </c>
      <c r="E3353" t="s">
        <v>39</v>
      </c>
      <c r="F3353" t="str">
        <f t="shared" si="158"/>
        <v>New South Wales</v>
      </c>
      <c r="G3353" t="s">
        <v>10</v>
      </c>
      <c r="H3353">
        <v>2541</v>
      </c>
      <c r="I3353" t="s">
        <v>11</v>
      </c>
      <c r="J3353" t="s">
        <v>123</v>
      </c>
      <c r="K3353" t="s">
        <v>144</v>
      </c>
      <c r="L3353" t="s">
        <v>155</v>
      </c>
      <c r="M3353" s="5">
        <v>365</v>
      </c>
    </row>
    <row r="3354" spans="1:13" x14ac:dyDescent="0.3">
      <c r="A3354" s="2">
        <v>46018</v>
      </c>
      <c r="B3354" s="3">
        <f t="shared" si="156"/>
        <v>2026</v>
      </c>
      <c r="C3354" t="str">
        <f t="shared" si="157"/>
        <v>2025-2026</v>
      </c>
      <c r="D3354" t="s">
        <v>119</v>
      </c>
      <c r="E3354" t="s">
        <v>14</v>
      </c>
      <c r="F3354" t="str">
        <f t="shared" si="158"/>
        <v>Northern Territory</v>
      </c>
      <c r="G3354" t="s">
        <v>15</v>
      </c>
      <c r="H3354">
        <v>800</v>
      </c>
      <c r="I3354" t="s">
        <v>11</v>
      </c>
      <c r="J3354" t="s">
        <v>140</v>
      </c>
      <c r="K3354" t="s">
        <v>145</v>
      </c>
      <c r="L3354" t="s">
        <v>156</v>
      </c>
      <c r="M3354" s="5">
        <v>318</v>
      </c>
    </row>
    <row r="3355" spans="1:13" x14ac:dyDescent="0.3">
      <c r="A3355" s="2">
        <v>45332</v>
      </c>
      <c r="B3355" s="3">
        <f t="shared" si="156"/>
        <v>2024</v>
      </c>
      <c r="C3355" t="str">
        <f t="shared" si="157"/>
        <v>2023-2024</v>
      </c>
      <c r="D3355" t="s">
        <v>120</v>
      </c>
      <c r="E3355" t="s">
        <v>32</v>
      </c>
      <c r="F3355" t="str">
        <f t="shared" si="158"/>
        <v>Victoria</v>
      </c>
      <c r="G3355" t="s">
        <v>26</v>
      </c>
      <c r="H3355">
        <v>3977</v>
      </c>
      <c r="I3355" t="s">
        <v>11</v>
      </c>
      <c r="J3355" t="s">
        <v>137</v>
      </c>
      <c r="K3355" t="s">
        <v>144</v>
      </c>
      <c r="L3355" t="s">
        <v>155</v>
      </c>
      <c r="M3355" s="5">
        <v>669</v>
      </c>
    </row>
    <row r="3356" spans="1:13" x14ac:dyDescent="0.3">
      <c r="A3356" s="2">
        <v>45890</v>
      </c>
      <c r="B3356" s="3">
        <f t="shared" si="156"/>
        <v>2026</v>
      </c>
      <c r="C3356" t="str">
        <f t="shared" si="157"/>
        <v>2025-2026</v>
      </c>
      <c r="D3356" t="s">
        <v>120</v>
      </c>
      <c r="E3356" t="s">
        <v>22</v>
      </c>
      <c r="F3356" t="str">
        <f t="shared" si="158"/>
        <v>New South Wales</v>
      </c>
      <c r="G3356" t="s">
        <v>10</v>
      </c>
      <c r="H3356">
        <v>2116</v>
      </c>
      <c r="I3356" t="s">
        <v>11</v>
      </c>
      <c r="J3356" t="s">
        <v>125</v>
      </c>
      <c r="K3356" t="s">
        <v>144</v>
      </c>
      <c r="L3356" t="s">
        <v>155</v>
      </c>
      <c r="M3356" s="5">
        <v>728</v>
      </c>
    </row>
    <row r="3357" spans="1:13" x14ac:dyDescent="0.3">
      <c r="A3357" s="2">
        <v>45340</v>
      </c>
      <c r="B3357" s="3">
        <f t="shared" si="156"/>
        <v>2024</v>
      </c>
      <c r="C3357" t="str">
        <f t="shared" si="157"/>
        <v>2023-2024</v>
      </c>
      <c r="D3357" t="s">
        <v>119</v>
      </c>
      <c r="E3357" t="s">
        <v>36</v>
      </c>
      <c r="F3357" t="str">
        <f t="shared" si="158"/>
        <v>New South Wales</v>
      </c>
      <c r="G3357" t="s">
        <v>10</v>
      </c>
      <c r="H3357">
        <v>2539</v>
      </c>
      <c r="I3357" t="s">
        <v>11</v>
      </c>
      <c r="J3357" t="s">
        <v>123</v>
      </c>
      <c r="K3357" t="s">
        <v>145</v>
      </c>
      <c r="L3357" t="s">
        <v>156</v>
      </c>
      <c r="M3357" s="5">
        <v>298</v>
      </c>
    </row>
    <row r="3358" spans="1:13" x14ac:dyDescent="0.3">
      <c r="A3358" s="2">
        <v>45678</v>
      </c>
      <c r="B3358" s="3">
        <f t="shared" si="156"/>
        <v>2025</v>
      </c>
      <c r="C3358" t="str">
        <f t="shared" si="157"/>
        <v>2024-2025</v>
      </c>
      <c r="D3358" t="s">
        <v>119</v>
      </c>
      <c r="E3358" t="s">
        <v>18</v>
      </c>
      <c r="F3358" t="str">
        <f t="shared" si="158"/>
        <v>Queensland</v>
      </c>
      <c r="G3358" t="s">
        <v>19</v>
      </c>
      <c r="H3358">
        <v>4802</v>
      </c>
      <c r="I3358" t="s">
        <v>11</v>
      </c>
      <c r="J3358" t="s">
        <v>133</v>
      </c>
      <c r="K3358" t="s">
        <v>150</v>
      </c>
      <c r="L3358" t="s">
        <v>161</v>
      </c>
      <c r="M3358" s="5">
        <v>441</v>
      </c>
    </row>
    <row r="3359" spans="1:13" x14ac:dyDescent="0.3">
      <c r="A3359" s="2">
        <v>45617</v>
      </c>
      <c r="B3359" s="3">
        <f t="shared" si="156"/>
        <v>2025</v>
      </c>
      <c r="C3359" t="str">
        <f t="shared" si="157"/>
        <v>2024-2025</v>
      </c>
      <c r="D3359" t="s">
        <v>120</v>
      </c>
      <c r="E3359" t="s">
        <v>29</v>
      </c>
      <c r="F3359" t="str">
        <f t="shared" si="158"/>
        <v>Queensland</v>
      </c>
      <c r="G3359" t="s">
        <v>19</v>
      </c>
      <c r="H3359">
        <v>4703</v>
      </c>
      <c r="I3359" t="s">
        <v>11</v>
      </c>
      <c r="J3359" t="s">
        <v>138</v>
      </c>
      <c r="K3359" t="s">
        <v>150</v>
      </c>
      <c r="L3359" t="s">
        <v>161</v>
      </c>
      <c r="M3359" s="5">
        <v>681</v>
      </c>
    </row>
    <row r="3360" spans="1:13" x14ac:dyDescent="0.3">
      <c r="A3360" s="2">
        <v>45731</v>
      </c>
      <c r="B3360" s="3">
        <f t="shared" si="156"/>
        <v>2025</v>
      </c>
      <c r="C3360" t="str">
        <f t="shared" si="157"/>
        <v>2024-2025</v>
      </c>
      <c r="D3360" t="s">
        <v>120</v>
      </c>
      <c r="E3360" t="s">
        <v>101</v>
      </c>
      <c r="F3360" t="str">
        <f t="shared" si="158"/>
        <v>Queensland</v>
      </c>
      <c r="G3360" t="s">
        <v>19</v>
      </c>
      <c r="H3360">
        <v>4305</v>
      </c>
      <c r="I3360" t="s">
        <v>11</v>
      </c>
      <c r="J3360" t="s">
        <v>124</v>
      </c>
      <c r="K3360" t="s">
        <v>150</v>
      </c>
      <c r="L3360" t="s">
        <v>161</v>
      </c>
      <c r="M3360" s="5">
        <v>228</v>
      </c>
    </row>
    <row r="3361" spans="1:13" x14ac:dyDescent="0.3">
      <c r="A3361" s="2">
        <v>45911</v>
      </c>
      <c r="B3361" s="3">
        <f t="shared" si="156"/>
        <v>2026</v>
      </c>
      <c r="C3361" t="str">
        <f t="shared" si="157"/>
        <v>2025-2026</v>
      </c>
      <c r="D3361" t="s">
        <v>119</v>
      </c>
      <c r="E3361" t="s">
        <v>103</v>
      </c>
      <c r="F3361" t="str">
        <f t="shared" si="158"/>
        <v>Victoria</v>
      </c>
      <c r="G3361" t="s">
        <v>26</v>
      </c>
      <c r="H3361">
        <v>3550</v>
      </c>
      <c r="I3361" t="s">
        <v>11</v>
      </c>
      <c r="J3361" t="s">
        <v>129</v>
      </c>
      <c r="K3361" t="s">
        <v>148</v>
      </c>
      <c r="L3361" t="s">
        <v>159</v>
      </c>
      <c r="M3361" s="5">
        <v>151</v>
      </c>
    </row>
    <row r="3362" spans="1:13" x14ac:dyDescent="0.3">
      <c r="A3362" s="2">
        <v>45476</v>
      </c>
      <c r="B3362" s="3">
        <f t="shared" si="156"/>
        <v>2025</v>
      </c>
      <c r="C3362" t="str">
        <f t="shared" si="157"/>
        <v>2024-2025</v>
      </c>
      <c r="D3362" t="s">
        <v>120</v>
      </c>
      <c r="E3362" t="s">
        <v>73</v>
      </c>
      <c r="F3362" t="str">
        <f t="shared" si="158"/>
        <v>Queensland</v>
      </c>
      <c r="G3362" t="s">
        <v>19</v>
      </c>
      <c r="H3362">
        <v>4509</v>
      </c>
      <c r="I3362" t="s">
        <v>11</v>
      </c>
      <c r="J3362" t="s">
        <v>124</v>
      </c>
      <c r="K3362" t="s">
        <v>144</v>
      </c>
      <c r="L3362" t="s">
        <v>155</v>
      </c>
      <c r="M3362" s="5">
        <v>642</v>
      </c>
    </row>
    <row r="3363" spans="1:13" x14ac:dyDescent="0.3">
      <c r="A3363" s="2">
        <v>45944</v>
      </c>
      <c r="B3363" s="3">
        <f t="shared" si="156"/>
        <v>2026</v>
      </c>
      <c r="C3363" t="str">
        <f t="shared" si="157"/>
        <v>2025-2026</v>
      </c>
      <c r="D3363" t="s">
        <v>120</v>
      </c>
      <c r="E3363" t="s">
        <v>69</v>
      </c>
      <c r="F3363" t="str">
        <f t="shared" si="158"/>
        <v>Victoria</v>
      </c>
      <c r="G3363" t="s">
        <v>26</v>
      </c>
      <c r="H3363">
        <v>3148</v>
      </c>
      <c r="I3363" t="s">
        <v>11</v>
      </c>
      <c r="J3363" t="s">
        <v>127</v>
      </c>
      <c r="K3363" t="s">
        <v>145</v>
      </c>
      <c r="L3363" t="s">
        <v>156</v>
      </c>
      <c r="M3363" s="5">
        <v>362</v>
      </c>
    </row>
    <row r="3364" spans="1:13" x14ac:dyDescent="0.3">
      <c r="A3364" s="2">
        <v>45828</v>
      </c>
      <c r="B3364" s="3">
        <f t="shared" si="156"/>
        <v>2025</v>
      </c>
      <c r="C3364" t="str">
        <f t="shared" si="157"/>
        <v>2024-2025</v>
      </c>
      <c r="D3364" t="s">
        <v>120</v>
      </c>
      <c r="E3364" t="s">
        <v>25</v>
      </c>
      <c r="F3364" t="str">
        <f t="shared" si="158"/>
        <v>Victoria</v>
      </c>
      <c r="G3364" t="s">
        <v>26</v>
      </c>
      <c r="H3364">
        <v>3066</v>
      </c>
      <c r="I3364" t="s">
        <v>11</v>
      </c>
      <c r="J3364" t="s">
        <v>128</v>
      </c>
      <c r="K3364" t="s">
        <v>148</v>
      </c>
      <c r="L3364" t="s">
        <v>159</v>
      </c>
      <c r="M3364" s="5">
        <v>531</v>
      </c>
    </row>
    <row r="3365" spans="1:13" x14ac:dyDescent="0.3">
      <c r="A3365" s="2">
        <v>45492</v>
      </c>
      <c r="B3365" s="3">
        <f t="shared" si="156"/>
        <v>2025</v>
      </c>
      <c r="C3365" t="str">
        <f t="shared" si="157"/>
        <v>2024-2025</v>
      </c>
      <c r="D3365" t="s">
        <v>120</v>
      </c>
      <c r="E3365" t="s">
        <v>60</v>
      </c>
      <c r="F3365" t="str">
        <f t="shared" si="158"/>
        <v>Queensland</v>
      </c>
      <c r="G3365" t="s">
        <v>19</v>
      </c>
      <c r="H3365">
        <v>4655</v>
      </c>
      <c r="I3365" t="s">
        <v>11</v>
      </c>
      <c r="J3365" t="s">
        <v>138</v>
      </c>
      <c r="K3365" t="s">
        <v>142</v>
      </c>
      <c r="L3365" t="s">
        <v>153</v>
      </c>
      <c r="M3365" s="5">
        <v>699</v>
      </c>
    </row>
    <row r="3366" spans="1:13" x14ac:dyDescent="0.3">
      <c r="A3366" s="2">
        <v>45397</v>
      </c>
      <c r="B3366" s="3">
        <f t="shared" si="156"/>
        <v>2024</v>
      </c>
      <c r="C3366" t="str">
        <f t="shared" si="157"/>
        <v>2023-2024</v>
      </c>
      <c r="D3366" t="s">
        <v>119</v>
      </c>
      <c r="E3366" t="s">
        <v>58</v>
      </c>
      <c r="F3366" t="str">
        <f t="shared" si="158"/>
        <v>New South Wales</v>
      </c>
      <c r="G3366" t="s">
        <v>10</v>
      </c>
      <c r="H3366">
        <v>2790</v>
      </c>
      <c r="I3366" t="s">
        <v>11</v>
      </c>
      <c r="J3366" t="s">
        <v>132</v>
      </c>
      <c r="K3366" t="s">
        <v>148</v>
      </c>
      <c r="L3366" t="s">
        <v>159</v>
      </c>
      <c r="M3366" s="5">
        <v>95</v>
      </c>
    </row>
    <row r="3367" spans="1:13" x14ac:dyDescent="0.3">
      <c r="A3367" s="2">
        <v>45398</v>
      </c>
      <c r="B3367" s="3">
        <f t="shared" si="156"/>
        <v>2024</v>
      </c>
      <c r="C3367" t="str">
        <f t="shared" si="157"/>
        <v>2023-2024</v>
      </c>
      <c r="D3367" t="s">
        <v>120</v>
      </c>
      <c r="E3367" t="s">
        <v>13</v>
      </c>
      <c r="F3367" t="str">
        <f t="shared" si="158"/>
        <v>New South Wales</v>
      </c>
      <c r="G3367" t="s">
        <v>10</v>
      </c>
      <c r="H3367">
        <v>2141</v>
      </c>
      <c r="I3367" t="s">
        <v>11</v>
      </c>
      <c r="J3367" t="s">
        <v>125</v>
      </c>
      <c r="K3367" t="s">
        <v>145</v>
      </c>
      <c r="L3367" t="s">
        <v>156</v>
      </c>
      <c r="M3367" s="5">
        <v>628</v>
      </c>
    </row>
    <row r="3368" spans="1:13" x14ac:dyDescent="0.3">
      <c r="A3368" s="2">
        <v>45761</v>
      </c>
      <c r="B3368" s="3">
        <f t="shared" si="156"/>
        <v>2025</v>
      </c>
      <c r="C3368" t="str">
        <f t="shared" si="157"/>
        <v>2024-2025</v>
      </c>
      <c r="D3368" t="s">
        <v>120</v>
      </c>
      <c r="E3368" t="s">
        <v>63</v>
      </c>
      <c r="F3368" t="str">
        <f t="shared" si="158"/>
        <v>Queensland</v>
      </c>
      <c r="G3368" t="s">
        <v>19</v>
      </c>
      <c r="H3368">
        <v>4068</v>
      </c>
      <c r="I3368" t="s">
        <v>11</v>
      </c>
      <c r="J3368" t="s">
        <v>131</v>
      </c>
      <c r="K3368" t="s">
        <v>148</v>
      </c>
      <c r="L3368" t="s">
        <v>159</v>
      </c>
      <c r="M3368" s="5">
        <v>631</v>
      </c>
    </row>
    <row r="3369" spans="1:13" x14ac:dyDescent="0.3">
      <c r="A3369" s="2">
        <v>45982</v>
      </c>
      <c r="B3369" s="3">
        <f t="shared" si="156"/>
        <v>2026</v>
      </c>
      <c r="C3369" t="str">
        <f t="shared" si="157"/>
        <v>2025-2026</v>
      </c>
      <c r="D3369" t="s">
        <v>120</v>
      </c>
      <c r="E3369" t="s">
        <v>84</v>
      </c>
      <c r="F3369" t="str">
        <f t="shared" si="158"/>
        <v>Western Australia</v>
      </c>
      <c r="G3369" t="s">
        <v>28</v>
      </c>
      <c r="H3369">
        <v>6280</v>
      </c>
      <c r="I3369" t="s">
        <v>11</v>
      </c>
      <c r="J3369" t="s">
        <v>135</v>
      </c>
      <c r="K3369" t="s">
        <v>148</v>
      </c>
      <c r="L3369" t="s">
        <v>159</v>
      </c>
      <c r="M3369" s="5">
        <v>790</v>
      </c>
    </row>
    <row r="3370" spans="1:13" x14ac:dyDescent="0.3">
      <c r="A3370" s="2">
        <v>45620</v>
      </c>
      <c r="B3370" s="3">
        <f t="shared" si="156"/>
        <v>2025</v>
      </c>
      <c r="C3370" t="str">
        <f t="shared" si="157"/>
        <v>2024-2025</v>
      </c>
      <c r="D3370" t="s">
        <v>119</v>
      </c>
      <c r="E3370" t="s">
        <v>66</v>
      </c>
      <c r="F3370" t="str">
        <f t="shared" si="158"/>
        <v>Western Australia</v>
      </c>
      <c r="G3370" t="s">
        <v>28</v>
      </c>
      <c r="H3370">
        <v>6330</v>
      </c>
      <c r="I3370" t="s">
        <v>11</v>
      </c>
      <c r="J3370" t="s">
        <v>135</v>
      </c>
      <c r="K3370" t="s">
        <v>142</v>
      </c>
      <c r="L3370" t="s">
        <v>153</v>
      </c>
      <c r="M3370" s="5">
        <v>769</v>
      </c>
    </row>
    <row r="3371" spans="1:13" x14ac:dyDescent="0.3">
      <c r="A3371" s="2">
        <v>45392</v>
      </c>
      <c r="B3371" s="3">
        <f t="shared" si="156"/>
        <v>2024</v>
      </c>
      <c r="C3371" t="str">
        <f t="shared" si="157"/>
        <v>2023-2024</v>
      </c>
      <c r="D3371" t="s">
        <v>120</v>
      </c>
      <c r="E3371" t="s">
        <v>22</v>
      </c>
      <c r="F3371" t="str">
        <f t="shared" si="158"/>
        <v>New South Wales</v>
      </c>
      <c r="G3371" t="s">
        <v>10</v>
      </c>
      <c r="H3371">
        <v>2116</v>
      </c>
      <c r="I3371" t="s">
        <v>11</v>
      </c>
      <c r="J3371" t="s">
        <v>125</v>
      </c>
      <c r="K3371" t="s">
        <v>144</v>
      </c>
      <c r="L3371" t="s">
        <v>155</v>
      </c>
      <c r="M3371" s="5">
        <v>474</v>
      </c>
    </row>
    <row r="3372" spans="1:13" x14ac:dyDescent="0.3">
      <c r="A3372" s="2">
        <v>45981</v>
      </c>
      <c r="B3372" s="3">
        <f t="shared" si="156"/>
        <v>2026</v>
      </c>
      <c r="C3372" t="str">
        <f t="shared" si="157"/>
        <v>2025-2026</v>
      </c>
      <c r="D3372" t="s">
        <v>120</v>
      </c>
      <c r="E3372" t="s">
        <v>24</v>
      </c>
      <c r="F3372" t="str">
        <f t="shared" si="158"/>
        <v>Queensland</v>
      </c>
      <c r="G3372" t="s">
        <v>19</v>
      </c>
      <c r="H3372">
        <v>4053</v>
      </c>
      <c r="I3372" t="s">
        <v>11</v>
      </c>
      <c r="J3372" t="s">
        <v>131</v>
      </c>
      <c r="K3372" t="s">
        <v>148</v>
      </c>
      <c r="L3372" t="s">
        <v>159</v>
      </c>
      <c r="M3372" s="5">
        <v>104</v>
      </c>
    </row>
    <row r="3373" spans="1:13" x14ac:dyDescent="0.3">
      <c r="A3373" s="2">
        <v>45449</v>
      </c>
      <c r="B3373" s="3">
        <f t="shared" si="156"/>
        <v>2024</v>
      </c>
      <c r="C3373" t="str">
        <f t="shared" si="157"/>
        <v>2023-2024</v>
      </c>
      <c r="D3373" t="s">
        <v>119</v>
      </c>
      <c r="E3373" t="s">
        <v>77</v>
      </c>
      <c r="F3373" t="str">
        <f t="shared" si="158"/>
        <v>Victoria</v>
      </c>
      <c r="G3373" t="s">
        <v>26</v>
      </c>
      <c r="H3373">
        <v>3018</v>
      </c>
      <c r="I3373" t="s">
        <v>11</v>
      </c>
      <c r="J3373" t="s">
        <v>128</v>
      </c>
      <c r="K3373" t="s">
        <v>147</v>
      </c>
      <c r="L3373" t="s">
        <v>158</v>
      </c>
      <c r="M3373" s="5">
        <v>417</v>
      </c>
    </row>
    <row r="3374" spans="1:13" x14ac:dyDescent="0.3">
      <c r="A3374" s="2">
        <v>45837</v>
      </c>
      <c r="B3374" s="3">
        <f t="shared" si="156"/>
        <v>2025</v>
      </c>
      <c r="C3374" t="str">
        <f t="shared" si="157"/>
        <v>2024-2025</v>
      </c>
      <c r="D3374" t="s">
        <v>120</v>
      </c>
      <c r="E3374" t="s">
        <v>20</v>
      </c>
      <c r="F3374" t="str">
        <f t="shared" si="158"/>
        <v>South Australia</v>
      </c>
      <c r="G3374" t="s">
        <v>17</v>
      </c>
      <c r="H3374">
        <v>5607</v>
      </c>
      <c r="I3374" t="s">
        <v>11</v>
      </c>
      <c r="J3374" t="s">
        <v>139</v>
      </c>
      <c r="K3374" t="s">
        <v>150</v>
      </c>
      <c r="L3374" t="s">
        <v>161</v>
      </c>
      <c r="M3374" s="5">
        <v>576</v>
      </c>
    </row>
    <row r="3375" spans="1:13" x14ac:dyDescent="0.3">
      <c r="A3375" s="2">
        <v>45700</v>
      </c>
      <c r="B3375" s="3">
        <f t="shared" si="156"/>
        <v>2025</v>
      </c>
      <c r="C3375" t="str">
        <f t="shared" si="157"/>
        <v>2024-2025</v>
      </c>
      <c r="D3375" t="s">
        <v>120</v>
      </c>
      <c r="E3375" t="s">
        <v>39</v>
      </c>
      <c r="F3375" t="str">
        <f t="shared" si="158"/>
        <v>New South Wales</v>
      </c>
      <c r="G3375" t="s">
        <v>10</v>
      </c>
      <c r="H3375">
        <v>2541</v>
      </c>
      <c r="I3375" t="s">
        <v>11</v>
      </c>
      <c r="J3375" t="s">
        <v>123</v>
      </c>
      <c r="K3375" t="s">
        <v>143</v>
      </c>
      <c r="L3375" t="s">
        <v>154</v>
      </c>
      <c r="M3375" s="5">
        <v>87</v>
      </c>
    </row>
    <row r="3376" spans="1:13" x14ac:dyDescent="0.3">
      <c r="A3376" s="2">
        <v>45917</v>
      </c>
      <c r="B3376" s="3">
        <f t="shared" si="156"/>
        <v>2026</v>
      </c>
      <c r="C3376" t="str">
        <f t="shared" si="157"/>
        <v>2025-2026</v>
      </c>
      <c r="D3376" t="s">
        <v>119</v>
      </c>
      <c r="E3376" t="s">
        <v>62</v>
      </c>
      <c r="F3376" t="str">
        <f t="shared" si="158"/>
        <v>Victoria</v>
      </c>
      <c r="G3376" t="s">
        <v>26</v>
      </c>
      <c r="H3376">
        <v>3690</v>
      </c>
      <c r="I3376" t="s">
        <v>11</v>
      </c>
      <c r="J3376" t="s">
        <v>137</v>
      </c>
      <c r="K3376" t="s">
        <v>145</v>
      </c>
      <c r="L3376" t="s">
        <v>156</v>
      </c>
      <c r="M3376" s="5">
        <v>22</v>
      </c>
    </row>
    <row r="3377" spans="1:13" x14ac:dyDescent="0.3">
      <c r="A3377" s="2">
        <v>45515</v>
      </c>
      <c r="B3377" s="3">
        <f t="shared" si="156"/>
        <v>2025</v>
      </c>
      <c r="C3377" t="str">
        <f t="shared" si="157"/>
        <v>2024-2025</v>
      </c>
      <c r="D3377" t="s">
        <v>120</v>
      </c>
      <c r="E3377" t="s">
        <v>90</v>
      </c>
      <c r="F3377" t="str">
        <f t="shared" si="158"/>
        <v>New South Wales</v>
      </c>
      <c r="G3377" t="s">
        <v>10</v>
      </c>
      <c r="H3377">
        <v>2650</v>
      </c>
      <c r="I3377" t="s">
        <v>11</v>
      </c>
      <c r="J3377" t="s">
        <v>132</v>
      </c>
      <c r="K3377" t="s">
        <v>143</v>
      </c>
      <c r="L3377" t="s">
        <v>154</v>
      </c>
      <c r="M3377" s="5">
        <v>349</v>
      </c>
    </row>
    <row r="3378" spans="1:13" x14ac:dyDescent="0.3">
      <c r="A3378" s="2">
        <v>45443</v>
      </c>
      <c r="B3378" s="3">
        <f t="shared" si="156"/>
        <v>2024</v>
      </c>
      <c r="C3378" t="str">
        <f t="shared" si="157"/>
        <v>2023-2024</v>
      </c>
      <c r="D3378" t="s">
        <v>120</v>
      </c>
      <c r="E3378" t="s">
        <v>38</v>
      </c>
      <c r="F3378" t="str">
        <f t="shared" si="158"/>
        <v>Victoria</v>
      </c>
      <c r="G3378" t="s">
        <v>26</v>
      </c>
      <c r="H3378">
        <v>3199</v>
      </c>
      <c r="I3378" t="s">
        <v>11</v>
      </c>
      <c r="J3378" t="s">
        <v>127</v>
      </c>
      <c r="K3378" t="s">
        <v>147</v>
      </c>
      <c r="L3378" t="s">
        <v>158</v>
      </c>
      <c r="M3378" s="5">
        <v>312</v>
      </c>
    </row>
    <row r="3379" spans="1:13" x14ac:dyDescent="0.3">
      <c r="A3379" s="2">
        <v>45554</v>
      </c>
      <c r="B3379" s="3">
        <f t="shared" si="156"/>
        <v>2025</v>
      </c>
      <c r="C3379" t="str">
        <f t="shared" si="157"/>
        <v>2024-2025</v>
      </c>
      <c r="D3379" t="s">
        <v>119</v>
      </c>
      <c r="E3379" t="s">
        <v>80</v>
      </c>
      <c r="F3379" t="str">
        <f t="shared" si="158"/>
        <v>New South Wales</v>
      </c>
      <c r="G3379" t="s">
        <v>10</v>
      </c>
      <c r="H3379">
        <v>2120</v>
      </c>
      <c r="I3379" t="s">
        <v>11</v>
      </c>
      <c r="J3379" t="s">
        <v>125</v>
      </c>
      <c r="K3379" t="s">
        <v>146</v>
      </c>
      <c r="L3379" t="s">
        <v>157</v>
      </c>
      <c r="M3379" s="5">
        <v>38</v>
      </c>
    </row>
    <row r="3380" spans="1:13" x14ac:dyDescent="0.3">
      <c r="A3380" s="2">
        <v>45891</v>
      </c>
      <c r="B3380" s="3">
        <f t="shared" si="156"/>
        <v>2026</v>
      </c>
      <c r="C3380" t="str">
        <f t="shared" si="157"/>
        <v>2025-2026</v>
      </c>
      <c r="D3380" t="s">
        <v>119</v>
      </c>
      <c r="E3380" t="s">
        <v>52</v>
      </c>
      <c r="F3380" t="str">
        <f t="shared" si="158"/>
        <v>New South Wales</v>
      </c>
      <c r="G3380" t="s">
        <v>10</v>
      </c>
      <c r="H3380">
        <v>2485</v>
      </c>
      <c r="I3380" t="s">
        <v>11</v>
      </c>
      <c r="J3380" t="s">
        <v>122</v>
      </c>
      <c r="K3380" t="s">
        <v>145</v>
      </c>
      <c r="L3380" t="s">
        <v>156</v>
      </c>
      <c r="M3380" s="5">
        <v>639</v>
      </c>
    </row>
    <row r="3381" spans="1:13" x14ac:dyDescent="0.3">
      <c r="A3381" s="2">
        <v>45857</v>
      </c>
      <c r="B3381" s="3">
        <f t="shared" si="156"/>
        <v>2026</v>
      </c>
      <c r="C3381" t="str">
        <f t="shared" si="157"/>
        <v>2025-2026</v>
      </c>
      <c r="D3381" t="s">
        <v>120</v>
      </c>
      <c r="E3381" t="s">
        <v>77</v>
      </c>
      <c r="F3381" t="str">
        <f t="shared" si="158"/>
        <v>Victoria</v>
      </c>
      <c r="G3381" t="s">
        <v>26</v>
      </c>
      <c r="H3381">
        <v>3018</v>
      </c>
      <c r="I3381" t="s">
        <v>11</v>
      </c>
      <c r="J3381" t="s">
        <v>128</v>
      </c>
      <c r="K3381" t="s">
        <v>144</v>
      </c>
      <c r="L3381" t="s">
        <v>155</v>
      </c>
      <c r="M3381" s="5">
        <v>22</v>
      </c>
    </row>
    <row r="3382" spans="1:13" x14ac:dyDescent="0.3">
      <c r="A3382" s="2">
        <v>45945</v>
      </c>
      <c r="B3382" s="3">
        <f t="shared" si="156"/>
        <v>2026</v>
      </c>
      <c r="C3382" t="str">
        <f t="shared" si="157"/>
        <v>2025-2026</v>
      </c>
      <c r="D3382" t="s">
        <v>120</v>
      </c>
      <c r="E3382" t="s">
        <v>83</v>
      </c>
      <c r="F3382" t="str">
        <f t="shared" si="158"/>
        <v>Victoria</v>
      </c>
      <c r="G3382" t="s">
        <v>26</v>
      </c>
      <c r="H3382">
        <v>3551</v>
      </c>
      <c r="I3382" t="s">
        <v>11</v>
      </c>
      <c r="J3382" t="s">
        <v>129</v>
      </c>
      <c r="K3382" t="s">
        <v>145</v>
      </c>
      <c r="L3382" t="s">
        <v>156</v>
      </c>
      <c r="M3382" s="5">
        <v>765</v>
      </c>
    </row>
    <row r="3383" spans="1:13" x14ac:dyDescent="0.3">
      <c r="A3383" s="2">
        <v>45787</v>
      </c>
      <c r="B3383" s="3">
        <f t="shared" si="156"/>
        <v>2025</v>
      </c>
      <c r="C3383" t="str">
        <f t="shared" si="157"/>
        <v>2024-2025</v>
      </c>
      <c r="D3383" t="s">
        <v>120</v>
      </c>
      <c r="E3383" t="s">
        <v>74</v>
      </c>
      <c r="F3383" t="str">
        <f t="shared" si="158"/>
        <v>Victoria</v>
      </c>
      <c r="G3383" t="s">
        <v>26</v>
      </c>
      <c r="H3383">
        <v>3500</v>
      </c>
      <c r="I3383" t="s">
        <v>11</v>
      </c>
      <c r="J3383" t="s">
        <v>129</v>
      </c>
      <c r="K3383" t="s">
        <v>150</v>
      </c>
      <c r="L3383" t="s">
        <v>161</v>
      </c>
      <c r="M3383" s="5">
        <v>347</v>
      </c>
    </row>
    <row r="3384" spans="1:13" x14ac:dyDescent="0.3">
      <c r="A3384" s="2">
        <v>46018</v>
      </c>
      <c r="B3384" s="3">
        <f t="shared" si="156"/>
        <v>2026</v>
      </c>
      <c r="C3384" t="str">
        <f t="shared" si="157"/>
        <v>2025-2026</v>
      </c>
      <c r="D3384" t="s">
        <v>120</v>
      </c>
      <c r="E3384" t="s">
        <v>72</v>
      </c>
      <c r="F3384" t="str">
        <f t="shared" si="158"/>
        <v>Queensland</v>
      </c>
      <c r="G3384" t="s">
        <v>19</v>
      </c>
      <c r="H3384">
        <v>4870</v>
      </c>
      <c r="I3384" t="s">
        <v>11</v>
      </c>
      <c r="J3384" t="s">
        <v>133</v>
      </c>
      <c r="K3384" t="s">
        <v>150</v>
      </c>
      <c r="L3384" t="s">
        <v>161</v>
      </c>
      <c r="M3384" s="5">
        <v>286</v>
      </c>
    </row>
    <row r="3385" spans="1:13" x14ac:dyDescent="0.3">
      <c r="A3385" s="2">
        <v>45598</v>
      </c>
      <c r="B3385" s="3">
        <f t="shared" si="156"/>
        <v>2025</v>
      </c>
      <c r="C3385" t="str">
        <f t="shared" si="157"/>
        <v>2024-2025</v>
      </c>
      <c r="D3385" t="s">
        <v>120</v>
      </c>
      <c r="E3385" t="s">
        <v>94</v>
      </c>
      <c r="F3385" t="str">
        <f t="shared" si="158"/>
        <v>Queensland</v>
      </c>
      <c r="G3385" t="s">
        <v>19</v>
      </c>
      <c r="H3385">
        <v>4551</v>
      </c>
      <c r="I3385" t="s">
        <v>11</v>
      </c>
      <c r="J3385" t="s">
        <v>136</v>
      </c>
      <c r="K3385" t="s">
        <v>144</v>
      </c>
      <c r="L3385" t="s">
        <v>155</v>
      </c>
      <c r="M3385" s="5">
        <v>649</v>
      </c>
    </row>
    <row r="3386" spans="1:13" x14ac:dyDescent="0.3">
      <c r="A3386" s="2">
        <v>45509</v>
      </c>
      <c r="B3386" s="3">
        <f t="shared" si="156"/>
        <v>2025</v>
      </c>
      <c r="C3386" t="str">
        <f t="shared" si="157"/>
        <v>2024-2025</v>
      </c>
      <c r="D3386" t="s">
        <v>120</v>
      </c>
      <c r="E3386" t="s">
        <v>46</v>
      </c>
      <c r="F3386" t="str">
        <f t="shared" si="158"/>
        <v>South Australia</v>
      </c>
      <c r="G3386" t="s">
        <v>17</v>
      </c>
      <c r="H3386">
        <v>5043</v>
      </c>
      <c r="I3386" t="s">
        <v>11</v>
      </c>
      <c r="J3386" t="s">
        <v>134</v>
      </c>
      <c r="K3386" t="s">
        <v>150</v>
      </c>
      <c r="L3386" t="s">
        <v>161</v>
      </c>
      <c r="M3386" s="5">
        <v>100</v>
      </c>
    </row>
    <row r="3387" spans="1:13" x14ac:dyDescent="0.3">
      <c r="A3387" s="2">
        <v>45712</v>
      </c>
      <c r="B3387" s="3">
        <f t="shared" si="156"/>
        <v>2025</v>
      </c>
      <c r="C3387" t="str">
        <f t="shared" si="157"/>
        <v>2024-2025</v>
      </c>
      <c r="D3387" t="s">
        <v>120</v>
      </c>
      <c r="E3387" t="s">
        <v>9</v>
      </c>
      <c r="F3387" t="str">
        <f t="shared" si="158"/>
        <v>New South Wales</v>
      </c>
      <c r="G3387" t="s">
        <v>10</v>
      </c>
      <c r="H3387">
        <v>2067</v>
      </c>
      <c r="I3387" t="s">
        <v>11</v>
      </c>
      <c r="J3387" t="s">
        <v>126</v>
      </c>
      <c r="K3387" t="s">
        <v>144</v>
      </c>
      <c r="L3387" t="s">
        <v>155</v>
      </c>
      <c r="M3387" s="5">
        <v>714</v>
      </c>
    </row>
    <row r="3388" spans="1:13" x14ac:dyDescent="0.3">
      <c r="A3388" s="2">
        <v>45489</v>
      </c>
      <c r="B3388" s="3">
        <f t="shared" si="156"/>
        <v>2025</v>
      </c>
      <c r="C3388" t="str">
        <f t="shared" si="157"/>
        <v>2024-2025</v>
      </c>
      <c r="D3388" t="s">
        <v>120</v>
      </c>
      <c r="E3388" t="s">
        <v>39</v>
      </c>
      <c r="F3388" t="str">
        <f t="shared" si="158"/>
        <v>New South Wales</v>
      </c>
      <c r="G3388" t="s">
        <v>10</v>
      </c>
      <c r="H3388">
        <v>2541</v>
      </c>
      <c r="I3388" t="s">
        <v>11</v>
      </c>
      <c r="J3388" t="s">
        <v>123</v>
      </c>
      <c r="K3388" t="s">
        <v>148</v>
      </c>
      <c r="L3388" t="s">
        <v>159</v>
      </c>
      <c r="M3388" s="5">
        <v>89</v>
      </c>
    </row>
    <row r="3389" spans="1:13" x14ac:dyDescent="0.3">
      <c r="A3389" s="2">
        <v>45334</v>
      </c>
      <c r="B3389" s="3">
        <f t="shared" si="156"/>
        <v>2024</v>
      </c>
      <c r="C3389" t="str">
        <f t="shared" si="157"/>
        <v>2023-2024</v>
      </c>
      <c r="D3389" t="s">
        <v>120</v>
      </c>
      <c r="E3389" t="s">
        <v>78</v>
      </c>
      <c r="F3389" t="str">
        <f t="shared" si="158"/>
        <v>New South Wales</v>
      </c>
      <c r="G3389" t="s">
        <v>10</v>
      </c>
      <c r="H3389">
        <v>2480</v>
      </c>
      <c r="I3389" t="s">
        <v>11</v>
      </c>
      <c r="J3389" t="s">
        <v>122</v>
      </c>
      <c r="K3389" t="s">
        <v>148</v>
      </c>
      <c r="L3389" t="s">
        <v>159</v>
      </c>
      <c r="M3389" s="5">
        <v>648</v>
      </c>
    </row>
    <row r="3390" spans="1:13" x14ac:dyDescent="0.3">
      <c r="A3390" s="2">
        <v>45519</v>
      </c>
      <c r="B3390" s="3">
        <f t="shared" si="156"/>
        <v>2025</v>
      </c>
      <c r="C3390" t="str">
        <f t="shared" si="157"/>
        <v>2024-2025</v>
      </c>
      <c r="D3390" t="s">
        <v>120</v>
      </c>
      <c r="E3390" t="s">
        <v>85</v>
      </c>
      <c r="F3390" t="str">
        <f t="shared" si="158"/>
        <v>Western Australia</v>
      </c>
      <c r="G3390" t="s">
        <v>28</v>
      </c>
      <c r="H3390">
        <v>6725</v>
      </c>
      <c r="I3390" t="s">
        <v>11</v>
      </c>
      <c r="J3390" t="s">
        <v>141</v>
      </c>
      <c r="K3390" t="s">
        <v>142</v>
      </c>
      <c r="L3390" t="s">
        <v>153</v>
      </c>
      <c r="M3390" s="5">
        <v>298</v>
      </c>
    </row>
    <row r="3391" spans="1:13" x14ac:dyDescent="0.3">
      <c r="A3391" s="2">
        <v>45981</v>
      </c>
      <c r="B3391" s="3">
        <f t="shared" si="156"/>
        <v>2026</v>
      </c>
      <c r="C3391" t="str">
        <f t="shared" si="157"/>
        <v>2025-2026</v>
      </c>
      <c r="D3391" t="s">
        <v>119</v>
      </c>
      <c r="E3391" t="s">
        <v>103</v>
      </c>
      <c r="F3391" t="str">
        <f t="shared" si="158"/>
        <v>Victoria</v>
      </c>
      <c r="G3391" t="s">
        <v>26</v>
      </c>
      <c r="H3391">
        <v>3550</v>
      </c>
      <c r="I3391" t="s">
        <v>11</v>
      </c>
      <c r="J3391" t="s">
        <v>129</v>
      </c>
      <c r="K3391" t="s">
        <v>144</v>
      </c>
      <c r="L3391" t="s">
        <v>155</v>
      </c>
      <c r="M3391" s="5">
        <v>219</v>
      </c>
    </row>
    <row r="3392" spans="1:13" x14ac:dyDescent="0.3">
      <c r="A3392" s="2">
        <v>45324</v>
      </c>
      <c r="B3392" s="3">
        <f t="shared" si="156"/>
        <v>2024</v>
      </c>
      <c r="C3392" t="str">
        <f t="shared" si="157"/>
        <v>2023-2024</v>
      </c>
      <c r="D3392" t="s">
        <v>120</v>
      </c>
      <c r="E3392" t="s">
        <v>91</v>
      </c>
      <c r="F3392" t="str">
        <f t="shared" si="158"/>
        <v>Western Australia</v>
      </c>
      <c r="G3392" t="s">
        <v>28</v>
      </c>
      <c r="H3392">
        <v>6109</v>
      </c>
      <c r="I3392" t="s">
        <v>11</v>
      </c>
      <c r="J3392" t="s">
        <v>135</v>
      </c>
      <c r="K3392" t="s">
        <v>142</v>
      </c>
      <c r="L3392" t="s">
        <v>153</v>
      </c>
      <c r="M3392" s="5">
        <v>478</v>
      </c>
    </row>
    <row r="3393" spans="1:13" x14ac:dyDescent="0.3">
      <c r="A3393" s="2">
        <v>45921</v>
      </c>
      <c r="B3393" s="3">
        <f t="shared" si="156"/>
        <v>2026</v>
      </c>
      <c r="C3393" t="str">
        <f t="shared" si="157"/>
        <v>2025-2026</v>
      </c>
      <c r="D3393" t="s">
        <v>120</v>
      </c>
      <c r="E3393" t="s">
        <v>55</v>
      </c>
      <c r="F3393" t="str">
        <f t="shared" si="158"/>
        <v>Queensland</v>
      </c>
      <c r="G3393" t="s">
        <v>19</v>
      </c>
      <c r="H3393">
        <v>4740</v>
      </c>
      <c r="I3393" t="s">
        <v>11</v>
      </c>
      <c r="J3393" t="s">
        <v>138</v>
      </c>
      <c r="K3393" t="s">
        <v>145</v>
      </c>
      <c r="L3393" t="s">
        <v>156</v>
      </c>
      <c r="M3393" s="5">
        <v>60</v>
      </c>
    </row>
    <row r="3394" spans="1:13" x14ac:dyDescent="0.3">
      <c r="A3394" s="2">
        <v>45803</v>
      </c>
      <c r="B3394" s="3">
        <f t="shared" ref="B3394:B3457" si="159">IF(MONTH(A3394)&gt;=7,YEAR(A3394)+1,YEAR(A3394))</f>
        <v>2025</v>
      </c>
      <c r="C3394" t="str">
        <f t="shared" ref="C3394:C3457" si="160">IF(MONTH(A3394) &gt;= 7, YEAR(A3394) &amp; "-" &amp; YEAR(A3394) + 1, YEAR(A3394) - 1 &amp; "-" &amp; YEAR(A3394))</f>
        <v>2024-2025</v>
      </c>
      <c r="D3394" t="s">
        <v>120</v>
      </c>
      <c r="E3394" t="s">
        <v>112</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19</v>
      </c>
      <c r="H3394">
        <v>4566</v>
      </c>
      <c r="I3394" t="s">
        <v>11</v>
      </c>
      <c r="J3394" t="s">
        <v>136</v>
      </c>
      <c r="K3394" t="s">
        <v>146</v>
      </c>
      <c r="L3394" t="s">
        <v>157</v>
      </c>
      <c r="M3394" s="5">
        <v>569</v>
      </c>
    </row>
    <row r="3395" spans="1:13" x14ac:dyDescent="0.3">
      <c r="A3395" s="2">
        <v>45821</v>
      </c>
      <c r="B3395" s="3">
        <f t="shared" si="159"/>
        <v>2025</v>
      </c>
      <c r="C3395" t="str">
        <f t="shared" si="160"/>
        <v>2024-2025</v>
      </c>
      <c r="D3395" t="s">
        <v>119</v>
      </c>
      <c r="E3395" t="s">
        <v>62</v>
      </c>
      <c r="F3395" t="str">
        <f t="shared" si="161"/>
        <v>Victoria</v>
      </c>
      <c r="G3395" t="s">
        <v>26</v>
      </c>
      <c r="H3395">
        <v>3690</v>
      </c>
      <c r="I3395" t="s">
        <v>11</v>
      </c>
      <c r="J3395" t="s">
        <v>137</v>
      </c>
      <c r="K3395" t="s">
        <v>145</v>
      </c>
      <c r="L3395" t="s">
        <v>156</v>
      </c>
      <c r="M3395" s="5">
        <v>755</v>
      </c>
    </row>
    <row r="3396" spans="1:13" x14ac:dyDescent="0.3">
      <c r="A3396" s="2">
        <v>45699</v>
      </c>
      <c r="B3396" s="3">
        <f t="shared" si="159"/>
        <v>2025</v>
      </c>
      <c r="C3396" t="str">
        <f t="shared" si="160"/>
        <v>2024-2025</v>
      </c>
      <c r="D3396" t="s">
        <v>119</v>
      </c>
      <c r="E3396" t="s">
        <v>77</v>
      </c>
      <c r="F3396" t="str">
        <f t="shared" si="161"/>
        <v>Victoria</v>
      </c>
      <c r="G3396" t="s">
        <v>26</v>
      </c>
      <c r="H3396">
        <v>3018</v>
      </c>
      <c r="I3396" t="s">
        <v>11</v>
      </c>
      <c r="J3396" t="s">
        <v>128</v>
      </c>
      <c r="K3396" t="s">
        <v>143</v>
      </c>
      <c r="L3396" t="s">
        <v>154</v>
      </c>
      <c r="M3396" s="5">
        <v>383</v>
      </c>
    </row>
    <row r="3397" spans="1:13" x14ac:dyDescent="0.3">
      <c r="A3397" s="2">
        <v>45433</v>
      </c>
      <c r="B3397" s="3">
        <f t="shared" si="159"/>
        <v>2024</v>
      </c>
      <c r="C3397" t="str">
        <f t="shared" si="160"/>
        <v>2023-2024</v>
      </c>
      <c r="D3397" t="s">
        <v>119</v>
      </c>
      <c r="E3397" t="s">
        <v>18</v>
      </c>
      <c r="F3397" t="str">
        <f t="shared" si="161"/>
        <v>Queensland</v>
      </c>
      <c r="G3397" t="s">
        <v>19</v>
      </c>
      <c r="H3397">
        <v>4802</v>
      </c>
      <c r="I3397" t="s">
        <v>11</v>
      </c>
      <c r="J3397" t="s">
        <v>133</v>
      </c>
      <c r="K3397" t="s">
        <v>142</v>
      </c>
      <c r="L3397" t="s">
        <v>153</v>
      </c>
      <c r="M3397" s="5">
        <v>105</v>
      </c>
    </row>
    <row r="3398" spans="1:13" x14ac:dyDescent="0.3">
      <c r="A3398" s="2">
        <v>45542</v>
      </c>
      <c r="B3398" s="3">
        <f t="shared" si="159"/>
        <v>2025</v>
      </c>
      <c r="C3398" t="str">
        <f t="shared" si="160"/>
        <v>2024-2025</v>
      </c>
      <c r="D3398" t="s">
        <v>120</v>
      </c>
      <c r="E3398" t="s">
        <v>99</v>
      </c>
      <c r="F3398" t="str">
        <f t="shared" si="161"/>
        <v>Western Australia</v>
      </c>
      <c r="G3398" t="s">
        <v>28</v>
      </c>
      <c r="H3398">
        <v>6530</v>
      </c>
      <c r="I3398" t="s">
        <v>11</v>
      </c>
      <c r="J3398" t="s">
        <v>141</v>
      </c>
      <c r="K3398" t="s">
        <v>143</v>
      </c>
      <c r="L3398" t="s">
        <v>154</v>
      </c>
      <c r="M3398" s="5">
        <v>190</v>
      </c>
    </row>
    <row r="3399" spans="1:13" x14ac:dyDescent="0.3">
      <c r="A3399" s="2">
        <v>45563</v>
      </c>
      <c r="B3399" s="3">
        <f t="shared" si="159"/>
        <v>2025</v>
      </c>
      <c r="C3399" t="str">
        <f t="shared" si="160"/>
        <v>2024-2025</v>
      </c>
      <c r="D3399" t="s">
        <v>120</v>
      </c>
      <c r="E3399" t="s">
        <v>37</v>
      </c>
      <c r="F3399" t="str">
        <f t="shared" si="161"/>
        <v>Victoria</v>
      </c>
      <c r="G3399" t="s">
        <v>26</v>
      </c>
      <c r="H3399">
        <v>3134</v>
      </c>
      <c r="I3399" t="s">
        <v>11</v>
      </c>
      <c r="J3399" t="s">
        <v>127</v>
      </c>
      <c r="K3399" t="s">
        <v>142</v>
      </c>
      <c r="L3399" t="s">
        <v>153</v>
      </c>
      <c r="M3399" s="5">
        <v>763</v>
      </c>
    </row>
    <row r="3400" spans="1:13" x14ac:dyDescent="0.3">
      <c r="A3400" s="2">
        <v>45347</v>
      </c>
      <c r="B3400" s="3">
        <f t="shared" si="159"/>
        <v>2024</v>
      </c>
      <c r="C3400" t="str">
        <f t="shared" si="160"/>
        <v>2023-2024</v>
      </c>
      <c r="D3400" t="s">
        <v>120</v>
      </c>
      <c r="E3400" t="s">
        <v>22</v>
      </c>
      <c r="F3400" t="str">
        <f t="shared" si="161"/>
        <v>New South Wales</v>
      </c>
      <c r="G3400" t="s">
        <v>10</v>
      </c>
      <c r="H3400">
        <v>2116</v>
      </c>
      <c r="I3400" t="s">
        <v>11</v>
      </c>
      <c r="J3400" t="s">
        <v>125</v>
      </c>
      <c r="K3400" t="s">
        <v>148</v>
      </c>
      <c r="L3400" t="s">
        <v>159</v>
      </c>
      <c r="M3400" s="5">
        <v>387</v>
      </c>
    </row>
    <row r="3401" spans="1:13" x14ac:dyDescent="0.3">
      <c r="A3401" s="2">
        <v>45906</v>
      </c>
      <c r="B3401" s="3">
        <f t="shared" si="159"/>
        <v>2026</v>
      </c>
      <c r="C3401" t="str">
        <f t="shared" si="160"/>
        <v>2025-2026</v>
      </c>
      <c r="D3401" t="s">
        <v>119</v>
      </c>
      <c r="E3401" t="s">
        <v>103</v>
      </c>
      <c r="F3401" t="str">
        <f t="shared" si="161"/>
        <v>Victoria</v>
      </c>
      <c r="G3401" t="s">
        <v>26</v>
      </c>
      <c r="H3401">
        <v>3550</v>
      </c>
      <c r="I3401" t="s">
        <v>11</v>
      </c>
      <c r="J3401" t="s">
        <v>129</v>
      </c>
      <c r="K3401" t="s">
        <v>150</v>
      </c>
      <c r="L3401" t="s">
        <v>161</v>
      </c>
      <c r="M3401" s="5">
        <v>617</v>
      </c>
    </row>
    <row r="3402" spans="1:13" x14ac:dyDescent="0.3">
      <c r="A3402" s="2">
        <v>45339</v>
      </c>
      <c r="B3402" s="3">
        <f t="shared" si="159"/>
        <v>2024</v>
      </c>
      <c r="C3402" t="str">
        <f t="shared" si="160"/>
        <v>2023-2024</v>
      </c>
      <c r="D3402" t="s">
        <v>120</v>
      </c>
      <c r="E3402" t="s">
        <v>29</v>
      </c>
      <c r="F3402" t="str">
        <f t="shared" si="161"/>
        <v>Queensland</v>
      </c>
      <c r="G3402" t="s">
        <v>19</v>
      </c>
      <c r="H3402">
        <v>4703</v>
      </c>
      <c r="I3402" t="s">
        <v>11</v>
      </c>
      <c r="J3402" t="s">
        <v>138</v>
      </c>
      <c r="K3402" t="s">
        <v>151</v>
      </c>
      <c r="L3402" t="s">
        <v>152</v>
      </c>
      <c r="M3402" s="5">
        <v>595</v>
      </c>
    </row>
    <row r="3403" spans="1:13" x14ac:dyDescent="0.3">
      <c r="A3403" s="2">
        <v>45580</v>
      </c>
      <c r="B3403" s="3">
        <f t="shared" si="159"/>
        <v>2025</v>
      </c>
      <c r="C3403" t="str">
        <f t="shared" si="160"/>
        <v>2024-2025</v>
      </c>
      <c r="D3403" t="s">
        <v>120</v>
      </c>
      <c r="E3403" t="s">
        <v>84</v>
      </c>
      <c r="F3403" t="str">
        <f t="shared" si="161"/>
        <v>Western Australia</v>
      </c>
      <c r="G3403" t="s">
        <v>28</v>
      </c>
      <c r="H3403">
        <v>6280</v>
      </c>
      <c r="I3403" t="s">
        <v>11</v>
      </c>
      <c r="J3403" t="s">
        <v>135</v>
      </c>
      <c r="K3403" t="s">
        <v>148</v>
      </c>
      <c r="L3403" t="s">
        <v>159</v>
      </c>
      <c r="M3403" s="5">
        <v>783</v>
      </c>
    </row>
    <row r="3404" spans="1:13" x14ac:dyDescent="0.3">
      <c r="A3404" s="2">
        <v>45830</v>
      </c>
      <c r="B3404" s="3">
        <f t="shared" si="159"/>
        <v>2025</v>
      </c>
      <c r="C3404" t="str">
        <f t="shared" si="160"/>
        <v>2024-2025</v>
      </c>
      <c r="D3404" t="s">
        <v>120</v>
      </c>
      <c r="E3404" t="s">
        <v>40</v>
      </c>
      <c r="F3404" t="str">
        <f t="shared" si="161"/>
        <v>South Australia</v>
      </c>
      <c r="G3404" t="s">
        <v>17</v>
      </c>
      <c r="H3404">
        <v>5169</v>
      </c>
      <c r="I3404" t="s">
        <v>11</v>
      </c>
      <c r="J3404" t="s">
        <v>134</v>
      </c>
      <c r="K3404" t="s">
        <v>145</v>
      </c>
      <c r="L3404" t="s">
        <v>156</v>
      </c>
      <c r="M3404" s="5">
        <v>313</v>
      </c>
    </row>
    <row r="3405" spans="1:13" x14ac:dyDescent="0.3">
      <c r="A3405" s="2">
        <v>45667</v>
      </c>
      <c r="B3405" s="3">
        <f t="shared" si="159"/>
        <v>2025</v>
      </c>
      <c r="C3405" t="str">
        <f t="shared" si="160"/>
        <v>2024-2025</v>
      </c>
      <c r="D3405" t="s">
        <v>120</v>
      </c>
      <c r="E3405" t="s">
        <v>46</v>
      </c>
      <c r="F3405" t="str">
        <f t="shared" si="161"/>
        <v>South Australia</v>
      </c>
      <c r="G3405" t="s">
        <v>17</v>
      </c>
      <c r="H3405">
        <v>5043</v>
      </c>
      <c r="I3405" t="s">
        <v>11</v>
      </c>
      <c r="J3405" t="s">
        <v>134</v>
      </c>
      <c r="K3405" t="s">
        <v>150</v>
      </c>
      <c r="L3405" t="s">
        <v>161</v>
      </c>
      <c r="M3405" s="5">
        <v>191</v>
      </c>
    </row>
    <row r="3406" spans="1:13" x14ac:dyDescent="0.3">
      <c r="A3406" s="2">
        <v>45627</v>
      </c>
      <c r="B3406" s="3">
        <f t="shared" si="159"/>
        <v>2025</v>
      </c>
      <c r="C3406" t="str">
        <f t="shared" si="160"/>
        <v>2024-2025</v>
      </c>
      <c r="D3406" t="s">
        <v>119</v>
      </c>
      <c r="E3406" t="s">
        <v>49</v>
      </c>
      <c r="F3406" t="str">
        <f t="shared" si="161"/>
        <v>New South Wales</v>
      </c>
      <c r="G3406" t="s">
        <v>10</v>
      </c>
      <c r="H3406">
        <v>2350</v>
      </c>
      <c r="I3406" t="s">
        <v>11</v>
      </c>
      <c r="J3406" t="s">
        <v>122</v>
      </c>
      <c r="K3406" t="s">
        <v>144</v>
      </c>
      <c r="L3406" t="s">
        <v>155</v>
      </c>
      <c r="M3406" s="5">
        <v>168</v>
      </c>
    </row>
    <row r="3407" spans="1:13" x14ac:dyDescent="0.3">
      <c r="A3407" s="2">
        <v>45515</v>
      </c>
      <c r="B3407" s="3">
        <f t="shared" si="159"/>
        <v>2025</v>
      </c>
      <c r="C3407" t="str">
        <f t="shared" si="160"/>
        <v>2024-2025</v>
      </c>
      <c r="D3407" t="s">
        <v>120</v>
      </c>
      <c r="E3407" t="s">
        <v>20</v>
      </c>
      <c r="F3407" t="str">
        <f t="shared" si="161"/>
        <v>South Australia</v>
      </c>
      <c r="G3407" t="s">
        <v>17</v>
      </c>
      <c r="H3407">
        <v>5607</v>
      </c>
      <c r="I3407" t="s">
        <v>11</v>
      </c>
      <c r="J3407" t="s">
        <v>139</v>
      </c>
      <c r="K3407" t="s">
        <v>142</v>
      </c>
      <c r="L3407" t="s">
        <v>153</v>
      </c>
      <c r="M3407" s="5">
        <v>730</v>
      </c>
    </row>
    <row r="3408" spans="1:13" x14ac:dyDescent="0.3">
      <c r="A3408" s="2">
        <v>45847</v>
      </c>
      <c r="B3408" s="3">
        <f t="shared" si="159"/>
        <v>2026</v>
      </c>
      <c r="C3408" t="str">
        <f t="shared" si="160"/>
        <v>2025-2026</v>
      </c>
      <c r="D3408" t="s">
        <v>120</v>
      </c>
      <c r="E3408" t="s">
        <v>111</v>
      </c>
      <c r="F3408" t="str">
        <f t="shared" si="161"/>
        <v>New South Wales</v>
      </c>
      <c r="G3408" t="s">
        <v>10</v>
      </c>
      <c r="H3408">
        <v>2154</v>
      </c>
      <c r="I3408" t="s">
        <v>11</v>
      </c>
      <c r="J3408" t="s">
        <v>125</v>
      </c>
      <c r="K3408" t="s">
        <v>144</v>
      </c>
      <c r="L3408" t="s">
        <v>155</v>
      </c>
      <c r="M3408" s="5">
        <v>505</v>
      </c>
    </row>
    <row r="3409" spans="1:13" x14ac:dyDescent="0.3">
      <c r="A3409" s="2">
        <v>45505</v>
      </c>
      <c r="B3409" s="3">
        <f t="shared" si="159"/>
        <v>2025</v>
      </c>
      <c r="C3409" t="str">
        <f t="shared" si="160"/>
        <v>2024-2025</v>
      </c>
      <c r="D3409" t="s">
        <v>120</v>
      </c>
      <c r="E3409" t="s">
        <v>100</v>
      </c>
      <c r="F3409" t="str">
        <f t="shared" si="161"/>
        <v>New South Wales</v>
      </c>
      <c r="G3409" t="s">
        <v>10</v>
      </c>
      <c r="H3409">
        <v>2800</v>
      </c>
      <c r="I3409" t="s">
        <v>11</v>
      </c>
      <c r="J3409" t="s">
        <v>132</v>
      </c>
      <c r="K3409" t="s">
        <v>145</v>
      </c>
      <c r="L3409" t="s">
        <v>156</v>
      </c>
      <c r="M3409" s="5">
        <v>326</v>
      </c>
    </row>
    <row r="3410" spans="1:13" x14ac:dyDescent="0.3">
      <c r="A3410" s="2">
        <v>45454</v>
      </c>
      <c r="B3410" s="3">
        <f t="shared" si="159"/>
        <v>2024</v>
      </c>
      <c r="C3410" t="str">
        <f t="shared" si="160"/>
        <v>2023-2024</v>
      </c>
      <c r="D3410" t="s">
        <v>120</v>
      </c>
      <c r="E3410" t="s">
        <v>39</v>
      </c>
      <c r="F3410" t="str">
        <f t="shared" si="161"/>
        <v>New South Wales</v>
      </c>
      <c r="G3410" t="s">
        <v>10</v>
      </c>
      <c r="H3410">
        <v>2541</v>
      </c>
      <c r="I3410" t="s">
        <v>11</v>
      </c>
      <c r="J3410" t="s">
        <v>123</v>
      </c>
      <c r="K3410" t="s">
        <v>144</v>
      </c>
      <c r="L3410" t="s">
        <v>155</v>
      </c>
      <c r="M3410" s="5">
        <v>584</v>
      </c>
    </row>
    <row r="3411" spans="1:13" x14ac:dyDescent="0.3">
      <c r="A3411" s="2">
        <v>45582</v>
      </c>
      <c r="B3411" s="3">
        <f t="shared" si="159"/>
        <v>2025</v>
      </c>
      <c r="C3411" t="str">
        <f t="shared" si="160"/>
        <v>2024-2025</v>
      </c>
      <c r="D3411" t="s">
        <v>120</v>
      </c>
      <c r="E3411" t="s">
        <v>74</v>
      </c>
      <c r="F3411" t="str">
        <f t="shared" si="161"/>
        <v>Victoria</v>
      </c>
      <c r="G3411" t="s">
        <v>26</v>
      </c>
      <c r="H3411">
        <v>3500</v>
      </c>
      <c r="I3411" t="s">
        <v>11</v>
      </c>
      <c r="J3411" t="s">
        <v>129</v>
      </c>
      <c r="K3411" t="s">
        <v>145</v>
      </c>
      <c r="L3411" t="s">
        <v>156</v>
      </c>
      <c r="M3411" s="5">
        <v>716</v>
      </c>
    </row>
    <row r="3412" spans="1:13" x14ac:dyDescent="0.3">
      <c r="A3412" s="2">
        <v>45709</v>
      </c>
      <c r="B3412" s="3">
        <f t="shared" si="159"/>
        <v>2025</v>
      </c>
      <c r="C3412" t="str">
        <f t="shared" si="160"/>
        <v>2024-2025</v>
      </c>
      <c r="D3412" t="s">
        <v>120</v>
      </c>
      <c r="E3412" t="s">
        <v>102</v>
      </c>
      <c r="F3412" t="str">
        <f t="shared" si="161"/>
        <v>Queensland</v>
      </c>
      <c r="G3412" t="s">
        <v>19</v>
      </c>
      <c r="H3412">
        <v>4825</v>
      </c>
      <c r="I3412" t="s">
        <v>11</v>
      </c>
      <c r="J3412" t="s">
        <v>133</v>
      </c>
      <c r="K3412" t="s">
        <v>150</v>
      </c>
      <c r="L3412" t="s">
        <v>161</v>
      </c>
      <c r="M3412" s="5">
        <v>446</v>
      </c>
    </row>
    <row r="3413" spans="1:13" x14ac:dyDescent="0.3">
      <c r="A3413" s="2">
        <v>45558</v>
      </c>
      <c r="B3413" s="3">
        <f t="shared" si="159"/>
        <v>2025</v>
      </c>
      <c r="C3413" t="str">
        <f t="shared" si="160"/>
        <v>2024-2025</v>
      </c>
      <c r="D3413" t="s">
        <v>120</v>
      </c>
      <c r="E3413" t="s">
        <v>16</v>
      </c>
      <c r="F3413" t="str">
        <f t="shared" si="161"/>
        <v>South Australia</v>
      </c>
      <c r="G3413" t="s">
        <v>17</v>
      </c>
      <c r="H3413">
        <v>5168</v>
      </c>
      <c r="I3413" t="s">
        <v>11</v>
      </c>
      <c r="J3413" t="s">
        <v>134</v>
      </c>
      <c r="K3413" t="s">
        <v>146</v>
      </c>
      <c r="L3413" t="s">
        <v>157</v>
      </c>
      <c r="M3413" s="5">
        <v>180</v>
      </c>
    </row>
    <row r="3414" spans="1:13" x14ac:dyDescent="0.3">
      <c r="A3414" s="2">
        <v>45729</v>
      </c>
      <c r="B3414" s="3">
        <f t="shared" si="159"/>
        <v>2025</v>
      </c>
      <c r="C3414" t="str">
        <f t="shared" si="160"/>
        <v>2024-2025</v>
      </c>
      <c r="D3414" t="s">
        <v>120</v>
      </c>
      <c r="E3414" t="s">
        <v>67</v>
      </c>
      <c r="F3414" t="str">
        <f t="shared" si="161"/>
        <v>Tasmania</v>
      </c>
      <c r="G3414" t="s">
        <v>43</v>
      </c>
      <c r="H3414">
        <v>7250</v>
      </c>
      <c r="I3414" t="s">
        <v>11</v>
      </c>
      <c r="J3414" t="s">
        <v>130</v>
      </c>
      <c r="K3414" t="s">
        <v>145</v>
      </c>
      <c r="L3414" t="s">
        <v>156</v>
      </c>
      <c r="M3414" s="5">
        <v>541</v>
      </c>
    </row>
    <row r="3415" spans="1:13" x14ac:dyDescent="0.3">
      <c r="A3415" s="2">
        <v>45933</v>
      </c>
      <c r="B3415" s="3">
        <f t="shared" si="159"/>
        <v>2026</v>
      </c>
      <c r="C3415" t="str">
        <f t="shared" si="160"/>
        <v>2025-2026</v>
      </c>
      <c r="D3415" t="s">
        <v>120</v>
      </c>
      <c r="E3415" t="s">
        <v>49</v>
      </c>
      <c r="F3415" t="str">
        <f t="shared" si="161"/>
        <v>New South Wales</v>
      </c>
      <c r="G3415" t="s">
        <v>10</v>
      </c>
      <c r="H3415">
        <v>2350</v>
      </c>
      <c r="I3415" t="s">
        <v>11</v>
      </c>
      <c r="J3415" t="s">
        <v>122</v>
      </c>
      <c r="K3415" t="s">
        <v>148</v>
      </c>
      <c r="L3415" t="s">
        <v>159</v>
      </c>
      <c r="M3415" s="5">
        <v>44</v>
      </c>
    </row>
    <row r="3416" spans="1:13" x14ac:dyDescent="0.3">
      <c r="A3416" s="2">
        <v>45951</v>
      </c>
      <c r="B3416" s="3">
        <f t="shared" si="159"/>
        <v>2026</v>
      </c>
      <c r="C3416" t="str">
        <f t="shared" si="160"/>
        <v>2025-2026</v>
      </c>
      <c r="D3416" t="s">
        <v>120</v>
      </c>
      <c r="E3416" t="s">
        <v>101</v>
      </c>
      <c r="F3416" t="str">
        <f t="shared" si="161"/>
        <v>Queensland</v>
      </c>
      <c r="G3416" t="s">
        <v>19</v>
      </c>
      <c r="H3416">
        <v>4305</v>
      </c>
      <c r="I3416" t="s">
        <v>11</v>
      </c>
      <c r="J3416" t="s">
        <v>124</v>
      </c>
      <c r="K3416" t="s">
        <v>150</v>
      </c>
      <c r="L3416" t="s">
        <v>161</v>
      </c>
      <c r="M3416" s="5">
        <v>266</v>
      </c>
    </row>
    <row r="3417" spans="1:13" x14ac:dyDescent="0.3">
      <c r="A3417" s="2">
        <v>45905</v>
      </c>
      <c r="B3417" s="3">
        <f t="shared" si="159"/>
        <v>2026</v>
      </c>
      <c r="C3417" t="str">
        <f t="shared" si="160"/>
        <v>2025-2026</v>
      </c>
      <c r="D3417" t="s">
        <v>119</v>
      </c>
      <c r="E3417" t="s">
        <v>36</v>
      </c>
      <c r="F3417" t="str">
        <f t="shared" si="161"/>
        <v>New South Wales</v>
      </c>
      <c r="G3417" t="s">
        <v>10</v>
      </c>
      <c r="H3417">
        <v>2539</v>
      </c>
      <c r="I3417" t="s">
        <v>11</v>
      </c>
      <c r="J3417" t="s">
        <v>123</v>
      </c>
      <c r="K3417" t="s">
        <v>142</v>
      </c>
      <c r="L3417" t="s">
        <v>153</v>
      </c>
      <c r="M3417" s="5">
        <v>167</v>
      </c>
    </row>
    <row r="3418" spans="1:13" x14ac:dyDescent="0.3">
      <c r="A3418" s="2">
        <v>45309</v>
      </c>
      <c r="B3418" s="3">
        <f t="shared" si="159"/>
        <v>2024</v>
      </c>
      <c r="C3418" t="str">
        <f t="shared" si="160"/>
        <v>2023-2024</v>
      </c>
      <c r="D3418" t="s">
        <v>120</v>
      </c>
      <c r="E3418" t="s">
        <v>38</v>
      </c>
      <c r="F3418" t="str">
        <f t="shared" si="161"/>
        <v>Victoria</v>
      </c>
      <c r="G3418" t="s">
        <v>26</v>
      </c>
      <c r="H3418">
        <v>3199</v>
      </c>
      <c r="I3418" t="s">
        <v>11</v>
      </c>
      <c r="J3418" t="s">
        <v>127</v>
      </c>
      <c r="K3418" t="s">
        <v>144</v>
      </c>
      <c r="L3418" t="s">
        <v>155</v>
      </c>
      <c r="M3418" s="5">
        <v>747</v>
      </c>
    </row>
    <row r="3419" spans="1:13" x14ac:dyDescent="0.3">
      <c r="A3419" s="2">
        <v>45700</v>
      </c>
      <c r="B3419" s="3">
        <f t="shared" si="159"/>
        <v>2025</v>
      </c>
      <c r="C3419" t="str">
        <f t="shared" si="160"/>
        <v>2024-2025</v>
      </c>
      <c r="D3419" t="s">
        <v>120</v>
      </c>
      <c r="E3419" t="s">
        <v>12</v>
      </c>
      <c r="F3419" t="str">
        <f t="shared" si="161"/>
        <v>New South Wales</v>
      </c>
      <c r="G3419" t="s">
        <v>10</v>
      </c>
      <c r="H3419">
        <v>2795</v>
      </c>
      <c r="I3419" t="s">
        <v>11</v>
      </c>
      <c r="J3419" t="s">
        <v>132</v>
      </c>
      <c r="K3419" t="s">
        <v>148</v>
      </c>
      <c r="L3419" t="s">
        <v>159</v>
      </c>
      <c r="M3419" s="5">
        <v>439</v>
      </c>
    </row>
    <row r="3420" spans="1:13" x14ac:dyDescent="0.3">
      <c r="A3420" s="2">
        <v>45356</v>
      </c>
      <c r="B3420" s="3">
        <f t="shared" si="159"/>
        <v>2024</v>
      </c>
      <c r="C3420" t="str">
        <f t="shared" si="160"/>
        <v>2023-2024</v>
      </c>
      <c r="D3420" t="s">
        <v>120</v>
      </c>
      <c r="E3420" t="s">
        <v>23</v>
      </c>
      <c r="F3420" t="str">
        <f t="shared" si="161"/>
        <v>New South Wales</v>
      </c>
      <c r="G3420" t="s">
        <v>10</v>
      </c>
      <c r="H3420">
        <v>2830</v>
      </c>
      <c r="I3420" t="s">
        <v>11</v>
      </c>
      <c r="J3420" t="s">
        <v>132</v>
      </c>
      <c r="K3420" t="s">
        <v>145</v>
      </c>
      <c r="L3420" t="s">
        <v>156</v>
      </c>
      <c r="M3420" s="5">
        <v>244</v>
      </c>
    </row>
    <row r="3421" spans="1:13" x14ac:dyDescent="0.3">
      <c r="A3421" s="2">
        <v>45386</v>
      </c>
      <c r="B3421" s="3">
        <f t="shared" si="159"/>
        <v>2024</v>
      </c>
      <c r="C3421" t="str">
        <f t="shared" si="160"/>
        <v>2023-2024</v>
      </c>
      <c r="D3421" t="s">
        <v>120</v>
      </c>
      <c r="E3421" t="s">
        <v>34</v>
      </c>
      <c r="F3421" t="str">
        <f t="shared" si="161"/>
        <v>New South Wales</v>
      </c>
      <c r="G3421" t="s">
        <v>10</v>
      </c>
      <c r="H3421">
        <v>2560</v>
      </c>
      <c r="I3421" t="s">
        <v>11</v>
      </c>
      <c r="J3421" t="s">
        <v>123</v>
      </c>
      <c r="K3421" t="s">
        <v>144</v>
      </c>
      <c r="L3421" t="s">
        <v>155</v>
      </c>
      <c r="M3421" s="5">
        <v>790</v>
      </c>
    </row>
    <row r="3422" spans="1:13" x14ac:dyDescent="0.3">
      <c r="A3422" s="2">
        <v>45475</v>
      </c>
      <c r="B3422" s="3">
        <f t="shared" si="159"/>
        <v>2025</v>
      </c>
      <c r="C3422" t="str">
        <f t="shared" si="160"/>
        <v>2024-2025</v>
      </c>
      <c r="D3422" t="s">
        <v>120</v>
      </c>
      <c r="E3422" t="s">
        <v>92</v>
      </c>
      <c r="F3422" t="str">
        <f t="shared" si="161"/>
        <v>New South Wales</v>
      </c>
      <c r="G3422" t="s">
        <v>10</v>
      </c>
      <c r="H3422">
        <v>2015</v>
      </c>
      <c r="I3422" t="s">
        <v>11</v>
      </c>
      <c r="J3422" t="s">
        <v>126</v>
      </c>
      <c r="K3422" t="s">
        <v>148</v>
      </c>
      <c r="L3422" t="s">
        <v>159</v>
      </c>
      <c r="M3422" s="5">
        <v>148</v>
      </c>
    </row>
    <row r="3423" spans="1:13" x14ac:dyDescent="0.3">
      <c r="A3423" s="2">
        <v>45771</v>
      </c>
      <c r="B3423" s="3">
        <f t="shared" si="159"/>
        <v>2025</v>
      </c>
      <c r="C3423" t="str">
        <f t="shared" si="160"/>
        <v>2024-2025</v>
      </c>
      <c r="D3423" t="s">
        <v>120</v>
      </c>
      <c r="E3423" t="s">
        <v>66</v>
      </c>
      <c r="F3423" t="str">
        <f t="shared" si="161"/>
        <v>Western Australia</v>
      </c>
      <c r="G3423" t="s">
        <v>28</v>
      </c>
      <c r="H3423">
        <v>6330</v>
      </c>
      <c r="I3423" t="s">
        <v>11</v>
      </c>
      <c r="J3423" t="s">
        <v>135</v>
      </c>
      <c r="K3423" t="s">
        <v>147</v>
      </c>
      <c r="L3423" t="s">
        <v>158</v>
      </c>
      <c r="M3423" s="5">
        <v>365</v>
      </c>
    </row>
    <row r="3424" spans="1:13" x14ac:dyDescent="0.3">
      <c r="A3424" s="2">
        <v>45923</v>
      </c>
      <c r="B3424" s="3">
        <f t="shared" si="159"/>
        <v>2026</v>
      </c>
      <c r="C3424" t="str">
        <f t="shared" si="160"/>
        <v>2025-2026</v>
      </c>
      <c r="D3424" t="s">
        <v>120</v>
      </c>
      <c r="E3424" t="s">
        <v>113</v>
      </c>
      <c r="F3424" t="str">
        <f t="shared" si="161"/>
        <v>New South Wales</v>
      </c>
      <c r="G3424" t="s">
        <v>10</v>
      </c>
      <c r="H3424">
        <v>2101</v>
      </c>
      <c r="I3424" t="s">
        <v>11</v>
      </c>
      <c r="J3424" t="s">
        <v>125</v>
      </c>
      <c r="K3424" t="s">
        <v>145</v>
      </c>
      <c r="L3424" t="s">
        <v>156</v>
      </c>
      <c r="M3424" s="5">
        <v>385</v>
      </c>
    </row>
    <row r="3425" spans="1:13" x14ac:dyDescent="0.3">
      <c r="A3425" s="2">
        <v>45401</v>
      </c>
      <c r="B3425" s="3">
        <f t="shared" si="159"/>
        <v>2024</v>
      </c>
      <c r="C3425" t="str">
        <f t="shared" si="160"/>
        <v>2023-2024</v>
      </c>
      <c r="D3425" t="s">
        <v>120</v>
      </c>
      <c r="E3425" t="s">
        <v>35</v>
      </c>
      <c r="F3425" t="str">
        <f t="shared" si="161"/>
        <v>Victoria</v>
      </c>
      <c r="G3425" t="s">
        <v>26</v>
      </c>
      <c r="H3425">
        <v>3280</v>
      </c>
      <c r="I3425" t="s">
        <v>11</v>
      </c>
      <c r="J3425" t="s">
        <v>129</v>
      </c>
      <c r="K3425" t="s">
        <v>151</v>
      </c>
      <c r="L3425" t="s">
        <v>152</v>
      </c>
      <c r="M3425" s="5">
        <v>449</v>
      </c>
    </row>
    <row r="3426" spans="1:13" x14ac:dyDescent="0.3">
      <c r="A3426" s="2">
        <v>45440</v>
      </c>
      <c r="B3426" s="3">
        <f t="shared" si="159"/>
        <v>2024</v>
      </c>
      <c r="C3426" t="str">
        <f t="shared" si="160"/>
        <v>2023-2024</v>
      </c>
      <c r="D3426" t="s">
        <v>119</v>
      </c>
      <c r="E3426" t="s">
        <v>106</v>
      </c>
      <c r="F3426" t="str">
        <f t="shared" si="161"/>
        <v>Queensland</v>
      </c>
      <c r="G3426" t="s">
        <v>19</v>
      </c>
      <c r="H3426">
        <v>4558</v>
      </c>
      <c r="I3426" t="s">
        <v>11</v>
      </c>
      <c r="J3426" t="s">
        <v>136</v>
      </c>
      <c r="K3426" t="s">
        <v>143</v>
      </c>
      <c r="L3426" t="s">
        <v>154</v>
      </c>
      <c r="M3426" s="5">
        <v>181</v>
      </c>
    </row>
    <row r="3427" spans="1:13" x14ac:dyDescent="0.3">
      <c r="A3427" s="2">
        <v>45943</v>
      </c>
      <c r="B3427" s="3">
        <f t="shared" si="159"/>
        <v>2026</v>
      </c>
      <c r="C3427" t="str">
        <f t="shared" si="160"/>
        <v>2025-2026</v>
      </c>
      <c r="D3427" t="s">
        <v>120</v>
      </c>
      <c r="E3427" t="s">
        <v>13</v>
      </c>
      <c r="F3427" t="str">
        <f t="shared" si="161"/>
        <v>New South Wales</v>
      </c>
      <c r="G3427" t="s">
        <v>10</v>
      </c>
      <c r="H3427">
        <v>2141</v>
      </c>
      <c r="I3427" t="s">
        <v>11</v>
      </c>
      <c r="J3427" t="s">
        <v>125</v>
      </c>
      <c r="K3427" t="s">
        <v>151</v>
      </c>
      <c r="L3427" t="s">
        <v>152</v>
      </c>
      <c r="M3427" s="5">
        <v>214</v>
      </c>
    </row>
    <row r="3428" spans="1:13" x14ac:dyDescent="0.3">
      <c r="A3428" s="2">
        <v>45544</v>
      </c>
      <c r="B3428" s="3">
        <f t="shared" si="159"/>
        <v>2025</v>
      </c>
      <c r="C3428" t="str">
        <f t="shared" si="160"/>
        <v>2024-2025</v>
      </c>
      <c r="D3428" t="s">
        <v>120</v>
      </c>
      <c r="E3428" t="s">
        <v>105</v>
      </c>
      <c r="F3428" t="str">
        <f t="shared" si="161"/>
        <v>New South Wales</v>
      </c>
      <c r="G3428" t="s">
        <v>10</v>
      </c>
      <c r="H3428">
        <v>2031</v>
      </c>
      <c r="I3428" t="s">
        <v>11</v>
      </c>
      <c r="J3428" t="s">
        <v>126</v>
      </c>
      <c r="K3428" t="s">
        <v>148</v>
      </c>
      <c r="L3428" t="s">
        <v>159</v>
      </c>
      <c r="M3428" s="5">
        <v>345</v>
      </c>
    </row>
    <row r="3429" spans="1:13" x14ac:dyDescent="0.3">
      <c r="A3429" s="2">
        <v>45982</v>
      </c>
      <c r="B3429" s="3">
        <f t="shared" si="159"/>
        <v>2026</v>
      </c>
      <c r="C3429" t="str">
        <f t="shared" si="160"/>
        <v>2025-2026</v>
      </c>
      <c r="D3429" t="s">
        <v>119</v>
      </c>
      <c r="E3429" t="s">
        <v>80</v>
      </c>
      <c r="F3429" t="str">
        <f t="shared" si="161"/>
        <v>New South Wales</v>
      </c>
      <c r="G3429" t="s">
        <v>10</v>
      </c>
      <c r="H3429">
        <v>2120</v>
      </c>
      <c r="I3429" t="s">
        <v>11</v>
      </c>
      <c r="J3429" t="s">
        <v>125</v>
      </c>
      <c r="K3429" t="s">
        <v>145</v>
      </c>
      <c r="L3429" t="s">
        <v>156</v>
      </c>
      <c r="M3429" s="5">
        <v>103</v>
      </c>
    </row>
    <row r="3430" spans="1:13" x14ac:dyDescent="0.3">
      <c r="A3430" s="2">
        <v>45706</v>
      </c>
      <c r="B3430" s="3">
        <f t="shared" si="159"/>
        <v>2025</v>
      </c>
      <c r="C3430" t="str">
        <f t="shared" si="160"/>
        <v>2024-2025</v>
      </c>
      <c r="D3430" t="s">
        <v>120</v>
      </c>
      <c r="E3430" t="s">
        <v>35</v>
      </c>
      <c r="F3430" t="str">
        <f t="shared" si="161"/>
        <v>Victoria</v>
      </c>
      <c r="G3430" t="s">
        <v>26</v>
      </c>
      <c r="H3430">
        <v>3280</v>
      </c>
      <c r="I3430" t="s">
        <v>11</v>
      </c>
      <c r="J3430" t="s">
        <v>129</v>
      </c>
      <c r="K3430" t="s">
        <v>148</v>
      </c>
      <c r="L3430" t="s">
        <v>159</v>
      </c>
      <c r="M3430" s="5">
        <v>705</v>
      </c>
    </row>
    <row r="3431" spans="1:13" x14ac:dyDescent="0.3">
      <c r="A3431" s="2">
        <v>45338</v>
      </c>
      <c r="B3431" s="3">
        <f t="shared" si="159"/>
        <v>2024</v>
      </c>
      <c r="C3431" t="str">
        <f t="shared" si="160"/>
        <v>2023-2024</v>
      </c>
      <c r="D3431" t="s">
        <v>120</v>
      </c>
      <c r="E3431" t="s">
        <v>83</v>
      </c>
      <c r="F3431" t="str">
        <f t="shared" si="161"/>
        <v>Victoria</v>
      </c>
      <c r="G3431" t="s">
        <v>26</v>
      </c>
      <c r="H3431">
        <v>3551</v>
      </c>
      <c r="I3431" t="s">
        <v>11</v>
      </c>
      <c r="J3431" t="s">
        <v>129</v>
      </c>
      <c r="K3431" t="s">
        <v>145</v>
      </c>
      <c r="L3431" t="s">
        <v>156</v>
      </c>
      <c r="M3431" s="5">
        <v>289</v>
      </c>
    </row>
    <row r="3432" spans="1:13" x14ac:dyDescent="0.3">
      <c r="A3432" s="2">
        <v>45658</v>
      </c>
      <c r="B3432" s="3">
        <f t="shared" si="159"/>
        <v>2025</v>
      </c>
      <c r="C3432" t="str">
        <f t="shared" si="160"/>
        <v>2024-2025</v>
      </c>
      <c r="D3432" t="s">
        <v>120</v>
      </c>
      <c r="E3432" t="s">
        <v>46</v>
      </c>
      <c r="F3432" t="str">
        <f t="shared" si="161"/>
        <v>South Australia</v>
      </c>
      <c r="G3432" t="s">
        <v>17</v>
      </c>
      <c r="H3432">
        <v>5043</v>
      </c>
      <c r="I3432" t="s">
        <v>11</v>
      </c>
      <c r="J3432" t="s">
        <v>134</v>
      </c>
      <c r="K3432" t="s">
        <v>142</v>
      </c>
      <c r="L3432" t="s">
        <v>153</v>
      </c>
      <c r="M3432" s="5">
        <v>717</v>
      </c>
    </row>
    <row r="3433" spans="1:13" x14ac:dyDescent="0.3">
      <c r="A3433" s="2">
        <v>45666</v>
      </c>
      <c r="B3433" s="3">
        <f t="shared" si="159"/>
        <v>2025</v>
      </c>
      <c r="C3433" t="str">
        <f t="shared" si="160"/>
        <v>2024-2025</v>
      </c>
      <c r="D3433" t="s">
        <v>119</v>
      </c>
      <c r="E3433" t="s">
        <v>110</v>
      </c>
      <c r="F3433" t="str">
        <f t="shared" si="161"/>
        <v>Australian Capital Territory</v>
      </c>
      <c r="G3433" t="s">
        <v>51</v>
      </c>
      <c r="H3433">
        <v>2609</v>
      </c>
      <c r="I3433" t="s">
        <v>11</v>
      </c>
      <c r="J3433" t="s">
        <v>123</v>
      </c>
      <c r="K3433" t="s">
        <v>150</v>
      </c>
      <c r="L3433" t="s">
        <v>161</v>
      </c>
      <c r="M3433" s="5">
        <v>609</v>
      </c>
    </row>
    <row r="3434" spans="1:13" x14ac:dyDescent="0.3">
      <c r="A3434" s="2">
        <v>45517</v>
      </c>
      <c r="B3434" s="3">
        <f t="shared" si="159"/>
        <v>2025</v>
      </c>
      <c r="C3434" t="str">
        <f t="shared" si="160"/>
        <v>2024-2025</v>
      </c>
      <c r="D3434" t="s">
        <v>119</v>
      </c>
      <c r="E3434" t="s">
        <v>14</v>
      </c>
      <c r="F3434" t="str">
        <f t="shared" si="161"/>
        <v>Northern Territory</v>
      </c>
      <c r="G3434" t="s">
        <v>15</v>
      </c>
      <c r="H3434">
        <v>800</v>
      </c>
      <c r="I3434" t="s">
        <v>11</v>
      </c>
      <c r="J3434" t="s">
        <v>140</v>
      </c>
      <c r="K3434" t="s">
        <v>144</v>
      </c>
      <c r="L3434" t="s">
        <v>155</v>
      </c>
      <c r="M3434" s="5">
        <v>65</v>
      </c>
    </row>
    <row r="3435" spans="1:13" x14ac:dyDescent="0.3">
      <c r="A3435" s="2">
        <v>45670</v>
      </c>
      <c r="B3435" s="3">
        <f t="shared" si="159"/>
        <v>2025</v>
      </c>
      <c r="C3435" t="str">
        <f t="shared" si="160"/>
        <v>2024-2025</v>
      </c>
      <c r="D3435" t="s">
        <v>120</v>
      </c>
      <c r="E3435" t="s">
        <v>54</v>
      </c>
      <c r="F3435" t="str">
        <f t="shared" si="161"/>
        <v>New South Wales</v>
      </c>
      <c r="G3435" t="s">
        <v>10</v>
      </c>
      <c r="H3435">
        <v>2750</v>
      </c>
      <c r="I3435" t="s">
        <v>11</v>
      </c>
      <c r="J3435" t="s">
        <v>132</v>
      </c>
      <c r="K3435" t="s">
        <v>145</v>
      </c>
      <c r="L3435" t="s">
        <v>156</v>
      </c>
      <c r="M3435" s="5">
        <v>193</v>
      </c>
    </row>
    <row r="3436" spans="1:13" x14ac:dyDescent="0.3">
      <c r="A3436" s="2">
        <v>45513</v>
      </c>
      <c r="B3436" s="3">
        <f t="shared" si="159"/>
        <v>2025</v>
      </c>
      <c r="C3436" t="str">
        <f t="shared" si="160"/>
        <v>2024-2025</v>
      </c>
      <c r="D3436" t="s">
        <v>120</v>
      </c>
      <c r="E3436" t="s">
        <v>81</v>
      </c>
      <c r="F3436" t="str">
        <f t="shared" si="161"/>
        <v>Victoria</v>
      </c>
      <c r="G3436" t="s">
        <v>26</v>
      </c>
      <c r="H3436">
        <v>3076</v>
      </c>
      <c r="I3436" t="s">
        <v>11</v>
      </c>
      <c r="J3436" t="s">
        <v>128</v>
      </c>
      <c r="K3436" t="s">
        <v>145</v>
      </c>
      <c r="L3436" t="s">
        <v>156</v>
      </c>
      <c r="M3436" s="5">
        <v>72</v>
      </c>
    </row>
    <row r="3437" spans="1:13" x14ac:dyDescent="0.3">
      <c r="A3437" s="2">
        <v>45553</v>
      </c>
      <c r="B3437" s="3">
        <f t="shared" si="159"/>
        <v>2025</v>
      </c>
      <c r="C3437" t="str">
        <f t="shared" si="160"/>
        <v>2024-2025</v>
      </c>
      <c r="D3437" t="s">
        <v>120</v>
      </c>
      <c r="E3437" t="s">
        <v>84</v>
      </c>
      <c r="F3437" t="str">
        <f t="shared" si="161"/>
        <v>Western Australia</v>
      </c>
      <c r="G3437" t="s">
        <v>28</v>
      </c>
      <c r="H3437">
        <v>6280</v>
      </c>
      <c r="I3437" t="s">
        <v>11</v>
      </c>
      <c r="J3437" t="s">
        <v>135</v>
      </c>
      <c r="K3437" t="s">
        <v>144</v>
      </c>
      <c r="L3437" t="s">
        <v>155</v>
      </c>
      <c r="M3437" s="5">
        <v>485</v>
      </c>
    </row>
    <row r="3438" spans="1:13" x14ac:dyDescent="0.3">
      <c r="A3438" s="2">
        <v>45539</v>
      </c>
      <c r="B3438" s="3">
        <f t="shared" si="159"/>
        <v>2025</v>
      </c>
      <c r="C3438" t="str">
        <f t="shared" si="160"/>
        <v>2024-2025</v>
      </c>
      <c r="D3438" t="s">
        <v>119</v>
      </c>
      <c r="E3438" t="s">
        <v>48</v>
      </c>
      <c r="F3438" t="str">
        <f t="shared" si="161"/>
        <v>Western Australia</v>
      </c>
      <c r="G3438" t="s">
        <v>28</v>
      </c>
      <c r="H3438">
        <v>6450</v>
      </c>
      <c r="I3438" t="s">
        <v>11</v>
      </c>
      <c r="J3438" t="s">
        <v>141</v>
      </c>
      <c r="K3438" t="s">
        <v>150</v>
      </c>
      <c r="L3438" t="s">
        <v>161</v>
      </c>
      <c r="M3438" s="5">
        <v>584</v>
      </c>
    </row>
    <row r="3439" spans="1:13" x14ac:dyDescent="0.3">
      <c r="A3439" s="2">
        <v>45817</v>
      </c>
      <c r="B3439" s="3">
        <f t="shared" si="159"/>
        <v>2025</v>
      </c>
      <c r="C3439" t="str">
        <f t="shared" si="160"/>
        <v>2024-2025</v>
      </c>
      <c r="D3439" t="s">
        <v>119</v>
      </c>
      <c r="E3439" t="s">
        <v>87</v>
      </c>
      <c r="F3439" t="str">
        <f t="shared" si="161"/>
        <v>New South Wales</v>
      </c>
      <c r="G3439" t="s">
        <v>10</v>
      </c>
      <c r="H3439">
        <v>2158</v>
      </c>
      <c r="I3439" t="s">
        <v>11</v>
      </c>
      <c r="J3439" t="s">
        <v>125</v>
      </c>
      <c r="K3439" t="s">
        <v>150</v>
      </c>
      <c r="L3439" t="s">
        <v>161</v>
      </c>
      <c r="M3439" s="5">
        <v>27</v>
      </c>
    </row>
    <row r="3440" spans="1:13" x14ac:dyDescent="0.3">
      <c r="A3440" s="2">
        <v>45543</v>
      </c>
      <c r="B3440" s="3">
        <f t="shared" si="159"/>
        <v>2025</v>
      </c>
      <c r="C3440" t="str">
        <f t="shared" si="160"/>
        <v>2024-2025</v>
      </c>
      <c r="D3440" t="s">
        <v>120</v>
      </c>
      <c r="E3440" t="s">
        <v>91</v>
      </c>
      <c r="F3440" t="str">
        <f t="shared" si="161"/>
        <v>Western Australia</v>
      </c>
      <c r="G3440" t="s">
        <v>28</v>
      </c>
      <c r="H3440">
        <v>6109</v>
      </c>
      <c r="I3440" t="s">
        <v>11</v>
      </c>
      <c r="J3440" t="s">
        <v>135</v>
      </c>
      <c r="K3440" t="s">
        <v>145</v>
      </c>
      <c r="L3440" t="s">
        <v>156</v>
      </c>
      <c r="M3440" s="5">
        <v>114</v>
      </c>
    </row>
    <row r="3441" spans="1:13" x14ac:dyDescent="0.3">
      <c r="A3441" s="2">
        <v>45578</v>
      </c>
      <c r="B3441" s="3">
        <f t="shared" si="159"/>
        <v>2025</v>
      </c>
      <c r="C3441" t="str">
        <f t="shared" si="160"/>
        <v>2024-2025</v>
      </c>
      <c r="D3441" t="s">
        <v>119</v>
      </c>
      <c r="E3441" t="s">
        <v>106</v>
      </c>
      <c r="F3441" t="str">
        <f t="shared" si="161"/>
        <v>Queensland</v>
      </c>
      <c r="G3441" t="s">
        <v>19</v>
      </c>
      <c r="H3441">
        <v>4558</v>
      </c>
      <c r="I3441" t="s">
        <v>11</v>
      </c>
      <c r="J3441" t="s">
        <v>136</v>
      </c>
      <c r="K3441" t="s">
        <v>143</v>
      </c>
      <c r="L3441" t="s">
        <v>154</v>
      </c>
      <c r="M3441" s="5">
        <v>654</v>
      </c>
    </row>
    <row r="3442" spans="1:13" x14ac:dyDescent="0.3">
      <c r="A3442" s="2">
        <v>45685</v>
      </c>
      <c r="B3442" s="3">
        <f t="shared" si="159"/>
        <v>2025</v>
      </c>
      <c r="C3442" t="str">
        <f t="shared" si="160"/>
        <v>2024-2025</v>
      </c>
      <c r="D3442" t="s">
        <v>119</v>
      </c>
      <c r="E3442" t="s">
        <v>87</v>
      </c>
      <c r="F3442" t="str">
        <f t="shared" si="161"/>
        <v>New South Wales</v>
      </c>
      <c r="G3442" t="s">
        <v>10</v>
      </c>
      <c r="H3442">
        <v>2158</v>
      </c>
      <c r="I3442" t="s">
        <v>11</v>
      </c>
      <c r="J3442" t="s">
        <v>125</v>
      </c>
      <c r="K3442" t="s">
        <v>150</v>
      </c>
      <c r="L3442" t="s">
        <v>161</v>
      </c>
      <c r="M3442" s="5">
        <v>684</v>
      </c>
    </row>
    <row r="3443" spans="1:13" x14ac:dyDescent="0.3">
      <c r="A3443" s="2">
        <v>45363</v>
      </c>
      <c r="B3443" s="3">
        <f t="shared" si="159"/>
        <v>2024</v>
      </c>
      <c r="C3443" t="str">
        <f t="shared" si="160"/>
        <v>2023-2024</v>
      </c>
      <c r="D3443" t="s">
        <v>120</v>
      </c>
      <c r="E3443" t="s">
        <v>82</v>
      </c>
      <c r="F3443" t="str">
        <f t="shared" si="161"/>
        <v>Queensland</v>
      </c>
      <c r="G3443" t="s">
        <v>19</v>
      </c>
      <c r="H3443">
        <v>4215</v>
      </c>
      <c r="I3443" t="s">
        <v>11</v>
      </c>
      <c r="J3443" t="s">
        <v>124</v>
      </c>
      <c r="K3443" t="s">
        <v>143</v>
      </c>
      <c r="L3443" t="s">
        <v>154</v>
      </c>
      <c r="M3443" s="5">
        <v>769</v>
      </c>
    </row>
    <row r="3444" spans="1:13" x14ac:dyDescent="0.3">
      <c r="A3444" s="2">
        <v>45347</v>
      </c>
      <c r="B3444" s="3">
        <f t="shared" si="159"/>
        <v>2024</v>
      </c>
      <c r="C3444" t="str">
        <f t="shared" si="160"/>
        <v>2023-2024</v>
      </c>
      <c r="D3444" t="s">
        <v>120</v>
      </c>
      <c r="E3444" t="s">
        <v>86</v>
      </c>
      <c r="F3444" t="str">
        <f t="shared" si="161"/>
        <v>Queensland</v>
      </c>
      <c r="G3444" t="s">
        <v>19</v>
      </c>
      <c r="H3444">
        <v>4119</v>
      </c>
      <c r="I3444" t="s">
        <v>11</v>
      </c>
      <c r="J3444" t="s">
        <v>131</v>
      </c>
      <c r="K3444" t="s">
        <v>150</v>
      </c>
      <c r="L3444" t="s">
        <v>161</v>
      </c>
      <c r="M3444" s="5">
        <v>354</v>
      </c>
    </row>
    <row r="3445" spans="1:13" x14ac:dyDescent="0.3">
      <c r="A3445" s="2">
        <v>45719</v>
      </c>
      <c r="B3445" s="3">
        <f t="shared" si="159"/>
        <v>2025</v>
      </c>
      <c r="C3445" t="str">
        <f t="shared" si="160"/>
        <v>2024-2025</v>
      </c>
      <c r="D3445" t="s">
        <v>120</v>
      </c>
      <c r="E3445" t="s">
        <v>64</v>
      </c>
      <c r="F3445" t="str">
        <f t="shared" si="161"/>
        <v>Western Australia</v>
      </c>
      <c r="G3445" t="s">
        <v>28</v>
      </c>
      <c r="H3445">
        <v>6112</v>
      </c>
      <c r="I3445" t="s">
        <v>11</v>
      </c>
      <c r="J3445" t="s">
        <v>135</v>
      </c>
      <c r="K3445" t="s">
        <v>148</v>
      </c>
      <c r="L3445" t="s">
        <v>159</v>
      </c>
      <c r="M3445" s="5">
        <v>558</v>
      </c>
    </row>
    <row r="3446" spans="1:13" x14ac:dyDescent="0.3">
      <c r="A3446" s="2">
        <v>45642</v>
      </c>
      <c r="B3446" s="3">
        <f t="shared" si="159"/>
        <v>2025</v>
      </c>
      <c r="C3446" t="str">
        <f t="shared" si="160"/>
        <v>2024-2025</v>
      </c>
      <c r="D3446" t="s">
        <v>120</v>
      </c>
      <c r="E3446" t="s">
        <v>50</v>
      </c>
      <c r="F3446" t="str">
        <f t="shared" si="161"/>
        <v>Australian Capital Territory</v>
      </c>
      <c r="G3446" t="s">
        <v>51</v>
      </c>
      <c r="H3446">
        <v>2617</v>
      </c>
      <c r="I3446" t="s">
        <v>11</v>
      </c>
      <c r="J3446" t="s">
        <v>123</v>
      </c>
      <c r="K3446" t="s">
        <v>151</v>
      </c>
      <c r="L3446" t="s">
        <v>152</v>
      </c>
      <c r="M3446" s="5">
        <v>503</v>
      </c>
    </row>
    <row r="3447" spans="1:13" x14ac:dyDescent="0.3">
      <c r="A3447" s="2">
        <v>45918</v>
      </c>
      <c r="B3447" s="3">
        <f t="shared" si="159"/>
        <v>2026</v>
      </c>
      <c r="C3447" t="str">
        <f t="shared" si="160"/>
        <v>2025-2026</v>
      </c>
      <c r="D3447" t="s">
        <v>120</v>
      </c>
      <c r="E3447" t="s">
        <v>31</v>
      </c>
      <c r="F3447" t="str">
        <f t="shared" si="161"/>
        <v>South Australia</v>
      </c>
      <c r="G3447" t="s">
        <v>17</v>
      </c>
      <c r="H3447">
        <v>5082</v>
      </c>
      <c r="I3447" t="s">
        <v>11</v>
      </c>
      <c r="J3447" t="s">
        <v>134</v>
      </c>
      <c r="K3447" t="s">
        <v>142</v>
      </c>
      <c r="L3447" t="s">
        <v>153</v>
      </c>
      <c r="M3447" s="5">
        <v>450</v>
      </c>
    </row>
    <row r="3448" spans="1:13" x14ac:dyDescent="0.3">
      <c r="A3448" s="2">
        <v>45752</v>
      </c>
      <c r="B3448" s="3">
        <f t="shared" si="159"/>
        <v>2025</v>
      </c>
      <c r="C3448" t="str">
        <f t="shared" si="160"/>
        <v>2024-2025</v>
      </c>
      <c r="D3448" t="s">
        <v>120</v>
      </c>
      <c r="E3448" t="s">
        <v>87</v>
      </c>
      <c r="F3448" t="str">
        <f t="shared" si="161"/>
        <v>New South Wales</v>
      </c>
      <c r="G3448" t="s">
        <v>10</v>
      </c>
      <c r="H3448">
        <v>2158</v>
      </c>
      <c r="I3448" t="s">
        <v>11</v>
      </c>
      <c r="J3448" t="s">
        <v>125</v>
      </c>
      <c r="K3448" t="s">
        <v>145</v>
      </c>
      <c r="L3448" t="s">
        <v>156</v>
      </c>
      <c r="M3448" s="5">
        <v>527</v>
      </c>
    </row>
    <row r="3449" spans="1:13" x14ac:dyDescent="0.3">
      <c r="A3449" s="2">
        <v>45684</v>
      </c>
      <c r="B3449" s="3">
        <f t="shared" si="159"/>
        <v>2025</v>
      </c>
      <c r="C3449" t="str">
        <f t="shared" si="160"/>
        <v>2024-2025</v>
      </c>
      <c r="D3449" t="s">
        <v>120</v>
      </c>
      <c r="E3449" t="s">
        <v>56</v>
      </c>
      <c r="F3449" t="str">
        <f t="shared" si="161"/>
        <v>Queensland</v>
      </c>
      <c r="G3449" t="s">
        <v>19</v>
      </c>
      <c r="H3449">
        <v>4883</v>
      </c>
      <c r="I3449" t="s">
        <v>11</v>
      </c>
      <c r="J3449" t="s">
        <v>133</v>
      </c>
      <c r="K3449" t="s">
        <v>142</v>
      </c>
      <c r="L3449" t="s">
        <v>153</v>
      </c>
      <c r="M3449" s="5">
        <v>658</v>
      </c>
    </row>
    <row r="3450" spans="1:13" x14ac:dyDescent="0.3">
      <c r="A3450" s="2">
        <v>45621</v>
      </c>
      <c r="B3450" s="3">
        <f t="shared" si="159"/>
        <v>2025</v>
      </c>
      <c r="C3450" t="str">
        <f t="shared" si="160"/>
        <v>2024-2025</v>
      </c>
      <c r="D3450" t="s">
        <v>120</v>
      </c>
      <c r="E3450" t="s">
        <v>89</v>
      </c>
      <c r="F3450" t="str">
        <f t="shared" si="161"/>
        <v>Queensland</v>
      </c>
      <c r="G3450" t="s">
        <v>19</v>
      </c>
      <c r="H3450">
        <v>4700</v>
      </c>
      <c r="I3450" t="s">
        <v>11</v>
      </c>
      <c r="J3450" t="s">
        <v>138</v>
      </c>
      <c r="K3450" t="s">
        <v>148</v>
      </c>
      <c r="L3450" t="s">
        <v>159</v>
      </c>
      <c r="M3450" s="5">
        <v>516</v>
      </c>
    </row>
    <row r="3451" spans="1:13" x14ac:dyDescent="0.3">
      <c r="A3451" s="2">
        <v>45830</v>
      </c>
      <c r="B3451" s="3">
        <f t="shared" si="159"/>
        <v>2025</v>
      </c>
      <c r="C3451" t="str">
        <f t="shared" si="160"/>
        <v>2024-2025</v>
      </c>
      <c r="D3451" t="s">
        <v>120</v>
      </c>
      <c r="E3451" t="s">
        <v>54</v>
      </c>
      <c r="F3451" t="str">
        <f t="shared" si="161"/>
        <v>New South Wales</v>
      </c>
      <c r="G3451" t="s">
        <v>10</v>
      </c>
      <c r="H3451">
        <v>2750</v>
      </c>
      <c r="I3451" t="s">
        <v>11</v>
      </c>
      <c r="J3451" t="s">
        <v>132</v>
      </c>
      <c r="K3451" t="s">
        <v>144</v>
      </c>
      <c r="L3451" t="s">
        <v>155</v>
      </c>
      <c r="M3451" s="5">
        <v>574</v>
      </c>
    </row>
    <row r="3452" spans="1:13" x14ac:dyDescent="0.3">
      <c r="A3452" s="2">
        <v>45329</v>
      </c>
      <c r="B3452" s="3">
        <f t="shared" si="159"/>
        <v>2024</v>
      </c>
      <c r="C3452" t="str">
        <f t="shared" si="160"/>
        <v>2023-2024</v>
      </c>
      <c r="D3452" t="s">
        <v>120</v>
      </c>
      <c r="E3452" t="s">
        <v>63</v>
      </c>
      <c r="F3452" t="str">
        <f t="shared" si="161"/>
        <v>Queensland</v>
      </c>
      <c r="G3452" t="s">
        <v>19</v>
      </c>
      <c r="H3452">
        <v>4068</v>
      </c>
      <c r="I3452" t="s">
        <v>11</v>
      </c>
      <c r="J3452" t="s">
        <v>131</v>
      </c>
      <c r="K3452" t="s">
        <v>144</v>
      </c>
      <c r="L3452" t="s">
        <v>155</v>
      </c>
      <c r="M3452" s="5">
        <v>452</v>
      </c>
    </row>
    <row r="3453" spans="1:13" x14ac:dyDescent="0.3">
      <c r="A3453" s="2">
        <v>45363</v>
      </c>
      <c r="B3453" s="3">
        <f t="shared" si="159"/>
        <v>2024</v>
      </c>
      <c r="C3453" t="str">
        <f t="shared" si="160"/>
        <v>2023-2024</v>
      </c>
      <c r="D3453" t="s">
        <v>120</v>
      </c>
      <c r="E3453" t="s">
        <v>55</v>
      </c>
      <c r="F3453" t="str">
        <f t="shared" si="161"/>
        <v>Queensland</v>
      </c>
      <c r="G3453" t="s">
        <v>19</v>
      </c>
      <c r="H3453">
        <v>4740</v>
      </c>
      <c r="I3453" t="s">
        <v>11</v>
      </c>
      <c r="J3453" t="s">
        <v>138</v>
      </c>
      <c r="K3453" t="s">
        <v>146</v>
      </c>
      <c r="L3453" t="s">
        <v>157</v>
      </c>
      <c r="M3453" s="5">
        <v>320</v>
      </c>
    </row>
    <row r="3454" spans="1:13" x14ac:dyDescent="0.3">
      <c r="A3454" s="2">
        <v>45454</v>
      </c>
      <c r="B3454" s="3">
        <f t="shared" si="159"/>
        <v>2024</v>
      </c>
      <c r="C3454" t="str">
        <f t="shared" si="160"/>
        <v>2023-2024</v>
      </c>
      <c r="D3454" t="s">
        <v>119</v>
      </c>
      <c r="E3454" t="s">
        <v>45</v>
      </c>
      <c r="F3454" t="str">
        <f t="shared" si="161"/>
        <v>Victoria</v>
      </c>
      <c r="G3454" t="s">
        <v>26</v>
      </c>
      <c r="H3454">
        <v>3136</v>
      </c>
      <c r="I3454" t="s">
        <v>11</v>
      </c>
      <c r="J3454" t="s">
        <v>127</v>
      </c>
      <c r="K3454" t="s">
        <v>146</v>
      </c>
      <c r="L3454" t="s">
        <v>157</v>
      </c>
      <c r="M3454" s="5">
        <v>745</v>
      </c>
    </row>
    <row r="3455" spans="1:13" x14ac:dyDescent="0.3">
      <c r="A3455" s="2">
        <v>46018</v>
      </c>
      <c r="B3455" s="3">
        <f t="shared" si="159"/>
        <v>2026</v>
      </c>
      <c r="C3455" t="str">
        <f t="shared" si="160"/>
        <v>2025-2026</v>
      </c>
      <c r="D3455" t="s">
        <v>120</v>
      </c>
      <c r="E3455" t="s">
        <v>114</v>
      </c>
      <c r="F3455" t="str">
        <f t="shared" si="161"/>
        <v>Victoria</v>
      </c>
      <c r="G3455" t="s">
        <v>26</v>
      </c>
      <c r="H3455">
        <v>3353</v>
      </c>
      <c r="I3455" t="s">
        <v>11</v>
      </c>
      <c r="J3455" t="s">
        <v>129</v>
      </c>
      <c r="K3455" t="s">
        <v>148</v>
      </c>
      <c r="L3455" t="s">
        <v>159</v>
      </c>
      <c r="M3455" s="5">
        <v>177</v>
      </c>
    </row>
    <row r="3456" spans="1:13" x14ac:dyDescent="0.3">
      <c r="A3456" s="2">
        <v>45908</v>
      </c>
      <c r="B3456" s="3">
        <f t="shared" si="159"/>
        <v>2026</v>
      </c>
      <c r="C3456" t="str">
        <f t="shared" si="160"/>
        <v>2025-2026</v>
      </c>
      <c r="D3456" t="s">
        <v>120</v>
      </c>
      <c r="E3456" t="s">
        <v>90</v>
      </c>
      <c r="F3456" t="str">
        <f t="shared" si="161"/>
        <v>New South Wales</v>
      </c>
      <c r="G3456" t="s">
        <v>10</v>
      </c>
      <c r="H3456">
        <v>2650</v>
      </c>
      <c r="I3456" t="s">
        <v>11</v>
      </c>
      <c r="J3456" t="s">
        <v>132</v>
      </c>
      <c r="K3456" t="s">
        <v>148</v>
      </c>
      <c r="L3456" t="s">
        <v>159</v>
      </c>
      <c r="M3456" s="5">
        <v>144</v>
      </c>
    </row>
    <row r="3457" spans="1:13" x14ac:dyDescent="0.3">
      <c r="A3457" s="2">
        <v>45775</v>
      </c>
      <c r="B3457" s="3">
        <f t="shared" si="159"/>
        <v>2025</v>
      </c>
      <c r="C3457" t="str">
        <f t="shared" si="160"/>
        <v>2024-2025</v>
      </c>
      <c r="D3457" t="s">
        <v>119</v>
      </c>
      <c r="E3457" t="s">
        <v>114</v>
      </c>
      <c r="F3457" t="str">
        <f t="shared" si="161"/>
        <v>Victoria</v>
      </c>
      <c r="G3457" t="s">
        <v>26</v>
      </c>
      <c r="H3457">
        <v>3353</v>
      </c>
      <c r="I3457" t="s">
        <v>11</v>
      </c>
      <c r="J3457" t="s">
        <v>129</v>
      </c>
      <c r="K3457" t="s">
        <v>143</v>
      </c>
      <c r="L3457" t="s">
        <v>154</v>
      </c>
      <c r="M3457" s="5">
        <v>51</v>
      </c>
    </row>
    <row r="3458" spans="1:13" x14ac:dyDescent="0.3">
      <c r="A3458" s="2">
        <v>45562</v>
      </c>
      <c r="B3458" s="3">
        <f t="shared" ref="B3458:B3521" si="162">IF(MONTH(A3458)&gt;=7,YEAR(A3458)+1,YEAR(A3458))</f>
        <v>2025</v>
      </c>
      <c r="C3458" t="str">
        <f t="shared" ref="C3458:C3521" si="163">IF(MONTH(A3458) &gt;= 7, YEAR(A3458) &amp; "-" &amp; YEAR(A3458) + 1, YEAR(A3458) - 1 &amp; "-" &amp; YEAR(A3458))</f>
        <v>2024-2025</v>
      </c>
      <c r="D3458" t="s">
        <v>120</v>
      </c>
      <c r="E3458" t="s">
        <v>78</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122</v>
      </c>
      <c r="K3458" t="s">
        <v>145</v>
      </c>
      <c r="L3458" t="s">
        <v>156</v>
      </c>
      <c r="M3458" s="5">
        <v>774</v>
      </c>
    </row>
    <row r="3459" spans="1:13" x14ac:dyDescent="0.3">
      <c r="A3459" s="2">
        <v>45544</v>
      </c>
      <c r="B3459" s="3">
        <f t="shared" si="162"/>
        <v>2025</v>
      </c>
      <c r="C3459" t="str">
        <f t="shared" si="163"/>
        <v>2024-2025</v>
      </c>
      <c r="D3459" t="s">
        <v>120</v>
      </c>
      <c r="E3459" t="s">
        <v>34</v>
      </c>
      <c r="F3459" t="str">
        <f t="shared" si="164"/>
        <v>New South Wales</v>
      </c>
      <c r="G3459" t="s">
        <v>10</v>
      </c>
      <c r="H3459">
        <v>2560</v>
      </c>
      <c r="I3459" t="s">
        <v>11</v>
      </c>
      <c r="J3459" t="s">
        <v>123</v>
      </c>
      <c r="K3459" t="s">
        <v>143</v>
      </c>
      <c r="L3459" t="s">
        <v>154</v>
      </c>
      <c r="M3459" s="5">
        <v>525</v>
      </c>
    </row>
    <row r="3460" spans="1:13" x14ac:dyDescent="0.3">
      <c r="A3460" s="2">
        <v>45488</v>
      </c>
      <c r="B3460" s="3">
        <f t="shared" si="162"/>
        <v>2025</v>
      </c>
      <c r="C3460" t="str">
        <f t="shared" si="163"/>
        <v>2024-2025</v>
      </c>
      <c r="D3460" t="s">
        <v>120</v>
      </c>
      <c r="E3460" t="s">
        <v>34</v>
      </c>
      <c r="F3460" t="str">
        <f t="shared" si="164"/>
        <v>New South Wales</v>
      </c>
      <c r="G3460" t="s">
        <v>10</v>
      </c>
      <c r="H3460">
        <v>2560</v>
      </c>
      <c r="I3460" t="s">
        <v>11</v>
      </c>
      <c r="J3460" t="s">
        <v>123</v>
      </c>
      <c r="K3460" t="s">
        <v>144</v>
      </c>
      <c r="L3460" t="s">
        <v>155</v>
      </c>
      <c r="M3460" s="5">
        <v>49</v>
      </c>
    </row>
    <row r="3461" spans="1:13" x14ac:dyDescent="0.3">
      <c r="A3461" s="2">
        <v>45555</v>
      </c>
      <c r="B3461" s="3">
        <f t="shared" si="162"/>
        <v>2025</v>
      </c>
      <c r="C3461" t="str">
        <f t="shared" si="163"/>
        <v>2024-2025</v>
      </c>
      <c r="D3461" t="s">
        <v>120</v>
      </c>
      <c r="E3461" t="s">
        <v>35</v>
      </c>
      <c r="F3461" t="str">
        <f t="shared" si="164"/>
        <v>Victoria</v>
      </c>
      <c r="G3461" t="s">
        <v>26</v>
      </c>
      <c r="H3461">
        <v>3280</v>
      </c>
      <c r="I3461" t="s">
        <v>11</v>
      </c>
      <c r="J3461" t="s">
        <v>129</v>
      </c>
      <c r="K3461" t="s">
        <v>145</v>
      </c>
      <c r="L3461" t="s">
        <v>156</v>
      </c>
      <c r="M3461" s="5">
        <v>30</v>
      </c>
    </row>
    <row r="3462" spans="1:13" x14ac:dyDescent="0.3">
      <c r="A3462" s="2">
        <v>46004</v>
      </c>
      <c r="B3462" s="3">
        <f t="shared" si="162"/>
        <v>2026</v>
      </c>
      <c r="C3462" t="str">
        <f t="shared" si="163"/>
        <v>2025-2026</v>
      </c>
      <c r="D3462" t="s">
        <v>120</v>
      </c>
      <c r="E3462" t="s">
        <v>54</v>
      </c>
      <c r="F3462" t="str">
        <f t="shared" si="164"/>
        <v>New South Wales</v>
      </c>
      <c r="G3462" t="s">
        <v>10</v>
      </c>
      <c r="H3462">
        <v>2750</v>
      </c>
      <c r="I3462" t="s">
        <v>11</v>
      </c>
      <c r="J3462" t="s">
        <v>132</v>
      </c>
      <c r="K3462" t="s">
        <v>145</v>
      </c>
      <c r="L3462" t="s">
        <v>156</v>
      </c>
      <c r="M3462" s="5">
        <v>229</v>
      </c>
    </row>
    <row r="3463" spans="1:13" x14ac:dyDescent="0.3">
      <c r="A3463" s="2">
        <v>45751</v>
      </c>
      <c r="B3463" s="3">
        <f t="shared" si="162"/>
        <v>2025</v>
      </c>
      <c r="C3463" t="str">
        <f t="shared" si="163"/>
        <v>2024-2025</v>
      </c>
      <c r="D3463" t="s">
        <v>120</v>
      </c>
      <c r="E3463" t="s">
        <v>41</v>
      </c>
      <c r="F3463" t="str">
        <f t="shared" si="164"/>
        <v>New South Wales</v>
      </c>
      <c r="G3463" t="s">
        <v>10</v>
      </c>
      <c r="H3463">
        <v>2478</v>
      </c>
      <c r="I3463" t="s">
        <v>11</v>
      </c>
      <c r="J3463" t="s">
        <v>122</v>
      </c>
      <c r="K3463" t="s">
        <v>150</v>
      </c>
      <c r="L3463" t="s">
        <v>161</v>
      </c>
      <c r="M3463" s="5">
        <v>350</v>
      </c>
    </row>
    <row r="3464" spans="1:13" x14ac:dyDescent="0.3">
      <c r="A3464" s="2">
        <v>45567</v>
      </c>
      <c r="B3464" s="3">
        <f t="shared" si="162"/>
        <v>2025</v>
      </c>
      <c r="C3464" t="str">
        <f t="shared" si="163"/>
        <v>2024-2025</v>
      </c>
      <c r="D3464" t="s">
        <v>120</v>
      </c>
      <c r="E3464" t="s">
        <v>47</v>
      </c>
      <c r="F3464" t="str">
        <f t="shared" si="164"/>
        <v>Victoria</v>
      </c>
      <c r="G3464" t="s">
        <v>26</v>
      </c>
      <c r="H3464">
        <v>3630</v>
      </c>
      <c r="I3464" t="s">
        <v>11</v>
      </c>
      <c r="J3464" t="s">
        <v>137</v>
      </c>
      <c r="K3464" t="s">
        <v>150</v>
      </c>
      <c r="L3464" t="s">
        <v>161</v>
      </c>
      <c r="M3464" s="5">
        <v>453</v>
      </c>
    </row>
    <row r="3465" spans="1:13" x14ac:dyDescent="0.3">
      <c r="A3465" s="2">
        <v>45467</v>
      </c>
      <c r="B3465" s="3">
        <f t="shared" si="162"/>
        <v>2024</v>
      </c>
      <c r="C3465" t="str">
        <f t="shared" si="163"/>
        <v>2023-2024</v>
      </c>
      <c r="D3465" t="s">
        <v>120</v>
      </c>
      <c r="E3465" t="s">
        <v>49</v>
      </c>
      <c r="F3465" t="str">
        <f t="shared" si="164"/>
        <v>New South Wales</v>
      </c>
      <c r="G3465" t="s">
        <v>10</v>
      </c>
      <c r="H3465">
        <v>2350</v>
      </c>
      <c r="I3465" t="s">
        <v>11</v>
      </c>
      <c r="J3465" t="s">
        <v>122</v>
      </c>
      <c r="K3465" t="s">
        <v>142</v>
      </c>
      <c r="L3465" t="s">
        <v>153</v>
      </c>
      <c r="M3465" s="5">
        <v>92</v>
      </c>
    </row>
    <row r="3466" spans="1:13" x14ac:dyDescent="0.3">
      <c r="A3466" s="2">
        <v>45402</v>
      </c>
      <c r="B3466" s="3">
        <f t="shared" si="162"/>
        <v>2024</v>
      </c>
      <c r="C3466" t="str">
        <f t="shared" si="163"/>
        <v>2023-2024</v>
      </c>
      <c r="D3466" t="s">
        <v>120</v>
      </c>
      <c r="E3466" t="s">
        <v>67</v>
      </c>
      <c r="F3466" t="str">
        <f t="shared" si="164"/>
        <v>Tasmania</v>
      </c>
      <c r="G3466" t="s">
        <v>43</v>
      </c>
      <c r="H3466">
        <v>7250</v>
      </c>
      <c r="I3466" t="s">
        <v>11</v>
      </c>
      <c r="J3466" t="s">
        <v>130</v>
      </c>
      <c r="K3466" t="s">
        <v>148</v>
      </c>
      <c r="L3466" t="s">
        <v>159</v>
      </c>
      <c r="M3466" s="5">
        <v>275</v>
      </c>
    </row>
    <row r="3467" spans="1:13" x14ac:dyDescent="0.3">
      <c r="A3467" s="2">
        <v>45947</v>
      </c>
      <c r="B3467" s="3">
        <f t="shared" si="162"/>
        <v>2026</v>
      </c>
      <c r="C3467" t="str">
        <f t="shared" si="163"/>
        <v>2025-2026</v>
      </c>
      <c r="D3467" t="s">
        <v>120</v>
      </c>
      <c r="E3467" t="s">
        <v>78</v>
      </c>
      <c r="F3467" t="str">
        <f t="shared" si="164"/>
        <v>New South Wales</v>
      </c>
      <c r="G3467" t="s">
        <v>10</v>
      </c>
      <c r="H3467">
        <v>2480</v>
      </c>
      <c r="I3467" t="s">
        <v>11</v>
      </c>
      <c r="J3467" t="s">
        <v>122</v>
      </c>
      <c r="K3467" t="s">
        <v>148</v>
      </c>
      <c r="L3467" t="s">
        <v>159</v>
      </c>
      <c r="M3467" s="5">
        <v>767</v>
      </c>
    </row>
    <row r="3468" spans="1:13" x14ac:dyDescent="0.3">
      <c r="A3468" s="2">
        <v>45498</v>
      </c>
      <c r="B3468" s="3">
        <f t="shared" si="162"/>
        <v>2025</v>
      </c>
      <c r="C3468" t="str">
        <f t="shared" si="163"/>
        <v>2024-2025</v>
      </c>
      <c r="D3468" t="s">
        <v>120</v>
      </c>
      <c r="E3468" t="s">
        <v>104</v>
      </c>
      <c r="F3468" t="str">
        <f t="shared" si="164"/>
        <v>Victoria</v>
      </c>
      <c r="G3468" t="s">
        <v>26</v>
      </c>
      <c r="H3468">
        <v>3175</v>
      </c>
      <c r="I3468" t="s">
        <v>11</v>
      </c>
      <c r="J3468" t="s">
        <v>127</v>
      </c>
      <c r="K3468" t="s">
        <v>144</v>
      </c>
      <c r="L3468" t="s">
        <v>155</v>
      </c>
      <c r="M3468" s="5">
        <v>125</v>
      </c>
    </row>
    <row r="3469" spans="1:13" x14ac:dyDescent="0.3">
      <c r="A3469" s="2">
        <v>45480</v>
      </c>
      <c r="B3469" s="3">
        <f t="shared" si="162"/>
        <v>2025</v>
      </c>
      <c r="C3469" t="str">
        <f t="shared" si="163"/>
        <v>2024-2025</v>
      </c>
      <c r="D3469" t="s">
        <v>120</v>
      </c>
      <c r="E3469" t="s">
        <v>38</v>
      </c>
      <c r="F3469" t="str">
        <f t="shared" si="164"/>
        <v>Victoria</v>
      </c>
      <c r="G3469" t="s">
        <v>26</v>
      </c>
      <c r="H3469">
        <v>3199</v>
      </c>
      <c r="I3469" t="s">
        <v>11</v>
      </c>
      <c r="J3469" t="s">
        <v>127</v>
      </c>
      <c r="K3469" t="s">
        <v>146</v>
      </c>
      <c r="L3469" t="s">
        <v>157</v>
      </c>
      <c r="M3469" s="5">
        <v>569</v>
      </c>
    </row>
    <row r="3470" spans="1:13" x14ac:dyDescent="0.3">
      <c r="A3470" s="2">
        <v>45954</v>
      </c>
      <c r="B3470" s="3">
        <f t="shared" si="162"/>
        <v>2026</v>
      </c>
      <c r="C3470" t="str">
        <f t="shared" si="163"/>
        <v>2025-2026</v>
      </c>
      <c r="D3470" t="s">
        <v>120</v>
      </c>
      <c r="E3470" t="s">
        <v>64</v>
      </c>
      <c r="F3470" t="str">
        <f t="shared" si="164"/>
        <v>Western Australia</v>
      </c>
      <c r="G3470" t="s">
        <v>28</v>
      </c>
      <c r="H3470">
        <v>6112</v>
      </c>
      <c r="I3470" t="s">
        <v>11</v>
      </c>
      <c r="J3470" t="s">
        <v>135</v>
      </c>
      <c r="K3470" t="s">
        <v>150</v>
      </c>
      <c r="L3470" t="s">
        <v>161</v>
      </c>
      <c r="M3470" s="5">
        <v>51</v>
      </c>
    </row>
    <row r="3471" spans="1:13" x14ac:dyDescent="0.3">
      <c r="A3471" s="2">
        <v>45812</v>
      </c>
      <c r="B3471" s="3">
        <f t="shared" si="162"/>
        <v>2025</v>
      </c>
      <c r="C3471" t="str">
        <f t="shared" si="163"/>
        <v>2024-2025</v>
      </c>
      <c r="D3471" t="s">
        <v>120</v>
      </c>
      <c r="E3471" t="s">
        <v>104</v>
      </c>
      <c r="F3471" t="str">
        <f t="shared" si="164"/>
        <v>Victoria</v>
      </c>
      <c r="G3471" t="s">
        <v>26</v>
      </c>
      <c r="H3471">
        <v>3175</v>
      </c>
      <c r="I3471" t="s">
        <v>11</v>
      </c>
      <c r="J3471" t="s">
        <v>127</v>
      </c>
      <c r="K3471" t="s">
        <v>143</v>
      </c>
      <c r="L3471" t="s">
        <v>154</v>
      </c>
      <c r="M3471" s="5">
        <v>410</v>
      </c>
    </row>
    <row r="3472" spans="1:13" x14ac:dyDescent="0.3">
      <c r="A3472" s="2">
        <v>45702</v>
      </c>
      <c r="B3472" s="3">
        <f t="shared" si="162"/>
        <v>2025</v>
      </c>
      <c r="C3472" t="str">
        <f t="shared" si="163"/>
        <v>2024-2025</v>
      </c>
      <c r="D3472" t="s">
        <v>120</v>
      </c>
      <c r="E3472" t="s">
        <v>110</v>
      </c>
      <c r="F3472" t="str">
        <f t="shared" si="164"/>
        <v>Australian Capital Territory</v>
      </c>
      <c r="G3472" t="s">
        <v>51</v>
      </c>
      <c r="H3472">
        <v>2609</v>
      </c>
      <c r="I3472" t="s">
        <v>11</v>
      </c>
      <c r="J3472" t="s">
        <v>123</v>
      </c>
      <c r="K3472" t="s">
        <v>146</v>
      </c>
      <c r="L3472" t="s">
        <v>157</v>
      </c>
      <c r="M3472" s="5">
        <v>494</v>
      </c>
    </row>
    <row r="3473" spans="1:13" x14ac:dyDescent="0.3">
      <c r="A3473" s="2">
        <v>45505</v>
      </c>
      <c r="B3473" s="3">
        <f t="shared" si="162"/>
        <v>2025</v>
      </c>
      <c r="C3473" t="str">
        <f t="shared" si="163"/>
        <v>2024-2025</v>
      </c>
      <c r="D3473" t="s">
        <v>119</v>
      </c>
      <c r="E3473" t="s">
        <v>36</v>
      </c>
      <c r="F3473" t="str">
        <f t="shared" si="164"/>
        <v>New South Wales</v>
      </c>
      <c r="G3473" t="s">
        <v>10</v>
      </c>
      <c r="H3473">
        <v>2539</v>
      </c>
      <c r="I3473" t="s">
        <v>11</v>
      </c>
      <c r="J3473" t="s">
        <v>123</v>
      </c>
      <c r="K3473" t="s">
        <v>142</v>
      </c>
      <c r="L3473" t="s">
        <v>153</v>
      </c>
      <c r="M3473" s="5">
        <v>585</v>
      </c>
    </row>
    <row r="3474" spans="1:13" x14ac:dyDescent="0.3">
      <c r="A3474" s="2">
        <v>45930</v>
      </c>
      <c r="B3474" s="3">
        <f t="shared" si="162"/>
        <v>2026</v>
      </c>
      <c r="C3474" t="str">
        <f t="shared" si="163"/>
        <v>2025-2026</v>
      </c>
      <c r="D3474" t="s">
        <v>120</v>
      </c>
      <c r="E3474" t="s">
        <v>13</v>
      </c>
      <c r="F3474" t="str">
        <f t="shared" si="164"/>
        <v>New South Wales</v>
      </c>
      <c r="G3474" t="s">
        <v>10</v>
      </c>
      <c r="H3474">
        <v>2141</v>
      </c>
      <c r="I3474" t="s">
        <v>11</v>
      </c>
      <c r="J3474" t="s">
        <v>125</v>
      </c>
      <c r="K3474" t="s">
        <v>142</v>
      </c>
      <c r="L3474" t="s">
        <v>153</v>
      </c>
      <c r="M3474" s="5">
        <v>183</v>
      </c>
    </row>
    <row r="3475" spans="1:13" x14ac:dyDescent="0.3">
      <c r="A3475" s="2">
        <v>45844</v>
      </c>
      <c r="B3475" s="3">
        <f t="shared" si="162"/>
        <v>2026</v>
      </c>
      <c r="C3475" t="str">
        <f t="shared" si="163"/>
        <v>2025-2026</v>
      </c>
      <c r="D3475" t="s">
        <v>119</v>
      </c>
      <c r="E3475" t="s">
        <v>95</v>
      </c>
      <c r="F3475" t="str">
        <f t="shared" si="164"/>
        <v>New South Wales</v>
      </c>
      <c r="G3475" t="s">
        <v>10</v>
      </c>
      <c r="H3475">
        <v>2131</v>
      </c>
      <c r="I3475" t="s">
        <v>11</v>
      </c>
      <c r="J3475" t="s">
        <v>125</v>
      </c>
      <c r="K3475" t="s">
        <v>144</v>
      </c>
      <c r="L3475" t="s">
        <v>155</v>
      </c>
      <c r="M3475" s="5">
        <v>699</v>
      </c>
    </row>
    <row r="3476" spans="1:13" x14ac:dyDescent="0.3">
      <c r="A3476" s="2">
        <v>45645</v>
      </c>
      <c r="B3476" s="3">
        <f t="shared" si="162"/>
        <v>2025</v>
      </c>
      <c r="C3476" t="str">
        <f t="shared" si="163"/>
        <v>2024-2025</v>
      </c>
      <c r="D3476" t="s">
        <v>120</v>
      </c>
      <c r="E3476" t="s">
        <v>20</v>
      </c>
      <c r="F3476" t="str">
        <f t="shared" si="164"/>
        <v>South Australia</v>
      </c>
      <c r="G3476" t="s">
        <v>17</v>
      </c>
      <c r="H3476">
        <v>5607</v>
      </c>
      <c r="I3476" t="s">
        <v>11</v>
      </c>
      <c r="J3476" t="s">
        <v>139</v>
      </c>
      <c r="K3476" t="s">
        <v>151</v>
      </c>
      <c r="L3476" t="s">
        <v>152</v>
      </c>
      <c r="M3476" s="5">
        <v>496</v>
      </c>
    </row>
    <row r="3477" spans="1:13" x14ac:dyDescent="0.3">
      <c r="A3477" s="2">
        <v>45502</v>
      </c>
      <c r="B3477" s="3">
        <f t="shared" si="162"/>
        <v>2025</v>
      </c>
      <c r="C3477" t="str">
        <f t="shared" si="163"/>
        <v>2024-2025</v>
      </c>
      <c r="D3477" t="s">
        <v>119</v>
      </c>
      <c r="E3477" t="s">
        <v>99</v>
      </c>
      <c r="F3477" t="str">
        <f t="shared" si="164"/>
        <v>Western Australia</v>
      </c>
      <c r="G3477" t="s">
        <v>28</v>
      </c>
      <c r="H3477">
        <v>6530</v>
      </c>
      <c r="I3477" t="s">
        <v>11</v>
      </c>
      <c r="J3477" t="s">
        <v>141</v>
      </c>
      <c r="K3477" t="s">
        <v>147</v>
      </c>
      <c r="L3477" t="s">
        <v>158</v>
      </c>
      <c r="M3477" s="5">
        <v>133</v>
      </c>
    </row>
    <row r="3478" spans="1:13" x14ac:dyDescent="0.3">
      <c r="A3478" s="2">
        <v>45534</v>
      </c>
      <c r="B3478" s="3">
        <f t="shared" si="162"/>
        <v>2025</v>
      </c>
      <c r="C3478" t="str">
        <f t="shared" si="163"/>
        <v>2024-2025</v>
      </c>
      <c r="D3478" t="s">
        <v>120</v>
      </c>
      <c r="E3478" t="s">
        <v>63</v>
      </c>
      <c r="F3478" t="str">
        <f t="shared" si="164"/>
        <v>Queensland</v>
      </c>
      <c r="G3478" t="s">
        <v>19</v>
      </c>
      <c r="H3478">
        <v>4068</v>
      </c>
      <c r="I3478" t="s">
        <v>11</v>
      </c>
      <c r="J3478" t="s">
        <v>131</v>
      </c>
      <c r="K3478" t="s">
        <v>150</v>
      </c>
      <c r="L3478" t="s">
        <v>161</v>
      </c>
      <c r="M3478" s="5">
        <v>787</v>
      </c>
    </row>
    <row r="3479" spans="1:13" x14ac:dyDescent="0.3">
      <c r="A3479" s="2">
        <v>45595</v>
      </c>
      <c r="B3479" s="3">
        <f t="shared" si="162"/>
        <v>2025</v>
      </c>
      <c r="C3479" t="str">
        <f t="shared" si="163"/>
        <v>2024-2025</v>
      </c>
      <c r="D3479" t="s">
        <v>120</v>
      </c>
      <c r="E3479" t="s">
        <v>53</v>
      </c>
      <c r="F3479" t="str">
        <f t="shared" si="164"/>
        <v>Queensland</v>
      </c>
      <c r="G3479" t="s">
        <v>19</v>
      </c>
      <c r="H3479">
        <v>4012</v>
      </c>
      <c r="I3479" t="s">
        <v>11</v>
      </c>
      <c r="J3479" t="s">
        <v>131</v>
      </c>
      <c r="K3479" t="s">
        <v>146</v>
      </c>
      <c r="L3479" t="s">
        <v>157</v>
      </c>
      <c r="M3479" s="5">
        <v>211</v>
      </c>
    </row>
    <row r="3480" spans="1:13" x14ac:dyDescent="0.3">
      <c r="A3480" s="2">
        <v>45654</v>
      </c>
      <c r="B3480" s="3">
        <f t="shared" si="162"/>
        <v>2025</v>
      </c>
      <c r="C3480" t="str">
        <f t="shared" si="163"/>
        <v>2024-2025</v>
      </c>
      <c r="D3480" t="s">
        <v>120</v>
      </c>
      <c r="E3480" t="s">
        <v>74</v>
      </c>
      <c r="F3480" t="str">
        <f t="shared" si="164"/>
        <v>Victoria</v>
      </c>
      <c r="G3480" t="s">
        <v>26</v>
      </c>
      <c r="H3480">
        <v>3500</v>
      </c>
      <c r="I3480" t="s">
        <v>11</v>
      </c>
      <c r="J3480" t="s">
        <v>129</v>
      </c>
      <c r="K3480" t="s">
        <v>148</v>
      </c>
      <c r="L3480" t="s">
        <v>159</v>
      </c>
      <c r="M3480" s="5">
        <v>96</v>
      </c>
    </row>
    <row r="3481" spans="1:13" x14ac:dyDescent="0.3">
      <c r="A3481" s="2">
        <v>45503</v>
      </c>
      <c r="B3481" s="3">
        <f t="shared" si="162"/>
        <v>2025</v>
      </c>
      <c r="C3481" t="str">
        <f t="shared" si="163"/>
        <v>2024-2025</v>
      </c>
      <c r="D3481" t="s">
        <v>119</v>
      </c>
      <c r="E3481" t="s">
        <v>48</v>
      </c>
      <c r="F3481" t="str">
        <f t="shared" si="164"/>
        <v>Western Australia</v>
      </c>
      <c r="G3481" t="s">
        <v>28</v>
      </c>
      <c r="H3481">
        <v>6450</v>
      </c>
      <c r="I3481" t="s">
        <v>11</v>
      </c>
      <c r="J3481" t="s">
        <v>141</v>
      </c>
      <c r="K3481" t="s">
        <v>151</v>
      </c>
      <c r="L3481" t="s">
        <v>152</v>
      </c>
      <c r="M3481" s="5">
        <v>477</v>
      </c>
    </row>
    <row r="3482" spans="1:13" x14ac:dyDescent="0.3">
      <c r="A3482" s="2">
        <v>45326</v>
      </c>
      <c r="B3482" s="3">
        <f t="shared" si="162"/>
        <v>2024</v>
      </c>
      <c r="C3482" t="str">
        <f t="shared" si="163"/>
        <v>2023-2024</v>
      </c>
      <c r="D3482" t="s">
        <v>120</v>
      </c>
      <c r="E3482" t="s">
        <v>30</v>
      </c>
      <c r="F3482" t="str">
        <f t="shared" si="164"/>
        <v>Victoria</v>
      </c>
      <c r="G3482" t="s">
        <v>26</v>
      </c>
      <c r="H3482">
        <v>3030</v>
      </c>
      <c r="I3482" t="s">
        <v>11</v>
      </c>
      <c r="J3482" t="s">
        <v>128</v>
      </c>
      <c r="K3482" t="s">
        <v>142</v>
      </c>
      <c r="L3482" t="s">
        <v>153</v>
      </c>
      <c r="M3482" s="5">
        <v>373</v>
      </c>
    </row>
    <row r="3483" spans="1:13" x14ac:dyDescent="0.3">
      <c r="A3483" s="2">
        <v>45549</v>
      </c>
      <c r="B3483" s="3">
        <f t="shared" si="162"/>
        <v>2025</v>
      </c>
      <c r="C3483" t="str">
        <f t="shared" si="163"/>
        <v>2024-2025</v>
      </c>
      <c r="D3483" t="s">
        <v>120</v>
      </c>
      <c r="E3483" t="s">
        <v>24</v>
      </c>
      <c r="F3483" t="str">
        <f t="shared" si="164"/>
        <v>Queensland</v>
      </c>
      <c r="G3483" t="s">
        <v>19</v>
      </c>
      <c r="H3483">
        <v>4053</v>
      </c>
      <c r="I3483" t="s">
        <v>11</v>
      </c>
      <c r="J3483" t="s">
        <v>131</v>
      </c>
      <c r="K3483" t="s">
        <v>144</v>
      </c>
      <c r="L3483" t="s">
        <v>155</v>
      </c>
      <c r="M3483" s="5">
        <v>478</v>
      </c>
    </row>
    <row r="3484" spans="1:13" x14ac:dyDescent="0.3">
      <c r="A3484" s="2">
        <v>45351</v>
      </c>
      <c r="B3484" s="3">
        <f t="shared" si="162"/>
        <v>2024</v>
      </c>
      <c r="C3484" t="str">
        <f t="shared" si="163"/>
        <v>2023-2024</v>
      </c>
      <c r="D3484" t="s">
        <v>120</v>
      </c>
      <c r="E3484" t="s">
        <v>16</v>
      </c>
      <c r="F3484" t="str">
        <f t="shared" si="164"/>
        <v>South Australia</v>
      </c>
      <c r="G3484" t="s">
        <v>17</v>
      </c>
      <c r="H3484">
        <v>5168</v>
      </c>
      <c r="I3484" t="s">
        <v>11</v>
      </c>
      <c r="J3484" t="s">
        <v>134</v>
      </c>
      <c r="K3484" t="s">
        <v>150</v>
      </c>
      <c r="L3484" t="s">
        <v>161</v>
      </c>
      <c r="M3484" s="5">
        <v>159</v>
      </c>
    </row>
    <row r="3485" spans="1:13" x14ac:dyDescent="0.3">
      <c r="A3485" s="2">
        <v>45467</v>
      </c>
      <c r="B3485" s="3">
        <f t="shared" si="162"/>
        <v>2024</v>
      </c>
      <c r="C3485" t="str">
        <f t="shared" si="163"/>
        <v>2023-2024</v>
      </c>
      <c r="D3485" t="s">
        <v>119</v>
      </c>
      <c r="E3485" t="s">
        <v>99</v>
      </c>
      <c r="F3485" t="str">
        <f t="shared" si="164"/>
        <v>Western Australia</v>
      </c>
      <c r="G3485" t="s">
        <v>28</v>
      </c>
      <c r="H3485">
        <v>6530</v>
      </c>
      <c r="I3485" t="s">
        <v>11</v>
      </c>
      <c r="J3485" t="s">
        <v>141</v>
      </c>
      <c r="K3485" t="s">
        <v>148</v>
      </c>
      <c r="L3485" t="s">
        <v>159</v>
      </c>
      <c r="M3485" s="5">
        <v>112</v>
      </c>
    </row>
    <row r="3486" spans="1:13" x14ac:dyDescent="0.3">
      <c r="A3486" s="2">
        <v>45303</v>
      </c>
      <c r="B3486" s="3">
        <f t="shared" si="162"/>
        <v>2024</v>
      </c>
      <c r="C3486" t="str">
        <f t="shared" si="163"/>
        <v>2023-2024</v>
      </c>
      <c r="D3486" t="s">
        <v>120</v>
      </c>
      <c r="E3486" t="s">
        <v>84</v>
      </c>
      <c r="F3486" t="str">
        <f t="shared" si="164"/>
        <v>Western Australia</v>
      </c>
      <c r="G3486" t="s">
        <v>28</v>
      </c>
      <c r="H3486">
        <v>6280</v>
      </c>
      <c r="I3486" t="s">
        <v>11</v>
      </c>
      <c r="J3486" t="s">
        <v>135</v>
      </c>
      <c r="K3486" t="s">
        <v>144</v>
      </c>
      <c r="L3486" t="s">
        <v>155</v>
      </c>
      <c r="M3486" s="5">
        <v>37</v>
      </c>
    </row>
    <row r="3487" spans="1:13" x14ac:dyDescent="0.3">
      <c r="A3487" s="2">
        <v>45597</v>
      </c>
      <c r="B3487" s="3">
        <f t="shared" si="162"/>
        <v>2025</v>
      </c>
      <c r="C3487" t="str">
        <f t="shared" si="163"/>
        <v>2024-2025</v>
      </c>
      <c r="D3487" t="s">
        <v>120</v>
      </c>
      <c r="E3487" t="s">
        <v>52</v>
      </c>
      <c r="F3487" t="str">
        <f t="shared" si="164"/>
        <v>New South Wales</v>
      </c>
      <c r="G3487" t="s">
        <v>10</v>
      </c>
      <c r="H3487">
        <v>2485</v>
      </c>
      <c r="I3487" t="s">
        <v>11</v>
      </c>
      <c r="J3487" t="s">
        <v>122</v>
      </c>
      <c r="K3487" t="s">
        <v>151</v>
      </c>
      <c r="L3487" t="s">
        <v>152</v>
      </c>
      <c r="M3487" s="5">
        <v>421</v>
      </c>
    </row>
    <row r="3488" spans="1:13" x14ac:dyDescent="0.3">
      <c r="A3488" s="2">
        <v>45988</v>
      </c>
      <c r="B3488" s="3">
        <f t="shared" si="162"/>
        <v>2026</v>
      </c>
      <c r="C3488" t="str">
        <f t="shared" si="163"/>
        <v>2025-2026</v>
      </c>
      <c r="D3488" t="s">
        <v>120</v>
      </c>
      <c r="E3488" t="s">
        <v>92</v>
      </c>
      <c r="F3488" t="str">
        <f t="shared" si="164"/>
        <v>New South Wales</v>
      </c>
      <c r="G3488" t="s">
        <v>10</v>
      </c>
      <c r="H3488">
        <v>2015</v>
      </c>
      <c r="I3488" t="s">
        <v>11</v>
      </c>
      <c r="J3488" t="s">
        <v>126</v>
      </c>
      <c r="K3488" t="s">
        <v>148</v>
      </c>
      <c r="L3488" t="s">
        <v>159</v>
      </c>
      <c r="M3488" s="5">
        <v>771</v>
      </c>
    </row>
    <row r="3489" spans="1:13" x14ac:dyDescent="0.3">
      <c r="A3489" s="2">
        <v>45415</v>
      </c>
      <c r="B3489" s="3">
        <f t="shared" si="162"/>
        <v>2024</v>
      </c>
      <c r="C3489" t="str">
        <f t="shared" si="163"/>
        <v>2023-2024</v>
      </c>
      <c r="D3489" t="s">
        <v>119</v>
      </c>
      <c r="E3489" t="s">
        <v>95</v>
      </c>
      <c r="F3489" t="str">
        <f t="shared" si="164"/>
        <v>New South Wales</v>
      </c>
      <c r="G3489" t="s">
        <v>10</v>
      </c>
      <c r="H3489">
        <v>2131</v>
      </c>
      <c r="I3489" t="s">
        <v>11</v>
      </c>
      <c r="J3489" t="s">
        <v>125</v>
      </c>
      <c r="K3489" t="s">
        <v>148</v>
      </c>
      <c r="L3489" t="s">
        <v>159</v>
      </c>
      <c r="M3489" s="5">
        <v>552</v>
      </c>
    </row>
    <row r="3490" spans="1:13" x14ac:dyDescent="0.3">
      <c r="A3490" s="2">
        <v>45563</v>
      </c>
      <c r="B3490" s="3">
        <f t="shared" si="162"/>
        <v>2025</v>
      </c>
      <c r="C3490" t="str">
        <f t="shared" si="163"/>
        <v>2024-2025</v>
      </c>
      <c r="D3490" t="s">
        <v>120</v>
      </c>
      <c r="E3490" t="s">
        <v>69</v>
      </c>
      <c r="F3490" t="str">
        <f t="shared" si="164"/>
        <v>Victoria</v>
      </c>
      <c r="G3490" t="s">
        <v>26</v>
      </c>
      <c r="H3490">
        <v>3148</v>
      </c>
      <c r="I3490" t="s">
        <v>11</v>
      </c>
      <c r="J3490" t="s">
        <v>127</v>
      </c>
      <c r="K3490" t="s">
        <v>148</v>
      </c>
      <c r="L3490" t="s">
        <v>159</v>
      </c>
      <c r="M3490" s="5">
        <v>354</v>
      </c>
    </row>
    <row r="3491" spans="1:13" x14ac:dyDescent="0.3">
      <c r="A3491" s="2">
        <v>45488</v>
      </c>
      <c r="B3491" s="3">
        <f t="shared" si="162"/>
        <v>2025</v>
      </c>
      <c r="C3491" t="str">
        <f t="shared" si="163"/>
        <v>2024-2025</v>
      </c>
      <c r="D3491" t="s">
        <v>120</v>
      </c>
      <c r="E3491" t="s">
        <v>83</v>
      </c>
      <c r="F3491" t="str">
        <f t="shared" si="164"/>
        <v>Victoria</v>
      </c>
      <c r="G3491" t="s">
        <v>26</v>
      </c>
      <c r="H3491">
        <v>3551</v>
      </c>
      <c r="I3491" t="s">
        <v>11</v>
      </c>
      <c r="J3491" t="s">
        <v>129</v>
      </c>
      <c r="K3491" t="s">
        <v>145</v>
      </c>
      <c r="L3491" t="s">
        <v>156</v>
      </c>
      <c r="M3491" s="5">
        <v>737</v>
      </c>
    </row>
    <row r="3492" spans="1:13" x14ac:dyDescent="0.3">
      <c r="A3492" s="2">
        <v>45819</v>
      </c>
      <c r="B3492" s="3">
        <f t="shared" si="162"/>
        <v>2025</v>
      </c>
      <c r="C3492" t="str">
        <f t="shared" si="163"/>
        <v>2024-2025</v>
      </c>
      <c r="D3492" t="s">
        <v>120</v>
      </c>
      <c r="E3492" t="s">
        <v>94</v>
      </c>
      <c r="F3492" t="str">
        <f t="shared" si="164"/>
        <v>Queensland</v>
      </c>
      <c r="G3492" t="s">
        <v>19</v>
      </c>
      <c r="H3492">
        <v>4551</v>
      </c>
      <c r="I3492" t="s">
        <v>11</v>
      </c>
      <c r="J3492" t="s">
        <v>136</v>
      </c>
      <c r="K3492" t="s">
        <v>148</v>
      </c>
      <c r="L3492" t="s">
        <v>159</v>
      </c>
      <c r="M3492" s="5">
        <v>620</v>
      </c>
    </row>
    <row r="3493" spans="1:13" x14ac:dyDescent="0.3">
      <c r="A3493" s="2">
        <v>45848</v>
      </c>
      <c r="B3493" s="3">
        <f t="shared" si="162"/>
        <v>2026</v>
      </c>
      <c r="C3493" t="str">
        <f t="shared" si="163"/>
        <v>2025-2026</v>
      </c>
      <c r="D3493" t="s">
        <v>120</v>
      </c>
      <c r="E3493" t="s">
        <v>16</v>
      </c>
      <c r="F3493" t="str">
        <f t="shared" si="164"/>
        <v>South Australia</v>
      </c>
      <c r="G3493" t="s">
        <v>17</v>
      </c>
      <c r="H3493">
        <v>5168</v>
      </c>
      <c r="I3493" t="s">
        <v>11</v>
      </c>
      <c r="J3493" t="s">
        <v>134</v>
      </c>
      <c r="K3493" t="s">
        <v>148</v>
      </c>
      <c r="L3493" t="s">
        <v>159</v>
      </c>
      <c r="M3493" s="5">
        <v>503</v>
      </c>
    </row>
    <row r="3494" spans="1:13" x14ac:dyDescent="0.3">
      <c r="A3494" s="2">
        <v>45493</v>
      </c>
      <c r="B3494" s="3">
        <f t="shared" si="162"/>
        <v>2025</v>
      </c>
      <c r="C3494" t="str">
        <f t="shared" si="163"/>
        <v>2024-2025</v>
      </c>
      <c r="D3494" t="s">
        <v>119</v>
      </c>
      <c r="E3494" t="s">
        <v>79</v>
      </c>
      <c r="F3494" t="str">
        <f t="shared" si="164"/>
        <v>Queensland</v>
      </c>
      <c r="G3494" t="s">
        <v>19</v>
      </c>
      <c r="H3494">
        <v>4680</v>
      </c>
      <c r="I3494" t="s">
        <v>11</v>
      </c>
      <c r="J3494" t="s">
        <v>138</v>
      </c>
      <c r="K3494" t="s">
        <v>145</v>
      </c>
      <c r="L3494" t="s">
        <v>156</v>
      </c>
      <c r="M3494" s="5">
        <v>295</v>
      </c>
    </row>
    <row r="3495" spans="1:13" x14ac:dyDescent="0.3">
      <c r="A3495" s="2">
        <v>46015</v>
      </c>
      <c r="B3495" s="3">
        <f t="shared" si="162"/>
        <v>2026</v>
      </c>
      <c r="C3495" t="str">
        <f t="shared" si="163"/>
        <v>2025-2026</v>
      </c>
      <c r="D3495" t="s">
        <v>120</v>
      </c>
      <c r="E3495" t="s">
        <v>90</v>
      </c>
      <c r="F3495" t="str">
        <f t="shared" si="164"/>
        <v>New South Wales</v>
      </c>
      <c r="G3495" t="s">
        <v>10</v>
      </c>
      <c r="H3495">
        <v>2650</v>
      </c>
      <c r="I3495" t="s">
        <v>11</v>
      </c>
      <c r="J3495" t="s">
        <v>132</v>
      </c>
      <c r="K3495" t="s">
        <v>148</v>
      </c>
      <c r="L3495" t="s">
        <v>159</v>
      </c>
      <c r="M3495" s="5">
        <v>358</v>
      </c>
    </row>
    <row r="3496" spans="1:13" x14ac:dyDescent="0.3">
      <c r="A3496" s="2">
        <v>45880</v>
      </c>
      <c r="B3496" s="3">
        <f t="shared" si="162"/>
        <v>2026</v>
      </c>
      <c r="C3496" t="str">
        <f t="shared" si="163"/>
        <v>2025-2026</v>
      </c>
      <c r="D3496" t="s">
        <v>120</v>
      </c>
      <c r="E3496" t="s">
        <v>73</v>
      </c>
      <c r="F3496" t="str">
        <f t="shared" si="164"/>
        <v>Queensland</v>
      </c>
      <c r="G3496" t="s">
        <v>19</v>
      </c>
      <c r="H3496">
        <v>4509</v>
      </c>
      <c r="I3496" t="s">
        <v>11</v>
      </c>
      <c r="J3496" t="s">
        <v>124</v>
      </c>
      <c r="K3496" t="s">
        <v>144</v>
      </c>
      <c r="L3496" t="s">
        <v>155</v>
      </c>
      <c r="M3496" s="5">
        <v>708</v>
      </c>
    </row>
    <row r="3497" spans="1:13" x14ac:dyDescent="0.3">
      <c r="A3497" s="2">
        <v>45755</v>
      </c>
      <c r="B3497" s="3">
        <f t="shared" si="162"/>
        <v>2025</v>
      </c>
      <c r="C3497" t="str">
        <f t="shared" si="163"/>
        <v>2024-2025</v>
      </c>
      <c r="D3497" t="s">
        <v>119</v>
      </c>
      <c r="E3497" t="s">
        <v>45</v>
      </c>
      <c r="F3497" t="str">
        <f t="shared" si="164"/>
        <v>Victoria</v>
      </c>
      <c r="G3497" t="s">
        <v>26</v>
      </c>
      <c r="H3497">
        <v>3136</v>
      </c>
      <c r="I3497" t="s">
        <v>11</v>
      </c>
      <c r="J3497" t="s">
        <v>127</v>
      </c>
      <c r="K3497" t="s">
        <v>145</v>
      </c>
      <c r="L3497" t="s">
        <v>156</v>
      </c>
      <c r="M3497" s="5">
        <v>552</v>
      </c>
    </row>
    <row r="3498" spans="1:13" x14ac:dyDescent="0.3">
      <c r="A3498" s="2">
        <v>45393</v>
      </c>
      <c r="B3498" s="3">
        <f t="shared" si="162"/>
        <v>2024</v>
      </c>
      <c r="C3498" t="str">
        <f t="shared" si="163"/>
        <v>2023-2024</v>
      </c>
      <c r="D3498" t="s">
        <v>120</v>
      </c>
      <c r="E3498" t="s">
        <v>9</v>
      </c>
      <c r="F3498" t="str">
        <f t="shared" si="164"/>
        <v>New South Wales</v>
      </c>
      <c r="G3498" t="s">
        <v>10</v>
      </c>
      <c r="H3498">
        <v>2067</v>
      </c>
      <c r="I3498" t="s">
        <v>11</v>
      </c>
      <c r="J3498" t="s">
        <v>126</v>
      </c>
      <c r="K3498" t="s">
        <v>147</v>
      </c>
      <c r="L3498" t="s">
        <v>158</v>
      </c>
      <c r="M3498" s="5">
        <v>100</v>
      </c>
    </row>
    <row r="3499" spans="1:13" x14ac:dyDescent="0.3">
      <c r="A3499" s="2">
        <v>45674</v>
      </c>
      <c r="B3499" s="3">
        <f t="shared" si="162"/>
        <v>2025</v>
      </c>
      <c r="C3499" t="str">
        <f t="shared" si="163"/>
        <v>2024-2025</v>
      </c>
      <c r="D3499" t="s">
        <v>120</v>
      </c>
      <c r="E3499" t="s">
        <v>113</v>
      </c>
      <c r="F3499" t="str">
        <f t="shared" si="164"/>
        <v>New South Wales</v>
      </c>
      <c r="G3499" t="s">
        <v>10</v>
      </c>
      <c r="H3499">
        <v>2101</v>
      </c>
      <c r="I3499" t="s">
        <v>11</v>
      </c>
      <c r="J3499" t="s">
        <v>125</v>
      </c>
      <c r="K3499" t="s">
        <v>143</v>
      </c>
      <c r="L3499" t="s">
        <v>154</v>
      </c>
      <c r="M3499" s="5">
        <v>265</v>
      </c>
    </row>
    <row r="3500" spans="1:13" x14ac:dyDescent="0.3">
      <c r="A3500" s="2">
        <v>45560</v>
      </c>
      <c r="B3500" s="3">
        <f t="shared" si="162"/>
        <v>2025</v>
      </c>
      <c r="C3500" t="str">
        <f t="shared" si="163"/>
        <v>2024-2025</v>
      </c>
      <c r="D3500" t="s">
        <v>120</v>
      </c>
      <c r="E3500" t="s">
        <v>100</v>
      </c>
      <c r="F3500" t="str">
        <f t="shared" si="164"/>
        <v>New South Wales</v>
      </c>
      <c r="G3500" t="s">
        <v>10</v>
      </c>
      <c r="H3500">
        <v>2800</v>
      </c>
      <c r="I3500" t="s">
        <v>11</v>
      </c>
      <c r="J3500" t="s">
        <v>132</v>
      </c>
      <c r="K3500" t="s">
        <v>146</v>
      </c>
      <c r="L3500" t="s">
        <v>157</v>
      </c>
      <c r="M3500" s="5">
        <v>377</v>
      </c>
    </row>
    <row r="3501" spans="1:13" x14ac:dyDescent="0.3">
      <c r="A3501" s="2">
        <v>45451</v>
      </c>
      <c r="B3501" s="3">
        <f t="shared" si="162"/>
        <v>2024</v>
      </c>
      <c r="C3501" t="str">
        <f t="shared" si="163"/>
        <v>2023-2024</v>
      </c>
      <c r="D3501" t="s">
        <v>120</v>
      </c>
      <c r="E3501" t="s">
        <v>101</v>
      </c>
      <c r="F3501" t="str">
        <f t="shared" si="164"/>
        <v>Queensland</v>
      </c>
      <c r="G3501" t="s">
        <v>19</v>
      </c>
      <c r="H3501">
        <v>4305</v>
      </c>
      <c r="I3501" t="s">
        <v>11</v>
      </c>
      <c r="J3501" t="s">
        <v>124</v>
      </c>
      <c r="K3501" t="s">
        <v>142</v>
      </c>
      <c r="L3501" t="s">
        <v>153</v>
      </c>
      <c r="M3501" s="5">
        <v>658</v>
      </c>
    </row>
    <row r="3502" spans="1:13" x14ac:dyDescent="0.3">
      <c r="A3502" s="2">
        <v>45509</v>
      </c>
      <c r="B3502" s="3">
        <f t="shared" si="162"/>
        <v>2025</v>
      </c>
      <c r="C3502" t="str">
        <f t="shared" si="163"/>
        <v>2024-2025</v>
      </c>
      <c r="D3502" t="s">
        <v>119</v>
      </c>
      <c r="E3502" t="s">
        <v>111</v>
      </c>
      <c r="F3502" t="str">
        <f t="shared" si="164"/>
        <v>New South Wales</v>
      </c>
      <c r="G3502" t="s">
        <v>10</v>
      </c>
      <c r="H3502">
        <v>2154</v>
      </c>
      <c r="I3502" t="s">
        <v>11</v>
      </c>
      <c r="J3502" t="s">
        <v>125</v>
      </c>
      <c r="K3502" t="s">
        <v>148</v>
      </c>
      <c r="L3502" t="s">
        <v>159</v>
      </c>
      <c r="M3502" s="5">
        <v>251</v>
      </c>
    </row>
    <row r="3503" spans="1:13" x14ac:dyDescent="0.3">
      <c r="A3503" s="2">
        <v>45582</v>
      </c>
      <c r="B3503" s="3">
        <f t="shared" si="162"/>
        <v>2025</v>
      </c>
      <c r="C3503" t="str">
        <f t="shared" si="163"/>
        <v>2024-2025</v>
      </c>
      <c r="D3503" t="s">
        <v>120</v>
      </c>
      <c r="E3503" t="s">
        <v>12</v>
      </c>
      <c r="F3503" t="str">
        <f t="shared" si="164"/>
        <v>New South Wales</v>
      </c>
      <c r="G3503" t="s">
        <v>10</v>
      </c>
      <c r="H3503">
        <v>2795</v>
      </c>
      <c r="I3503" t="s">
        <v>11</v>
      </c>
      <c r="J3503" t="s">
        <v>132</v>
      </c>
      <c r="K3503" t="s">
        <v>145</v>
      </c>
      <c r="L3503" t="s">
        <v>156</v>
      </c>
      <c r="M3503" s="5">
        <v>224</v>
      </c>
    </row>
    <row r="3504" spans="1:13" x14ac:dyDescent="0.3">
      <c r="A3504" s="2">
        <v>45649</v>
      </c>
      <c r="B3504" s="3">
        <f t="shared" si="162"/>
        <v>2025</v>
      </c>
      <c r="C3504" t="str">
        <f t="shared" si="163"/>
        <v>2024-2025</v>
      </c>
      <c r="D3504" t="s">
        <v>120</v>
      </c>
      <c r="E3504" t="s">
        <v>69</v>
      </c>
      <c r="F3504" t="str">
        <f t="shared" si="164"/>
        <v>Victoria</v>
      </c>
      <c r="G3504" t="s">
        <v>26</v>
      </c>
      <c r="H3504">
        <v>3148</v>
      </c>
      <c r="I3504" t="s">
        <v>11</v>
      </c>
      <c r="J3504" t="s">
        <v>127</v>
      </c>
      <c r="K3504" t="s">
        <v>147</v>
      </c>
      <c r="L3504" t="s">
        <v>158</v>
      </c>
      <c r="M3504" s="5">
        <v>797</v>
      </c>
    </row>
    <row r="3505" spans="1:13" x14ac:dyDescent="0.3">
      <c r="A3505" s="2">
        <v>45881</v>
      </c>
      <c r="B3505" s="3">
        <f t="shared" si="162"/>
        <v>2026</v>
      </c>
      <c r="C3505" t="str">
        <f t="shared" si="163"/>
        <v>2025-2026</v>
      </c>
      <c r="D3505" t="s">
        <v>120</v>
      </c>
      <c r="E3505" t="s">
        <v>75</v>
      </c>
      <c r="F3505" t="str">
        <f t="shared" si="164"/>
        <v>Victoria</v>
      </c>
      <c r="G3505" t="s">
        <v>26</v>
      </c>
      <c r="H3505">
        <v>3915</v>
      </c>
      <c r="I3505" t="s">
        <v>11</v>
      </c>
      <c r="J3505" t="s">
        <v>137</v>
      </c>
      <c r="K3505" t="s">
        <v>142</v>
      </c>
      <c r="L3505" t="s">
        <v>153</v>
      </c>
      <c r="M3505" s="5">
        <v>796</v>
      </c>
    </row>
    <row r="3506" spans="1:13" x14ac:dyDescent="0.3">
      <c r="A3506" s="2">
        <v>45775</v>
      </c>
      <c r="B3506" s="3">
        <f t="shared" si="162"/>
        <v>2025</v>
      </c>
      <c r="C3506" t="str">
        <f t="shared" si="163"/>
        <v>2024-2025</v>
      </c>
      <c r="D3506" t="s">
        <v>120</v>
      </c>
      <c r="E3506" t="s">
        <v>84</v>
      </c>
      <c r="F3506" t="str">
        <f t="shared" si="164"/>
        <v>Western Australia</v>
      </c>
      <c r="G3506" t="s">
        <v>28</v>
      </c>
      <c r="H3506">
        <v>6280</v>
      </c>
      <c r="I3506" t="s">
        <v>11</v>
      </c>
      <c r="J3506" t="s">
        <v>135</v>
      </c>
      <c r="K3506" t="s">
        <v>147</v>
      </c>
      <c r="L3506" t="s">
        <v>158</v>
      </c>
      <c r="M3506" s="5">
        <v>408</v>
      </c>
    </row>
    <row r="3507" spans="1:13" x14ac:dyDescent="0.3">
      <c r="A3507" s="2">
        <v>45358</v>
      </c>
      <c r="B3507" s="3">
        <f t="shared" si="162"/>
        <v>2024</v>
      </c>
      <c r="C3507" t="str">
        <f t="shared" si="163"/>
        <v>2023-2024</v>
      </c>
      <c r="D3507" t="s">
        <v>120</v>
      </c>
      <c r="E3507" t="s">
        <v>68</v>
      </c>
      <c r="F3507" t="str">
        <f t="shared" si="164"/>
        <v>Victoria</v>
      </c>
      <c r="G3507" t="s">
        <v>26</v>
      </c>
      <c r="H3507">
        <v>3429</v>
      </c>
      <c r="I3507" t="s">
        <v>11</v>
      </c>
      <c r="J3507" t="s">
        <v>129</v>
      </c>
      <c r="K3507" t="s">
        <v>146</v>
      </c>
      <c r="L3507" t="s">
        <v>157</v>
      </c>
      <c r="M3507" s="5">
        <v>752</v>
      </c>
    </row>
    <row r="3508" spans="1:13" x14ac:dyDescent="0.3">
      <c r="A3508" s="2">
        <v>45846</v>
      </c>
      <c r="B3508" s="3">
        <f t="shared" si="162"/>
        <v>2026</v>
      </c>
      <c r="C3508" t="str">
        <f t="shared" si="163"/>
        <v>2025-2026</v>
      </c>
      <c r="D3508" t="s">
        <v>120</v>
      </c>
      <c r="E3508" t="s">
        <v>77</v>
      </c>
      <c r="F3508" t="str">
        <f t="shared" si="164"/>
        <v>Victoria</v>
      </c>
      <c r="G3508" t="s">
        <v>26</v>
      </c>
      <c r="H3508">
        <v>3018</v>
      </c>
      <c r="I3508" t="s">
        <v>11</v>
      </c>
      <c r="J3508" t="s">
        <v>128</v>
      </c>
      <c r="K3508" t="s">
        <v>148</v>
      </c>
      <c r="L3508" t="s">
        <v>159</v>
      </c>
      <c r="M3508" s="5">
        <v>769</v>
      </c>
    </row>
    <row r="3509" spans="1:13" x14ac:dyDescent="0.3">
      <c r="A3509" s="2">
        <v>45772</v>
      </c>
      <c r="B3509" s="3">
        <f t="shared" si="162"/>
        <v>2025</v>
      </c>
      <c r="C3509" t="str">
        <f t="shared" si="163"/>
        <v>2024-2025</v>
      </c>
      <c r="D3509" t="s">
        <v>120</v>
      </c>
      <c r="E3509" t="s">
        <v>110</v>
      </c>
      <c r="F3509" t="str">
        <f t="shared" si="164"/>
        <v>Australian Capital Territory</v>
      </c>
      <c r="G3509" t="s">
        <v>51</v>
      </c>
      <c r="H3509">
        <v>2609</v>
      </c>
      <c r="I3509" t="s">
        <v>11</v>
      </c>
      <c r="J3509" t="s">
        <v>123</v>
      </c>
      <c r="K3509" t="s">
        <v>145</v>
      </c>
      <c r="L3509" t="s">
        <v>156</v>
      </c>
      <c r="M3509" s="5">
        <v>597</v>
      </c>
    </row>
    <row r="3510" spans="1:13" x14ac:dyDescent="0.3">
      <c r="A3510" s="2">
        <v>45409</v>
      </c>
      <c r="B3510" s="3">
        <f t="shared" si="162"/>
        <v>2024</v>
      </c>
      <c r="C3510" t="str">
        <f t="shared" si="163"/>
        <v>2023-2024</v>
      </c>
      <c r="D3510" t="s">
        <v>119</v>
      </c>
      <c r="E3510" t="s">
        <v>44</v>
      </c>
      <c r="F3510" t="str">
        <f t="shared" si="164"/>
        <v>Western Australia</v>
      </c>
      <c r="G3510" t="s">
        <v>28</v>
      </c>
      <c r="H3510">
        <v>6010</v>
      </c>
      <c r="I3510" t="s">
        <v>11</v>
      </c>
      <c r="J3510" t="s">
        <v>121</v>
      </c>
      <c r="K3510" t="s">
        <v>145</v>
      </c>
      <c r="L3510" t="s">
        <v>156</v>
      </c>
      <c r="M3510" s="5">
        <v>71</v>
      </c>
    </row>
    <row r="3511" spans="1:13" x14ac:dyDescent="0.3">
      <c r="A3511" s="2">
        <v>45651</v>
      </c>
      <c r="B3511" s="3">
        <f t="shared" si="162"/>
        <v>2025</v>
      </c>
      <c r="C3511" t="str">
        <f t="shared" si="163"/>
        <v>2024-2025</v>
      </c>
      <c r="D3511" t="s">
        <v>119</v>
      </c>
      <c r="E3511" t="s">
        <v>106</v>
      </c>
      <c r="F3511" t="str">
        <f t="shared" si="164"/>
        <v>Queensland</v>
      </c>
      <c r="G3511" t="s">
        <v>19</v>
      </c>
      <c r="H3511">
        <v>4558</v>
      </c>
      <c r="I3511" t="s">
        <v>11</v>
      </c>
      <c r="J3511" t="s">
        <v>136</v>
      </c>
      <c r="K3511" t="s">
        <v>144</v>
      </c>
      <c r="L3511" t="s">
        <v>155</v>
      </c>
      <c r="M3511" s="5">
        <v>233</v>
      </c>
    </row>
    <row r="3512" spans="1:13" x14ac:dyDescent="0.3">
      <c r="A3512" s="2">
        <v>45544</v>
      </c>
      <c r="B3512" s="3">
        <f t="shared" si="162"/>
        <v>2025</v>
      </c>
      <c r="C3512" t="str">
        <f t="shared" si="163"/>
        <v>2024-2025</v>
      </c>
      <c r="D3512" t="s">
        <v>119</v>
      </c>
      <c r="E3512" t="s">
        <v>62</v>
      </c>
      <c r="F3512" t="str">
        <f t="shared" si="164"/>
        <v>Victoria</v>
      </c>
      <c r="G3512" t="s">
        <v>26</v>
      </c>
      <c r="H3512">
        <v>3690</v>
      </c>
      <c r="I3512" t="s">
        <v>11</v>
      </c>
      <c r="J3512" t="s">
        <v>137</v>
      </c>
      <c r="K3512" t="s">
        <v>150</v>
      </c>
      <c r="L3512" t="s">
        <v>161</v>
      </c>
      <c r="M3512" s="5">
        <v>102</v>
      </c>
    </row>
    <row r="3513" spans="1:13" x14ac:dyDescent="0.3">
      <c r="A3513" s="2">
        <v>45724</v>
      </c>
      <c r="B3513" s="3">
        <f t="shared" si="162"/>
        <v>2025</v>
      </c>
      <c r="C3513" t="str">
        <f t="shared" si="163"/>
        <v>2024-2025</v>
      </c>
      <c r="D3513" t="s">
        <v>120</v>
      </c>
      <c r="E3513" t="s">
        <v>86</v>
      </c>
      <c r="F3513" t="str">
        <f t="shared" si="164"/>
        <v>Queensland</v>
      </c>
      <c r="G3513" t="s">
        <v>19</v>
      </c>
      <c r="H3513">
        <v>4119</v>
      </c>
      <c r="I3513" t="s">
        <v>11</v>
      </c>
      <c r="J3513" t="s">
        <v>131</v>
      </c>
      <c r="K3513" t="s">
        <v>144</v>
      </c>
      <c r="L3513" t="s">
        <v>155</v>
      </c>
      <c r="M3513" s="5">
        <v>760</v>
      </c>
    </row>
    <row r="3514" spans="1:13" x14ac:dyDescent="0.3">
      <c r="A3514" s="2">
        <v>45342</v>
      </c>
      <c r="B3514" s="3">
        <f t="shared" si="162"/>
        <v>2024</v>
      </c>
      <c r="C3514" t="str">
        <f t="shared" si="163"/>
        <v>2023-2024</v>
      </c>
      <c r="D3514" t="s">
        <v>120</v>
      </c>
      <c r="E3514" t="s">
        <v>86</v>
      </c>
      <c r="F3514" t="str">
        <f t="shared" si="164"/>
        <v>Queensland</v>
      </c>
      <c r="G3514" t="s">
        <v>19</v>
      </c>
      <c r="H3514">
        <v>4119</v>
      </c>
      <c r="I3514" t="s">
        <v>11</v>
      </c>
      <c r="J3514" t="s">
        <v>131</v>
      </c>
      <c r="K3514" t="s">
        <v>148</v>
      </c>
      <c r="L3514" t="s">
        <v>159</v>
      </c>
      <c r="M3514" s="5">
        <v>146</v>
      </c>
    </row>
    <row r="3515" spans="1:13" x14ac:dyDescent="0.3">
      <c r="A3515" s="2">
        <v>45777</v>
      </c>
      <c r="B3515" s="3">
        <f t="shared" si="162"/>
        <v>2025</v>
      </c>
      <c r="C3515" t="str">
        <f t="shared" si="163"/>
        <v>2024-2025</v>
      </c>
      <c r="D3515" t="s">
        <v>120</v>
      </c>
      <c r="E3515" t="s">
        <v>81</v>
      </c>
      <c r="F3515" t="str">
        <f t="shared" si="164"/>
        <v>Victoria</v>
      </c>
      <c r="G3515" t="s">
        <v>26</v>
      </c>
      <c r="H3515">
        <v>3076</v>
      </c>
      <c r="I3515" t="s">
        <v>11</v>
      </c>
      <c r="J3515" t="s">
        <v>128</v>
      </c>
      <c r="K3515" t="s">
        <v>150</v>
      </c>
      <c r="L3515" t="s">
        <v>161</v>
      </c>
      <c r="M3515" s="5">
        <v>675</v>
      </c>
    </row>
    <row r="3516" spans="1:13" x14ac:dyDescent="0.3">
      <c r="A3516" s="2">
        <v>46001</v>
      </c>
      <c r="B3516" s="3">
        <f t="shared" si="162"/>
        <v>2026</v>
      </c>
      <c r="C3516" t="str">
        <f t="shared" si="163"/>
        <v>2025-2026</v>
      </c>
      <c r="D3516" t="s">
        <v>120</v>
      </c>
      <c r="E3516" t="s">
        <v>35</v>
      </c>
      <c r="F3516" t="str">
        <f t="shared" si="164"/>
        <v>Victoria</v>
      </c>
      <c r="G3516" t="s">
        <v>26</v>
      </c>
      <c r="H3516">
        <v>3280</v>
      </c>
      <c r="I3516" t="s">
        <v>11</v>
      </c>
      <c r="J3516" t="s">
        <v>129</v>
      </c>
      <c r="K3516" t="s">
        <v>144</v>
      </c>
      <c r="L3516" t="s">
        <v>155</v>
      </c>
      <c r="M3516" s="5">
        <v>233</v>
      </c>
    </row>
    <row r="3517" spans="1:13" x14ac:dyDescent="0.3">
      <c r="A3517" s="2">
        <v>45528</v>
      </c>
      <c r="B3517" s="3">
        <f t="shared" si="162"/>
        <v>2025</v>
      </c>
      <c r="C3517" t="str">
        <f t="shared" si="163"/>
        <v>2024-2025</v>
      </c>
      <c r="D3517" t="s">
        <v>120</v>
      </c>
      <c r="E3517" t="s">
        <v>30</v>
      </c>
      <c r="F3517" t="str">
        <f t="shared" si="164"/>
        <v>Victoria</v>
      </c>
      <c r="G3517" t="s">
        <v>26</v>
      </c>
      <c r="H3517">
        <v>3030</v>
      </c>
      <c r="I3517" t="s">
        <v>11</v>
      </c>
      <c r="J3517" t="s">
        <v>128</v>
      </c>
      <c r="K3517" t="s">
        <v>142</v>
      </c>
      <c r="L3517" t="s">
        <v>153</v>
      </c>
      <c r="M3517" s="5">
        <v>756</v>
      </c>
    </row>
    <row r="3518" spans="1:13" x14ac:dyDescent="0.3">
      <c r="A3518" s="2">
        <v>45677</v>
      </c>
      <c r="B3518" s="3">
        <f t="shared" si="162"/>
        <v>2025</v>
      </c>
      <c r="C3518" t="str">
        <f t="shared" si="163"/>
        <v>2024-2025</v>
      </c>
      <c r="D3518" t="s">
        <v>119</v>
      </c>
      <c r="E3518" t="s">
        <v>114</v>
      </c>
      <c r="F3518" t="str">
        <f t="shared" si="164"/>
        <v>Victoria</v>
      </c>
      <c r="G3518" t="s">
        <v>26</v>
      </c>
      <c r="H3518">
        <v>3353</v>
      </c>
      <c r="I3518" t="s">
        <v>11</v>
      </c>
      <c r="J3518" t="s">
        <v>129</v>
      </c>
      <c r="K3518" t="s">
        <v>144</v>
      </c>
      <c r="L3518" t="s">
        <v>155</v>
      </c>
      <c r="M3518" s="5">
        <v>595</v>
      </c>
    </row>
    <row r="3519" spans="1:13" x14ac:dyDescent="0.3">
      <c r="A3519" s="2">
        <v>45337</v>
      </c>
      <c r="B3519" s="3">
        <f t="shared" si="162"/>
        <v>2024</v>
      </c>
      <c r="C3519" t="str">
        <f t="shared" si="163"/>
        <v>2023-2024</v>
      </c>
      <c r="D3519" t="s">
        <v>120</v>
      </c>
      <c r="E3519" t="s">
        <v>55</v>
      </c>
      <c r="F3519" t="str">
        <f t="shared" si="164"/>
        <v>Queensland</v>
      </c>
      <c r="G3519" t="s">
        <v>19</v>
      </c>
      <c r="H3519">
        <v>4740</v>
      </c>
      <c r="I3519" t="s">
        <v>11</v>
      </c>
      <c r="J3519" t="s">
        <v>138</v>
      </c>
      <c r="K3519" t="s">
        <v>144</v>
      </c>
      <c r="L3519" t="s">
        <v>155</v>
      </c>
      <c r="M3519" s="5">
        <v>429</v>
      </c>
    </row>
    <row r="3520" spans="1:13" x14ac:dyDescent="0.3">
      <c r="A3520" s="2">
        <v>45968</v>
      </c>
      <c r="B3520" s="3">
        <f t="shared" si="162"/>
        <v>2026</v>
      </c>
      <c r="C3520" t="str">
        <f t="shared" si="163"/>
        <v>2025-2026</v>
      </c>
      <c r="D3520" t="s">
        <v>119</v>
      </c>
      <c r="E3520" t="s">
        <v>97</v>
      </c>
      <c r="F3520" t="str">
        <f t="shared" si="164"/>
        <v>Tasmania</v>
      </c>
      <c r="G3520" t="s">
        <v>43</v>
      </c>
      <c r="H3520">
        <v>7010</v>
      </c>
      <c r="I3520" t="s">
        <v>11</v>
      </c>
      <c r="J3520" t="s">
        <v>130</v>
      </c>
      <c r="K3520" t="s">
        <v>145</v>
      </c>
      <c r="L3520" t="s">
        <v>156</v>
      </c>
      <c r="M3520" s="5">
        <v>724</v>
      </c>
    </row>
    <row r="3521" spans="1:13" x14ac:dyDescent="0.3">
      <c r="A3521" s="2">
        <v>45409</v>
      </c>
      <c r="B3521" s="3">
        <f t="shared" si="162"/>
        <v>2024</v>
      </c>
      <c r="C3521" t="str">
        <f t="shared" si="163"/>
        <v>2023-2024</v>
      </c>
      <c r="D3521" t="s">
        <v>120</v>
      </c>
      <c r="E3521" t="s">
        <v>73</v>
      </c>
      <c r="F3521" t="str">
        <f t="shared" si="164"/>
        <v>Queensland</v>
      </c>
      <c r="G3521" t="s">
        <v>19</v>
      </c>
      <c r="H3521">
        <v>4509</v>
      </c>
      <c r="I3521" t="s">
        <v>11</v>
      </c>
      <c r="J3521" t="s">
        <v>124</v>
      </c>
      <c r="K3521" t="s">
        <v>145</v>
      </c>
      <c r="L3521" t="s">
        <v>156</v>
      </c>
      <c r="M3521" s="5">
        <v>382</v>
      </c>
    </row>
    <row r="3522" spans="1:13" x14ac:dyDescent="0.3">
      <c r="A3522" s="2">
        <v>45440</v>
      </c>
      <c r="B3522" s="3">
        <f t="shared" ref="B3522:B3585" si="165">IF(MONTH(A3522)&gt;=7,YEAR(A3522)+1,YEAR(A3522))</f>
        <v>2024</v>
      </c>
      <c r="C3522" t="str">
        <f t="shared" ref="C3522:C3585" si="166">IF(MONTH(A3522) &gt;= 7, YEAR(A3522) &amp; "-" &amp; YEAR(A3522) + 1, YEAR(A3522) - 1 &amp; "-" &amp; YEAR(A3522))</f>
        <v>2023-2024</v>
      </c>
      <c r="D3522" t="s">
        <v>120</v>
      </c>
      <c r="E3522" t="s">
        <v>74</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26</v>
      </c>
      <c r="H3522">
        <v>3500</v>
      </c>
      <c r="I3522" t="s">
        <v>11</v>
      </c>
      <c r="J3522" t="s">
        <v>129</v>
      </c>
      <c r="K3522" t="s">
        <v>142</v>
      </c>
      <c r="L3522" t="s">
        <v>153</v>
      </c>
      <c r="M3522" s="5">
        <v>205</v>
      </c>
    </row>
    <row r="3523" spans="1:13" x14ac:dyDescent="0.3">
      <c r="A3523" s="2">
        <v>45796</v>
      </c>
      <c r="B3523" s="3">
        <f t="shared" si="165"/>
        <v>2025</v>
      </c>
      <c r="C3523" t="str">
        <f t="shared" si="166"/>
        <v>2024-2025</v>
      </c>
      <c r="D3523" t="s">
        <v>120</v>
      </c>
      <c r="E3523" t="s">
        <v>82</v>
      </c>
      <c r="F3523" t="str">
        <f t="shared" si="167"/>
        <v>Queensland</v>
      </c>
      <c r="G3523" t="s">
        <v>19</v>
      </c>
      <c r="H3523">
        <v>4215</v>
      </c>
      <c r="I3523" t="s">
        <v>11</v>
      </c>
      <c r="J3523" t="s">
        <v>124</v>
      </c>
      <c r="K3523" t="s">
        <v>148</v>
      </c>
      <c r="L3523" t="s">
        <v>159</v>
      </c>
      <c r="M3523" s="5">
        <v>581</v>
      </c>
    </row>
    <row r="3524" spans="1:13" x14ac:dyDescent="0.3">
      <c r="A3524" s="2">
        <v>45558</v>
      </c>
      <c r="B3524" s="3">
        <f t="shared" si="165"/>
        <v>2025</v>
      </c>
      <c r="C3524" t="str">
        <f t="shared" si="166"/>
        <v>2024-2025</v>
      </c>
      <c r="D3524" t="s">
        <v>119</v>
      </c>
      <c r="E3524" t="s">
        <v>18</v>
      </c>
      <c r="F3524" t="str">
        <f t="shared" si="167"/>
        <v>Queensland</v>
      </c>
      <c r="G3524" t="s">
        <v>19</v>
      </c>
      <c r="H3524">
        <v>4802</v>
      </c>
      <c r="I3524" t="s">
        <v>11</v>
      </c>
      <c r="J3524" t="s">
        <v>133</v>
      </c>
      <c r="K3524" t="s">
        <v>145</v>
      </c>
      <c r="L3524" t="s">
        <v>156</v>
      </c>
      <c r="M3524" s="5">
        <v>453</v>
      </c>
    </row>
    <row r="3525" spans="1:13" x14ac:dyDescent="0.3">
      <c r="A3525" s="2">
        <v>45963</v>
      </c>
      <c r="B3525" s="3">
        <f t="shared" si="165"/>
        <v>2026</v>
      </c>
      <c r="C3525" t="str">
        <f t="shared" si="166"/>
        <v>2025-2026</v>
      </c>
      <c r="D3525" t="s">
        <v>119</v>
      </c>
      <c r="E3525" t="s">
        <v>66</v>
      </c>
      <c r="F3525" t="str">
        <f t="shared" si="167"/>
        <v>Western Australia</v>
      </c>
      <c r="G3525" t="s">
        <v>28</v>
      </c>
      <c r="H3525">
        <v>6330</v>
      </c>
      <c r="I3525" t="s">
        <v>11</v>
      </c>
      <c r="J3525" t="s">
        <v>135</v>
      </c>
      <c r="K3525" t="s">
        <v>143</v>
      </c>
      <c r="L3525" t="s">
        <v>154</v>
      </c>
      <c r="M3525" s="5">
        <v>355</v>
      </c>
    </row>
    <row r="3526" spans="1:13" x14ac:dyDescent="0.3">
      <c r="A3526" s="2">
        <v>45994</v>
      </c>
      <c r="B3526" s="3">
        <f t="shared" si="165"/>
        <v>2026</v>
      </c>
      <c r="C3526" t="str">
        <f t="shared" si="166"/>
        <v>2025-2026</v>
      </c>
      <c r="D3526" t="s">
        <v>120</v>
      </c>
      <c r="E3526" t="s">
        <v>94</v>
      </c>
      <c r="F3526" t="str">
        <f t="shared" si="167"/>
        <v>Queensland</v>
      </c>
      <c r="G3526" t="s">
        <v>19</v>
      </c>
      <c r="H3526">
        <v>4551</v>
      </c>
      <c r="I3526" t="s">
        <v>11</v>
      </c>
      <c r="J3526" t="s">
        <v>136</v>
      </c>
      <c r="K3526" t="s">
        <v>148</v>
      </c>
      <c r="L3526" t="s">
        <v>159</v>
      </c>
      <c r="M3526" s="5">
        <v>617</v>
      </c>
    </row>
    <row r="3527" spans="1:13" x14ac:dyDescent="0.3">
      <c r="A3527" s="2">
        <v>45364</v>
      </c>
      <c r="B3527" s="3">
        <f t="shared" si="165"/>
        <v>2024</v>
      </c>
      <c r="C3527" t="str">
        <f t="shared" si="166"/>
        <v>2023-2024</v>
      </c>
      <c r="D3527" t="s">
        <v>119</v>
      </c>
      <c r="E3527" t="s">
        <v>77</v>
      </c>
      <c r="F3527" t="str">
        <f t="shared" si="167"/>
        <v>Victoria</v>
      </c>
      <c r="G3527" t="s">
        <v>26</v>
      </c>
      <c r="H3527">
        <v>3018</v>
      </c>
      <c r="I3527" t="s">
        <v>11</v>
      </c>
      <c r="J3527" t="s">
        <v>128</v>
      </c>
      <c r="K3527" t="s">
        <v>150</v>
      </c>
      <c r="L3527" t="s">
        <v>161</v>
      </c>
      <c r="M3527" s="5">
        <v>292</v>
      </c>
    </row>
    <row r="3528" spans="1:13" x14ac:dyDescent="0.3">
      <c r="A3528" s="2">
        <v>45358</v>
      </c>
      <c r="B3528" s="3">
        <f t="shared" si="165"/>
        <v>2024</v>
      </c>
      <c r="C3528" t="str">
        <f t="shared" si="166"/>
        <v>2023-2024</v>
      </c>
      <c r="D3528" t="s">
        <v>120</v>
      </c>
      <c r="E3528" t="s">
        <v>24</v>
      </c>
      <c r="F3528" t="str">
        <f t="shared" si="167"/>
        <v>Queensland</v>
      </c>
      <c r="G3528" t="s">
        <v>19</v>
      </c>
      <c r="H3528">
        <v>4053</v>
      </c>
      <c r="I3528" t="s">
        <v>11</v>
      </c>
      <c r="J3528" t="s">
        <v>131</v>
      </c>
      <c r="K3528" t="s">
        <v>144</v>
      </c>
      <c r="L3528" t="s">
        <v>155</v>
      </c>
      <c r="M3528" s="5">
        <v>134</v>
      </c>
    </row>
    <row r="3529" spans="1:13" x14ac:dyDescent="0.3">
      <c r="A3529" s="2">
        <v>45950</v>
      </c>
      <c r="B3529" s="3">
        <f t="shared" si="165"/>
        <v>2026</v>
      </c>
      <c r="C3529" t="str">
        <f t="shared" si="166"/>
        <v>2025-2026</v>
      </c>
      <c r="D3529" t="s">
        <v>120</v>
      </c>
      <c r="E3529" t="s">
        <v>42</v>
      </c>
      <c r="F3529" t="str">
        <f t="shared" si="167"/>
        <v>Tasmania</v>
      </c>
      <c r="G3529" t="s">
        <v>43</v>
      </c>
      <c r="H3529">
        <v>7018</v>
      </c>
      <c r="I3529" t="s">
        <v>11</v>
      </c>
      <c r="J3529" t="s">
        <v>130</v>
      </c>
      <c r="K3529" t="s">
        <v>148</v>
      </c>
      <c r="L3529" t="s">
        <v>159</v>
      </c>
      <c r="M3529" s="5">
        <v>681</v>
      </c>
    </row>
    <row r="3530" spans="1:13" x14ac:dyDescent="0.3">
      <c r="A3530" s="2">
        <v>45876</v>
      </c>
      <c r="B3530" s="3">
        <f t="shared" si="165"/>
        <v>2026</v>
      </c>
      <c r="C3530" t="str">
        <f t="shared" si="166"/>
        <v>2025-2026</v>
      </c>
      <c r="D3530" t="s">
        <v>120</v>
      </c>
      <c r="E3530" t="s">
        <v>9</v>
      </c>
      <c r="F3530" t="str">
        <f t="shared" si="167"/>
        <v>New South Wales</v>
      </c>
      <c r="G3530" t="s">
        <v>10</v>
      </c>
      <c r="H3530">
        <v>2067</v>
      </c>
      <c r="I3530" t="s">
        <v>11</v>
      </c>
      <c r="J3530" t="s">
        <v>126</v>
      </c>
      <c r="K3530" t="s">
        <v>142</v>
      </c>
      <c r="L3530" t="s">
        <v>153</v>
      </c>
      <c r="M3530" s="5">
        <v>544</v>
      </c>
    </row>
    <row r="3531" spans="1:13" x14ac:dyDescent="0.3">
      <c r="A3531" s="2">
        <v>45954</v>
      </c>
      <c r="B3531" s="3">
        <f t="shared" si="165"/>
        <v>2026</v>
      </c>
      <c r="C3531" t="str">
        <f t="shared" si="166"/>
        <v>2025-2026</v>
      </c>
      <c r="D3531" t="s">
        <v>120</v>
      </c>
      <c r="E3531" t="s">
        <v>46</v>
      </c>
      <c r="F3531" t="str">
        <f t="shared" si="167"/>
        <v>South Australia</v>
      </c>
      <c r="G3531" t="s">
        <v>17</v>
      </c>
      <c r="H3531">
        <v>5043</v>
      </c>
      <c r="I3531" t="s">
        <v>11</v>
      </c>
      <c r="J3531" t="s">
        <v>134</v>
      </c>
      <c r="K3531" t="s">
        <v>145</v>
      </c>
      <c r="L3531" t="s">
        <v>156</v>
      </c>
      <c r="M3531" s="5">
        <v>229</v>
      </c>
    </row>
    <row r="3532" spans="1:13" x14ac:dyDescent="0.3">
      <c r="A3532" s="2">
        <v>45797</v>
      </c>
      <c r="B3532" s="3">
        <f t="shared" si="165"/>
        <v>2025</v>
      </c>
      <c r="C3532" t="str">
        <f t="shared" si="166"/>
        <v>2024-2025</v>
      </c>
      <c r="D3532" t="s">
        <v>120</v>
      </c>
      <c r="E3532" t="s">
        <v>84</v>
      </c>
      <c r="F3532" t="str">
        <f t="shared" si="167"/>
        <v>Western Australia</v>
      </c>
      <c r="G3532" t="s">
        <v>28</v>
      </c>
      <c r="H3532">
        <v>6280</v>
      </c>
      <c r="I3532" t="s">
        <v>11</v>
      </c>
      <c r="J3532" t="s">
        <v>135</v>
      </c>
      <c r="K3532" t="s">
        <v>149</v>
      </c>
      <c r="L3532" t="s">
        <v>160</v>
      </c>
      <c r="M3532" s="5">
        <v>491</v>
      </c>
    </row>
    <row r="3533" spans="1:13" x14ac:dyDescent="0.3">
      <c r="A3533" s="2">
        <v>45311</v>
      </c>
      <c r="B3533" s="3">
        <f t="shared" si="165"/>
        <v>2024</v>
      </c>
      <c r="C3533" t="str">
        <f t="shared" si="166"/>
        <v>2023-2024</v>
      </c>
      <c r="D3533" t="s">
        <v>120</v>
      </c>
      <c r="E3533" t="s">
        <v>89</v>
      </c>
      <c r="F3533" t="str">
        <f t="shared" si="167"/>
        <v>Queensland</v>
      </c>
      <c r="G3533" t="s">
        <v>19</v>
      </c>
      <c r="H3533">
        <v>4700</v>
      </c>
      <c r="I3533" t="s">
        <v>11</v>
      </c>
      <c r="J3533" t="s">
        <v>138</v>
      </c>
      <c r="K3533" t="s">
        <v>150</v>
      </c>
      <c r="L3533" t="s">
        <v>161</v>
      </c>
      <c r="M3533" s="5">
        <v>643</v>
      </c>
    </row>
    <row r="3534" spans="1:13" x14ac:dyDescent="0.3">
      <c r="A3534" s="2">
        <v>45943</v>
      </c>
      <c r="B3534" s="3">
        <f t="shared" si="165"/>
        <v>2026</v>
      </c>
      <c r="C3534" t="str">
        <f t="shared" si="166"/>
        <v>2025-2026</v>
      </c>
      <c r="D3534" t="s">
        <v>120</v>
      </c>
      <c r="E3534" t="s">
        <v>21</v>
      </c>
      <c r="F3534" t="str">
        <f t="shared" si="167"/>
        <v>South Australia</v>
      </c>
      <c r="G3534" t="s">
        <v>17</v>
      </c>
      <c r="H3534">
        <v>5343</v>
      </c>
      <c r="I3534" t="s">
        <v>11</v>
      </c>
      <c r="J3534" t="s">
        <v>139</v>
      </c>
      <c r="K3534" t="s">
        <v>142</v>
      </c>
      <c r="L3534" t="s">
        <v>153</v>
      </c>
      <c r="M3534" s="5">
        <v>619</v>
      </c>
    </row>
    <row r="3535" spans="1:13" x14ac:dyDescent="0.3">
      <c r="A3535" s="2">
        <v>45914</v>
      </c>
      <c r="B3535" s="3">
        <f t="shared" si="165"/>
        <v>2026</v>
      </c>
      <c r="C3535" t="str">
        <f t="shared" si="166"/>
        <v>2025-2026</v>
      </c>
      <c r="D3535" t="s">
        <v>120</v>
      </c>
      <c r="E3535" t="s">
        <v>40</v>
      </c>
      <c r="F3535" t="str">
        <f t="shared" si="167"/>
        <v>South Australia</v>
      </c>
      <c r="G3535" t="s">
        <v>17</v>
      </c>
      <c r="H3535">
        <v>5169</v>
      </c>
      <c r="I3535" t="s">
        <v>11</v>
      </c>
      <c r="J3535" t="s">
        <v>134</v>
      </c>
      <c r="K3535" t="s">
        <v>150</v>
      </c>
      <c r="L3535" t="s">
        <v>161</v>
      </c>
      <c r="M3535" s="5">
        <v>87</v>
      </c>
    </row>
    <row r="3536" spans="1:13" x14ac:dyDescent="0.3">
      <c r="A3536" s="2">
        <v>45759</v>
      </c>
      <c r="B3536" s="3">
        <f t="shared" si="165"/>
        <v>2025</v>
      </c>
      <c r="C3536" t="str">
        <f t="shared" si="166"/>
        <v>2024-2025</v>
      </c>
      <c r="D3536" t="s">
        <v>120</v>
      </c>
      <c r="E3536" t="s">
        <v>94</v>
      </c>
      <c r="F3536" t="str">
        <f t="shared" si="167"/>
        <v>Queensland</v>
      </c>
      <c r="G3536" t="s">
        <v>19</v>
      </c>
      <c r="H3536">
        <v>4551</v>
      </c>
      <c r="I3536" t="s">
        <v>11</v>
      </c>
      <c r="J3536" t="s">
        <v>136</v>
      </c>
      <c r="K3536" t="s">
        <v>147</v>
      </c>
      <c r="L3536" t="s">
        <v>158</v>
      </c>
      <c r="M3536" s="5">
        <v>113</v>
      </c>
    </row>
    <row r="3537" spans="1:13" x14ac:dyDescent="0.3">
      <c r="A3537" s="2">
        <v>45394</v>
      </c>
      <c r="B3537" s="3">
        <f t="shared" si="165"/>
        <v>2024</v>
      </c>
      <c r="C3537" t="str">
        <f t="shared" si="166"/>
        <v>2023-2024</v>
      </c>
      <c r="D3537" t="s">
        <v>120</v>
      </c>
      <c r="E3537" t="s">
        <v>27</v>
      </c>
      <c r="F3537" t="str">
        <f t="shared" si="167"/>
        <v>Western Australia</v>
      </c>
      <c r="G3537" t="s">
        <v>28</v>
      </c>
      <c r="H3537">
        <v>6030</v>
      </c>
      <c r="I3537" t="s">
        <v>11</v>
      </c>
      <c r="J3537" t="s">
        <v>121</v>
      </c>
      <c r="K3537" t="s">
        <v>150</v>
      </c>
      <c r="L3537" t="s">
        <v>161</v>
      </c>
      <c r="M3537" s="5">
        <v>572</v>
      </c>
    </row>
    <row r="3538" spans="1:13" x14ac:dyDescent="0.3">
      <c r="A3538" s="2">
        <v>45396</v>
      </c>
      <c r="B3538" s="3">
        <f t="shared" si="165"/>
        <v>2024</v>
      </c>
      <c r="C3538" t="str">
        <f t="shared" si="166"/>
        <v>2023-2024</v>
      </c>
      <c r="D3538" t="s">
        <v>120</v>
      </c>
      <c r="E3538" t="s">
        <v>41</v>
      </c>
      <c r="F3538" t="str">
        <f t="shared" si="167"/>
        <v>New South Wales</v>
      </c>
      <c r="G3538" t="s">
        <v>10</v>
      </c>
      <c r="H3538">
        <v>2478</v>
      </c>
      <c r="I3538" t="s">
        <v>11</v>
      </c>
      <c r="J3538" t="s">
        <v>122</v>
      </c>
      <c r="K3538" t="s">
        <v>150</v>
      </c>
      <c r="L3538" t="s">
        <v>161</v>
      </c>
      <c r="M3538" s="5">
        <v>581</v>
      </c>
    </row>
    <row r="3539" spans="1:13" x14ac:dyDescent="0.3">
      <c r="A3539" s="2">
        <v>45765</v>
      </c>
      <c r="B3539" s="3">
        <f t="shared" si="165"/>
        <v>2025</v>
      </c>
      <c r="C3539" t="str">
        <f t="shared" si="166"/>
        <v>2024-2025</v>
      </c>
      <c r="D3539" t="s">
        <v>120</v>
      </c>
      <c r="E3539" t="s">
        <v>113</v>
      </c>
      <c r="F3539" t="str">
        <f t="shared" si="167"/>
        <v>New South Wales</v>
      </c>
      <c r="G3539" t="s">
        <v>10</v>
      </c>
      <c r="H3539">
        <v>2101</v>
      </c>
      <c r="I3539" t="s">
        <v>11</v>
      </c>
      <c r="J3539" t="s">
        <v>125</v>
      </c>
      <c r="K3539" t="s">
        <v>148</v>
      </c>
      <c r="L3539" t="s">
        <v>159</v>
      </c>
      <c r="M3539" s="5">
        <v>154</v>
      </c>
    </row>
    <row r="3540" spans="1:13" x14ac:dyDescent="0.3">
      <c r="A3540" s="2">
        <v>45479</v>
      </c>
      <c r="B3540" s="3">
        <f t="shared" si="165"/>
        <v>2025</v>
      </c>
      <c r="C3540" t="str">
        <f t="shared" si="166"/>
        <v>2024-2025</v>
      </c>
      <c r="D3540" t="s">
        <v>120</v>
      </c>
      <c r="E3540" t="s">
        <v>104</v>
      </c>
      <c r="F3540" t="str">
        <f t="shared" si="167"/>
        <v>Victoria</v>
      </c>
      <c r="G3540" t="s">
        <v>26</v>
      </c>
      <c r="H3540">
        <v>3175</v>
      </c>
      <c r="I3540" t="s">
        <v>11</v>
      </c>
      <c r="J3540" t="s">
        <v>127</v>
      </c>
      <c r="K3540" t="s">
        <v>144</v>
      </c>
      <c r="L3540" t="s">
        <v>155</v>
      </c>
      <c r="M3540" s="5">
        <v>64</v>
      </c>
    </row>
    <row r="3541" spans="1:13" x14ac:dyDescent="0.3">
      <c r="A3541" s="2">
        <v>45462</v>
      </c>
      <c r="B3541" s="3">
        <f t="shared" si="165"/>
        <v>2024</v>
      </c>
      <c r="C3541" t="str">
        <f t="shared" si="166"/>
        <v>2023-2024</v>
      </c>
      <c r="D3541" t="s">
        <v>119</v>
      </c>
      <c r="E3541" t="s">
        <v>103</v>
      </c>
      <c r="F3541" t="str">
        <f t="shared" si="167"/>
        <v>Victoria</v>
      </c>
      <c r="G3541" t="s">
        <v>26</v>
      </c>
      <c r="H3541">
        <v>3550</v>
      </c>
      <c r="I3541" t="s">
        <v>11</v>
      </c>
      <c r="J3541" t="s">
        <v>129</v>
      </c>
      <c r="K3541" t="s">
        <v>145</v>
      </c>
      <c r="L3541" t="s">
        <v>156</v>
      </c>
      <c r="M3541" s="5">
        <v>376</v>
      </c>
    </row>
    <row r="3542" spans="1:13" x14ac:dyDescent="0.3">
      <c r="A3542" s="2">
        <v>46005</v>
      </c>
      <c r="B3542" s="3">
        <f t="shared" si="165"/>
        <v>2026</v>
      </c>
      <c r="C3542" t="str">
        <f t="shared" si="166"/>
        <v>2025-2026</v>
      </c>
      <c r="D3542" t="s">
        <v>120</v>
      </c>
      <c r="E3542" t="s">
        <v>94</v>
      </c>
      <c r="F3542" t="str">
        <f t="shared" si="167"/>
        <v>Queensland</v>
      </c>
      <c r="G3542" t="s">
        <v>19</v>
      </c>
      <c r="H3542">
        <v>4551</v>
      </c>
      <c r="I3542" t="s">
        <v>11</v>
      </c>
      <c r="J3542" t="s">
        <v>136</v>
      </c>
      <c r="K3542" t="s">
        <v>145</v>
      </c>
      <c r="L3542" t="s">
        <v>156</v>
      </c>
      <c r="M3542" s="5">
        <v>691</v>
      </c>
    </row>
    <row r="3543" spans="1:13" x14ac:dyDescent="0.3">
      <c r="A3543" s="2">
        <v>45893</v>
      </c>
      <c r="B3543" s="3">
        <f t="shared" si="165"/>
        <v>2026</v>
      </c>
      <c r="C3543" t="str">
        <f t="shared" si="166"/>
        <v>2025-2026</v>
      </c>
      <c r="D3543" t="s">
        <v>119</v>
      </c>
      <c r="E3543" t="s">
        <v>12</v>
      </c>
      <c r="F3543" t="str">
        <f t="shared" si="167"/>
        <v>New South Wales</v>
      </c>
      <c r="G3543" t="s">
        <v>10</v>
      </c>
      <c r="H3543">
        <v>2795</v>
      </c>
      <c r="I3543" t="s">
        <v>11</v>
      </c>
      <c r="J3543" t="s">
        <v>132</v>
      </c>
      <c r="K3543" t="s">
        <v>142</v>
      </c>
      <c r="L3543" t="s">
        <v>153</v>
      </c>
      <c r="M3543" s="5">
        <v>104</v>
      </c>
    </row>
    <row r="3544" spans="1:13" x14ac:dyDescent="0.3">
      <c r="A3544" s="2">
        <v>45977</v>
      </c>
      <c r="B3544" s="3">
        <f t="shared" si="165"/>
        <v>2026</v>
      </c>
      <c r="C3544" t="str">
        <f t="shared" si="166"/>
        <v>2025-2026</v>
      </c>
      <c r="D3544" t="s">
        <v>120</v>
      </c>
      <c r="E3544" t="s">
        <v>86</v>
      </c>
      <c r="F3544" t="str">
        <f t="shared" si="167"/>
        <v>Queensland</v>
      </c>
      <c r="G3544" t="s">
        <v>19</v>
      </c>
      <c r="H3544">
        <v>4119</v>
      </c>
      <c r="I3544" t="s">
        <v>11</v>
      </c>
      <c r="J3544" t="s">
        <v>131</v>
      </c>
      <c r="K3544" t="s">
        <v>148</v>
      </c>
      <c r="L3544" t="s">
        <v>159</v>
      </c>
      <c r="M3544" s="5">
        <v>760</v>
      </c>
    </row>
    <row r="3545" spans="1:13" x14ac:dyDescent="0.3">
      <c r="A3545" s="2">
        <v>45835</v>
      </c>
      <c r="B3545" s="3">
        <f t="shared" si="165"/>
        <v>2025</v>
      </c>
      <c r="C3545" t="str">
        <f t="shared" si="166"/>
        <v>2024-2025</v>
      </c>
      <c r="D3545" t="s">
        <v>120</v>
      </c>
      <c r="E3545" t="s">
        <v>41</v>
      </c>
      <c r="F3545" t="str">
        <f t="shared" si="167"/>
        <v>New South Wales</v>
      </c>
      <c r="G3545" t="s">
        <v>10</v>
      </c>
      <c r="H3545">
        <v>2478</v>
      </c>
      <c r="I3545" t="s">
        <v>11</v>
      </c>
      <c r="J3545" t="s">
        <v>122</v>
      </c>
      <c r="K3545" t="s">
        <v>151</v>
      </c>
      <c r="L3545" t="s">
        <v>152</v>
      </c>
      <c r="M3545" s="5">
        <v>557</v>
      </c>
    </row>
    <row r="3546" spans="1:13" x14ac:dyDescent="0.3">
      <c r="A3546" s="2">
        <v>45528</v>
      </c>
      <c r="B3546" s="3">
        <f t="shared" si="165"/>
        <v>2025</v>
      </c>
      <c r="C3546" t="str">
        <f t="shared" si="166"/>
        <v>2024-2025</v>
      </c>
      <c r="D3546" t="s">
        <v>120</v>
      </c>
      <c r="E3546" t="s">
        <v>68</v>
      </c>
      <c r="F3546" t="str">
        <f t="shared" si="167"/>
        <v>Victoria</v>
      </c>
      <c r="G3546" t="s">
        <v>26</v>
      </c>
      <c r="H3546">
        <v>3429</v>
      </c>
      <c r="I3546" t="s">
        <v>11</v>
      </c>
      <c r="J3546" t="s">
        <v>129</v>
      </c>
      <c r="K3546" t="s">
        <v>145</v>
      </c>
      <c r="L3546" t="s">
        <v>156</v>
      </c>
      <c r="M3546" s="5">
        <v>693</v>
      </c>
    </row>
    <row r="3547" spans="1:13" x14ac:dyDescent="0.3">
      <c r="A3547" s="2">
        <v>45564</v>
      </c>
      <c r="B3547" s="3">
        <f t="shared" si="165"/>
        <v>2025</v>
      </c>
      <c r="C3547" t="str">
        <f t="shared" si="166"/>
        <v>2024-2025</v>
      </c>
      <c r="D3547" t="s">
        <v>120</v>
      </c>
      <c r="E3547" t="s">
        <v>90</v>
      </c>
      <c r="F3547" t="str">
        <f t="shared" si="167"/>
        <v>New South Wales</v>
      </c>
      <c r="G3547" t="s">
        <v>10</v>
      </c>
      <c r="H3547">
        <v>2650</v>
      </c>
      <c r="I3547" t="s">
        <v>11</v>
      </c>
      <c r="J3547" t="s">
        <v>132</v>
      </c>
      <c r="K3547" t="s">
        <v>146</v>
      </c>
      <c r="L3547" t="s">
        <v>157</v>
      </c>
      <c r="M3547" s="5">
        <v>77</v>
      </c>
    </row>
    <row r="3548" spans="1:13" x14ac:dyDescent="0.3">
      <c r="A3548" s="2">
        <v>45717</v>
      </c>
      <c r="B3548" s="3">
        <f t="shared" si="165"/>
        <v>2025</v>
      </c>
      <c r="C3548" t="str">
        <f t="shared" si="166"/>
        <v>2024-2025</v>
      </c>
      <c r="D3548" t="s">
        <v>120</v>
      </c>
      <c r="E3548" t="s">
        <v>103</v>
      </c>
      <c r="F3548" t="str">
        <f t="shared" si="167"/>
        <v>Victoria</v>
      </c>
      <c r="G3548" t="s">
        <v>26</v>
      </c>
      <c r="H3548">
        <v>3550</v>
      </c>
      <c r="I3548" t="s">
        <v>11</v>
      </c>
      <c r="J3548" t="s">
        <v>129</v>
      </c>
      <c r="K3548" t="s">
        <v>142</v>
      </c>
      <c r="L3548" t="s">
        <v>153</v>
      </c>
      <c r="M3548" s="5">
        <v>307</v>
      </c>
    </row>
    <row r="3549" spans="1:13" x14ac:dyDescent="0.3">
      <c r="A3549" s="2">
        <v>45874</v>
      </c>
      <c r="B3549" s="3">
        <f t="shared" si="165"/>
        <v>2026</v>
      </c>
      <c r="C3549" t="str">
        <f t="shared" si="166"/>
        <v>2025-2026</v>
      </c>
      <c r="D3549" t="s">
        <v>119</v>
      </c>
      <c r="E3549" t="s">
        <v>102</v>
      </c>
      <c r="F3549" t="str">
        <f t="shared" si="167"/>
        <v>Queensland</v>
      </c>
      <c r="G3549" t="s">
        <v>19</v>
      </c>
      <c r="H3549">
        <v>4825</v>
      </c>
      <c r="I3549" t="s">
        <v>11</v>
      </c>
      <c r="J3549" t="s">
        <v>133</v>
      </c>
      <c r="K3549" t="s">
        <v>150</v>
      </c>
      <c r="L3549" t="s">
        <v>161</v>
      </c>
      <c r="M3549" s="5">
        <v>26</v>
      </c>
    </row>
    <row r="3550" spans="1:13" x14ac:dyDescent="0.3">
      <c r="A3550" s="2">
        <v>45525</v>
      </c>
      <c r="B3550" s="3">
        <f t="shared" si="165"/>
        <v>2025</v>
      </c>
      <c r="C3550" t="str">
        <f t="shared" si="166"/>
        <v>2024-2025</v>
      </c>
      <c r="D3550" t="s">
        <v>120</v>
      </c>
      <c r="E3550" t="s">
        <v>86</v>
      </c>
      <c r="F3550" t="str">
        <f t="shared" si="167"/>
        <v>Queensland</v>
      </c>
      <c r="G3550" t="s">
        <v>19</v>
      </c>
      <c r="H3550">
        <v>4119</v>
      </c>
      <c r="I3550" t="s">
        <v>11</v>
      </c>
      <c r="J3550" t="s">
        <v>131</v>
      </c>
      <c r="K3550" t="s">
        <v>143</v>
      </c>
      <c r="L3550" t="s">
        <v>154</v>
      </c>
      <c r="M3550" s="5">
        <v>601</v>
      </c>
    </row>
    <row r="3551" spans="1:13" x14ac:dyDescent="0.3">
      <c r="A3551" s="2">
        <v>45504</v>
      </c>
      <c r="B3551" s="3">
        <f t="shared" si="165"/>
        <v>2025</v>
      </c>
      <c r="C3551" t="str">
        <f t="shared" si="166"/>
        <v>2024-2025</v>
      </c>
      <c r="D3551" t="s">
        <v>120</v>
      </c>
      <c r="E3551" t="s">
        <v>102</v>
      </c>
      <c r="F3551" t="str">
        <f t="shared" si="167"/>
        <v>Queensland</v>
      </c>
      <c r="G3551" t="s">
        <v>19</v>
      </c>
      <c r="H3551">
        <v>4825</v>
      </c>
      <c r="I3551" t="s">
        <v>11</v>
      </c>
      <c r="J3551" t="s">
        <v>133</v>
      </c>
      <c r="K3551" t="s">
        <v>142</v>
      </c>
      <c r="L3551" t="s">
        <v>153</v>
      </c>
      <c r="M3551" s="5">
        <v>492</v>
      </c>
    </row>
    <row r="3552" spans="1:13" x14ac:dyDescent="0.3">
      <c r="A3552" s="2">
        <v>45782</v>
      </c>
      <c r="B3552" s="3">
        <f t="shared" si="165"/>
        <v>2025</v>
      </c>
      <c r="C3552" t="str">
        <f t="shared" si="166"/>
        <v>2024-2025</v>
      </c>
      <c r="D3552" t="s">
        <v>119</v>
      </c>
      <c r="E3552" t="s">
        <v>53</v>
      </c>
      <c r="F3552" t="str">
        <f t="shared" si="167"/>
        <v>Queensland</v>
      </c>
      <c r="G3552" t="s">
        <v>19</v>
      </c>
      <c r="H3552">
        <v>4012</v>
      </c>
      <c r="I3552" t="s">
        <v>11</v>
      </c>
      <c r="J3552" t="s">
        <v>131</v>
      </c>
      <c r="K3552" t="s">
        <v>142</v>
      </c>
      <c r="L3552" t="s">
        <v>153</v>
      </c>
      <c r="M3552" s="5">
        <v>465</v>
      </c>
    </row>
    <row r="3553" spans="1:13" x14ac:dyDescent="0.3">
      <c r="A3553" s="2">
        <v>45524</v>
      </c>
      <c r="B3553" s="3">
        <f t="shared" si="165"/>
        <v>2025</v>
      </c>
      <c r="C3553" t="str">
        <f t="shared" si="166"/>
        <v>2024-2025</v>
      </c>
      <c r="D3553" t="s">
        <v>119</v>
      </c>
      <c r="E3553" t="s">
        <v>77</v>
      </c>
      <c r="F3553" t="str">
        <f t="shared" si="167"/>
        <v>Victoria</v>
      </c>
      <c r="G3553" t="s">
        <v>26</v>
      </c>
      <c r="H3553">
        <v>3018</v>
      </c>
      <c r="I3553" t="s">
        <v>11</v>
      </c>
      <c r="J3553" t="s">
        <v>128</v>
      </c>
      <c r="K3553" t="s">
        <v>151</v>
      </c>
      <c r="L3553" t="s">
        <v>152</v>
      </c>
      <c r="M3553" s="5">
        <v>359</v>
      </c>
    </row>
    <row r="3554" spans="1:13" x14ac:dyDescent="0.3">
      <c r="A3554" s="2">
        <v>45323</v>
      </c>
      <c r="B3554" s="3">
        <f t="shared" si="165"/>
        <v>2024</v>
      </c>
      <c r="C3554" t="str">
        <f t="shared" si="166"/>
        <v>2023-2024</v>
      </c>
      <c r="D3554" t="s">
        <v>120</v>
      </c>
      <c r="E3554" t="s">
        <v>23</v>
      </c>
      <c r="F3554" t="str">
        <f t="shared" si="167"/>
        <v>New South Wales</v>
      </c>
      <c r="G3554" t="s">
        <v>10</v>
      </c>
      <c r="H3554">
        <v>2830</v>
      </c>
      <c r="I3554" t="s">
        <v>11</v>
      </c>
      <c r="J3554" t="s">
        <v>132</v>
      </c>
      <c r="K3554" t="s">
        <v>147</v>
      </c>
      <c r="L3554" t="s">
        <v>158</v>
      </c>
      <c r="M3554" s="5">
        <v>447</v>
      </c>
    </row>
    <row r="3555" spans="1:13" x14ac:dyDescent="0.3">
      <c r="A3555" s="2">
        <v>45891</v>
      </c>
      <c r="B3555" s="3">
        <f t="shared" si="165"/>
        <v>2026</v>
      </c>
      <c r="C3555" t="str">
        <f t="shared" si="166"/>
        <v>2025-2026</v>
      </c>
      <c r="D3555" t="s">
        <v>120</v>
      </c>
      <c r="E3555" t="s">
        <v>71</v>
      </c>
      <c r="F3555" t="str">
        <f t="shared" si="167"/>
        <v>Victoria</v>
      </c>
      <c r="G3555" t="s">
        <v>26</v>
      </c>
      <c r="H3555">
        <v>3131</v>
      </c>
      <c r="I3555" t="s">
        <v>11</v>
      </c>
      <c r="J3555" t="s">
        <v>127</v>
      </c>
      <c r="K3555" t="s">
        <v>145</v>
      </c>
      <c r="L3555" t="s">
        <v>156</v>
      </c>
      <c r="M3555" s="5">
        <v>595</v>
      </c>
    </row>
    <row r="3556" spans="1:13" x14ac:dyDescent="0.3">
      <c r="A3556" s="2">
        <v>45745</v>
      </c>
      <c r="B3556" s="3">
        <f t="shared" si="165"/>
        <v>2025</v>
      </c>
      <c r="C3556" t="str">
        <f t="shared" si="166"/>
        <v>2024-2025</v>
      </c>
      <c r="D3556" t="s">
        <v>119</v>
      </c>
      <c r="E3556" t="s">
        <v>114</v>
      </c>
      <c r="F3556" t="str">
        <f t="shared" si="167"/>
        <v>Victoria</v>
      </c>
      <c r="G3556" t="s">
        <v>26</v>
      </c>
      <c r="H3556">
        <v>3353</v>
      </c>
      <c r="I3556" t="s">
        <v>11</v>
      </c>
      <c r="J3556" t="s">
        <v>129</v>
      </c>
      <c r="K3556" t="s">
        <v>148</v>
      </c>
      <c r="L3556" t="s">
        <v>159</v>
      </c>
      <c r="M3556" s="5">
        <v>309</v>
      </c>
    </row>
    <row r="3557" spans="1:13" x14ac:dyDescent="0.3">
      <c r="A3557" s="2">
        <v>45403</v>
      </c>
      <c r="B3557" s="3">
        <f t="shared" si="165"/>
        <v>2024</v>
      </c>
      <c r="C3557" t="str">
        <f t="shared" si="166"/>
        <v>2023-2024</v>
      </c>
      <c r="D3557" t="s">
        <v>119</v>
      </c>
      <c r="E3557" t="s">
        <v>33</v>
      </c>
      <c r="F3557" t="str">
        <f t="shared" si="167"/>
        <v>Northern Territory</v>
      </c>
      <c r="G3557" t="s">
        <v>15</v>
      </c>
      <c r="H3557">
        <v>870</v>
      </c>
      <c r="I3557" t="s">
        <v>11</v>
      </c>
      <c r="J3557" t="s">
        <v>140</v>
      </c>
      <c r="K3557" t="s">
        <v>150</v>
      </c>
      <c r="L3557" t="s">
        <v>161</v>
      </c>
      <c r="M3557" s="5">
        <v>690</v>
      </c>
    </row>
    <row r="3558" spans="1:13" x14ac:dyDescent="0.3">
      <c r="A3558" s="2">
        <v>45343</v>
      </c>
      <c r="B3558" s="3">
        <f t="shared" si="165"/>
        <v>2024</v>
      </c>
      <c r="C3558" t="str">
        <f t="shared" si="166"/>
        <v>2023-2024</v>
      </c>
      <c r="D3558" t="s">
        <v>120</v>
      </c>
      <c r="E3558" t="s">
        <v>89</v>
      </c>
      <c r="F3558" t="str">
        <f t="shared" si="167"/>
        <v>Queensland</v>
      </c>
      <c r="G3558" t="s">
        <v>19</v>
      </c>
      <c r="H3558">
        <v>4700</v>
      </c>
      <c r="I3558" t="s">
        <v>11</v>
      </c>
      <c r="J3558" t="s">
        <v>138</v>
      </c>
      <c r="K3558" t="s">
        <v>146</v>
      </c>
      <c r="L3558" t="s">
        <v>157</v>
      </c>
      <c r="M3558" s="5">
        <v>339</v>
      </c>
    </row>
    <row r="3559" spans="1:13" x14ac:dyDescent="0.3">
      <c r="A3559" s="2">
        <v>45531</v>
      </c>
      <c r="B3559" s="3">
        <f t="shared" si="165"/>
        <v>2025</v>
      </c>
      <c r="C3559" t="str">
        <f t="shared" si="166"/>
        <v>2024-2025</v>
      </c>
      <c r="D3559" t="s">
        <v>120</v>
      </c>
      <c r="E3559" t="s">
        <v>25</v>
      </c>
      <c r="F3559" t="str">
        <f t="shared" si="167"/>
        <v>Victoria</v>
      </c>
      <c r="G3559" t="s">
        <v>26</v>
      </c>
      <c r="H3559">
        <v>3066</v>
      </c>
      <c r="I3559" t="s">
        <v>11</v>
      </c>
      <c r="J3559" t="s">
        <v>128</v>
      </c>
      <c r="K3559" t="s">
        <v>144</v>
      </c>
      <c r="L3559" t="s">
        <v>155</v>
      </c>
      <c r="M3559" s="5">
        <v>237</v>
      </c>
    </row>
    <row r="3560" spans="1:13" x14ac:dyDescent="0.3">
      <c r="A3560" s="2">
        <v>45549</v>
      </c>
      <c r="B3560" s="3">
        <f t="shared" si="165"/>
        <v>2025</v>
      </c>
      <c r="C3560" t="str">
        <f t="shared" si="166"/>
        <v>2024-2025</v>
      </c>
      <c r="D3560" t="s">
        <v>120</v>
      </c>
      <c r="E3560" t="s">
        <v>20</v>
      </c>
      <c r="F3560" t="str">
        <f t="shared" si="167"/>
        <v>South Australia</v>
      </c>
      <c r="G3560" t="s">
        <v>17</v>
      </c>
      <c r="H3560">
        <v>5607</v>
      </c>
      <c r="I3560" t="s">
        <v>11</v>
      </c>
      <c r="J3560" t="s">
        <v>139</v>
      </c>
      <c r="K3560" t="s">
        <v>150</v>
      </c>
      <c r="L3560" t="s">
        <v>161</v>
      </c>
      <c r="M3560" s="5">
        <v>614</v>
      </c>
    </row>
    <row r="3561" spans="1:13" x14ac:dyDescent="0.3">
      <c r="A3561" s="2">
        <v>45777</v>
      </c>
      <c r="B3561" s="3">
        <f t="shared" si="165"/>
        <v>2025</v>
      </c>
      <c r="C3561" t="str">
        <f t="shared" si="166"/>
        <v>2024-2025</v>
      </c>
      <c r="D3561" t="s">
        <v>120</v>
      </c>
      <c r="E3561" t="s">
        <v>111</v>
      </c>
      <c r="F3561" t="str">
        <f t="shared" si="167"/>
        <v>New South Wales</v>
      </c>
      <c r="G3561" t="s">
        <v>10</v>
      </c>
      <c r="H3561">
        <v>2154</v>
      </c>
      <c r="I3561" t="s">
        <v>11</v>
      </c>
      <c r="J3561" t="s">
        <v>125</v>
      </c>
      <c r="K3561" t="s">
        <v>148</v>
      </c>
      <c r="L3561" t="s">
        <v>159</v>
      </c>
      <c r="M3561" s="5">
        <v>767</v>
      </c>
    </row>
    <row r="3562" spans="1:13" x14ac:dyDescent="0.3">
      <c r="A3562" s="2">
        <v>45440</v>
      </c>
      <c r="B3562" s="3">
        <f t="shared" si="165"/>
        <v>2024</v>
      </c>
      <c r="C3562" t="str">
        <f t="shared" si="166"/>
        <v>2023-2024</v>
      </c>
      <c r="D3562" t="s">
        <v>120</v>
      </c>
      <c r="E3562" t="s">
        <v>105</v>
      </c>
      <c r="F3562" t="str">
        <f t="shared" si="167"/>
        <v>New South Wales</v>
      </c>
      <c r="G3562" t="s">
        <v>10</v>
      </c>
      <c r="H3562">
        <v>2031</v>
      </c>
      <c r="I3562" t="s">
        <v>11</v>
      </c>
      <c r="J3562" t="s">
        <v>126</v>
      </c>
      <c r="K3562" t="s">
        <v>144</v>
      </c>
      <c r="L3562" t="s">
        <v>155</v>
      </c>
      <c r="M3562" s="5">
        <v>711</v>
      </c>
    </row>
    <row r="3563" spans="1:13" x14ac:dyDescent="0.3">
      <c r="A3563" s="2">
        <v>45896</v>
      </c>
      <c r="B3563" s="3">
        <f t="shared" si="165"/>
        <v>2026</v>
      </c>
      <c r="C3563" t="str">
        <f t="shared" si="166"/>
        <v>2025-2026</v>
      </c>
      <c r="D3563" t="s">
        <v>120</v>
      </c>
      <c r="E3563" t="s">
        <v>27</v>
      </c>
      <c r="F3563" t="str">
        <f t="shared" si="167"/>
        <v>Western Australia</v>
      </c>
      <c r="G3563" t="s">
        <v>28</v>
      </c>
      <c r="H3563">
        <v>6030</v>
      </c>
      <c r="I3563" t="s">
        <v>11</v>
      </c>
      <c r="J3563" t="s">
        <v>121</v>
      </c>
      <c r="K3563" t="s">
        <v>146</v>
      </c>
      <c r="L3563" t="s">
        <v>157</v>
      </c>
      <c r="M3563" s="5">
        <v>186</v>
      </c>
    </row>
    <row r="3564" spans="1:13" x14ac:dyDescent="0.3">
      <c r="A3564" s="2">
        <v>45891</v>
      </c>
      <c r="B3564" s="3">
        <f t="shared" si="165"/>
        <v>2026</v>
      </c>
      <c r="C3564" t="str">
        <f t="shared" si="166"/>
        <v>2025-2026</v>
      </c>
      <c r="D3564" t="s">
        <v>120</v>
      </c>
      <c r="E3564" t="s">
        <v>94</v>
      </c>
      <c r="F3564" t="str">
        <f t="shared" si="167"/>
        <v>Queensland</v>
      </c>
      <c r="G3564" t="s">
        <v>19</v>
      </c>
      <c r="H3564">
        <v>4551</v>
      </c>
      <c r="I3564" t="s">
        <v>11</v>
      </c>
      <c r="J3564" t="s">
        <v>136</v>
      </c>
      <c r="K3564" t="s">
        <v>144</v>
      </c>
      <c r="L3564" t="s">
        <v>155</v>
      </c>
      <c r="M3564" s="5">
        <v>587</v>
      </c>
    </row>
    <row r="3565" spans="1:13" x14ac:dyDescent="0.3">
      <c r="A3565" s="2">
        <v>45392</v>
      </c>
      <c r="B3565" s="3">
        <f t="shared" si="165"/>
        <v>2024</v>
      </c>
      <c r="C3565" t="str">
        <f t="shared" si="166"/>
        <v>2023-2024</v>
      </c>
      <c r="D3565" t="s">
        <v>119</v>
      </c>
      <c r="E3565" t="s">
        <v>18</v>
      </c>
      <c r="F3565" t="str">
        <f t="shared" si="167"/>
        <v>Queensland</v>
      </c>
      <c r="G3565" t="s">
        <v>19</v>
      </c>
      <c r="H3565">
        <v>4802</v>
      </c>
      <c r="I3565" t="s">
        <v>11</v>
      </c>
      <c r="J3565" t="s">
        <v>133</v>
      </c>
      <c r="K3565" t="s">
        <v>146</v>
      </c>
      <c r="L3565" t="s">
        <v>157</v>
      </c>
      <c r="M3565" s="5">
        <v>494</v>
      </c>
    </row>
    <row r="3566" spans="1:13" x14ac:dyDescent="0.3">
      <c r="A3566" s="2">
        <v>45690</v>
      </c>
      <c r="B3566" s="3">
        <f t="shared" si="165"/>
        <v>2025</v>
      </c>
      <c r="C3566" t="str">
        <f t="shared" si="166"/>
        <v>2024-2025</v>
      </c>
      <c r="D3566" t="s">
        <v>120</v>
      </c>
      <c r="E3566" t="s">
        <v>96</v>
      </c>
      <c r="F3566" t="str">
        <f t="shared" si="167"/>
        <v>Western Australia</v>
      </c>
      <c r="G3566" t="s">
        <v>28</v>
      </c>
      <c r="H3566">
        <v>6027</v>
      </c>
      <c r="I3566" t="s">
        <v>11</v>
      </c>
      <c r="J3566" t="s">
        <v>121</v>
      </c>
      <c r="K3566" t="s">
        <v>145</v>
      </c>
      <c r="L3566" t="s">
        <v>156</v>
      </c>
      <c r="M3566" s="5">
        <v>631</v>
      </c>
    </row>
    <row r="3567" spans="1:13" x14ac:dyDescent="0.3">
      <c r="A3567" s="2">
        <v>45936</v>
      </c>
      <c r="B3567" s="3">
        <f t="shared" si="165"/>
        <v>2026</v>
      </c>
      <c r="C3567" t="str">
        <f t="shared" si="166"/>
        <v>2025-2026</v>
      </c>
      <c r="D3567" t="s">
        <v>120</v>
      </c>
      <c r="E3567" t="s">
        <v>112</v>
      </c>
      <c r="F3567" t="str">
        <f t="shared" si="167"/>
        <v>Queensland</v>
      </c>
      <c r="G3567" t="s">
        <v>19</v>
      </c>
      <c r="H3567">
        <v>4566</v>
      </c>
      <c r="I3567" t="s">
        <v>11</v>
      </c>
      <c r="J3567" t="s">
        <v>136</v>
      </c>
      <c r="K3567" t="s">
        <v>151</v>
      </c>
      <c r="L3567" t="s">
        <v>152</v>
      </c>
      <c r="M3567" s="5">
        <v>55</v>
      </c>
    </row>
    <row r="3568" spans="1:13" x14ac:dyDescent="0.3">
      <c r="A3568" s="2">
        <v>45757</v>
      </c>
      <c r="B3568" s="3">
        <f t="shared" si="165"/>
        <v>2025</v>
      </c>
      <c r="C3568" t="str">
        <f t="shared" si="166"/>
        <v>2024-2025</v>
      </c>
      <c r="D3568" t="s">
        <v>120</v>
      </c>
      <c r="E3568" t="s">
        <v>82</v>
      </c>
      <c r="F3568" t="str">
        <f t="shared" si="167"/>
        <v>Queensland</v>
      </c>
      <c r="G3568" t="s">
        <v>19</v>
      </c>
      <c r="H3568">
        <v>4215</v>
      </c>
      <c r="I3568" t="s">
        <v>11</v>
      </c>
      <c r="J3568" t="s">
        <v>124</v>
      </c>
      <c r="K3568" t="s">
        <v>144</v>
      </c>
      <c r="L3568" t="s">
        <v>155</v>
      </c>
      <c r="M3568" s="5">
        <v>141</v>
      </c>
    </row>
    <row r="3569" spans="1:13" x14ac:dyDescent="0.3">
      <c r="A3569" s="2">
        <v>45766</v>
      </c>
      <c r="B3569" s="3">
        <f t="shared" si="165"/>
        <v>2025</v>
      </c>
      <c r="C3569" t="str">
        <f t="shared" si="166"/>
        <v>2024-2025</v>
      </c>
      <c r="D3569" t="s">
        <v>120</v>
      </c>
      <c r="E3569" t="s">
        <v>94</v>
      </c>
      <c r="F3569" t="str">
        <f t="shared" si="167"/>
        <v>Queensland</v>
      </c>
      <c r="G3569" t="s">
        <v>19</v>
      </c>
      <c r="H3569">
        <v>4551</v>
      </c>
      <c r="I3569" t="s">
        <v>11</v>
      </c>
      <c r="J3569" t="s">
        <v>136</v>
      </c>
      <c r="K3569" t="s">
        <v>150</v>
      </c>
      <c r="L3569" t="s">
        <v>161</v>
      </c>
      <c r="M3569" s="5">
        <v>682</v>
      </c>
    </row>
    <row r="3570" spans="1:13" x14ac:dyDescent="0.3">
      <c r="A3570" s="2">
        <v>45825</v>
      </c>
      <c r="B3570" s="3">
        <f t="shared" si="165"/>
        <v>2025</v>
      </c>
      <c r="C3570" t="str">
        <f t="shared" si="166"/>
        <v>2024-2025</v>
      </c>
      <c r="D3570" t="s">
        <v>119</v>
      </c>
      <c r="E3570" t="s">
        <v>106</v>
      </c>
      <c r="F3570" t="str">
        <f t="shared" si="167"/>
        <v>Queensland</v>
      </c>
      <c r="G3570" t="s">
        <v>19</v>
      </c>
      <c r="H3570">
        <v>4558</v>
      </c>
      <c r="I3570" t="s">
        <v>11</v>
      </c>
      <c r="J3570" t="s">
        <v>136</v>
      </c>
      <c r="K3570" t="s">
        <v>150</v>
      </c>
      <c r="L3570" t="s">
        <v>161</v>
      </c>
      <c r="M3570" s="5">
        <v>52</v>
      </c>
    </row>
    <row r="3571" spans="1:13" x14ac:dyDescent="0.3">
      <c r="A3571" s="2">
        <v>45886</v>
      </c>
      <c r="B3571" s="3">
        <f t="shared" si="165"/>
        <v>2026</v>
      </c>
      <c r="C3571" t="str">
        <f t="shared" si="166"/>
        <v>2025-2026</v>
      </c>
      <c r="D3571" t="s">
        <v>120</v>
      </c>
      <c r="E3571" t="s">
        <v>113</v>
      </c>
      <c r="F3571" t="str">
        <f t="shared" si="167"/>
        <v>New South Wales</v>
      </c>
      <c r="G3571" t="s">
        <v>10</v>
      </c>
      <c r="H3571">
        <v>2101</v>
      </c>
      <c r="I3571" t="s">
        <v>11</v>
      </c>
      <c r="J3571" t="s">
        <v>125</v>
      </c>
      <c r="K3571" t="s">
        <v>148</v>
      </c>
      <c r="L3571" t="s">
        <v>159</v>
      </c>
      <c r="M3571" s="5">
        <v>49</v>
      </c>
    </row>
    <row r="3572" spans="1:13" x14ac:dyDescent="0.3">
      <c r="A3572" s="2">
        <v>45457</v>
      </c>
      <c r="B3572" s="3">
        <f t="shared" si="165"/>
        <v>2024</v>
      </c>
      <c r="C3572" t="str">
        <f t="shared" si="166"/>
        <v>2023-2024</v>
      </c>
      <c r="D3572" t="s">
        <v>119</v>
      </c>
      <c r="E3572" t="s">
        <v>18</v>
      </c>
      <c r="F3572" t="str">
        <f t="shared" si="167"/>
        <v>Queensland</v>
      </c>
      <c r="G3572" t="s">
        <v>19</v>
      </c>
      <c r="H3572">
        <v>4802</v>
      </c>
      <c r="I3572" t="s">
        <v>11</v>
      </c>
      <c r="J3572" t="s">
        <v>133</v>
      </c>
      <c r="K3572" t="s">
        <v>145</v>
      </c>
      <c r="L3572" t="s">
        <v>156</v>
      </c>
      <c r="M3572" s="5">
        <v>698</v>
      </c>
    </row>
    <row r="3573" spans="1:13" x14ac:dyDescent="0.3">
      <c r="A3573" s="2">
        <v>45431</v>
      </c>
      <c r="B3573" s="3">
        <f t="shared" si="165"/>
        <v>2024</v>
      </c>
      <c r="C3573" t="str">
        <f t="shared" si="166"/>
        <v>2023-2024</v>
      </c>
      <c r="D3573" t="s">
        <v>120</v>
      </c>
      <c r="E3573" t="s">
        <v>91</v>
      </c>
      <c r="F3573" t="str">
        <f t="shared" si="167"/>
        <v>Western Australia</v>
      </c>
      <c r="G3573" t="s">
        <v>28</v>
      </c>
      <c r="H3573">
        <v>6109</v>
      </c>
      <c r="I3573" t="s">
        <v>11</v>
      </c>
      <c r="J3573" t="s">
        <v>135</v>
      </c>
      <c r="K3573" t="s">
        <v>150</v>
      </c>
      <c r="L3573" t="s">
        <v>161</v>
      </c>
      <c r="M3573" s="5">
        <v>84</v>
      </c>
    </row>
    <row r="3574" spans="1:13" x14ac:dyDescent="0.3">
      <c r="A3574" s="2">
        <v>45781</v>
      </c>
      <c r="B3574" s="3">
        <f t="shared" si="165"/>
        <v>2025</v>
      </c>
      <c r="C3574" t="str">
        <f t="shared" si="166"/>
        <v>2024-2025</v>
      </c>
      <c r="D3574" t="s">
        <v>120</v>
      </c>
      <c r="E3574" t="s">
        <v>105</v>
      </c>
      <c r="F3574" t="str">
        <f t="shared" si="167"/>
        <v>New South Wales</v>
      </c>
      <c r="G3574" t="s">
        <v>10</v>
      </c>
      <c r="H3574">
        <v>2031</v>
      </c>
      <c r="I3574" t="s">
        <v>11</v>
      </c>
      <c r="J3574" t="s">
        <v>126</v>
      </c>
      <c r="K3574" t="s">
        <v>143</v>
      </c>
      <c r="L3574" t="s">
        <v>154</v>
      </c>
      <c r="M3574" s="5">
        <v>749</v>
      </c>
    </row>
    <row r="3575" spans="1:13" x14ac:dyDescent="0.3">
      <c r="A3575" s="2">
        <v>45653</v>
      </c>
      <c r="B3575" s="3">
        <f t="shared" si="165"/>
        <v>2025</v>
      </c>
      <c r="C3575" t="str">
        <f t="shared" si="166"/>
        <v>2024-2025</v>
      </c>
      <c r="D3575" t="s">
        <v>120</v>
      </c>
      <c r="E3575" t="s">
        <v>60</v>
      </c>
      <c r="F3575" t="str">
        <f t="shared" si="167"/>
        <v>Queensland</v>
      </c>
      <c r="G3575" t="s">
        <v>19</v>
      </c>
      <c r="H3575">
        <v>4655</v>
      </c>
      <c r="I3575" t="s">
        <v>11</v>
      </c>
      <c r="J3575" t="s">
        <v>138</v>
      </c>
      <c r="K3575" t="s">
        <v>150</v>
      </c>
      <c r="L3575" t="s">
        <v>161</v>
      </c>
      <c r="M3575" s="5">
        <v>518</v>
      </c>
    </row>
    <row r="3576" spans="1:13" x14ac:dyDescent="0.3">
      <c r="A3576" s="2">
        <v>45541</v>
      </c>
      <c r="B3576" s="3">
        <f t="shared" si="165"/>
        <v>2025</v>
      </c>
      <c r="C3576" t="str">
        <f t="shared" si="166"/>
        <v>2024-2025</v>
      </c>
      <c r="D3576" t="s">
        <v>120</v>
      </c>
      <c r="E3576" t="s">
        <v>54</v>
      </c>
      <c r="F3576" t="str">
        <f t="shared" si="167"/>
        <v>New South Wales</v>
      </c>
      <c r="G3576" t="s">
        <v>10</v>
      </c>
      <c r="H3576">
        <v>2750</v>
      </c>
      <c r="I3576" t="s">
        <v>11</v>
      </c>
      <c r="J3576" t="s">
        <v>132</v>
      </c>
      <c r="K3576" t="s">
        <v>150</v>
      </c>
      <c r="L3576" t="s">
        <v>161</v>
      </c>
      <c r="M3576" s="5">
        <v>310</v>
      </c>
    </row>
    <row r="3577" spans="1:13" x14ac:dyDescent="0.3">
      <c r="A3577" s="2">
        <v>45641</v>
      </c>
      <c r="B3577" s="3">
        <f t="shared" si="165"/>
        <v>2025</v>
      </c>
      <c r="C3577" t="str">
        <f t="shared" si="166"/>
        <v>2024-2025</v>
      </c>
      <c r="D3577" t="s">
        <v>120</v>
      </c>
      <c r="E3577" t="s">
        <v>65</v>
      </c>
      <c r="F3577" t="str">
        <f t="shared" si="167"/>
        <v>Victoria</v>
      </c>
      <c r="G3577" t="s">
        <v>26</v>
      </c>
      <c r="H3577">
        <v>3931</v>
      </c>
      <c r="I3577" t="s">
        <v>11</v>
      </c>
      <c r="J3577" t="s">
        <v>137</v>
      </c>
      <c r="K3577" t="s">
        <v>142</v>
      </c>
      <c r="L3577" t="s">
        <v>153</v>
      </c>
      <c r="M3577" s="5">
        <v>169</v>
      </c>
    </row>
    <row r="3578" spans="1:13" x14ac:dyDescent="0.3">
      <c r="A3578" s="2">
        <v>45948</v>
      </c>
      <c r="B3578" s="3">
        <f t="shared" si="165"/>
        <v>2026</v>
      </c>
      <c r="C3578" t="str">
        <f t="shared" si="166"/>
        <v>2025-2026</v>
      </c>
      <c r="D3578" t="s">
        <v>120</v>
      </c>
      <c r="E3578" t="s">
        <v>106</v>
      </c>
      <c r="F3578" t="str">
        <f t="shared" si="167"/>
        <v>Queensland</v>
      </c>
      <c r="G3578" t="s">
        <v>19</v>
      </c>
      <c r="H3578">
        <v>4558</v>
      </c>
      <c r="I3578" t="s">
        <v>11</v>
      </c>
      <c r="J3578" t="s">
        <v>136</v>
      </c>
      <c r="K3578" t="s">
        <v>148</v>
      </c>
      <c r="L3578" t="s">
        <v>159</v>
      </c>
      <c r="M3578" s="5">
        <v>162</v>
      </c>
    </row>
    <row r="3579" spans="1:13" x14ac:dyDescent="0.3">
      <c r="A3579" s="2">
        <v>45432</v>
      </c>
      <c r="B3579" s="3">
        <f t="shared" si="165"/>
        <v>2024</v>
      </c>
      <c r="C3579" t="str">
        <f t="shared" si="166"/>
        <v>2023-2024</v>
      </c>
      <c r="D3579" t="s">
        <v>120</v>
      </c>
      <c r="E3579" t="s">
        <v>71</v>
      </c>
      <c r="F3579" t="str">
        <f t="shared" si="167"/>
        <v>Victoria</v>
      </c>
      <c r="G3579" t="s">
        <v>26</v>
      </c>
      <c r="H3579">
        <v>3131</v>
      </c>
      <c r="I3579" t="s">
        <v>11</v>
      </c>
      <c r="J3579" t="s">
        <v>127</v>
      </c>
      <c r="K3579" t="s">
        <v>145</v>
      </c>
      <c r="L3579" t="s">
        <v>156</v>
      </c>
      <c r="M3579" s="5">
        <v>558</v>
      </c>
    </row>
    <row r="3580" spans="1:13" x14ac:dyDescent="0.3">
      <c r="A3580" s="2">
        <v>45764</v>
      </c>
      <c r="B3580" s="3">
        <f t="shared" si="165"/>
        <v>2025</v>
      </c>
      <c r="C3580" t="str">
        <f t="shared" si="166"/>
        <v>2024-2025</v>
      </c>
      <c r="D3580" t="s">
        <v>120</v>
      </c>
      <c r="E3580" t="s">
        <v>73</v>
      </c>
      <c r="F3580" t="str">
        <f t="shared" si="167"/>
        <v>Queensland</v>
      </c>
      <c r="G3580" t="s">
        <v>19</v>
      </c>
      <c r="H3580">
        <v>4509</v>
      </c>
      <c r="I3580" t="s">
        <v>11</v>
      </c>
      <c r="J3580" t="s">
        <v>124</v>
      </c>
      <c r="K3580" t="s">
        <v>148</v>
      </c>
      <c r="L3580" t="s">
        <v>159</v>
      </c>
      <c r="M3580" s="5">
        <v>551</v>
      </c>
    </row>
    <row r="3581" spans="1:13" x14ac:dyDescent="0.3">
      <c r="A3581" s="2">
        <v>45682</v>
      </c>
      <c r="B3581" s="3">
        <f t="shared" si="165"/>
        <v>2025</v>
      </c>
      <c r="C3581" t="str">
        <f t="shared" si="166"/>
        <v>2024-2025</v>
      </c>
      <c r="D3581" t="s">
        <v>119</v>
      </c>
      <c r="E3581" t="s">
        <v>44</v>
      </c>
      <c r="F3581" t="str">
        <f t="shared" si="167"/>
        <v>Western Australia</v>
      </c>
      <c r="G3581" t="s">
        <v>28</v>
      </c>
      <c r="H3581">
        <v>6010</v>
      </c>
      <c r="I3581" t="s">
        <v>11</v>
      </c>
      <c r="J3581" t="s">
        <v>121</v>
      </c>
      <c r="K3581" t="s">
        <v>142</v>
      </c>
      <c r="L3581" t="s">
        <v>153</v>
      </c>
      <c r="M3581" s="5">
        <v>769</v>
      </c>
    </row>
    <row r="3582" spans="1:13" x14ac:dyDescent="0.3">
      <c r="A3582" s="2">
        <v>45973</v>
      </c>
      <c r="B3582" s="3">
        <f t="shared" si="165"/>
        <v>2026</v>
      </c>
      <c r="C3582" t="str">
        <f t="shared" si="166"/>
        <v>2025-2026</v>
      </c>
      <c r="D3582" t="s">
        <v>120</v>
      </c>
      <c r="E3582" t="s">
        <v>38</v>
      </c>
      <c r="F3582" t="str">
        <f t="shared" si="167"/>
        <v>Victoria</v>
      </c>
      <c r="G3582" t="s">
        <v>26</v>
      </c>
      <c r="H3582">
        <v>3199</v>
      </c>
      <c r="I3582" t="s">
        <v>11</v>
      </c>
      <c r="J3582" t="s">
        <v>127</v>
      </c>
      <c r="K3582" t="s">
        <v>144</v>
      </c>
      <c r="L3582" t="s">
        <v>155</v>
      </c>
      <c r="M3582" s="5">
        <v>257</v>
      </c>
    </row>
    <row r="3583" spans="1:13" x14ac:dyDescent="0.3">
      <c r="A3583" s="2">
        <v>45842</v>
      </c>
      <c r="B3583" s="3">
        <f t="shared" si="165"/>
        <v>2026</v>
      </c>
      <c r="C3583" t="str">
        <f t="shared" si="166"/>
        <v>2025-2026</v>
      </c>
      <c r="D3583" t="s">
        <v>120</v>
      </c>
      <c r="E3583" t="s">
        <v>21</v>
      </c>
      <c r="F3583" t="str">
        <f t="shared" si="167"/>
        <v>South Australia</v>
      </c>
      <c r="G3583" t="s">
        <v>17</v>
      </c>
      <c r="H3583">
        <v>5343</v>
      </c>
      <c r="I3583" t="s">
        <v>11</v>
      </c>
      <c r="J3583" t="s">
        <v>139</v>
      </c>
      <c r="K3583" t="s">
        <v>142</v>
      </c>
      <c r="L3583" t="s">
        <v>153</v>
      </c>
      <c r="M3583" s="5">
        <v>353</v>
      </c>
    </row>
    <row r="3584" spans="1:13" x14ac:dyDescent="0.3">
      <c r="A3584" s="2">
        <v>45730</v>
      </c>
      <c r="B3584" s="3">
        <f t="shared" si="165"/>
        <v>2025</v>
      </c>
      <c r="C3584" t="str">
        <f t="shared" si="166"/>
        <v>2024-2025</v>
      </c>
      <c r="D3584" t="s">
        <v>120</v>
      </c>
      <c r="E3584" t="s">
        <v>100</v>
      </c>
      <c r="F3584" t="str">
        <f t="shared" si="167"/>
        <v>New South Wales</v>
      </c>
      <c r="G3584" t="s">
        <v>10</v>
      </c>
      <c r="H3584">
        <v>2800</v>
      </c>
      <c r="I3584" t="s">
        <v>11</v>
      </c>
      <c r="J3584" t="s">
        <v>132</v>
      </c>
      <c r="K3584" t="s">
        <v>149</v>
      </c>
      <c r="L3584" t="s">
        <v>160</v>
      </c>
      <c r="M3584" s="5">
        <v>189</v>
      </c>
    </row>
    <row r="3585" spans="1:13" x14ac:dyDescent="0.3">
      <c r="A3585" s="2">
        <v>45547</v>
      </c>
      <c r="B3585" s="3">
        <f t="shared" si="165"/>
        <v>2025</v>
      </c>
      <c r="C3585" t="str">
        <f t="shared" si="166"/>
        <v>2024-2025</v>
      </c>
      <c r="D3585" t="s">
        <v>120</v>
      </c>
      <c r="E3585" t="s">
        <v>39</v>
      </c>
      <c r="F3585" t="str">
        <f t="shared" si="167"/>
        <v>New South Wales</v>
      </c>
      <c r="G3585" t="s">
        <v>10</v>
      </c>
      <c r="H3585">
        <v>2541</v>
      </c>
      <c r="I3585" t="s">
        <v>11</v>
      </c>
      <c r="J3585" t="s">
        <v>123</v>
      </c>
      <c r="K3585" t="s">
        <v>144</v>
      </c>
      <c r="L3585" t="s">
        <v>155</v>
      </c>
      <c r="M3585" s="5">
        <v>142</v>
      </c>
    </row>
    <row r="3586" spans="1:13" x14ac:dyDescent="0.3">
      <c r="A3586" s="2">
        <v>45293</v>
      </c>
      <c r="B3586" s="3">
        <f t="shared" ref="B3586:B3649" si="168">IF(MONTH(A3586)&gt;=7,YEAR(A3586)+1,YEAR(A3586))</f>
        <v>2024</v>
      </c>
      <c r="C3586" t="str">
        <f t="shared" ref="C3586:C3649" si="169">IF(MONTH(A3586) &gt;= 7, YEAR(A3586) &amp; "-" &amp; YEAR(A3586) + 1, YEAR(A3586) - 1 &amp; "-" &amp; YEAR(A3586))</f>
        <v>2023-2024</v>
      </c>
      <c r="D3586" t="s">
        <v>120</v>
      </c>
      <c r="E3586" t="s">
        <v>42</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43</v>
      </c>
      <c r="H3586">
        <v>7018</v>
      </c>
      <c r="I3586" t="s">
        <v>11</v>
      </c>
      <c r="J3586" t="s">
        <v>130</v>
      </c>
      <c r="K3586" t="s">
        <v>151</v>
      </c>
      <c r="L3586" t="s">
        <v>152</v>
      </c>
      <c r="M3586" s="5">
        <v>559</v>
      </c>
    </row>
    <row r="3587" spans="1:13" x14ac:dyDescent="0.3">
      <c r="A3587" s="2">
        <v>45474</v>
      </c>
      <c r="B3587" s="3">
        <f t="shared" si="168"/>
        <v>2025</v>
      </c>
      <c r="C3587" t="str">
        <f t="shared" si="169"/>
        <v>2024-2025</v>
      </c>
      <c r="D3587" t="s">
        <v>120</v>
      </c>
      <c r="E3587" t="s">
        <v>56</v>
      </c>
      <c r="F3587" t="str">
        <f t="shared" si="170"/>
        <v>Queensland</v>
      </c>
      <c r="G3587" t="s">
        <v>19</v>
      </c>
      <c r="H3587">
        <v>4883</v>
      </c>
      <c r="I3587" t="s">
        <v>11</v>
      </c>
      <c r="J3587" t="s">
        <v>133</v>
      </c>
      <c r="K3587" t="s">
        <v>150</v>
      </c>
      <c r="L3587" t="s">
        <v>161</v>
      </c>
      <c r="M3587" s="5">
        <v>600</v>
      </c>
    </row>
    <row r="3588" spans="1:13" x14ac:dyDescent="0.3">
      <c r="A3588" s="2">
        <v>45861</v>
      </c>
      <c r="B3588" s="3">
        <f t="shared" si="168"/>
        <v>2026</v>
      </c>
      <c r="C3588" t="str">
        <f t="shared" si="169"/>
        <v>2025-2026</v>
      </c>
      <c r="D3588" t="s">
        <v>120</v>
      </c>
      <c r="E3588" t="s">
        <v>50</v>
      </c>
      <c r="F3588" t="str">
        <f t="shared" si="170"/>
        <v>Australian Capital Territory</v>
      </c>
      <c r="G3588" t="s">
        <v>51</v>
      </c>
      <c r="H3588">
        <v>2617</v>
      </c>
      <c r="I3588" t="s">
        <v>11</v>
      </c>
      <c r="J3588" t="s">
        <v>123</v>
      </c>
      <c r="K3588" t="s">
        <v>146</v>
      </c>
      <c r="L3588" t="s">
        <v>157</v>
      </c>
      <c r="M3588" s="5">
        <v>465</v>
      </c>
    </row>
    <row r="3589" spans="1:13" x14ac:dyDescent="0.3">
      <c r="A3589" s="2">
        <v>45525</v>
      </c>
      <c r="B3589" s="3">
        <f t="shared" si="168"/>
        <v>2025</v>
      </c>
      <c r="C3589" t="str">
        <f t="shared" si="169"/>
        <v>2024-2025</v>
      </c>
      <c r="D3589" t="s">
        <v>120</v>
      </c>
      <c r="E3589" t="s">
        <v>107</v>
      </c>
      <c r="F3589" t="str">
        <f t="shared" si="170"/>
        <v>New South Wales</v>
      </c>
      <c r="G3589" t="s">
        <v>10</v>
      </c>
      <c r="H3589">
        <v>2020</v>
      </c>
      <c r="I3589" t="s">
        <v>11</v>
      </c>
      <c r="J3589" t="s">
        <v>126</v>
      </c>
      <c r="K3589" t="s">
        <v>150</v>
      </c>
      <c r="L3589" t="s">
        <v>161</v>
      </c>
      <c r="M3589" s="5">
        <v>698</v>
      </c>
    </row>
    <row r="3590" spans="1:13" x14ac:dyDescent="0.3">
      <c r="A3590" s="2">
        <v>45401</v>
      </c>
      <c r="B3590" s="3">
        <f t="shared" si="168"/>
        <v>2024</v>
      </c>
      <c r="C3590" t="str">
        <f t="shared" si="169"/>
        <v>2023-2024</v>
      </c>
      <c r="D3590" t="s">
        <v>119</v>
      </c>
      <c r="E3590" t="s">
        <v>32</v>
      </c>
      <c r="F3590" t="str">
        <f t="shared" si="170"/>
        <v>Victoria</v>
      </c>
      <c r="G3590" t="s">
        <v>26</v>
      </c>
      <c r="H3590">
        <v>3977</v>
      </c>
      <c r="I3590" t="s">
        <v>11</v>
      </c>
      <c r="J3590" t="s">
        <v>137</v>
      </c>
      <c r="K3590" t="s">
        <v>145</v>
      </c>
      <c r="L3590" t="s">
        <v>156</v>
      </c>
      <c r="M3590" s="5">
        <v>686</v>
      </c>
    </row>
    <row r="3591" spans="1:13" x14ac:dyDescent="0.3">
      <c r="A3591" s="2">
        <v>45587</v>
      </c>
      <c r="B3591" s="3">
        <f t="shared" si="168"/>
        <v>2025</v>
      </c>
      <c r="C3591" t="str">
        <f t="shared" si="169"/>
        <v>2024-2025</v>
      </c>
      <c r="D3591" t="s">
        <v>120</v>
      </c>
      <c r="E3591" t="s">
        <v>99</v>
      </c>
      <c r="F3591" t="str">
        <f t="shared" si="170"/>
        <v>Western Australia</v>
      </c>
      <c r="G3591" t="s">
        <v>28</v>
      </c>
      <c r="H3591">
        <v>6530</v>
      </c>
      <c r="I3591" t="s">
        <v>11</v>
      </c>
      <c r="J3591" t="s">
        <v>141</v>
      </c>
      <c r="K3591" t="s">
        <v>144</v>
      </c>
      <c r="L3591" t="s">
        <v>155</v>
      </c>
      <c r="M3591" s="5">
        <v>519</v>
      </c>
    </row>
    <row r="3592" spans="1:13" x14ac:dyDescent="0.3">
      <c r="A3592" s="2">
        <v>45369</v>
      </c>
      <c r="B3592" s="3">
        <f t="shared" si="168"/>
        <v>2024</v>
      </c>
      <c r="C3592" t="str">
        <f t="shared" si="169"/>
        <v>2023-2024</v>
      </c>
      <c r="D3592" t="s">
        <v>120</v>
      </c>
      <c r="E3592" t="s">
        <v>83</v>
      </c>
      <c r="F3592" t="str">
        <f t="shared" si="170"/>
        <v>Victoria</v>
      </c>
      <c r="G3592" t="s">
        <v>26</v>
      </c>
      <c r="H3592">
        <v>3551</v>
      </c>
      <c r="I3592" t="s">
        <v>11</v>
      </c>
      <c r="J3592" t="s">
        <v>129</v>
      </c>
      <c r="K3592" t="s">
        <v>143</v>
      </c>
      <c r="L3592" t="s">
        <v>154</v>
      </c>
      <c r="M3592" s="5">
        <v>421</v>
      </c>
    </row>
    <row r="3593" spans="1:13" x14ac:dyDescent="0.3">
      <c r="A3593" s="2">
        <v>45436</v>
      </c>
      <c r="B3593" s="3">
        <f t="shared" si="168"/>
        <v>2024</v>
      </c>
      <c r="C3593" t="str">
        <f t="shared" si="169"/>
        <v>2023-2024</v>
      </c>
      <c r="D3593" t="s">
        <v>120</v>
      </c>
      <c r="E3593" t="s">
        <v>105</v>
      </c>
      <c r="F3593" t="str">
        <f t="shared" si="170"/>
        <v>New South Wales</v>
      </c>
      <c r="G3593" t="s">
        <v>10</v>
      </c>
      <c r="H3593">
        <v>2031</v>
      </c>
      <c r="I3593" t="s">
        <v>11</v>
      </c>
      <c r="J3593" t="s">
        <v>126</v>
      </c>
      <c r="K3593" t="s">
        <v>145</v>
      </c>
      <c r="L3593" t="s">
        <v>156</v>
      </c>
      <c r="M3593" s="5">
        <v>253</v>
      </c>
    </row>
    <row r="3594" spans="1:13" x14ac:dyDescent="0.3">
      <c r="A3594" s="2">
        <v>45405</v>
      </c>
      <c r="B3594" s="3">
        <f t="shared" si="168"/>
        <v>2024</v>
      </c>
      <c r="C3594" t="str">
        <f t="shared" si="169"/>
        <v>2023-2024</v>
      </c>
      <c r="D3594" t="s">
        <v>119</v>
      </c>
      <c r="E3594" t="s">
        <v>70</v>
      </c>
      <c r="F3594" t="str">
        <f t="shared" si="170"/>
        <v>Western Australia</v>
      </c>
      <c r="G3594" t="s">
        <v>28</v>
      </c>
      <c r="H3594">
        <v>6021</v>
      </c>
      <c r="I3594" t="s">
        <v>11</v>
      </c>
      <c r="J3594" t="s">
        <v>121</v>
      </c>
      <c r="K3594" t="s">
        <v>150</v>
      </c>
      <c r="L3594" t="s">
        <v>161</v>
      </c>
      <c r="M3594" s="5">
        <v>115</v>
      </c>
    </row>
    <row r="3595" spans="1:13" x14ac:dyDescent="0.3">
      <c r="A3595" s="2">
        <v>45910</v>
      </c>
      <c r="B3595" s="3">
        <f t="shared" si="168"/>
        <v>2026</v>
      </c>
      <c r="C3595" t="str">
        <f t="shared" si="169"/>
        <v>2025-2026</v>
      </c>
      <c r="D3595" t="s">
        <v>120</v>
      </c>
      <c r="E3595" t="s">
        <v>57</v>
      </c>
      <c r="F3595" t="str">
        <f t="shared" si="170"/>
        <v>New South Wales</v>
      </c>
      <c r="G3595" t="s">
        <v>10</v>
      </c>
      <c r="H3595">
        <v>2064</v>
      </c>
      <c r="I3595" t="s">
        <v>11</v>
      </c>
      <c r="J3595" t="s">
        <v>126</v>
      </c>
      <c r="K3595" t="s">
        <v>150</v>
      </c>
      <c r="L3595" t="s">
        <v>161</v>
      </c>
      <c r="M3595" s="5">
        <v>196</v>
      </c>
    </row>
    <row r="3596" spans="1:13" x14ac:dyDescent="0.3">
      <c r="A3596" s="2">
        <v>45536</v>
      </c>
      <c r="B3596" s="3">
        <f t="shared" si="168"/>
        <v>2025</v>
      </c>
      <c r="C3596" t="str">
        <f t="shared" si="169"/>
        <v>2024-2025</v>
      </c>
      <c r="D3596" t="s">
        <v>119</v>
      </c>
      <c r="E3596" t="s">
        <v>56</v>
      </c>
      <c r="F3596" t="str">
        <f t="shared" si="170"/>
        <v>Queensland</v>
      </c>
      <c r="G3596" t="s">
        <v>19</v>
      </c>
      <c r="H3596">
        <v>4883</v>
      </c>
      <c r="I3596" t="s">
        <v>11</v>
      </c>
      <c r="J3596" t="s">
        <v>133</v>
      </c>
      <c r="K3596" t="s">
        <v>150</v>
      </c>
      <c r="L3596" t="s">
        <v>161</v>
      </c>
      <c r="M3596" s="5">
        <v>327</v>
      </c>
    </row>
    <row r="3597" spans="1:13" x14ac:dyDescent="0.3">
      <c r="A3597" s="2">
        <v>45703</v>
      </c>
      <c r="B3597" s="3">
        <f t="shared" si="168"/>
        <v>2025</v>
      </c>
      <c r="C3597" t="str">
        <f t="shared" si="169"/>
        <v>2024-2025</v>
      </c>
      <c r="D3597" t="s">
        <v>119</v>
      </c>
      <c r="E3597" t="s">
        <v>103</v>
      </c>
      <c r="F3597" t="str">
        <f t="shared" si="170"/>
        <v>Victoria</v>
      </c>
      <c r="G3597" t="s">
        <v>26</v>
      </c>
      <c r="H3597">
        <v>3550</v>
      </c>
      <c r="I3597" t="s">
        <v>11</v>
      </c>
      <c r="J3597" t="s">
        <v>129</v>
      </c>
      <c r="K3597" t="s">
        <v>143</v>
      </c>
      <c r="L3597" t="s">
        <v>154</v>
      </c>
      <c r="M3597" s="5">
        <v>90</v>
      </c>
    </row>
    <row r="3598" spans="1:13" x14ac:dyDescent="0.3">
      <c r="A3598" s="2">
        <v>45899</v>
      </c>
      <c r="B3598" s="3">
        <f t="shared" si="168"/>
        <v>2026</v>
      </c>
      <c r="C3598" t="str">
        <f t="shared" si="169"/>
        <v>2025-2026</v>
      </c>
      <c r="D3598" t="s">
        <v>120</v>
      </c>
      <c r="E3598" t="s">
        <v>82</v>
      </c>
      <c r="F3598" t="str">
        <f t="shared" si="170"/>
        <v>Queensland</v>
      </c>
      <c r="G3598" t="s">
        <v>19</v>
      </c>
      <c r="H3598">
        <v>4215</v>
      </c>
      <c r="I3598" t="s">
        <v>11</v>
      </c>
      <c r="J3598" t="s">
        <v>124</v>
      </c>
      <c r="K3598" t="s">
        <v>147</v>
      </c>
      <c r="L3598" t="s">
        <v>158</v>
      </c>
      <c r="M3598" s="5">
        <v>738</v>
      </c>
    </row>
    <row r="3599" spans="1:13" x14ac:dyDescent="0.3">
      <c r="A3599" s="2">
        <v>45771</v>
      </c>
      <c r="B3599" s="3">
        <f t="shared" si="168"/>
        <v>2025</v>
      </c>
      <c r="C3599" t="str">
        <f t="shared" si="169"/>
        <v>2024-2025</v>
      </c>
      <c r="D3599" t="s">
        <v>120</v>
      </c>
      <c r="E3599" t="s">
        <v>104</v>
      </c>
      <c r="F3599" t="str">
        <f t="shared" si="170"/>
        <v>Victoria</v>
      </c>
      <c r="G3599" t="s">
        <v>26</v>
      </c>
      <c r="H3599">
        <v>3175</v>
      </c>
      <c r="I3599" t="s">
        <v>11</v>
      </c>
      <c r="J3599" t="s">
        <v>127</v>
      </c>
      <c r="K3599" t="s">
        <v>150</v>
      </c>
      <c r="L3599" t="s">
        <v>161</v>
      </c>
      <c r="M3599" s="5">
        <v>118</v>
      </c>
    </row>
    <row r="3600" spans="1:13" x14ac:dyDescent="0.3">
      <c r="A3600" s="2">
        <v>45965</v>
      </c>
      <c r="B3600" s="3">
        <f t="shared" si="168"/>
        <v>2026</v>
      </c>
      <c r="C3600" t="str">
        <f t="shared" si="169"/>
        <v>2025-2026</v>
      </c>
      <c r="D3600" t="s">
        <v>119</v>
      </c>
      <c r="E3600" t="s">
        <v>103</v>
      </c>
      <c r="F3600" t="str">
        <f t="shared" si="170"/>
        <v>Victoria</v>
      </c>
      <c r="G3600" t="s">
        <v>26</v>
      </c>
      <c r="H3600">
        <v>3550</v>
      </c>
      <c r="I3600" t="s">
        <v>11</v>
      </c>
      <c r="J3600" t="s">
        <v>129</v>
      </c>
      <c r="K3600" t="s">
        <v>149</v>
      </c>
      <c r="L3600" t="s">
        <v>160</v>
      </c>
      <c r="M3600" s="5">
        <v>481</v>
      </c>
    </row>
    <row r="3601" spans="1:13" x14ac:dyDescent="0.3">
      <c r="A3601" s="2">
        <v>45502</v>
      </c>
      <c r="B3601" s="3">
        <f t="shared" si="168"/>
        <v>2025</v>
      </c>
      <c r="C3601" t="str">
        <f t="shared" si="169"/>
        <v>2024-2025</v>
      </c>
      <c r="D3601" t="s">
        <v>120</v>
      </c>
      <c r="E3601" t="s">
        <v>34</v>
      </c>
      <c r="F3601" t="str">
        <f t="shared" si="170"/>
        <v>New South Wales</v>
      </c>
      <c r="G3601" t="s">
        <v>10</v>
      </c>
      <c r="H3601">
        <v>2560</v>
      </c>
      <c r="I3601" t="s">
        <v>11</v>
      </c>
      <c r="J3601" t="s">
        <v>123</v>
      </c>
      <c r="K3601" t="s">
        <v>143</v>
      </c>
      <c r="L3601" t="s">
        <v>154</v>
      </c>
      <c r="M3601" s="5">
        <v>644</v>
      </c>
    </row>
    <row r="3602" spans="1:13" x14ac:dyDescent="0.3">
      <c r="A3602" s="2">
        <v>45766</v>
      </c>
      <c r="B3602" s="3">
        <f t="shared" si="168"/>
        <v>2025</v>
      </c>
      <c r="C3602" t="str">
        <f t="shared" si="169"/>
        <v>2024-2025</v>
      </c>
      <c r="D3602" t="s">
        <v>119</v>
      </c>
      <c r="E3602" t="s">
        <v>32</v>
      </c>
      <c r="F3602" t="str">
        <f t="shared" si="170"/>
        <v>Victoria</v>
      </c>
      <c r="G3602" t="s">
        <v>26</v>
      </c>
      <c r="H3602">
        <v>3977</v>
      </c>
      <c r="I3602" t="s">
        <v>11</v>
      </c>
      <c r="J3602" t="s">
        <v>137</v>
      </c>
      <c r="K3602" t="s">
        <v>151</v>
      </c>
      <c r="L3602" t="s">
        <v>152</v>
      </c>
      <c r="M3602" s="5">
        <v>427</v>
      </c>
    </row>
    <row r="3603" spans="1:13" x14ac:dyDescent="0.3">
      <c r="A3603" s="2">
        <v>45756</v>
      </c>
      <c r="B3603" s="3">
        <f t="shared" si="168"/>
        <v>2025</v>
      </c>
      <c r="C3603" t="str">
        <f t="shared" si="169"/>
        <v>2024-2025</v>
      </c>
      <c r="D3603" t="s">
        <v>119</v>
      </c>
      <c r="E3603" t="s">
        <v>99</v>
      </c>
      <c r="F3603" t="str">
        <f t="shared" si="170"/>
        <v>Western Australia</v>
      </c>
      <c r="G3603" t="s">
        <v>28</v>
      </c>
      <c r="H3603">
        <v>6530</v>
      </c>
      <c r="I3603" t="s">
        <v>11</v>
      </c>
      <c r="J3603" t="s">
        <v>141</v>
      </c>
      <c r="K3603" t="s">
        <v>144</v>
      </c>
      <c r="L3603" t="s">
        <v>155</v>
      </c>
      <c r="M3603" s="5">
        <v>468</v>
      </c>
    </row>
    <row r="3604" spans="1:13" x14ac:dyDescent="0.3">
      <c r="A3604" s="2">
        <v>45317</v>
      </c>
      <c r="B3604" s="3">
        <f t="shared" si="168"/>
        <v>2024</v>
      </c>
      <c r="C3604" t="str">
        <f t="shared" si="169"/>
        <v>2023-2024</v>
      </c>
      <c r="D3604" t="s">
        <v>120</v>
      </c>
      <c r="E3604" t="s">
        <v>89</v>
      </c>
      <c r="F3604" t="str">
        <f t="shared" si="170"/>
        <v>Queensland</v>
      </c>
      <c r="G3604" t="s">
        <v>19</v>
      </c>
      <c r="H3604">
        <v>4700</v>
      </c>
      <c r="I3604" t="s">
        <v>11</v>
      </c>
      <c r="J3604" t="s">
        <v>138</v>
      </c>
      <c r="K3604" t="s">
        <v>151</v>
      </c>
      <c r="L3604" t="s">
        <v>152</v>
      </c>
      <c r="M3604" s="5">
        <v>514</v>
      </c>
    </row>
    <row r="3605" spans="1:13" x14ac:dyDescent="0.3">
      <c r="A3605" s="2">
        <v>45351</v>
      </c>
      <c r="B3605" s="3">
        <f t="shared" si="168"/>
        <v>2024</v>
      </c>
      <c r="C3605" t="str">
        <f t="shared" si="169"/>
        <v>2023-2024</v>
      </c>
      <c r="D3605" t="s">
        <v>120</v>
      </c>
      <c r="E3605" t="s">
        <v>76</v>
      </c>
      <c r="F3605" t="str">
        <f t="shared" si="170"/>
        <v>Queensland</v>
      </c>
      <c r="G3605" t="s">
        <v>19</v>
      </c>
      <c r="H3605">
        <v>4220</v>
      </c>
      <c r="I3605" t="s">
        <v>11</v>
      </c>
      <c r="J3605" t="s">
        <v>124</v>
      </c>
      <c r="K3605" t="s">
        <v>148</v>
      </c>
      <c r="L3605" t="s">
        <v>159</v>
      </c>
      <c r="M3605" s="5">
        <v>175</v>
      </c>
    </row>
    <row r="3606" spans="1:13" x14ac:dyDescent="0.3">
      <c r="A3606" s="2">
        <v>45792</v>
      </c>
      <c r="B3606" s="3">
        <f t="shared" si="168"/>
        <v>2025</v>
      </c>
      <c r="C3606" t="str">
        <f t="shared" si="169"/>
        <v>2024-2025</v>
      </c>
      <c r="D3606" t="s">
        <v>120</v>
      </c>
      <c r="E3606" t="s">
        <v>113</v>
      </c>
      <c r="F3606" t="str">
        <f t="shared" si="170"/>
        <v>New South Wales</v>
      </c>
      <c r="G3606" t="s">
        <v>10</v>
      </c>
      <c r="H3606">
        <v>2101</v>
      </c>
      <c r="I3606" t="s">
        <v>11</v>
      </c>
      <c r="J3606" t="s">
        <v>125</v>
      </c>
      <c r="K3606" t="s">
        <v>150</v>
      </c>
      <c r="L3606" t="s">
        <v>161</v>
      </c>
      <c r="M3606" s="5">
        <v>775</v>
      </c>
    </row>
    <row r="3607" spans="1:13" x14ac:dyDescent="0.3">
      <c r="A3607" s="2">
        <v>45923</v>
      </c>
      <c r="B3607" s="3">
        <f t="shared" si="168"/>
        <v>2026</v>
      </c>
      <c r="C3607" t="str">
        <f t="shared" si="169"/>
        <v>2025-2026</v>
      </c>
      <c r="D3607" t="s">
        <v>120</v>
      </c>
      <c r="E3607" t="s">
        <v>91</v>
      </c>
      <c r="F3607" t="str">
        <f t="shared" si="170"/>
        <v>Western Australia</v>
      </c>
      <c r="G3607" t="s">
        <v>28</v>
      </c>
      <c r="H3607">
        <v>6109</v>
      </c>
      <c r="I3607" t="s">
        <v>11</v>
      </c>
      <c r="J3607" t="s">
        <v>135</v>
      </c>
      <c r="K3607" t="s">
        <v>150</v>
      </c>
      <c r="L3607" t="s">
        <v>161</v>
      </c>
      <c r="M3607" s="5">
        <v>127</v>
      </c>
    </row>
    <row r="3608" spans="1:13" x14ac:dyDescent="0.3">
      <c r="A3608" s="2">
        <v>45689</v>
      </c>
      <c r="B3608" s="3">
        <f t="shared" si="168"/>
        <v>2025</v>
      </c>
      <c r="C3608" t="str">
        <f t="shared" si="169"/>
        <v>2024-2025</v>
      </c>
      <c r="D3608" t="s">
        <v>120</v>
      </c>
      <c r="E3608" t="s">
        <v>100</v>
      </c>
      <c r="F3608" t="str">
        <f t="shared" si="170"/>
        <v>New South Wales</v>
      </c>
      <c r="G3608" t="s">
        <v>10</v>
      </c>
      <c r="H3608">
        <v>2800</v>
      </c>
      <c r="I3608" t="s">
        <v>11</v>
      </c>
      <c r="J3608" t="s">
        <v>132</v>
      </c>
      <c r="K3608" t="s">
        <v>147</v>
      </c>
      <c r="L3608" t="s">
        <v>158</v>
      </c>
      <c r="M3608" s="5">
        <v>603</v>
      </c>
    </row>
    <row r="3609" spans="1:13" x14ac:dyDescent="0.3">
      <c r="A3609" s="2">
        <v>45587</v>
      </c>
      <c r="B3609" s="3">
        <f t="shared" si="168"/>
        <v>2025</v>
      </c>
      <c r="C3609" t="str">
        <f t="shared" si="169"/>
        <v>2024-2025</v>
      </c>
      <c r="D3609" t="s">
        <v>120</v>
      </c>
      <c r="E3609" t="s">
        <v>34</v>
      </c>
      <c r="F3609" t="str">
        <f t="shared" si="170"/>
        <v>New South Wales</v>
      </c>
      <c r="G3609" t="s">
        <v>10</v>
      </c>
      <c r="H3609">
        <v>2560</v>
      </c>
      <c r="I3609" t="s">
        <v>11</v>
      </c>
      <c r="J3609" t="s">
        <v>123</v>
      </c>
      <c r="K3609" t="s">
        <v>148</v>
      </c>
      <c r="L3609" t="s">
        <v>159</v>
      </c>
      <c r="M3609" s="5">
        <v>211</v>
      </c>
    </row>
    <row r="3610" spans="1:13" x14ac:dyDescent="0.3">
      <c r="A3610" s="2">
        <v>45510</v>
      </c>
      <c r="B3610" s="3">
        <f t="shared" si="168"/>
        <v>2025</v>
      </c>
      <c r="C3610" t="str">
        <f t="shared" si="169"/>
        <v>2024-2025</v>
      </c>
      <c r="D3610" t="s">
        <v>119</v>
      </c>
      <c r="E3610" t="s">
        <v>62</v>
      </c>
      <c r="F3610" t="str">
        <f t="shared" si="170"/>
        <v>Victoria</v>
      </c>
      <c r="G3610" t="s">
        <v>26</v>
      </c>
      <c r="H3610">
        <v>3690</v>
      </c>
      <c r="I3610" t="s">
        <v>11</v>
      </c>
      <c r="J3610" t="s">
        <v>137</v>
      </c>
      <c r="K3610" t="s">
        <v>150</v>
      </c>
      <c r="L3610" t="s">
        <v>161</v>
      </c>
      <c r="M3610" s="5">
        <v>80</v>
      </c>
    </row>
    <row r="3611" spans="1:13" x14ac:dyDescent="0.3">
      <c r="A3611" s="2">
        <v>45474</v>
      </c>
      <c r="B3611" s="3">
        <f t="shared" si="168"/>
        <v>2025</v>
      </c>
      <c r="C3611" t="str">
        <f t="shared" si="169"/>
        <v>2024-2025</v>
      </c>
      <c r="D3611" t="s">
        <v>119</v>
      </c>
      <c r="E3611" t="s">
        <v>57</v>
      </c>
      <c r="F3611" t="str">
        <f t="shared" si="170"/>
        <v>New South Wales</v>
      </c>
      <c r="G3611" t="s">
        <v>10</v>
      </c>
      <c r="H3611">
        <v>2064</v>
      </c>
      <c r="I3611" t="s">
        <v>11</v>
      </c>
      <c r="J3611" t="s">
        <v>126</v>
      </c>
      <c r="K3611" t="s">
        <v>142</v>
      </c>
      <c r="L3611" t="s">
        <v>153</v>
      </c>
      <c r="M3611" s="5">
        <v>593</v>
      </c>
    </row>
    <row r="3612" spans="1:13" x14ac:dyDescent="0.3">
      <c r="A3612" s="2">
        <v>45954</v>
      </c>
      <c r="B3612" s="3">
        <f t="shared" si="168"/>
        <v>2026</v>
      </c>
      <c r="C3612" t="str">
        <f t="shared" si="169"/>
        <v>2025-2026</v>
      </c>
      <c r="D3612" t="s">
        <v>120</v>
      </c>
      <c r="E3612" t="s">
        <v>69</v>
      </c>
      <c r="F3612" t="str">
        <f t="shared" si="170"/>
        <v>Victoria</v>
      </c>
      <c r="G3612" t="s">
        <v>26</v>
      </c>
      <c r="H3612">
        <v>3148</v>
      </c>
      <c r="I3612" t="s">
        <v>11</v>
      </c>
      <c r="J3612" t="s">
        <v>127</v>
      </c>
      <c r="K3612" t="s">
        <v>144</v>
      </c>
      <c r="L3612" t="s">
        <v>155</v>
      </c>
      <c r="M3612" s="5">
        <v>558</v>
      </c>
    </row>
    <row r="3613" spans="1:13" x14ac:dyDescent="0.3">
      <c r="A3613" s="2">
        <v>45647</v>
      </c>
      <c r="B3613" s="3">
        <f t="shared" si="168"/>
        <v>2025</v>
      </c>
      <c r="C3613" t="str">
        <f t="shared" si="169"/>
        <v>2024-2025</v>
      </c>
      <c r="D3613" t="s">
        <v>120</v>
      </c>
      <c r="E3613" t="s">
        <v>34</v>
      </c>
      <c r="F3613" t="str">
        <f t="shared" si="170"/>
        <v>New South Wales</v>
      </c>
      <c r="G3613" t="s">
        <v>10</v>
      </c>
      <c r="H3613">
        <v>2560</v>
      </c>
      <c r="I3613" t="s">
        <v>11</v>
      </c>
      <c r="J3613" t="s">
        <v>123</v>
      </c>
      <c r="K3613" t="s">
        <v>144</v>
      </c>
      <c r="L3613" t="s">
        <v>155</v>
      </c>
      <c r="M3613" s="5">
        <v>359</v>
      </c>
    </row>
    <row r="3614" spans="1:13" x14ac:dyDescent="0.3">
      <c r="A3614" s="2">
        <v>45839</v>
      </c>
      <c r="B3614" s="3">
        <f t="shared" si="168"/>
        <v>2026</v>
      </c>
      <c r="C3614" t="str">
        <f t="shared" si="169"/>
        <v>2025-2026</v>
      </c>
      <c r="D3614" t="s">
        <v>120</v>
      </c>
      <c r="E3614" t="s">
        <v>113</v>
      </c>
      <c r="F3614" t="str">
        <f t="shared" si="170"/>
        <v>New South Wales</v>
      </c>
      <c r="G3614" t="s">
        <v>10</v>
      </c>
      <c r="H3614">
        <v>2101</v>
      </c>
      <c r="I3614" t="s">
        <v>11</v>
      </c>
      <c r="J3614" t="s">
        <v>125</v>
      </c>
      <c r="K3614" t="s">
        <v>144</v>
      </c>
      <c r="L3614" t="s">
        <v>155</v>
      </c>
      <c r="M3614" s="5">
        <v>389</v>
      </c>
    </row>
    <row r="3615" spans="1:13" x14ac:dyDescent="0.3">
      <c r="A3615" s="2">
        <v>45944</v>
      </c>
      <c r="B3615" s="3">
        <f t="shared" si="168"/>
        <v>2026</v>
      </c>
      <c r="C3615" t="str">
        <f t="shared" si="169"/>
        <v>2025-2026</v>
      </c>
      <c r="D3615" t="s">
        <v>120</v>
      </c>
      <c r="E3615" t="s">
        <v>23</v>
      </c>
      <c r="F3615" t="str">
        <f t="shared" si="170"/>
        <v>New South Wales</v>
      </c>
      <c r="G3615" t="s">
        <v>10</v>
      </c>
      <c r="H3615">
        <v>2830</v>
      </c>
      <c r="I3615" t="s">
        <v>11</v>
      </c>
      <c r="J3615" t="s">
        <v>132</v>
      </c>
      <c r="K3615" t="s">
        <v>142</v>
      </c>
      <c r="L3615" t="s">
        <v>153</v>
      </c>
      <c r="M3615" s="5">
        <v>528</v>
      </c>
    </row>
    <row r="3616" spans="1:13" x14ac:dyDescent="0.3">
      <c r="A3616" s="2">
        <v>45537</v>
      </c>
      <c r="B3616" s="3">
        <f t="shared" si="168"/>
        <v>2025</v>
      </c>
      <c r="C3616" t="str">
        <f t="shared" si="169"/>
        <v>2024-2025</v>
      </c>
      <c r="D3616" t="s">
        <v>119</v>
      </c>
      <c r="E3616" t="s">
        <v>14</v>
      </c>
      <c r="F3616" t="str">
        <f t="shared" si="170"/>
        <v>Northern Territory</v>
      </c>
      <c r="G3616" t="s">
        <v>15</v>
      </c>
      <c r="H3616">
        <v>800</v>
      </c>
      <c r="I3616" t="s">
        <v>11</v>
      </c>
      <c r="J3616" t="s">
        <v>140</v>
      </c>
      <c r="K3616" t="s">
        <v>143</v>
      </c>
      <c r="L3616" t="s">
        <v>154</v>
      </c>
      <c r="M3616" s="5">
        <v>561</v>
      </c>
    </row>
    <row r="3617" spans="1:13" x14ac:dyDescent="0.3">
      <c r="A3617" s="2">
        <v>45924</v>
      </c>
      <c r="B3617" s="3">
        <f t="shared" si="168"/>
        <v>2026</v>
      </c>
      <c r="C3617" t="str">
        <f t="shared" si="169"/>
        <v>2025-2026</v>
      </c>
      <c r="D3617" t="s">
        <v>120</v>
      </c>
      <c r="E3617" t="s">
        <v>9</v>
      </c>
      <c r="F3617" t="str">
        <f t="shared" si="170"/>
        <v>New South Wales</v>
      </c>
      <c r="G3617" t="s">
        <v>10</v>
      </c>
      <c r="H3617">
        <v>2067</v>
      </c>
      <c r="I3617" t="s">
        <v>11</v>
      </c>
      <c r="J3617" t="s">
        <v>126</v>
      </c>
      <c r="K3617" t="s">
        <v>144</v>
      </c>
      <c r="L3617" t="s">
        <v>155</v>
      </c>
      <c r="M3617" s="5">
        <v>521</v>
      </c>
    </row>
    <row r="3618" spans="1:13" x14ac:dyDescent="0.3">
      <c r="A3618" s="2">
        <v>45801</v>
      </c>
      <c r="B3618" s="3">
        <f t="shared" si="168"/>
        <v>2025</v>
      </c>
      <c r="C3618" t="str">
        <f t="shared" si="169"/>
        <v>2024-2025</v>
      </c>
      <c r="D3618" t="s">
        <v>119</v>
      </c>
      <c r="E3618" t="s">
        <v>14</v>
      </c>
      <c r="F3618" t="str">
        <f t="shared" si="170"/>
        <v>Northern Territory</v>
      </c>
      <c r="G3618" t="s">
        <v>15</v>
      </c>
      <c r="H3618">
        <v>800</v>
      </c>
      <c r="I3618" t="s">
        <v>11</v>
      </c>
      <c r="J3618" t="s">
        <v>140</v>
      </c>
      <c r="K3618" t="s">
        <v>145</v>
      </c>
      <c r="L3618" t="s">
        <v>156</v>
      </c>
      <c r="M3618" s="5">
        <v>562</v>
      </c>
    </row>
    <row r="3619" spans="1:13" x14ac:dyDescent="0.3">
      <c r="A3619" s="2">
        <v>46022</v>
      </c>
      <c r="B3619" s="3">
        <f t="shared" si="168"/>
        <v>2026</v>
      </c>
      <c r="C3619" t="str">
        <f t="shared" si="169"/>
        <v>2025-2026</v>
      </c>
      <c r="D3619" t="s">
        <v>120</v>
      </c>
      <c r="E3619" t="s">
        <v>9</v>
      </c>
      <c r="F3619" t="str">
        <f t="shared" si="170"/>
        <v>New South Wales</v>
      </c>
      <c r="G3619" t="s">
        <v>10</v>
      </c>
      <c r="H3619">
        <v>2067</v>
      </c>
      <c r="I3619" t="s">
        <v>11</v>
      </c>
      <c r="J3619" t="s">
        <v>126</v>
      </c>
      <c r="K3619" t="s">
        <v>148</v>
      </c>
      <c r="L3619" t="s">
        <v>159</v>
      </c>
      <c r="M3619" s="5">
        <v>629</v>
      </c>
    </row>
    <row r="3620" spans="1:13" x14ac:dyDescent="0.3">
      <c r="A3620" s="2">
        <v>45532</v>
      </c>
      <c r="B3620" s="3">
        <f t="shared" si="168"/>
        <v>2025</v>
      </c>
      <c r="C3620" t="str">
        <f t="shared" si="169"/>
        <v>2024-2025</v>
      </c>
      <c r="D3620" t="s">
        <v>120</v>
      </c>
      <c r="E3620" t="s">
        <v>25</v>
      </c>
      <c r="F3620" t="str">
        <f t="shared" si="170"/>
        <v>Victoria</v>
      </c>
      <c r="G3620" t="s">
        <v>26</v>
      </c>
      <c r="H3620">
        <v>3066</v>
      </c>
      <c r="I3620" t="s">
        <v>11</v>
      </c>
      <c r="J3620" t="s">
        <v>128</v>
      </c>
      <c r="K3620" t="s">
        <v>148</v>
      </c>
      <c r="L3620" t="s">
        <v>159</v>
      </c>
      <c r="M3620" s="5">
        <v>287</v>
      </c>
    </row>
    <row r="3621" spans="1:13" x14ac:dyDescent="0.3">
      <c r="A3621" s="2">
        <v>45727</v>
      </c>
      <c r="B3621" s="3">
        <f t="shared" si="168"/>
        <v>2025</v>
      </c>
      <c r="C3621" t="str">
        <f t="shared" si="169"/>
        <v>2024-2025</v>
      </c>
      <c r="D3621" t="s">
        <v>120</v>
      </c>
      <c r="E3621" t="s">
        <v>31</v>
      </c>
      <c r="F3621" t="str">
        <f t="shared" si="170"/>
        <v>South Australia</v>
      </c>
      <c r="G3621" t="s">
        <v>17</v>
      </c>
      <c r="H3621">
        <v>5082</v>
      </c>
      <c r="I3621" t="s">
        <v>11</v>
      </c>
      <c r="J3621" t="s">
        <v>134</v>
      </c>
      <c r="K3621" t="s">
        <v>142</v>
      </c>
      <c r="L3621" t="s">
        <v>153</v>
      </c>
      <c r="M3621" s="5">
        <v>373</v>
      </c>
    </row>
    <row r="3622" spans="1:13" x14ac:dyDescent="0.3">
      <c r="A3622" s="2">
        <v>45854</v>
      </c>
      <c r="B3622" s="3">
        <f t="shared" si="168"/>
        <v>2026</v>
      </c>
      <c r="C3622" t="str">
        <f t="shared" si="169"/>
        <v>2025-2026</v>
      </c>
      <c r="D3622" t="s">
        <v>120</v>
      </c>
      <c r="E3622" t="s">
        <v>69</v>
      </c>
      <c r="F3622" t="str">
        <f t="shared" si="170"/>
        <v>Victoria</v>
      </c>
      <c r="G3622" t="s">
        <v>26</v>
      </c>
      <c r="H3622">
        <v>3148</v>
      </c>
      <c r="I3622" t="s">
        <v>11</v>
      </c>
      <c r="J3622" t="s">
        <v>127</v>
      </c>
      <c r="K3622" t="s">
        <v>150</v>
      </c>
      <c r="L3622" t="s">
        <v>161</v>
      </c>
      <c r="M3622" s="5">
        <v>428</v>
      </c>
    </row>
    <row r="3623" spans="1:13" x14ac:dyDescent="0.3">
      <c r="A3623" s="2">
        <v>45596</v>
      </c>
      <c r="B3623" s="3">
        <f t="shared" si="168"/>
        <v>2025</v>
      </c>
      <c r="C3623" t="str">
        <f t="shared" si="169"/>
        <v>2024-2025</v>
      </c>
      <c r="D3623" t="s">
        <v>120</v>
      </c>
      <c r="E3623" t="s">
        <v>103</v>
      </c>
      <c r="F3623" t="str">
        <f t="shared" si="170"/>
        <v>Victoria</v>
      </c>
      <c r="G3623" t="s">
        <v>26</v>
      </c>
      <c r="H3623">
        <v>3550</v>
      </c>
      <c r="I3623" t="s">
        <v>11</v>
      </c>
      <c r="J3623" t="s">
        <v>129</v>
      </c>
      <c r="K3623" t="s">
        <v>147</v>
      </c>
      <c r="L3623" t="s">
        <v>158</v>
      </c>
      <c r="M3623" s="5">
        <v>364</v>
      </c>
    </row>
    <row r="3624" spans="1:13" x14ac:dyDescent="0.3">
      <c r="A3624" s="2">
        <v>45466</v>
      </c>
      <c r="B3624" s="3">
        <f t="shared" si="168"/>
        <v>2024</v>
      </c>
      <c r="C3624" t="str">
        <f t="shared" si="169"/>
        <v>2023-2024</v>
      </c>
      <c r="D3624" t="s">
        <v>119</v>
      </c>
      <c r="E3624" t="s">
        <v>66</v>
      </c>
      <c r="F3624" t="str">
        <f t="shared" si="170"/>
        <v>Western Australia</v>
      </c>
      <c r="G3624" t="s">
        <v>28</v>
      </c>
      <c r="H3624">
        <v>6330</v>
      </c>
      <c r="I3624" t="s">
        <v>11</v>
      </c>
      <c r="J3624" t="s">
        <v>135</v>
      </c>
      <c r="K3624" t="s">
        <v>143</v>
      </c>
      <c r="L3624" t="s">
        <v>154</v>
      </c>
      <c r="M3624" s="5">
        <v>640</v>
      </c>
    </row>
    <row r="3625" spans="1:13" x14ac:dyDescent="0.3">
      <c r="A3625" s="2">
        <v>45979</v>
      </c>
      <c r="B3625" s="3">
        <f t="shared" si="168"/>
        <v>2026</v>
      </c>
      <c r="C3625" t="str">
        <f t="shared" si="169"/>
        <v>2025-2026</v>
      </c>
      <c r="D3625" t="s">
        <v>120</v>
      </c>
      <c r="E3625" t="s">
        <v>90</v>
      </c>
      <c r="F3625" t="str">
        <f t="shared" si="170"/>
        <v>New South Wales</v>
      </c>
      <c r="G3625" t="s">
        <v>10</v>
      </c>
      <c r="H3625">
        <v>2650</v>
      </c>
      <c r="I3625" t="s">
        <v>11</v>
      </c>
      <c r="J3625" t="s">
        <v>132</v>
      </c>
      <c r="K3625" t="s">
        <v>150</v>
      </c>
      <c r="L3625" t="s">
        <v>161</v>
      </c>
      <c r="M3625" s="5">
        <v>493</v>
      </c>
    </row>
    <row r="3626" spans="1:13" x14ac:dyDescent="0.3">
      <c r="A3626" s="2">
        <v>45456</v>
      </c>
      <c r="B3626" s="3">
        <f t="shared" si="168"/>
        <v>2024</v>
      </c>
      <c r="C3626" t="str">
        <f t="shared" si="169"/>
        <v>2023-2024</v>
      </c>
      <c r="D3626" t="s">
        <v>120</v>
      </c>
      <c r="E3626" t="s">
        <v>105</v>
      </c>
      <c r="F3626" t="str">
        <f t="shared" si="170"/>
        <v>New South Wales</v>
      </c>
      <c r="G3626" t="s">
        <v>10</v>
      </c>
      <c r="H3626">
        <v>2031</v>
      </c>
      <c r="I3626" t="s">
        <v>11</v>
      </c>
      <c r="J3626" t="s">
        <v>126</v>
      </c>
      <c r="K3626" t="s">
        <v>145</v>
      </c>
      <c r="L3626" t="s">
        <v>156</v>
      </c>
      <c r="M3626" s="5">
        <v>467</v>
      </c>
    </row>
    <row r="3627" spans="1:13" x14ac:dyDescent="0.3">
      <c r="A3627" s="2">
        <v>45458</v>
      </c>
      <c r="B3627" s="3">
        <f t="shared" si="168"/>
        <v>2024</v>
      </c>
      <c r="C3627" t="str">
        <f t="shared" si="169"/>
        <v>2023-2024</v>
      </c>
      <c r="D3627" t="s">
        <v>120</v>
      </c>
      <c r="E3627" t="s">
        <v>22</v>
      </c>
      <c r="F3627" t="str">
        <f t="shared" si="170"/>
        <v>New South Wales</v>
      </c>
      <c r="G3627" t="s">
        <v>10</v>
      </c>
      <c r="H3627">
        <v>2116</v>
      </c>
      <c r="I3627" t="s">
        <v>11</v>
      </c>
      <c r="J3627" t="s">
        <v>125</v>
      </c>
      <c r="K3627" t="s">
        <v>149</v>
      </c>
      <c r="L3627" t="s">
        <v>160</v>
      </c>
      <c r="M3627" s="5">
        <v>231</v>
      </c>
    </row>
    <row r="3628" spans="1:13" x14ac:dyDescent="0.3">
      <c r="A3628" s="2">
        <v>45804</v>
      </c>
      <c r="B3628" s="3">
        <f t="shared" si="168"/>
        <v>2025</v>
      </c>
      <c r="C3628" t="str">
        <f t="shared" si="169"/>
        <v>2024-2025</v>
      </c>
      <c r="D3628" t="s">
        <v>120</v>
      </c>
      <c r="E3628" t="s">
        <v>67</v>
      </c>
      <c r="F3628" t="str">
        <f t="shared" si="170"/>
        <v>Tasmania</v>
      </c>
      <c r="G3628" t="s">
        <v>43</v>
      </c>
      <c r="H3628">
        <v>7250</v>
      </c>
      <c r="I3628" t="s">
        <v>11</v>
      </c>
      <c r="J3628" t="s">
        <v>130</v>
      </c>
      <c r="K3628" t="s">
        <v>142</v>
      </c>
      <c r="L3628" t="s">
        <v>153</v>
      </c>
      <c r="M3628" s="5">
        <v>113</v>
      </c>
    </row>
    <row r="3629" spans="1:13" x14ac:dyDescent="0.3">
      <c r="A3629" s="2">
        <v>45713</v>
      </c>
      <c r="B3629" s="3">
        <f t="shared" si="168"/>
        <v>2025</v>
      </c>
      <c r="C3629" t="str">
        <f t="shared" si="169"/>
        <v>2024-2025</v>
      </c>
      <c r="D3629" t="s">
        <v>119</v>
      </c>
      <c r="E3629" t="s">
        <v>77</v>
      </c>
      <c r="F3629" t="str">
        <f t="shared" si="170"/>
        <v>Victoria</v>
      </c>
      <c r="G3629" t="s">
        <v>26</v>
      </c>
      <c r="H3629">
        <v>3018</v>
      </c>
      <c r="I3629" t="s">
        <v>11</v>
      </c>
      <c r="J3629" t="s">
        <v>128</v>
      </c>
      <c r="K3629" t="s">
        <v>144</v>
      </c>
      <c r="L3629" t="s">
        <v>155</v>
      </c>
      <c r="M3629" s="5">
        <v>738</v>
      </c>
    </row>
    <row r="3630" spans="1:13" x14ac:dyDescent="0.3">
      <c r="A3630" s="2">
        <v>45805</v>
      </c>
      <c r="B3630" s="3">
        <f t="shared" si="168"/>
        <v>2025</v>
      </c>
      <c r="C3630" t="str">
        <f t="shared" si="169"/>
        <v>2024-2025</v>
      </c>
      <c r="D3630" t="s">
        <v>120</v>
      </c>
      <c r="E3630" t="s">
        <v>111</v>
      </c>
      <c r="F3630" t="str">
        <f t="shared" si="170"/>
        <v>New South Wales</v>
      </c>
      <c r="G3630" t="s">
        <v>10</v>
      </c>
      <c r="H3630">
        <v>2154</v>
      </c>
      <c r="I3630" t="s">
        <v>11</v>
      </c>
      <c r="J3630" t="s">
        <v>125</v>
      </c>
      <c r="K3630" t="s">
        <v>149</v>
      </c>
      <c r="L3630" t="s">
        <v>160</v>
      </c>
      <c r="M3630" s="5">
        <v>443</v>
      </c>
    </row>
    <row r="3631" spans="1:13" x14ac:dyDescent="0.3">
      <c r="A3631" s="2">
        <v>45556</v>
      </c>
      <c r="B3631" s="3">
        <f t="shared" si="168"/>
        <v>2025</v>
      </c>
      <c r="C3631" t="str">
        <f t="shared" si="169"/>
        <v>2024-2025</v>
      </c>
      <c r="D3631" t="s">
        <v>120</v>
      </c>
      <c r="E3631" t="s">
        <v>102</v>
      </c>
      <c r="F3631" t="str">
        <f t="shared" si="170"/>
        <v>Queensland</v>
      </c>
      <c r="G3631" t="s">
        <v>19</v>
      </c>
      <c r="H3631">
        <v>4825</v>
      </c>
      <c r="I3631" t="s">
        <v>11</v>
      </c>
      <c r="J3631" t="s">
        <v>133</v>
      </c>
      <c r="K3631" t="s">
        <v>142</v>
      </c>
      <c r="L3631" t="s">
        <v>153</v>
      </c>
      <c r="M3631" s="5">
        <v>420</v>
      </c>
    </row>
    <row r="3632" spans="1:13" x14ac:dyDescent="0.3">
      <c r="A3632" s="2">
        <v>45593</v>
      </c>
      <c r="B3632" s="3">
        <f t="shared" si="168"/>
        <v>2025</v>
      </c>
      <c r="C3632" t="str">
        <f t="shared" si="169"/>
        <v>2024-2025</v>
      </c>
      <c r="D3632" t="s">
        <v>120</v>
      </c>
      <c r="E3632" t="s">
        <v>34</v>
      </c>
      <c r="F3632" t="str">
        <f t="shared" si="170"/>
        <v>New South Wales</v>
      </c>
      <c r="G3632" t="s">
        <v>10</v>
      </c>
      <c r="H3632">
        <v>2560</v>
      </c>
      <c r="I3632" t="s">
        <v>11</v>
      </c>
      <c r="J3632" t="s">
        <v>123</v>
      </c>
      <c r="K3632" t="s">
        <v>150</v>
      </c>
      <c r="L3632" t="s">
        <v>161</v>
      </c>
      <c r="M3632" s="5">
        <v>684</v>
      </c>
    </row>
    <row r="3633" spans="1:13" x14ac:dyDescent="0.3">
      <c r="A3633" s="2">
        <v>45784</v>
      </c>
      <c r="B3633" s="3">
        <f t="shared" si="168"/>
        <v>2025</v>
      </c>
      <c r="C3633" t="str">
        <f t="shared" si="169"/>
        <v>2024-2025</v>
      </c>
      <c r="D3633" t="s">
        <v>119</v>
      </c>
      <c r="E3633" t="s">
        <v>99</v>
      </c>
      <c r="F3633" t="str">
        <f t="shared" si="170"/>
        <v>Western Australia</v>
      </c>
      <c r="G3633" t="s">
        <v>28</v>
      </c>
      <c r="H3633">
        <v>6530</v>
      </c>
      <c r="I3633" t="s">
        <v>11</v>
      </c>
      <c r="J3633" t="s">
        <v>141</v>
      </c>
      <c r="K3633" t="s">
        <v>145</v>
      </c>
      <c r="L3633" t="s">
        <v>156</v>
      </c>
      <c r="M3633" s="5">
        <v>127</v>
      </c>
    </row>
    <row r="3634" spans="1:13" x14ac:dyDescent="0.3">
      <c r="A3634" s="2">
        <v>45728</v>
      </c>
      <c r="B3634" s="3">
        <f t="shared" si="168"/>
        <v>2025</v>
      </c>
      <c r="C3634" t="str">
        <f t="shared" si="169"/>
        <v>2024-2025</v>
      </c>
      <c r="D3634" t="s">
        <v>120</v>
      </c>
      <c r="E3634" t="s">
        <v>40</v>
      </c>
      <c r="F3634" t="str">
        <f t="shared" si="170"/>
        <v>South Australia</v>
      </c>
      <c r="G3634" t="s">
        <v>17</v>
      </c>
      <c r="H3634">
        <v>5169</v>
      </c>
      <c r="I3634" t="s">
        <v>11</v>
      </c>
      <c r="J3634" t="s">
        <v>134</v>
      </c>
      <c r="K3634" t="s">
        <v>142</v>
      </c>
      <c r="L3634" t="s">
        <v>153</v>
      </c>
      <c r="M3634" s="5">
        <v>401</v>
      </c>
    </row>
    <row r="3635" spans="1:13" x14ac:dyDescent="0.3">
      <c r="A3635" s="2">
        <v>45771</v>
      </c>
      <c r="B3635" s="3">
        <f t="shared" si="168"/>
        <v>2025</v>
      </c>
      <c r="C3635" t="str">
        <f t="shared" si="169"/>
        <v>2024-2025</v>
      </c>
      <c r="D3635" t="s">
        <v>119</v>
      </c>
      <c r="E3635" t="s">
        <v>80</v>
      </c>
      <c r="F3635" t="str">
        <f t="shared" si="170"/>
        <v>New South Wales</v>
      </c>
      <c r="G3635" t="s">
        <v>10</v>
      </c>
      <c r="H3635">
        <v>2120</v>
      </c>
      <c r="I3635" t="s">
        <v>11</v>
      </c>
      <c r="J3635" t="s">
        <v>125</v>
      </c>
      <c r="K3635" t="s">
        <v>142</v>
      </c>
      <c r="L3635" t="s">
        <v>153</v>
      </c>
      <c r="M3635" s="5">
        <v>593</v>
      </c>
    </row>
    <row r="3636" spans="1:13" x14ac:dyDescent="0.3">
      <c r="A3636" s="2">
        <v>45368</v>
      </c>
      <c r="B3636" s="3">
        <f t="shared" si="168"/>
        <v>2024</v>
      </c>
      <c r="C3636" t="str">
        <f t="shared" si="169"/>
        <v>2023-2024</v>
      </c>
      <c r="D3636" t="s">
        <v>120</v>
      </c>
      <c r="E3636" t="s">
        <v>81</v>
      </c>
      <c r="F3636" t="str">
        <f t="shared" si="170"/>
        <v>Victoria</v>
      </c>
      <c r="G3636" t="s">
        <v>26</v>
      </c>
      <c r="H3636">
        <v>3076</v>
      </c>
      <c r="I3636" t="s">
        <v>11</v>
      </c>
      <c r="J3636" t="s">
        <v>128</v>
      </c>
      <c r="K3636" t="s">
        <v>144</v>
      </c>
      <c r="L3636" t="s">
        <v>155</v>
      </c>
      <c r="M3636" s="5">
        <v>91</v>
      </c>
    </row>
    <row r="3637" spans="1:13" x14ac:dyDescent="0.3">
      <c r="A3637" s="2">
        <v>45337</v>
      </c>
      <c r="B3637" s="3">
        <f t="shared" si="168"/>
        <v>2024</v>
      </c>
      <c r="C3637" t="str">
        <f t="shared" si="169"/>
        <v>2023-2024</v>
      </c>
      <c r="D3637" t="s">
        <v>120</v>
      </c>
      <c r="E3637" t="s">
        <v>23</v>
      </c>
      <c r="F3637" t="str">
        <f t="shared" si="170"/>
        <v>New South Wales</v>
      </c>
      <c r="G3637" t="s">
        <v>10</v>
      </c>
      <c r="H3637">
        <v>2830</v>
      </c>
      <c r="I3637" t="s">
        <v>11</v>
      </c>
      <c r="J3637" t="s">
        <v>132</v>
      </c>
      <c r="K3637" t="s">
        <v>147</v>
      </c>
      <c r="L3637" t="s">
        <v>158</v>
      </c>
      <c r="M3637" s="5">
        <v>340</v>
      </c>
    </row>
    <row r="3638" spans="1:13" x14ac:dyDescent="0.3">
      <c r="A3638" s="2">
        <v>45344</v>
      </c>
      <c r="B3638" s="3">
        <f t="shared" si="168"/>
        <v>2024</v>
      </c>
      <c r="C3638" t="str">
        <f t="shared" si="169"/>
        <v>2023-2024</v>
      </c>
      <c r="D3638" t="s">
        <v>120</v>
      </c>
      <c r="E3638" t="s">
        <v>71</v>
      </c>
      <c r="F3638" t="str">
        <f t="shared" si="170"/>
        <v>Victoria</v>
      </c>
      <c r="G3638" t="s">
        <v>26</v>
      </c>
      <c r="H3638">
        <v>3131</v>
      </c>
      <c r="I3638" t="s">
        <v>11</v>
      </c>
      <c r="J3638" t="s">
        <v>127</v>
      </c>
      <c r="K3638" t="s">
        <v>146</v>
      </c>
      <c r="L3638" t="s">
        <v>157</v>
      </c>
      <c r="M3638" s="5">
        <v>689</v>
      </c>
    </row>
    <row r="3639" spans="1:13" x14ac:dyDescent="0.3">
      <c r="A3639" s="2">
        <v>45501</v>
      </c>
      <c r="B3639" s="3">
        <f t="shared" si="168"/>
        <v>2025</v>
      </c>
      <c r="C3639" t="str">
        <f t="shared" si="169"/>
        <v>2024-2025</v>
      </c>
      <c r="D3639" t="s">
        <v>120</v>
      </c>
      <c r="E3639" t="s">
        <v>95</v>
      </c>
      <c r="F3639" t="str">
        <f t="shared" si="170"/>
        <v>New South Wales</v>
      </c>
      <c r="G3639" t="s">
        <v>10</v>
      </c>
      <c r="H3639">
        <v>2131</v>
      </c>
      <c r="I3639" t="s">
        <v>11</v>
      </c>
      <c r="J3639" t="s">
        <v>125</v>
      </c>
      <c r="K3639" t="s">
        <v>150</v>
      </c>
      <c r="L3639" t="s">
        <v>161</v>
      </c>
      <c r="M3639" s="5">
        <v>107</v>
      </c>
    </row>
    <row r="3640" spans="1:13" x14ac:dyDescent="0.3">
      <c r="A3640" s="2">
        <v>45604</v>
      </c>
      <c r="B3640" s="3">
        <f t="shared" si="168"/>
        <v>2025</v>
      </c>
      <c r="C3640" t="str">
        <f t="shared" si="169"/>
        <v>2024-2025</v>
      </c>
      <c r="D3640" t="s">
        <v>120</v>
      </c>
      <c r="E3640" t="s">
        <v>12</v>
      </c>
      <c r="F3640" t="str">
        <f t="shared" si="170"/>
        <v>New South Wales</v>
      </c>
      <c r="G3640" t="s">
        <v>10</v>
      </c>
      <c r="H3640">
        <v>2795</v>
      </c>
      <c r="I3640" t="s">
        <v>11</v>
      </c>
      <c r="J3640" t="s">
        <v>132</v>
      </c>
      <c r="K3640" t="s">
        <v>149</v>
      </c>
      <c r="L3640" t="s">
        <v>160</v>
      </c>
      <c r="M3640" s="5">
        <v>191</v>
      </c>
    </row>
    <row r="3641" spans="1:13" x14ac:dyDescent="0.3">
      <c r="A3641" s="2">
        <v>45906</v>
      </c>
      <c r="B3641" s="3">
        <f t="shared" si="168"/>
        <v>2026</v>
      </c>
      <c r="C3641" t="str">
        <f t="shared" si="169"/>
        <v>2025-2026</v>
      </c>
      <c r="D3641" t="s">
        <v>120</v>
      </c>
      <c r="E3641" t="s">
        <v>66</v>
      </c>
      <c r="F3641" t="str">
        <f t="shared" si="170"/>
        <v>Western Australia</v>
      </c>
      <c r="G3641" t="s">
        <v>28</v>
      </c>
      <c r="H3641">
        <v>6330</v>
      </c>
      <c r="I3641" t="s">
        <v>11</v>
      </c>
      <c r="J3641" t="s">
        <v>135</v>
      </c>
      <c r="K3641" t="s">
        <v>148</v>
      </c>
      <c r="L3641" t="s">
        <v>159</v>
      </c>
      <c r="M3641" s="5">
        <v>411</v>
      </c>
    </row>
    <row r="3642" spans="1:13" x14ac:dyDescent="0.3">
      <c r="A3642" s="2">
        <v>45354</v>
      </c>
      <c r="B3642" s="3">
        <f t="shared" si="168"/>
        <v>2024</v>
      </c>
      <c r="C3642" t="str">
        <f t="shared" si="169"/>
        <v>2023-2024</v>
      </c>
      <c r="D3642" t="s">
        <v>120</v>
      </c>
      <c r="E3642" t="s">
        <v>24</v>
      </c>
      <c r="F3642" t="str">
        <f t="shared" si="170"/>
        <v>Queensland</v>
      </c>
      <c r="G3642" t="s">
        <v>19</v>
      </c>
      <c r="H3642">
        <v>4053</v>
      </c>
      <c r="I3642" t="s">
        <v>11</v>
      </c>
      <c r="J3642" t="s">
        <v>131</v>
      </c>
      <c r="K3642" t="s">
        <v>149</v>
      </c>
      <c r="L3642" t="s">
        <v>160</v>
      </c>
      <c r="M3642" s="5">
        <v>256</v>
      </c>
    </row>
    <row r="3643" spans="1:13" x14ac:dyDescent="0.3">
      <c r="A3643" s="2">
        <v>45999</v>
      </c>
      <c r="B3643" s="3">
        <f t="shared" si="168"/>
        <v>2026</v>
      </c>
      <c r="C3643" t="str">
        <f t="shared" si="169"/>
        <v>2025-2026</v>
      </c>
      <c r="D3643" t="s">
        <v>120</v>
      </c>
      <c r="E3643" t="s">
        <v>86</v>
      </c>
      <c r="F3643" t="str">
        <f t="shared" si="170"/>
        <v>Queensland</v>
      </c>
      <c r="G3643" t="s">
        <v>19</v>
      </c>
      <c r="H3643">
        <v>4119</v>
      </c>
      <c r="I3643" t="s">
        <v>11</v>
      </c>
      <c r="J3643" t="s">
        <v>131</v>
      </c>
      <c r="K3643" t="s">
        <v>144</v>
      </c>
      <c r="L3643" t="s">
        <v>155</v>
      </c>
      <c r="M3643" s="5">
        <v>358</v>
      </c>
    </row>
    <row r="3644" spans="1:13" x14ac:dyDescent="0.3">
      <c r="A3644" s="2">
        <v>45613</v>
      </c>
      <c r="B3644" s="3">
        <f t="shared" si="168"/>
        <v>2025</v>
      </c>
      <c r="C3644" t="str">
        <f t="shared" si="169"/>
        <v>2024-2025</v>
      </c>
      <c r="D3644" t="s">
        <v>120</v>
      </c>
      <c r="E3644" t="s">
        <v>37</v>
      </c>
      <c r="F3644" t="str">
        <f t="shared" si="170"/>
        <v>Victoria</v>
      </c>
      <c r="G3644" t="s">
        <v>26</v>
      </c>
      <c r="H3644">
        <v>3134</v>
      </c>
      <c r="I3644" t="s">
        <v>11</v>
      </c>
      <c r="J3644" t="s">
        <v>127</v>
      </c>
      <c r="K3644" t="s">
        <v>145</v>
      </c>
      <c r="L3644" t="s">
        <v>156</v>
      </c>
      <c r="M3644" s="5">
        <v>88</v>
      </c>
    </row>
    <row r="3645" spans="1:13" x14ac:dyDescent="0.3">
      <c r="A3645" s="2">
        <v>45879</v>
      </c>
      <c r="B3645" s="3">
        <f t="shared" si="168"/>
        <v>2026</v>
      </c>
      <c r="C3645" t="str">
        <f t="shared" si="169"/>
        <v>2025-2026</v>
      </c>
      <c r="D3645" t="s">
        <v>120</v>
      </c>
      <c r="E3645" t="s">
        <v>73</v>
      </c>
      <c r="F3645" t="str">
        <f t="shared" si="170"/>
        <v>Queensland</v>
      </c>
      <c r="G3645" t="s">
        <v>19</v>
      </c>
      <c r="H3645">
        <v>4509</v>
      </c>
      <c r="I3645" t="s">
        <v>11</v>
      </c>
      <c r="J3645" t="s">
        <v>124</v>
      </c>
      <c r="K3645" t="s">
        <v>148</v>
      </c>
      <c r="L3645" t="s">
        <v>159</v>
      </c>
      <c r="M3645" s="5">
        <v>500</v>
      </c>
    </row>
    <row r="3646" spans="1:13" x14ac:dyDescent="0.3">
      <c r="A3646" s="2">
        <v>45785</v>
      </c>
      <c r="B3646" s="3">
        <f t="shared" si="168"/>
        <v>2025</v>
      </c>
      <c r="C3646" t="str">
        <f t="shared" si="169"/>
        <v>2024-2025</v>
      </c>
      <c r="D3646" t="s">
        <v>120</v>
      </c>
      <c r="E3646" t="s">
        <v>79</v>
      </c>
      <c r="F3646" t="str">
        <f t="shared" si="170"/>
        <v>Queensland</v>
      </c>
      <c r="G3646" t="s">
        <v>19</v>
      </c>
      <c r="H3646">
        <v>4680</v>
      </c>
      <c r="I3646" t="s">
        <v>11</v>
      </c>
      <c r="J3646" t="s">
        <v>138</v>
      </c>
      <c r="K3646" t="s">
        <v>142</v>
      </c>
      <c r="L3646" t="s">
        <v>153</v>
      </c>
      <c r="M3646" s="5">
        <v>280</v>
      </c>
    </row>
    <row r="3647" spans="1:13" x14ac:dyDescent="0.3">
      <c r="A3647" s="2">
        <v>45853</v>
      </c>
      <c r="B3647" s="3">
        <f t="shared" si="168"/>
        <v>2026</v>
      </c>
      <c r="C3647" t="str">
        <f t="shared" si="169"/>
        <v>2025-2026</v>
      </c>
      <c r="D3647" t="s">
        <v>120</v>
      </c>
      <c r="E3647" t="s">
        <v>106</v>
      </c>
      <c r="F3647" t="str">
        <f t="shared" si="170"/>
        <v>Queensland</v>
      </c>
      <c r="G3647" t="s">
        <v>19</v>
      </c>
      <c r="H3647">
        <v>4558</v>
      </c>
      <c r="I3647" t="s">
        <v>11</v>
      </c>
      <c r="J3647" t="s">
        <v>136</v>
      </c>
      <c r="K3647" t="s">
        <v>148</v>
      </c>
      <c r="L3647" t="s">
        <v>159</v>
      </c>
      <c r="M3647" s="5">
        <v>269</v>
      </c>
    </row>
    <row r="3648" spans="1:13" x14ac:dyDescent="0.3">
      <c r="A3648" s="2">
        <v>45625</v>
      </c>
      <c r="B3648" s="3">
        <f t="shared" si="168"/>
        <v>2025</v>
      </c>
      <c r="C3648" t="str">
        <f t="shared" si="169"/>
        <v>2024-2025</v>
      </c>
      <c r="D3648" t="s">
        <v>120</v>
      </c>
      <c r="E3648" t="s">
        <v>69</v>
      </c>
      <c r="F3648" t="str">
        <f t="shared" si="170"/>
        <v>Victoria</v>
      </c>
      <c r="G3648" t="s">
        <v>26</v>
      </c>
      <c r="H3648">
        <v>3148</v>
      </c>
      <c r="I3648" t="s">
        <v>11</v>
      </c>
      <c r="J3648" t="s">
        <v>127</v>
      </c>
      <c r="K3648" t="s">
        <v>143</v>
      </c>
      <c r="L3648" t="s">
        <v>154</v>
      </c>
      <c r="M3648" s="5">
        <v>778</v>
      </c>
    </row>
    <row r="3649" spans="1:13" x14ac:dyDescent="0.3">
      <c r="A3649" s="2">
        <v>45849</v>
      </c>
      <c r="B3649" s="3">
        <f t="shared" si="168"/>
        <v>2026</v>
      </c>
      <c r="C3649" t="str">
        <f t="shared" si="169"/>
        <v>2025-2026</v>
      </c>
      <c r="D3649" t="s">
        <v>120</v>
      </c>
      <c r="E3649" t="s">
        <v>96</v>
      </c>
      <c r="F3649" t="str">
        <f t="shared" si="170"/>
        <v>Western Australia</v>
      </c>
      <c r="G3649" t="s">
        <v>28</v>
      </c>
      <c r="H3649">
        <v>6027</v>
      </c>
      <c r="I3649" t="s">
        <v>11</v>
      </c>
      <c r="J3649" t="s">
        <v>121</v>
      </c>
      <c r="K3649" t="s">
        <v>151</v>
      </c>
      <c r="L3649" t="s">
        <v>152</v>
      </c>
      <c r="M3649" s="5">
        <v>175</v>
      </c>
    </row>
    <row r="3650" spans="1:13" x14ac:dyDescent="0.3">
      <c r="A3650" s="2">
        <v>45420</v>
      </c>
      <c r="B3650" s="3">
        <f t="shared" ref="B3650:B3713" si="171">IF(MONTH(A3650)&gt;=7,YEAR(A3650)+1,YEAR(A3650))</f>
        <v>2024</v>
      </c>
      <c r="C3650" t="str">
        <f t="shared" ref="C3650:C3713" si="172">IF(MONTH(A3650) &gt;= 7, YEAR(A3650) &amp; "-" &amp; YEAR(A3650) + 1, YEAR(A3650) - 1 &amp; "-" &amp; YEAR(A3650))</f>
        <v>2023-2024</v>
      </c>
      <c r="D3650" t="s">
        <v>120</v>
      </c>
      <c r="E3650" t="s">
        <v>78</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122</v>
      </c>
      <c r="K3650" t="s">
        <v>143</v>
      </c>
      <c r="L3650" t="s">
        <v>154</v>
      </c>
      <c r="M3650" s="5">
        <v>692</v>
      </c>
    </row>
    <row r="3651" spans="1:13" x14ac:dyDescent="0.3">
      <c r="A3651" s="2">
        <v>45574</v>
      </c>
      <c r="B3651" s="3">
        <f t="shared" si="171"/>
        <v>2025</v>
      </c>
      <c r="C3651" t="str">
        <f t="shared" si="172"/>
        <v>2024-2025</v>
      </c>
      <c r="D3651" t="s">
        <v>120</v>
      </c>
      <c r="E3651" t="s">
        <v>47</v>
      </c>
      <c r="F3651" t="str">
        <f t="shared" si="173"/>
        <v>Victoria</v>
      </c>
      <c r="G3651" t="s">
        <v>26</v>
      </c>
      <c r="H3651">
        <v>3630</v>
      </c>
      <c r="I3651" t="s">
        <v>11</v>
      </c>
      <c r="J3651" t="s">
        <v>137</v>
      </c>
      <c r="K3651" t="s">
        <v>146</v>
      </c>
      <c r="L3651" t="s">
        <v>157</v>
      </c>
      <c r="M3651" s="5">
        <v>573</v>
      </c>
    </row>
    <row r="3652" spans="1:13" x14ac:dyDescent="0.3">
      <c r="A3652" s="2">
        <v>45451</v>
      </c>
      <c r="B3652" s="3">
        <f t="shared" si="171"/>
        <v>2024</v>
      </c>
      <c r="C3652" t="str">
        <f t="shared" si="172"/>
        <v>2023-2024</v>
      </c>
      <c r="D3652" t="s">
        <v>119</v>
      </c>
      <c r="E3652" t="s">
        <v>95</v>
      </c>
      <c r="F3652" t="str">
        <f t="shared" si="173"/>
        <v>New South Wales</v>
      </c>
      <c r="G3652" t="s">
        <v>10</v>
      </c>
      <c r="H3652">
        <v>2131</v>
      </c>
      <c r="I3652" t="s">
        <v>11</v>
      </c>
      <c r="J3652" t="s">
        <v>125</v>
      </c>
      <c r="K3652" t="s">
        <v>145</v>
      </c>
      <c r="L3652" t="s">
        <v>156</v>
      </c>
      <c r="M3652" s="5">
        <v>529</v>
      </c>
    </row>
    <row r="3653" spans="1:13" x14ac:dyDescent="0.3">
      <c r="A3653" s="2">
        <v>45603</v>
      </c>
      <c r="B3653" s="3">
        <f t="shared" si="171"/>
        <v>2025</v>
      </c>
      <c r="C3653" t="str">
        <f t="shared" si="172"/>
        <v>2024-2025</v>
      </c>
      <c r="D3653" t="s">
        <v>120</v>
      </c>
      <c r="E3653" t="s">
        <v>41</v>
      </c>
      <c r="F3653" t="str">
        <f t="shared" si="173"/>
        <v>New South Wales</v>
      </c>
      <c r="G3653" t="s">
        <v>10</v>
      </c>
      <c r="H3653">
        <v>2478</v>
      </c>
      <c r="I3653" t="s">
        <v>11</v>
      </c>
      <c r="J3653" t="s">
        <v>122</v>
      </c>
      <c r="K3653" t="s">
        <v>146</v>
      </c>
      <c r="L3653" t="s">
        <v>157</v>
      </c>
      <c r="M3653" s="5">
        <v>335</v>
      </c>
    </row>
    <row r="3654" spans="1:13" x14ac:dyDescent="0.3">
      <c r="A3654" s="2">
        <v>45779</v>
      </c>
      <c r="B3654" s="3">
        <f t="shared" si="171"/>
        <v>2025</v>
      </c>
      <c r="C3654" t="str">
        <f t="shared" si="172"/>
        <v>2024-2025</v>
      </c>
      <c r="D3654" t="s">
        <v>120</v>
      </c>
      <c r="E3654" t="s">
        <v>52</v>
      </c>
      <c r="F3654" t="str">
        <f t="shared" si="173"/>
        <v>New South Wales</v>
      </c>
      <c r="G3654" t="s">
        <v>10</v>
      </c>
      <c r="H3654">
        <v>2485</v>
      </c>
      <c r="I3654" t="s">
        <v>11</v>
      </c>
      <c r="J3654" t="s">
        <v>122</v>
      </c>
      <c r="K3654" t="s">
        <v>142</v>
      </c>
      <c r="L3654" t="s">
        <v>153</v>
      </c>
      <c r="M3654" s="5">
        <v>324</v>
      </c>
    </row>
    <row r="3655" spans="1:13" x14ac:dyDescent="0.3">
      <c r="A3655" s="2">
        <v>45393</v>
      </c>
      <c r="B3655" s="3">
        <f t="shared" si="171"/>
        <v>2024</v>
      </c>
      <c r="C3655" t="str">
        <f t="shared" si="172"/>
        <v>2023-2024</v>
      </c>
      <c r="D3655" t="s">
        <v>120</v>
      </c>
      <c r="E3655" t="s">
        <v>68</v>
      </c>
      <c r="F3655" t="str">
        <f t="shared" si="173"/>
        <v>Victoria</v>
      </c>
      <c r="G3655" t="s">
        <v>26</v>
      </c>
      <c r="H3655">
        <v>3429</v>
      </c>
      <c r="I3655" t="s">
        <v>11</v>
      </c>
      <c r="J3655" t="s">
        <v>129</v>
      </c>
      <c r="K3655" t="s">
        <v>142</v>
      </c>
      <c r="L3655" t="s">
        <v>153</v>
      </c>
      <c r="M3655" s="5">
        <v>732</v>
      </c>
    </row>
    <row r="3656" spans="1:13" x14ac:dyDescent="0.3">
      <c r="A3656" s="2">
        <v>45938</v>
      </c>
      <c r="B3656" s="3">
        <f t="shared" si="171"/>
        <v>2026</v>
      </c>
      <c r="C3656" t="str">
        <f t="shared" si="172"/>
        <v>2025-2026</v>
      </c>
      <c r="D3656" t="s">
        <v>119</v>
      </c>
      <c r="E3656" t="s">
        <v>104</v>
      </c>
      <c r="F3656" t="str">
        <f t="shared" si="173"/>
        <v>Victoria</v>
      </c>
      <c r="G3656" t="s">
        <v>26</v>
      </c>
      <c r="H3656">
        <v>3175</v>
      </c>
      <c r="I3656" t="s">
        <v>11</v>
      </c>
      <c r="J3656" t="s">
        <v>127</v>
      </c>
      <c r="K3656" t="s">
        <v>148</v>
      </c>
      <c r="L3656" t="s">
        <v>159</v>
      </c>
      <c r="M3656" s="5">
        <v>117</v>
      </c>
    </row>
    <row r="3657" spans="1:13" x14ac:dyDescent="0.3">
      <c r="A3657" s="2">
        <v>45610</v>
      </c>
      <c r="B3657" s="3">
        <f t="shared" si="171"/>
        <v>2025</v>
      </c>
      <c r="C3657" t="str">
        <f t="shared" si="172"/>
        <v>2024-2025</v>
      </c>
      <c r="D3657" t="s">
        <v>120</v>
      </c>
      <c r="E3657" t="s">
        <v>66</v>
      </c>
      <c r="F3657" t="str">
        <f t="shared" si="173"/>
        <v>Western Australia</v>
      </c>
      <c r="G3657" t="s">
        <v>28</v>
      </c>
      <c r="H3657">
        <v>6330</v>
      </c>
      <c r="I3657" t="s">
        <v>11</v>
      </c>
      <c r="J3657" t="s">
        <v>135</v>
      </c>
      <c r="K3657" t="s">
        <v>144</v>
      </c>
      <c r="L3657" t="s">
        <v>155</v>
      </c>
      <c r="M3657" s="5">
        <v>444</v>
      </c>
    </row>
    <row r="3658" spans="1:13" x14ac:dyDescent="0.3">
      <c r="A3658" s="2">
        <v>45779</v>
      </c>
      <c r="B3658" s="3">
        <f t="shared" si="171"/>
        <v>2025</v>
      </c>
      <c r="C3658" t="str">
        <f t="shared" si="172"/>
        <v>2024-2025</v>
      </c>
      <c r="D3658" t="s">
        <v>120</v>
      </c>
      <c r="E3658" t="s">
        <v>113</v>
      </c>
      <c r="F3658" t="str">
        <f t="shared" si="173"/>
        <v>New South Wales</v>
      </c>
      <c r="G3658" t="s">
        <v>10</v>
      </c>
      <c r="H3658">
        <v>2101</v>
      </c>
      <c r="I3658" t="s">
        <v>11</v>
      </c>
      <c r="J3658" t="s">
        <v>125</v>
      </c>
      <c r="K3658" t="s">
        <v>144</v>
      </c>
      <c r="L3658" t="s">
        <v>155</v>
      </c>
      <c r="M3658" s="5">
        <v>778</v>
      </c>
    </row>
    <row r="3659" spans="1:13" x14ac:dyDescent="0.3">
      <c r="A3659" s="2">
        <v>45507</v>
      </c>
      <c r="B3659" s="3">
        <f t="shared" si="171"/>
        <v>2025</v>
      </c>
      <c r="C3659" t="str">
        <f t="shared" si="172"/>
        <v>2024-2025</v>
      </c>
      <c r="D3659" t="s">
        <v>120</v>
      </c>
      <c r="E3659" t="s">
        <v>96</v>
      </c>
      <c r="F3659" t="str">
        <f t="shared" si="173"/>
        <v>Western Australia</v>
      </c>
      <c r="G3659" t="s">
        <v>28</v>
      </c>
      <c r="H3659">
        <v>6027</v>
      </c>
      <c r="I3659" t="s">
        <v>11</v>
      </c>
      <c r="J3659" t="s">
        <v>121</v>
      </c>
      <c r="K3659" t="s">
        <v>150</v>
      </c>
      <c r="L3659" t="s">
        <v>161</v>
      </c>
      <c r="M3659" s="5">
        <v>438</v>
      </c>
    </row>
    <row r="3660" spans="1:13" x14ac:dyDescent="0.3">
      <c r="A3660" s="2">
        <v>45374</v>
      </c>
      <c r="B3660" s="3">
        <f t="shared" si="171"/>
        <v>2024</v>
      </c>
      <c r="C3660" t="str">
        <f t="shared" si="172"/>
        <v>2023-2024</v>
      </c>
      <c r="D3660" t="s">
        <v>120</v>
      </c>
      <c r="E3660" t="s">
        <v>38</v>
      </c>
      <c r="F3660" t="str">
        <f t="shared" si="173"/>
        <v>Victoria</v>
      </c>
      <c r="G3660" t="s">
        <v>26</v>
      </c>
      <c r="H3660">
        <v>3199</v>
      </c>
      <c r="I3660" t="s">
        <v>11</v>
      </c>
      <c r="J3660" t="s">
        <v>127</v>
      </c>
      <c r="K3660" t="s">
        <v>144</v>
      </c>
      <c r="L3660" t="s">
        <v>155</v>
      </c>
      <c r="M3660" s="5">
        <v>493</v>
      </c>
    </row>
    <row r="3661" spans="1:13" x14ac:dyDescent="0.3">
      <c r="A3661" s="2">
        <v>45789</v>
      </c>
      <c r="B3661" s="3">
        <f t="shared" si="171"/>
        <v>2025</v>
      </c>
      <c r="C3661" t="str">
        <f t="shared" si="172"/>
        <v>2024-2025</v>
      </c>
      <c r="D3661" t="s">
        <v>120</v>
      </c>
      <c r="E3661" t="s">
        <v>38</v>
      </c>
      <c r="F3661" t="str">
        <f t="shared" si="173"/>
        <v>Victoria</v>
      </c>
      <c r="G3661" t="s">
        <v>26</v>
      </c>
      <c r="H3661">
        <v>3199</v>
      </c>
      <c r="I3661" t="s">
        <v>11</v>
      </c>
      <c r="J3661" t="s">
        <v>127</v>
      </c>
      <c r="K3661" t="s">
        <v>143</v>
      </c>
      <c r="L3661" t="s">
        <v>154</v>
      </c>
      <c r="M3661" s="5">
        <v>669</v>
      </c>
    </row>
    <row r="3662" spans="1:13" x14ac:dyDescent="0.3">
      <c r="A3662" s="2">
        <v>45313</v>
      </c>
      <c r="B3662" s="3">
        <f t="shared" si="171"/>
        <v>2024</v>
      </c>
      <c r="C3662" t="str">
        <f t="shared" si="172"/>
        <v>2023-2024</v>
      </c>
      <c r="D3662" t="s">
        <v>120</v>
      </c>
      <c r="E3662" t="s">
        <v>72</v>
      </c>
      <c r="F3662" t="str">
        <f t="shared" si="173"/>
        <v>Queensland</v>
      </c>
      <c r="G3662" t="s">
        <v>19</v>
      </c>
      <c r="H3662">
        <v>4870</v>
      </c>
      <c r="I3662" t="s">
        <v>11</v>
      </c>
      <c r="J3662" t="s">
        <v>133</v>
      </c>
      <c r="K3662" t="s">
        <v>142</v>
      </c>
      <c r="L3662" t="s">
        <v>153</v>
      </c>
      <c r="M3662" s="5">
        <v>752</v>
      </c>
    </row>
    <row r="3663" spans="1:13" x14ac:dyDescent="0.3">
      <c r="A3663" s="2">
        <v>46000</v>
      </c>
      <c r="B3663" s="3">
        <f t="shared" si="171"/>
        <v>2026</v>
      </c>
      <c r="C3663" t="str">
        <f t="shared" si="172"/>
        <v>2025-2026</v>
      </c>
      <c r="D3663" t="s">
        <v>119</v>
      </c>
      <c r="E3663" t="s">
        <v>22</v>
      </c>
      <c r="F3663" t="str">
        <f t="shared" si="173"/>
        <v>New South Wales</v>
      </c>
      <c r="G3663" t="s">
        <v>10</v>
      </c>
      <c r="H3663">
        <v>2116</v>
      </c>
      <c r="I3663" t="s">
        <v>11</v>
      </c>
      <c r="J3663" t="s">
        <v>125</v>
      </c>
      <c r="K3663" t="s">
        <v>150</v>
      </c>
      <c r="L3663" t="s">
        <v>161</v>
      </c>
      <c r="M3663" s="5">
        <v>492</v>
      </c>
    </row>
    <row r="3664" spans="1:13" x14ac:dyDescent="0.3">
      <c r="A3664" s="2">
        <v>45336</v>
      </c>
      <c r="B3664" s="3">
        <f t="shared" si="171"/>
        <v>2024</v>
      </c>
      <c r="C3664" t="str">
        <f t="shared" si="172"/>
        <v>2023-2024</v>
      </c>
      <c r="D3664" t="s">
        <v>120</v>
      </c>
      <c r="E3664" t="s">
        <v>60</v>
      </c>
      <c r="F3664" t="str">
        <f t="shared" si="173"/>
        <v>Queensland</v>
      </c>
      <c r="G3664" t="s">
        <v>19</v>
      </c>
      <c r="H3664">
        <v>4655</v>
      </c>
      <c r="I3664" t="s">
        <v>11</v>
      </c>
      <c r="J3664" t="s">
        <v>138</v>
      </c>
      <c r="K3664" t="s">
        <v>151</v>
      </c>
      <c r="L3664" t="s">
        <v>152</v>
      </c>
      <c r="M3664" s="5">
        <v>289</v>
      </c>
    </row>
    <row r="3665" spans="1:13" x14ac:dyDescent="0.3">
      <c r="A3665" s="2">
        <v>45939</v>
      </c>
      <c r="B3665" s="3">
        <f t="shared" si="171"/>
        <v>2026</v>
      </c>
      <c r="C3665" t="str">
        <f t="shared" si="172"/>
        <v>2025-2026</v>
      </c>
      <c r="D3665" t="s">
        <v>120</v>
      </c>
      <c r="E3665" t="s">
        <v>23</v>
      </c>
      <c r="F3665" t="str">
        <f t="shared" si="173"/>
        <v>New South Wales</v>
      </c>
      <c r="G3665" t="s">
        <v>10</v>
      </c>
      <c r="H3665">
        <v>2830</v>
      </c>
      <c r="I3665" t="s">
        <v>11</v>
      </c>
      <c r="J3665" t="s">
        <v>132</v>
      </c>
      <c r="K3665" t="s">
        <v>145</v>
      </c>
      <c r="L3665" t="s">
        <v>156</v>
      </c>
      <c r="M3665" s="5">
        <v>343</v>
      </c>
    </row>
    <row r="3666" spans="1:13" x14ac:dyDescent="0.3">
      <c r="A3666" s="2">
        <v>45384</v>
      </c>
      <c r="B3666" s="3">
        <f t="shared" si="171"/>
        <v>2024</v>
      </c>
      <c r="C3666" t="str">
        <f t="shared" si="172"/>
        <v>2023-2024</v>
      </c>
      <c r="D3666" t="s">
        <v>120</v>
      </c>
      <c r="E3666" t="s">
        <v>87</v>
      </c>
      <c r="F3666" t="str">
        <f t="shared" si="173"/>
        <v>New South Wales</v>
      </c>
      <c r="G3666" t="s">
        <v>10</v>
      </c>
      <c r="H3666">
        <v>2158</v>
      </c>
      <c r="I3666" t="s">
        <v>11</v>
      </c>
      <c r="J3666" t="s">
        <v>125</v>
      </c>
      <c r="K3666" t="s">
        <v>146</v>
      </c>
      <c r="L3666" t="s">
        <v>157</v>
      </c>
      <c r="M3666" s="5">
        <v>202</v>
      </c>
    </row>
    <row r="3667" spans="1:13" x14ac:dyDescent="0.3">
      <c r="A3667" s="2">
        <v>45774</v>
      </c>
      <c r="B3667" s="3">
        <f t="shared" si="171"/>
        <v>2025</v>
      </c>
      <c r="C3667" t="str">
        <f t="shared" si="172"/>
        <v>2024-2025</v>
      </c>
      <c r="D3667" t="s">
        <v>120</v>
      </c>
      <c r="E3667" t="s">
        <v>34</v>
      </c>
      <c r="F3667" t="str">
        <f t="shared" si="173"/>
        <v>New South Wales</v>
      </c>
      <c r="G3667" t="s">
        <v>10</v>
      </c>
      <c r="H3667">
        <v>2560</v>
      </c>
      <c r="I3667" t="s">
        <v>11</v>
      </c>
      <c r="J3667" t="s">
        <v>123</v>
      </c>
      <c r="K3667" t="s">
        <v>151</v>
      </c>
      <c r="L3667" t="s">
        <v>152</v>
      </c>
      <c r="M3667" s="5">
        <v>72</v>
      </c>
    </row>
    <row r="3668" spans="1:13" x14ac:dyDescent="0.3">
      <c r="A3668" s="2">
        <v>45864</v>
      </c>
      <c r="B3668" s="3">
        <f t="shared" si="171"/>
        <v>2026</v>
      </c>
      <c r="C3668" t="str">
        <f t="shared" si="172"/>
        <v>2025-2026</v>
      </c>
      <c r="D3668" t="s">
        <v>120</v>
      </c>
      <c r="E3668" t="s">
        <v>60</v>
      </c>
      <c r="F3668" t="str">
        <f t="shared" si="173"/>
        <v>Queensland</v>
      </c>
      <c r="G3668" t="s">
        <v>19</v>
      </c>
      <c r="H3668">
        <v>4655</v>
      </c>
      <c r="I3668" t="s">
        <v>11</v>
      </c>
      <c r="J3668" t="s">
        <v>138</v>
      </c>
      <c r="K3668" t="s">
        <v>150</v>
      </c>
      <c r="L3668" t="s">
        <v>161</v>
      </c>
      <c r="M3668" s="5">
        <v>146</v>
      </c>
    </row>
    <row r="3669" spans="1:13" x14ac:dyDescent="0.3">
      <c r="A3669" s="2">
        <v>45841</v>
      </c>
      <c r="B3669" s="3">
        <f t="shared" si="171"/>
        <v>2026</v>
      </c>
      <c r="C3669" t="str">
        <f t="shared" si="172"/>
        <v>2025-2026</v>
      </c>
      <c r="D3669" t="s">
        <v>120</v>
      </c>
      <c r="E3669" t="s">
        <v>83</v>
      </c>
      <c r="F3669" t="str">
        <f t="shared" si="173"/>
        <v>Victoria</v>
      </c>
      <c r="G3669" t="s">
        <v>26</v>
      </c>
      <c r="H3669">
        <v>3551</v>
      </c>
      <c r="I3669" t="s">
        <v>11</v>
      </c>
      <c r="J3669" t="s">
        <v>129</v>
      </c>
      <c r="K3669" t="s">
        <v>144</v>
      </c>
      <c r="L3669" t="s">
        <v>155</v>
      </c>
      <c r="M3669" s="5">
        <v>286</v>
      </c>
    </row>
    <row r="3670" spans="1:13" x14ac:dyDescent="0.3">
      <c r="A3670" s="2">
        <v>45628</v>
      </c>
      <c r="B3670" s="3">
        <f t="shared" si="171"/>
        <v>2025</v>
      </c>
      <c r="C3670" t="str">
        <f t="shared" si="172"/>
        <v>2024-2025</v>
      </c>
      <c r="D3670" t="s">
        <v>120</v>
      </c>
      <c r="E3670" t="s">
        <v>54</v>
      </c>
      <c r="F3670" t="str">
        <f t="shared" si="173"/>
        <v>New South Wales</v>
      </c>
      <c r="G3670" t="s">
        <v>10</v>
      </c>
      <c r="H3670">
        <v>2750</v>
      </c>
      <c r="I3670" t="s">
        <v>11</v>
      </c>
      <c r="J3670" t="s">
        <v>132</v>
      </c>
      <c r="K3670" t="s">
        <v>151</v>
      </c>
      <c r="L3670" t="s">
        <v>152</v>
      </c>
      <c r="M3670" s="5">
        <v>314</v>
      </c>
    </row>
    <row r="3671" spans="1:13" x14ac:dyDescent="0.3">
      <c r="A3671" s="2">
        <v>45830</v>
      </c>
      <c r="B3671" s="3">
        <f t="shared" si="171"/>
        <v>2025</v>
      </c>
      <c r="C3671" t="str">
        <f t="shared" si="172"/>
        <v>2024-2025</v>
      </c>
      <c r="D3671" t="s">
        <v>120</v>
      </c>
      <c r="E3671" t="s">
        <v>104</v>
      </c>
      <c r="F3671" t="str">
        <f t="shared" si="173"/>
        <v>Victoria</v>
      </c>
      <c r="G3671" t="s">
        <v>26</v>
      </c>
      <c r="H3671">
        <v>3175</v>
      </c>
      <c r="I3671" t="s">
        <v>11</v>
      </c>
      <c r="J3671" t="s">
        <v>127</v>
      </c>
      <c r="K3671" t="s">
        <v>148</v>
      </c>
      <c r="L3671" t="s">
        <v>159</v>
      </c>
      <c r="M3671" s="5">
        <v>256</v>
      </c>
    </row>
    <row r="3672" spans="1:13" x14ac:dyDescent="0.3">
      <c r="A3672" s="2">
        <v>45987</v>
      </c>
      <c r="B3672" s="3">
        <f t="shared" si="171"/>
        <v>2026</v>
      </c>
      <c r="C3672" t="str">
        <f t="shared" si="172"/>
        <v>2025-2026</v>
      </c>
      <c r="D3672" t="s">
        <v>119</v>
      </c>
      <c r="E3672" t="s">
        <v>18</v>
      </c>
      <c r="F3672" t="str">
        <f t="shared" si="173"/>
        <v>Queensland</v>
      </c>
      <c r="G3672" t="s">
        <v>19</v>
      </c>
      <c r="H3672">
        <v>4802</v>
      </c>
      <c r="I3672" t="s">
        <v>11</v>
      </c>
      <c r="J3672" t="s">
        <v>133</v>
      </c>
      <c r="K3672" t="s">
        <v>150</v>
      </c>
      <c r="L3672" t="s">
        <v>161</v>
      </c>
      <c r="M3672" s="5">
        <v>60</v>
      </c>
    </row>
    <row r="3673" spans="1:13" x14ac:dyDescent="0.3">
      <c r="A3673" s="2">
        <v>45655</v>
      </c>
      <c r="B3673" s="3">
        <f t="shared" si="171"/>
        <v>2025</v>
      </c>
      <c r="C3673" t="str">
        <f t="shared" si="172"/>
        <v>2024-2025</v>
      </c>
      <c r="D3673" t="s">
        <v>120</v>
      </c>
      <c r="E3673" t="s">
        <v>53</v>
      </c>
      <c r="F3673" t="str">
        <f t="shared" si="173"/>
        <v>Queensland</v>
      </c>
      <c r="G3673" t="s">
        <v>19</v>
      </c>
      <c r="H3673">
        <v>4012</v>
      </c>
      <c r="I3673" t="s">
        <v>11</v>
      </c>
      <c r="J3673" t="s">
        <v>131</v>
      </c>
      <c r="K3673" t="s">
        <v>145</v>
      </c>
      <c r="L3673" t="s">
        <v>156</v>
      </c>
      <c r="M3673" s="5">
        <v>209</v>
      </c>
    </row>
    <row r="3674" spans="1:13" x14ac:dyDescent="0.3">
      <c r="A3674" s="2">
        <v>45889</v>
      </c>
      <c r="B3674" s="3">
        <f t="shared" si="171"/>
        <v>2026</v>
      </c>
      <c r="C3674" t="str">
        <f t="shared" si="172"/>
        <v>2025-2026</v>
      </c>
      <c r="D3674" t="s">
        <v>119</v>
      </c>
      <c r="E3674" t="s">
        <v>77</v>
      </c>
      <c r="F3674" t="str">
        <f t="shared" si="173"/>
        <v>Victoria</v>
      </c>
      <c r="G3674" t="s">
        <v>26</v>
      </c>
      <c r="H3674">
        <v>3018</v>
      </c>
      <c r="I3674" t="s">
        <v>11</v>
      </c>
      <c r="J3674" t="s">
        <v>128</v>
      </c>
      <c r="K3674" t="s">
        <v>145</v>
      </c>
      <c r="L3674" t="s">
        <v>156</v>
      </c>
      <c r="M3674" s="5">
        <v>599</v>
      </c>
    </row>
    <row r="3675" spans="1:13" x14ac:dyDescent="0.3">
      <c r="A3675" s="2">
        <v>45857</v>
      </c>
      <c r="B3675" s="3">
        <f t="shared" si="171"/>
        <v>2026</v>
      </c>
      <c r="C3675" t="str">
        <f t="shared" si="172"/>
        <v>2025-2026</v>
      </c>
      <c r="D3675" t="s">
        <v>120</v>
      </c>
      <c r="E3675" t="s">
        <v>80</v>
      </c>
      <c r="F3675" t="str">
        <f t="shared" si="173"/>
        <v>New South Wales</v>
      </c>
      <c r="G3675" t="s">
        <v>10</v>
      </c>
      <c r="H3675">
        <v>2120</v>
      </c>
      <c r="I3675" t="s">
        <v>11</v>
      </c>
      <c r="J3675" t="s">
        <v>125</v>
      </c>
      <c r="K3675" t="s">
        <v>150</v>
      </c>
      <c r="L3675" t="s">
        <v>161</v>
      </c>
      <c r="M3675" s="5">
        <v>94</v>
      </c>
    </row>
    <row r="3676" spans="1:13" x14ac:dyDescent="0.3">
      <c r="A3676" s="2">
        <v>45824</v>
      </c>
      <c r="B3676" s="3">
        <f t="shared" si="171"/>
        <v>2025</v>
      </c>
      <c r="C3676" t="str">
        <f t="shared" si="172"/>
        <v>2024-2025</v>
      </c>
      <c r="D3676" t="s">
        <v>120</v>
      </c>
      <c r="E3676" t="s">
        <v>108</v>
      </c>
      <c r="F3676" t="str">
        <f t="shared" si="173"/>
        <v>Tasmania</v>
      </c>
      <c r="G3676" t="s">
        <v>43</v>
      </c>
      <c r="H3676">
        <v>7320</v>
      </c>
      <c r="I3676" t="s">
        <v>11</v>
      </c>
      <c r="J3676" t="s">
        <v>130</v>
      </c>
      <c r="K3676" t="s">
        <v>150</v>
      </c>
      <c r="L3676" t="s">
        <v>161</v>
      </c>
      <c r="M3676" s="5">
        <v>540</v>
      </c>
    </row>
    <row r="3677" spans="1:13" x14ac:dyDescent="0.3">
      <c r="A3677" s="2">
        <v>45703</v>
      </c>
      <c r="B3677" s="3">
        <f t="shared" si="171"/>
        <v>2025</v>
      </c>
      <c r="C3677" t="str">
        <f t="shared" si="172"/>
        <v>2024-2025</v>
      </c>
      <c r="D3677" t="s">
        <v>120</v>
      </c>
      <c r="E3677" t="s">
        <v>75</v>
      </c>
      <c r="F3677" t="str">
        <f t="shared" si="173"/>
        <v>Victoria</v>
      </c>
      <c r="G3677" t="s">
        <v>26</v>
      </c>
      <c r="H3677">
        <v>3915</v>
      </c>
      <c r="I3677" t="s">
        <v>11</v>
      </c>
      <c r="J3677" t="s">
        <v>137</v>
      </c>
      <c r="K3677" t="s">
        <v>145</v>
      </c>
      <c r="L3677" t="s">
        <v>156</v>
      </c>
      <c r="M3677" s="5">
        <v>542</v>
      </c>
    </row>
    <row r="3678" spans="1:13" x14ac:dyDescent="0.3">
      <c r="A3678" s="2">
        <v>45471</v>
      </c>
      <c r="B3678" s="3">
        <f t="shared" si="171"/>
        <v>2024</v>
      </c>
      <c r="C3678" t="str">
        <f t="shared" si="172"/>
        <v>2023-2024</v>
      </c>
      <c r="D3678" t="s">
        <v>120</v>
      </c>
      <c r="E3678" t="s">
        <v>76</v>
      </c>
      <c r="F3678" t="str">
        <f t="shared" si="173"/>
        <v>Queensland</v>
      </c>
      <c r="G3678" t="s">
        <v>19</v>
      </c>
      <c r="H3678">
        <v>4220</v>
      </c>
      <c r="I3678" t="s">
        <v>11</v>
      </c>
      <c r="J3678" t="s">
        <v>124</v>
      </c>
      <c r="K3678" t="s">
        <v>151</v>
      </c>
      <c r="L3678" t="s">
        <v>152</v>
      </c>
      <c r="M3678" s="5">
        <v>269</v>
      </c>
    </row>
    <row r="3679" spans="1:13" x14ac:dyDescent="0.3">
      <c r="A3679" s="2">
        <v>45735</v>
      </c>
      <c r="B3679" s="3">
        <f t="shared" si="171"/>
        <v>2025</v>
      </c>
      <c r="C3679" t="str">
        <f t="shared" si="172"/>
        <v>2024-2025</v>
      </c>
      <c r="D3679" t="s">
        <v>119</v>
      </c>
      <c r="E3679" t="s">
        <v>114</v>
      </c>
      <c r="F3679" t="str">
        <f t="shared" si="173"/>
        <v>Victoria</v>
      </c>
      <c r="G3679" t="s">
        <v>26</v>
      </c>
      <c r="H3679">
        <v>3353</v>
      </c>
      <c r="I3679" t="s">
        <v>11</v>
      </c>
      <c r="J3679" t="s">
        <v>129</v>
      </c>
      <c r="K3679" t="s">
        <v>150</v>
      </c>
      <c r="L3679" t="s">
        <v>161</v>
      </c>
      <c r="M3679" s="5">
        <v>387</v>
      </c>
    </row>
    <row r="3680" spans="1:13" x14ac:dyDescent="0.3">
      <c r="A3680" s="2">
        <v>45830</v>
      </c>
      <c r="B3680" s="3">
        <f t="shared" si="171"/>
        <v>2025</v>
      </c>
      <c r="C3680" t="str">
        <f t="shared" si="172"/>
        <v>2024-2025</v>
      </c>
      <c r="D3680" t="s">
        <v>120</v>
      </c>
      <c r="E3680" t="s">
        <v>109</v>
      </c>
      <c r="F3680" t="str">
        <f t="shared" si="173"/>
        <v>Western Australia</v>
      </c>
      <c r="G3680" t="s">
        <v>28</v>
      </c>
      <c r="H3680">
        <v>6052</v>
      </c>
      <c r="I3680" t="s">
        <v>11</v>
      </c>
      <c r="J3680" t="s">
        <v>121</v>
      </c>
      <c r="K3680" t="s">
        <v>151</v>
      </c>
      <c r="L3680" t="s">
        <v>152</v>
      </c>
      <c r="M3680" s="5">
        <v>409</v>
      </c>
    </row>
    <row r="3681" spans="1:13" x14ac:dyDescent="0.3">
      <c r="A3681" s="2">
        <v>45791</v>
      </c>
      <c r="B3681" s="3">
        <f t="shared" si="171"/>
        <v>2025</v>
      </c>
      <c r="C3681" t="str">
        <f t="shared" si="172"/>
        <v>2024-2025</v>
      </c>
      <c r="D3681" t="s">
        <v>119</v>
      </c>
      <c r="E3681" t="s">
        <v>44</v>
      </c>
      <c r="F3681" t="str">
        <f t="shared" si="173"/>
        <v>Western Australia</v>
      </c>
      <c r="G3681" t="s">
        <v>28</v>
      </c>
      <c r="H3681">
        <v>6010</v>
      </c>
      <c r="I3681" t="s">
        <v>11</v>
      </c>
      <c r="J3681" t="s">
        <v>121</v>
      </c>
      <c r="K3681" t="s">
        <v>151</v>
      </c>
      <c r="L3681" t="s">
        <v>152</v>
      </c>
      <c r="M3681" s="5">
        <v>123</v>
      </c>
    </row>
    <row r="3682" spans="1:13" x14ac:dyDescent="0.3">
      <c r="A3682" s="2">
        <v>45849</v>
      </c>
      <c r="B3682" s="3">
        <f t="shared" si="171"/>
        <v>2026</v>
      </c>
      <c r="C3682" t="str">
        <f t="shared" si="172"/>
        <v>2025-2026</v>
      </c>
      <c r="D3682" t="s">
        <v>119</v>
      </c>
      <c r="E3682" t="s">
        <v>106</v>
      </c>
      <c r="F3682" t="str">
        <f t="shared" si="173"/>
        <v>Queensland</v>
      </c>
      <c r="G3682" t="s">
        <v>19</v>
      </c>
      <c r="H3682">
        <v>4558</v>
      </c>
      <c r="I3682" t="s">
        <v>11</v>
      </c>
      <c r="J3682" t="s">
        <v>136</v>
      </c>
      <c r="K3682" t="s">
        <v>145</v>
      </c>
      <c r="L3682" t="s">
        <v>156</v>
      </c>
      <c r="M3682" s="5">
        <v>602</v>
      </c>
    </row>
    <row r="3683" spans="1:13" x14ac:dyDescent="0.3">
      <c r="A3683" s="2">
        <v>45919</v>
      </c>
      <c r="B3683" s="3">
        <f t="shared" si="171"/>
        <v>2026</v>
      </c>
      <c r="C3683" t="str">
        <f t="shared" si="172"/>
        <v>2025-2026</v>
      </c>
      <c r="D3683" t="s">
        <v>120</v>
      </c>
      <c r="E3683" t="s">
        <v>84</v>
      </c>
      <c r="F3683" t="str">
        <f t="shared" si="173"/>
        <v>Western Australia</v>
      </c>
      <c r="G3683" t="s">
        <v>28</v>
      </c>
      <c r="H3683">
        <v>6280</v>
      </c>
      <c r="I3683" t="s">
        <v>11</v>
      </c>
      <c r="J3683" t="s">
        <v>135</v>
      </c>
      <c r="K3683" t="s">
        <v>145</v>
      </c>
      <c r="L3683" t="s">
        <v>156</v>
      </c>
      <c r="M3683" s="5">
        <v>193</v>
      </c>
    </row>
    <row r="3684" spans="1:13" x14ac:dyDescent="0.3">
      <c r="A3684" s="2">
        <v>45323</v>
      </c>
      <c r="B3684" s="3">
        <f t="shared" si="171"/>
        <v>2024</v>
      </c>
      <c r="C3684" t="str">
        <f t="shared" si="172"/>
        <v>2023-2024</v>
      </c>
      <c r="D3684" t="s">
        <v>120</v>
      </c>
      <c r="E3684" t="s">
        <v>38</v>
      </c>
      <c r="F3684" t="str">
        <f t="shared" si="173"/>
        <v>Victoria</v>
      </c>
      <c r="G3684" t="s">
        <v>26</v>
      </c>
      <c r="H3684">
        <v>3199</v>
      </c>
      <c r="I3684" t="s">
        <v>11</v>
      </c>
      <c r="J3684" t="s">
        <v>127</v>
      </c>
      <c r="K3684" t="s">
        <v>143</v>
      </c>
      <c r="L3684" t="s">
        <v>154</v>
      </c>
      <c r="M3684" s="5">
        <v>644</v>
      </c>
    </row>
    <row r="3685" spans="1:13" x14ac:dyDescent="0.3">
      <c r="A3685" s="2">
        <v>45603</v>
      </c>
      <c r="B3685" s="3">
        <f t="shared" si="171"/>
        <v>2025</v>
      </c>
      <c r="C3685" t="str">
        <f t="shared" si="172"/>
        <v>2024-2025</v>
      </c>
      <c r="D3685" t="s">
        <v>120</v>
      </c>
      <c r="E3685" t="s">
        <v>46</v>
      </c>
      <c r="F3685" t="str">
        <f t="shared" si="173"/>
        <v>South Australia</v>
      </c>
      <c r="G3685" t="s">
        <v>17</v>
      </c>
      <c r="H3685">
        <v>5043</v>
      </c>
      <c r="I3685" t="s">
        <v>11</v>
      </c>
      <c r="J3685" t="s">
        <v>134</v>
      </c>
      <c r="K3685" t="s">
        <v>146</v>
      </c>
      <c r="L3685" t="s">
        <v>157</v>
      </c>
      <c r="M3685" s="5">
        <v>482</v>
      </c>
    </row>
    <row r="3686" spans="1:13" x14ac:dyDescent="0.3">
      <c r="A3686" s="2">
        <v>45425</v>
      </c>
      <c r="B3686" s="3">
        <f t="shared" si="171"/>
        <v>2024</v>
      </c>
      <c r="C3686" t="str">
        <f t="shared" si="172"/>
        <v>2023-2024</v>
      </c>
      <c r="D3686" t="s">
        <v>120</v>
      </c>
      <c r="E3686" t="s">
        <v>107</v>
      </c>
      <c r="F3686" t="str">
        <f t="shared" si="173"/>
        <v>New South Wales</v>
      </c>
      <c r="G3686" t="s">
        <v>10</v>
      </c>
      <c r="H3686">
        <v>2020</v>
      </c>
      <c r="I3686" t="s">
        <v>11</v>
      </c>
      <c r="J3686" t="s">
        <v>126</v>
      </c>
      <c r="K3686" t="s">
        <v>151</v>
      </c>
      <c r="L3686" t="s">
        <v>152</v>
      </c>
      <c r="M3686" s="5">
        <v>426</v>
      </c>
    </row>
    <row r="3687" spans="1:13" x14ac:dyDescent="0.3">
      <c r="A3687" s="2">
        <v>45531</v>
      </c>
      <c r="B3687" s="3">
        <f t="shared" si="171"/>
        <v>2025</v>
      </c>
      <c r="C3687" t="str">
        <f t="shared" si="172"/>
        <v>2024-2025</v>
      </c>
      <c r="D3687" t="s">
        <v>119</v>
      </c>
      <c r="E3687" t="s">
        <v>97</v>
      </c>
      <c r="F3687" t="str">
        <f t="shared" si="173"/>
        <v>Tasmania</v>
      </c>
      <c r="G3687" t="s">
        <v>43</v>
      </c>
      <c r="H3687">
        <v>7010</v>
      </c>
      <c r="I3687" t="s">
        <v>11</v>
      </c>
      <c r="J3687" t="s">
        <v>130</v>
      </c>
      <c r="K3687" t="s">
        <v>142</v>
      </c>
      <c r="L3687" t="s">
        <v>153</v>
      </c>
      <c r="M3687" s="5">
        <v>412</v>
      </c>
    </row>
    <row r="3688" spans="1:13" x14ac:dyDescent="0.3">
      <c r="A3688" s="2">
        <v>45576</v>
      </c>
      <c r="B3688" s="3">
        <f t="shared" si="171"/>
        <v>2025</v>
      </c>
      <c r="C3688" t="str">
        <f t="shared" si="172"/>
        <v>2024-2025</v>
      </c>
      <c r="D3688" t="s">
        <v>120</v>
      </c>
      <c r="E3688" t="s">
        <v>61</v>
      </c>
      <c r="F3688" t="str">
        <f t="shared" si="173"/>
        <v>Victoria</v>
      </c>
      <c r="G3688" t="s">
        <v>26</v>
      </c>
      <c r="H3688">
        <v>3179</v>
      </c>
      <c r="I3688" t="s">
        <v>11</v>
      </c>
      <c r="J3688" t="s">
        <v>127</v>
      </c>
      <c r="K3688" t="s">
        <v>142</v>
      </c>
      <c r="L3688" t="s">
        <v>153</v>
      </c>
      <c r="M3688" s="5">
        <v>518</v>
      </c>
    </row>
    <row r="3689" spans="1:13" x14ac:dyDescent="0.3">
      <c r="A3689" s="2">
        <v>45844</v>
      </c>
      <c r="B3689" s="3">
        <f t="shared" si="171"/>
        <v>2026</v>
      </c>
      <c r="C3689" t="str">
        <f t="shared" si="172"/>
        <v>2025-2026</v>
      </c>
      <c r="D3689" t="s">
        <v>120</v>
      </c>
      <c r="E3689" t="s">
        <v>50</v>
      </c>
      <c r="F3689" t="str">
        <f t="shared" si="173"/>
        <v>Australian Capital Territory</v>
      </c>
      <c r="G3689" t="s">
        <v>51</v>
      </c>
      <c r="H3689">
        <v>2617</v>
      </c>
      <c r="I3689" t="s">
        <v>11</v>
      </c>
      <c r="J3689" t="s">
        <v>123</v>
      </c>
      <c r="K3689" t="s">
        <v>145</v>
      </c>
      <c r="L3689" t="s">
        <v>156</v>
      </c>
      <c r="M3689" s="5">
        <v>260</v>
      </c>
    </row>
    <row r="3690" spans="1:13" x14ac:dyDescent="0.3">
      <c r="A3690" s="2">
        <v>45323</v>
      </c>
      <c r="B3690" s="3">
        <f t="shared" si="171"/>
        <v>2024</v>
      </c>
      <c r="C3690" t="str">
        <f t="shared" si="172"/>
        <v>2023-2024</v>
      </c>
      <c r="D3690" t="s">
        <v>119</v>
      </c>
      <c r="E3690" t="s">
        <v>58</v>
      </c>
      <c r="F3690" t="str">
        <f t="shared" si="173"/>
        <v>New South Wales</v>
      </c>
      <c r="G3690" t="s">
        <v>10</v>
      </c>
      <c r="H3690">
        <v>2790</v>
      </c>
      <c r="I3690" t="s">
        <v>11</v>
      </c>
      <c r="J3690" t="s">
        <v>132</v>
      </c>
      <c r="K3690" t="s">
        <v>145</v>
      </c>
      <c r="L3690" t="s">
        <v>156</v>
      </c>
      <c r="M3690" s="5">
        <v>490</v>
      </c>
    </row>
    <row r="3691" spans="1:13" x14ac:dyDescent="0.3">
      <c r="A3691" s="2">
        <v>45884</v>
      </c>
      <c r="B3691" s="3">
        <f t="shared" si="171"/>
        <v>2026</v>
      </c>
      <c r="C3691" t="str">
        <f t="shared" si="172"/>
        <v>2025-2026</v>
      </c>
      <c r="D3691" t="s">
        <v>120</v>
      </c>
      <c r="E3691" t="s">
        <v>13</v>
      </c>
      <c r="F3691" t="str">
        <f t="shared" si="173"/>
        <v>New South Wales</v>
      </c>
      <c r="G3691" t="s">
        <v>10</v>
      </c>
      <c r="H3691">
        <v>2141</v>
      </c>
      <c r="I3691" t="s">
        <v>11</v>
      </c>
      <c r="J3691" t="s">
        <v>125</v>
      </c>
      <c r="K3691" t="s">
        <v>145</v>
      </c>
      <c r="L3691" t="s">
        <v>156</v>
      </c>
      <c r="M3691" s="5">
        <v>620</v>
      </c>
    </row>
    <row r="3692" spans="1:13" x14ac:dyDescent="0.3">
      <c r="A3692" s="2">
        <v>45831</v>
      </c>
      <c r="B3692" s="3">
        <f t="shared" si="171"/>
        <v>2025</v>
      </c>
      <c r="C3692" t="str">
        <f t="shared" si="172"/>
        <v>2024-2025</v>
      </c>
      <c r="D3692" t="s">
        <v>120</v>
      </c>
      <c r="E3692" t="s">
        <v>73</v>
      </c>
      <c r="F3692" t="str">
        <f t="shared" si="173"/>
        <v>Queensland</v>
      </c>
      <c r="G3692" t="s">
        <v>19</v>
      </c>
      <c r="H3692">
        <v>4509</v>
      </c>
      <c r="I3692" t="s">
        <v>11</v>
      </c>
      <c r="J3692" t="s">
        <v>124</v>
      </c>
      <c r="K3692" t="s">
        <v>143</v>
      </c>
      <c r="L3692" t="s">
        <v>154</v>
      </c>
      <c r="M3692" s="5">
        <v>444</v>
      </c>
    </row>
    <row r="3693" spans="1:13" x14ac:dyDescent="0.3">
      <c r="A3693" s="2">
        <v>45984</v>
      </c>
      <c r="B3693" s="3">
        <f t="shared" si="171"/>
        <v>2026</v>
      </c>
      <c r="C3693" t="str">
        <f t="shared" si="172"/>
        <v>2025-2026</v>
      </c>
      <c r="D3693" t="s">
        <v>120</v>
      </c>
      <c r="E3693" t="s">
        <v>68</v>
      </c>
      <c r="F3693" t="str">
        <f t="shared" si="173"/>
        <v>Victoria</v>
      </c>
      <c r="G3693" t="s">
        <v>26</v>
      </c>
      <c r="H3693">
        <v>3429</v>
      </c>
      <c r="I3693" t="s">
        <v>11</v>
      </c>
      <c r="J3693" t="s">
        <v>129</v>
      </c>
      <c r="K3693" t="s">
        <v>142</v>
      </c>
      <c r="L3693" t="s">
        <v>153</v>
      </c>
      <c r="M3693" s="5">
        <v>164</v>
      </c>
    </row>
    <row r="3694" spans="1:13" x14ac:dyDescent="0.3">
      <c r="A3694" s="2">
        <v>45474</v>
      </c>
      <c r="B3694" s="3">
        <f t="shared" si="171"/>
        <v>2025</v>
      </c>
      <c r="C3694" t="str">
        <f t="shared" si="172"/>
        <v>2024-2025</v>
      </c>
      <c r="D3694" t="s">
        <v>120</v>
      </c>
      <c r="E3694" t="s">
        <v>88</v>
      </c>
      <c r="F3694" t="str">
        <f t="shared" si="173"/>
        <v>Queensland</v>
      </c>
      <c r="G3694" t="s">
        <v>19</v>
      </c>
      <c r="H3694">
        <v>4570</v>
      </c>
      <c r="I3694" t="s">
        <v>11</v>
      </c>
      <c r="J3694" t="s">
        <v>136</v>
      </c>
      <c r="K3694" t="s">
        <v>151</v>
      </c>
      <c r="L3694" t="s">
        <v>152</v>
      </c>
      <c r="M3694" s="5">
        <v>749</v>
      </c>
    </row>
    <row r="3695" spans="1:13" x14ac:dyDescent="0.3">
      <c r="A3695" s="2">
        <v>45765</v>
      </c>
      <c r="B3695" s="3">
        <f t="shared" si="171"/>
        <v>2025</v>
      </c>
      <c r="C3695" t="str">
        <f t="shared" si="172"/>
        <v>2024-2025</v>
      </c>
      <c r="D3695" t="s">
        <v>120</v>
      </c>
      <c r="E3695" t="s">
        <v>107</v>
      </c>
      <c r="F3695" t="str">
        <f t="shared" si="173"/>
        <v>New South Wales</v>
      </c>
      <c r="G3695" t="s">
        <v>10</v>
      </c>
      <c r="H3695">
        <v>2020</v>
      </c>
      <c r="I3695" t="s">
        <v>11</v>
      </c>
      <c r="J3695" t="s">
        <v>126</v>
      </c>
      <c r="K3695" t="s">
        <v>145</v>
      </c>
      <c r="L3695" t="s">
        <v>156</v>
      </c>
      <c r="M3695" s="5">
        <v>466</v>
      </c>
    </row>
    <row r="3696" spans="1:13" x14ac:dyDescent="0.3">
      <c r="A3696" s="2">
        <v>45700</v>
      </c>
      <c r="B3696" s="3">
        <f t="shared" si="171"/>
        <v>2025</v>
      </c>
      <c r="C3696" t="str">
        <f t="shared" si="172"/>
        <v>2024-2025</v>
      </c>
      <c r="D3696" t="s">
        <v>120</v>
      </c>
      <c r="E3696" t="s">
        <v>82</v>
      </c>
      <c r="F3696" t="str">
        <f t="shared" si="173"/>
        <v>Queensland</v>
      </c>
      <c r="G3696" t="s">
        <v>19</v>
      </c>
      <c r="H3696">
        <v>4215</v>
      </c>
      <c r="I3696" t="s">
        <v>11</v>
      </c>
      <c r="J3696" t="s">
        <v>124</v>
      </c>
      <c r="K3696" t="s">
        <v>151</v>
      </c>
      <c r="L3696" t="s">
        <v>152</v>
      </c>
      <c r="M3696" s="5">
        <v>139</v>
      </c>
    </row>
    <row r="3697" spans="1:13" x14ac:dyDescent="0.3">
      <c r="A3697" s="2">
        <v>45483</v>
      </c>
      <c r="B3697" s="3">
        <f t="shared" si="171"/>
        <v>2025</v>
      </c>
      <c r="C3697" t="str">
        <f t="shared" si="172"/>
        <v>2024-2025</v>
      </c>
      <c r="D3697" t="s">
        <v>120</v>
      </c>
      <c r="E3697" t="s">
        <v>99</v>
      </c>
      <c r="F3697" t="str">
        <f t="shared" si="173"/>
        <v>Western Australia</v>
      </c>
      <c r="G3697" t="s">
        <v>28</v>
      </c>
      <c r="H3697">
        <v>6530</v>
      </c>
      <c r="I3697" t="s">
        <v>11</v>
      </c>
      <c r="J3697" t="s">
        <v>141</v>
      </c>
      <c r="K3697" t="s">
        <v>151</v>
      </c>
      <c r="L3697" t="s">
        <v>152</v>
      </c>
      <c r="M3697" s="5">
        <v>413</v>
      </c>
    </row>
    <row r="3698" spans="1:13" x14ac:dyDescent="0.3">
      <c r="A3698" s="2">
        <v>45645</v>
      </c>
      <c r="B3698" s="3">
        <f t="shared" si="171"/>
        <v>2025</v>
      </c>
      <c r="C3698" t="str">
        <f t="shared" si="172"/>
        <v>2024-2025</v>
      </c>
      <c r="D3698" t="s">
        <v>120</v>
      </c>
      <c r="E3698" t="s">
        <v>25</v>
      </c>
      <c r="F3698" t="str">
        <f t="shared" si="173"/>
        <v>Victoria</v>
      </c>
      <c r="G3698" t="s">
        <v>26</v>
      </c>
      <c r="H3698">
        <v>3066</v>
      </c>
      <c r="I3698" t="s">
        <v>11</v>
      </c>
      <c r="J3698" t="s">
        <v>128</v>
      </c>
      <c r="K3698" t="s">
        <v>143</v>
      </c>
      <c r="L3698" t="s">
        <v>154</v>
      </c>
      <c r="M3698" s="5">
        <v>460</v>
      </c>
    </row>
    <row r="3699" spans="1:13" x14ac:dyDescent="0.3">
      <c r="A3699" s="2">
        <v>45353</v>
      </c>
      <c r="B3699" s="3">
        <f t="shared" si="171"/>
        <v>2024</v>
      </c>
      <c r="C3699" t="str">
        <f t="shared" si="172"/>
        <v>2023-2024</v>
      </c>
      <c r="D3699" t="s">
        <v>120</v>
      </c>
      <c r="E3699" t="s">
        <v>76</v>
      </c>
      <c r="F3699" t="str">
        <f t="shared" si="173"/>
        <v>Queensland</v>
      </c>
      <c r="G3699" t="s">
        <v>19</v>
      </c>
      <c r="H3699">
        <v>4220</v>
      </c>
      <c r="I3699" t="s">
        <v>11</v>
      </c>
      <c r="J3699" t="s">
        <v>124</v>
      </c>
      <c r="K3699" t="s">
        <v>145</v>
      </c>
      <c r="L3699" t="s">
        <v>156</v>
      </c>
      <c r="M3699" s="5">
        <v>91</v>
      </c>
    </row>
    <row r="3700" spans="1:13" x14ac:dyDescent="0.3">
      <c r="A3700" s="2">
        <v>45679</v>
      </c>
      <c r="B3700" s="3">
        <f t="shared" si="171"/>
        <v>2025</v>
      </c>
      <c r="C3700" t="str">
        <f t="shared" si="172"/>
        <v>2024-2025</v>
      </c>
      <c r="D3700" t="s">
        <v>120</v>
      </c>
      <c r="E3700" t="s">
        <v>100</v>
      </c>
      <c r="F3700" t="str">
        <f t="shared" si="173"/>
        <v>New South Wales</v>
      </c>
      <c r="G3700" t="s">
        <v>10</v>
      </c>
      <c r="H3700">
        <v>2800</v>
      </c>
      <c r="I3700" t="s">
        <v>11</v>
      </c>
      <c r="J3700" t="s">
        <v>132</v>
      </c>
      <c r="K3700" t="s">
        <v>147</v>
      </c>
      <c r="L3700" t="s">
        <v>158</v>
      </c>
      <c r="M3700" s="5">
        <v>622</v>
      </c>
    </row>
    <row r="3701" spans="1:13" x14ac:dyDescent="0.3">
      <c r="A3701" s="2">
        <v>45731</v>
      </c>
      <c r="B3701" s="3">
        <f t="shared" si="171"/>
        <v>2025</v>
      </c>
      <c r="C3701" t="str">
        <f t="shared" si="172"/>
        <v>2024-2025</v>
      </c>
      <c r="D3701" t="s">
        <v>120</v>
      </c>
      <c r="E3701" t="s">
        <v>35</v>
      </c>
      <c r="F3701" t="str">
        <f t="shared" si="173"/>
        <v>Victoria</v>
      </c>
      <c r="G3701" t="s">
        <v>26</v>
      </c>
      <c r="H3701">
        <v>3280</v>
      </c>
      <c r="I3701" t="s">
        <v>11</v>
      </c>
      <c r="J3701" t="s">
        <v>129</v>
      </c>
      <c r="K3701" t="s">
        <v>145</v>
      </c>
      <c r="L3701" t="s">
        <v>156</v>
      </c>
      <c r="M3701" s="5">
        <v>247</v>
      </c>
    </row>
    <row r="3702" spans="1:13" x14ac:dyDescent="0.3">
      <c r="A3702" s="2">
        <v>45703</v>
      </c>
      <c r="B3702" s="3">
        <f t="shared" si="171"/>
        <v>2025</v>
      </c>
      <c r="C3702" t="str">
        <f t="shared" si="172"/>
        <v>2024-2025</v>
      </c>
      <c r="D3702" t="s">
        <v>120</v>
      </c>
      <c r="E3702" t="s">
        <v>104</v>
      </c>
      <c r="F3702" t="str">
        <f t="shared" si="173"/>
        <v>Victoria</v>
      </c>
      <c r="G3702" t="s">
        <v>26</v>
      </c>
      <c r="H3702">
        <v>3175</v>
      </c>
      <c r="I3702" t="s">
        <v>11</v>
      </c>
      <c r="J3702" t="s">
        <v>127</v>
      </c>
      <c r="K3702" t="s">
        <v>145</v>
      </c>
      <c r="L3702" t="s">
        <v>156</v>
      </c>
      <c r="M3702" s="5">
        <v>122</v>
      </c>
    </row>
    <row r="3703" spans="1:13" x14ac:dyDescent="0.3">
      <c r="A3703" s="2">
        <v>45805</v>
      </c>
      <c r="B3703" s="3">
        <f t="shared" si="171"/>
        <v>2025</v>
      </c>
      <c r="C3703" t="str">
        <f t="shared" si="172"/>
        <v>2024-2025</v>
      </c>
      <c r="D3703" t="s">
        <v>119</v>
      </c>
      <c r="E3703" t="s">
        <v>95</v>
      </c>
      <c r="F3703" t="str">
        <f t="shared" si="173"/>
        <v>New South Wales</v>
      </c>
      <c r="G3703" t="s">
        <v>10</v>
      </c>
      <c r="H3703">
        <v>2131</v>
      </c>
      <c r="I3703" t="s">
        <v>11</v>
      </c>
      <c r="J3703" t="s">
        <v>125</v>
      </c>
      <c r="K3703" t="s">
        <v>142</v>
      </c>
      <c r="L3703" t="s">
        <v>153</v>
      </c>
      <c r="M3703" s="5">
        <v>81</v>
      </c>
    </row>
    <row r="3704" spans="1:13" x14ac:dyDescent="0.3">
      <c r="A3704" s="2">
        <v>45330</v>
      </c>
      <c r="B3704" s="3">
        <f t="shared" si="171"/>
        <v>2024</v>
      </c>
      <c r="C3704" t="str">
        <f t="shared" si="172"/>
        <v>2023-2024</v>
      </c>
      <c r="D3704" t="s">
        <v>120</v>
      </c>
      <c r="E3704" t="s">
        <v>37</v>
      </c>
      <c r="F3704" t="str">
        <f t="shared" si="173"/>
        <v>Victoria</v>
      </c>
      <c r="G3704" t="s">
        <v>26</v>
      </c>
      <c r="H3704">
        <v>3134</v>
      </c>
      <c r="I3704" t="s">
        <v>11</v>
      </c>
      <c r="J3704" t="s">
        <v>127</v>
      </c>
      <c r="K3704" t="s">
        <v>151</v>
      </c>
      <c r="L3704" t="s">
        <v>152</v>
      </c>
      <c r="M3704" s="5">
        <v>648</v>
      </c>
    </row>
    <row r="3705" spans="1:13" x14ac:dyDescent="0.3">
      <c r="A3705" s="2">
        <v>45327</v>
      </c>
      <c r="B3705" s="3">
        <f t="shared" si="171"/>
        <v>2024</v>
      </c>
      <c r="C3705" t="str">
        <f t="shared" si="172"/>
        <v>2023-2024</v>
      </c>
      <c r="D3705" t="s">
        <v>120</v>
      </c>
      <c r="E3705" t="s">
        <v>109</v>
      </c>
      <c r="F3705" t="str">
        <f t="shared" si="173"/>
        <v>Western Australia</v>
      </c>
      <c r="G3705" t="s">
        <v>28</v>
      </c>
      <c r="H3705">
        <v>6052</v>
      </c>
      <c r="I3705" t="s">
        <v>11</v>
      </c>
      <c r="J3705" t="s">
        <v>121</v>
      </c>
      <c r="K3705" t="s">
        <v>150</v>
      </c>
      <c r="L3705" t="s">
        <v>161</v>
      </c>
      <c r="M3705" s="5">
        <v>538</v>
      </c>
    </row>
    <row r="3706" spans="1:13" x14ac:dyDescent="0.3">
      <c r="A3706" s="2">
        <v>45918</v>
      </c>
      <c r="B3706" s="3">
        <f t="shared" si="171"/>
        <v>2026</v>
      </c>
      <c r="C3706" t="str">
        <f t="shared" si="172"/>
        <v>2025-2026</v>
      </c>
      <c r="D3706" t="s">
        <v>119</v>
      </c>
      <c r="E3706" t="s">
        <v>52</v>
      </c>
      <c r="F3706" t="str">
        <f t="shared" si="173"/>
        <v>New South Wales</v>
      </c>
      <c r="G3706" t="s">
        <v>10</v>
      </c>
      <c r="H3706">
        <v>2485</v>
      </c>
      <c r="I3706" t="s">
        <v>11</v>
      </c>
      <c r="J3706" t="s">
        <v>122</v>
      </c>
      <c r="K3706" t="s">
        <v>150</v>
      </c>
      <c r="L3706" t="s">
        <v>161</v>
      </c>
      <c r="M3706" s="5">
        <v>358</v>
      </c>
    </row>
    <row r="3707" spans="1:13" x14ac:dyDescent="0.3">
      <c r="A3707" s="2">
        <v>45394</v>
      </c>
      <c r="B3707" s="3">
        <f t="shared" si="171"/>
        <v>2024</v>
      </c>
      <c r="C3707" t="str">
        <f t="shared" si="172"/>
        <v>2023-2024</v>
      </c>
      <c r="D3707" t="s">
        <v>119</v>
      </c>
      <c r="E3707" t="s">
        <v>49</v>
      </c>
      <c r="F3707" t="str">
        <f t="shared" si="173"/>
        <v>New South Wales</v>
      </c>
      <c r="G3707" t="s">
        <v>10</v>
      </c>
      <c r="H3707">
        <v>2350</v>
      </c>
      <c r="I3707" t="s">
        <v>11</v>
      </c>
      <c r="J3707" t="s">
        <v>122</v>
      </c>
      <c r="K3707" t="s">
        <v>144</v>
      </c>
      <c r="L3707" t="s">
        <v>155</v>
      </c>
      <c r="M3707" s="5">
        <v>622</v>
      </c>
    </row>
    <row r="3708" spans="1:13" x14ac:dyDescent="0.3">
      <c r="A3708" s="2">
        <v>45791</v>
      </c>
      <c r="B3708" s="3">
        <f t="shared" si="171"/>
        <v>2025</v>
      </c>
      <c r="C3708" t="str">
        <f t="shared" si="172"/>
        <v>2024-2025</v>
      </c>
      <c r="D3708" t="s">
        <v>120</v>
      </c>
      <c r="E3708" t="s">
        <v>73</v>
      </c>
      <c r="F3708" t="str">
        <f t="shared" si="173"/>
        <v>Queensland</v>
      </c>
      <c r="G3708" t="s">
        <v>19</v>
      </c>
      <c r="H3708">
        <v>4509</v>
      </c>
      <c r="I3708" t="s">
        <v>11</v>
      </c>
      <c r="J3708" t="s">
        <v>124</v>
      </c>
      <c r="K3708" t="s">
        <v>150</v>
      </c>
      <c r="L3708" t="s">
        <v>161</v>
      </c>
      <c r="M3708" s="5">
        <v>585</v>
      </c>
    </row>
    <row r="3709" spans="1:13" x14ac:dyDescent="0.3">
      <c r="A3709" s="2">
        <v>45450</v>
      </c>
      <c r="B3709" s="3">
        <f t="shared" si="171"/>
        <v>2024</v>
      </c>
      <c r="C3709" t="str">
        <f t="shared" si="172"/>
        <v>2023-2024</v>
      </c>
      <c r="D3709" t="s">
        <v>120</v>
      </c>
      <c r="E3709" t="s">
        <v>82</v>
      </c>
      <c r="F3709" t="str">
        <f t="shared" si="173"/>
        <v>Queensland</v>
      </c>
      <c r="G3709" t="s">
        <v>19</v>
      </c>
      <c r="H3709">
        <v>4215</v>
      </c>
      <c r="I3709" t="s">
        <v>11</v>
      </c>
      <c r="J3709" t="s">
        <v>124</v>
      </c>
      <c r="K3709" t="s">
        <v>144</v>
      </c>
      <c r="L3709" t="s">
        <v>155</v>
      </c>
      <c r="M3709" s="5">
        <v>450</v>
      </c>
    </row>
    <row r="3710" spans="1:13" x14ac:dyDescent="0.3">
      <c r="A3710" s="2">
        <v>45736</v>
      </c>
      <c r="B3710" s="3">
        <f t="shared" si="171"/>
        <v>2025</v>
      </c>
      <c r="C3710" t="str">
        <f t="shared" si="172"/>
        <v>2024-2025</v>
      </c>
      <c r="D3710" t="s">
        <v>120</v>
      </c>
      <c r="E3710" t="s">
        <v>66</v>
      </c>
      <c r="F3710" t="str">
        <f t="shared" si="173"/>
        <v>Western Australia</v>
      </c>
      <c r="G3710" t="s">
        <v>28</v>
      </c>
      <c r="H3710">
        <v>6330</v>
      </c>
      <c r="I3710" t="s">
        <v>11</v>
      </c>
      <c r="J3710" t="s">
        <v>135</v>
      </c>
      <c r="K3710" t="s">
        <v>142</v>
      </c>
      <c r="L3710" t="s">
        <v>153</v>
      </c>
      <c r="M3710" s="5">
        <v>73</v>
      </c>
    </row>
    <row r="3711" spans="1:13" x14ac:dyDescent="0.3">
      <c r="A3711" s="2">
        <v>45989</v>
      </c>
      <c r="B3711" s="3">
        <f t="shared" si="171"/>
        <v>2026</v>
      </c>
      <c r="C3711" t="str">
        <f t="shared" si="172"/>
        <v>2025-2026</v>
      </c>
      <c r="D3711" t="s">
        <v>120</v>
      </c>
      <c r="E3711" t="s">
        <v>105</v>
      </c>
      <c r="F3711" t="str">
        <f t="shared" si="173"/>
        <v>New South Wales</v>
      </c>
      <c r="G3711" t="s">
        <v>10</v>
      </c>
      <c r="H3711">
        <v>2031</v>
      </c>
      <c r="I3711" t="s">
        <v>11</v>
      </c>
      <c r="J3711" t="s">
        <v>126</v>
      </c>
      <c r="K3711" t="s">
        <v>144</v>
      </c>
      <c r="L3711" t="s">
        <v>155</v>
      </c>
      <c r="M3711" s="5">
        <v>146</v>
      </c>
    </row>
    <row r="3712" spans="1:13" x14ac:dyDescent="0.3">
      <c r="A3712" s="2">
        <v>45433</v>
      </c>
      <c r="B3712" s="3">
        <f t="shared" si="171"/>
        <v>2024</v>
      </c>
      <c r="C3712" t="str">
        <f t="shared" si="172"/>
        <v>2023-2024</v>
      </c>
      <c r="D3712" t="s">
        <v>120</v>
      </c>
      <c r="E3712" t="s">
        <v>78</v>
      </c>
      <c r="F3712" t="str">
        <f t="shared" si="173"/>
        <v>New South Wales</v>
      </c>
      <c r="G3712" t="s">
        <v>10</v>
      </c>
      <c r="H3712">
        <v>2480</v>
      </c>
      <c r="I3712" t="s">
        <v>11</v>
      </c>
      <c r="J3712" t="s">
        <v>122</v>
      </c>
      <c r="K3712" t="s">
        <v>150</v>
      </c>
      <c r="L3712" t="s">
        <v>161</v>
      </c>
      <c r="M3712" s="5">
        <v>179</v>
      </c>
    </row>
    <row r="3713" spans="1:13" x14ac:dyDescent="0.3">
      <c r="A3713" s="2">
        <v>46020</v>
      </c>
      <c r="B3713" s="3">
        <f t="shared" si="171"/>
        <v>2026</v>
      </c>
      <c r="C3713" t="str">
        <f t="shared" si="172"/>
        <v>2025-2026</v>
      </c>
      <c r="D3713" t="s">
        <v>119</v>
      </c>
      <c r="E3713" t="s">
        <v>36</v>
      </c>
      <c r="F3713" t="str">
        <f t="shared" si="173"/>
        <v>New South Wales</v>
      </c>
      <c r="G3713" t="s">
        <v>10</v>
      </c>
      <c r="H3713">
        <v>2539</v>
      </c>
      <c r="I3713" t="s">
        <v>11</v>
      </c>
      <c r="J3713" t="s">
        <v>123</v>
      </c>
      <c r="K3713" t="s">
        <v>150</v>
      </c>
      <c r="L3713" t="s">
        <v>161</v>
      </c>
      <c r="M3713" s="5">
        <v>271</v>
      </c>
    </row>
    <row r="3714" spans="1:13" x14ac:dyDescent="0.3">
      <c r="A3714" s="2">
        <v>45529</v>
      </c>
      <c r="B3714" s="3">
        <f t="shared" ref="B3714:B3777" si="174">IF(MONTH(A3714)&gt;=7,YEAR(A3714)+1,YEAR(A3714))</f>
        <v>2025</v>
      </c>
      <c r="C3714" t="str">
        <f t="shared" ref="C3714:C3777" si="175">IF(MONTH(A3714) &gt;= 7, YEAR(A3714) &amp; "-" &amp; YEAR(A3714) + 1, YEAR(A3714) - 1 &amp; "-" &amp; YEAR(A3714))</f>
        <v>2024-2025</v>
      </c>
      <c r="D3714" t="s">
        <v>120</v>
      </c>
      <c r="E3714" t="s">
        <v>72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19</v>
      </c>
      <c r="H3714">
        <v>4870</v>
      </c>
      <c r="I3714" t="s">
        <v>11</v>
      </c>
      <c r="J3714" t="s">
        <v>133</v>
      </c>
      <c r="K3714" t="s">
        <v>145</v>
      </c>
      <c r="L3714" t="s">
        <v>156</v>
      </c>
      <c r="M3714" s="5">
        <v>294</v>
      </c>
    </row>
    <row r="3715" spans="1:13" x14ac:dyDescent="0.3">
      <c r="A3715" s="2">
        <v>45649</v>
      </c>
      <c r="B3715" s="3">
        <f t="shared" si="174"/>
        <v>2025</v>
      </c>
      <c r="C3715" t="str">
        <f t="shared" si="175"/>
        <v>2024-2025</v>
      </c>
      <c r="D3715" t="s">
        <v>120</v>
      </c>
      <c r="E3715" t="s">
        <v>106</v>
      </c>
      <c r="F3715" t="str">
        <f t="shared" si="176"/>
        <v>Queensland</v>
      </c>
      <c r="G3715" t="s">
        <v>19</v>
      </c>
      <c r="H3715">
        <v>4558</v>
      </c>
      <c r="I3715" t="s">
        <v>11</v>
      </c>
      <c r="J3715" t="s">
        <v>136</v>
      </c>
      <c r="K3715" t="s">
        <v>149</v>
      </c>
      <c r="L3715" t="s">
        <v>160</v>
      </c>
      <c r="M3715" s="5">
        <v>312</v>
      </c>
    </row>
    <row r="3716" spans="1:13" x14ac:dyDescent="0.3">
      <c r="A3716" s="2">
        <v>45555</v>
      </c>
      <c r="B3716" s="3">
        <f t="shared" si="174"/>
        <v>2025</v>
      </c>
      <c r="C3716" t="str">
        <f t="shared" si="175"/>
        <v>2024-2025</v>
      </c>
      <c r="D3716" t="s">
        <v>120</v>
      </c>
      <c r="E3716" t="s">
        <v>29</v>
      </c>
      <c r="F3716" t="str">
        <f t="shared" si="176"/>
        <v>Queensland</v>
      </c>
      <c r="G3716" t="s">
        <v>19</v>
      </c>
      <c r="H3716">
        <v>4703</v>
      </c>
      <c r="I3716" t="s">
        <v>11</v>
      </c>
      <c r="J3716" t="s">
        <v>138</v>
      </c>
      <c r="K3716" t="s">
        <v>145</v>
      </c>
      <c r="L3716" t="s">
        <v>156</v>
      </c>
      <c r="M3716" s="5">
        <v>348</v>
      </c>
    </row>
    <row r="3717" spans="1:13" x14ac:dyDescent="0.3">
      <c r="A3717" s="2">
        <v>45707</v>
      </c>
      <c r="B3717" s="3">
        <f t="shared" si="174"/>
        <v>2025</v>
      </c>
      <c r="C3717" t="str">
        <f t="shared" si="175"/>
        <v>2024-2025</v>
      </c>
      <c r="D3717" t="s">
        <v>120</v>
      </c>
      <c r="E3717" t="s">
        <v>9</v>
      </c>
      <c r="F3717" t="str">
        <f t="shared" si="176"/>
        <v>New South Wales</v>
      </c>
      <c r="G3717" t="s">
        <v>10</v>
      </c>
      <c r="H3717">
        <v>2067</v>
      </c>
      <c r="I3717" t="s">
        <v>11</v>
      </c>
      <c r="J3717" t="s">
        <v>126</v>
      </c>
      <c r="K3717" t="s">
        <v>144</v>
      </c>
      <c r="L3717" t="s">
        <v>155</v>
      </c>
      <c r="M3717" s="5">
        <v>58</v>
      </c>
    </row>
    <row r="3718" spans="1:13" x14ac:dyDescent="0.3">
      <c r="A3718" s="2">
        <v>45548</v>
      </c>
      <c r="B3718" s="3">
        <f t="shared" si="174"/>
        <v>2025</v>
      </c>
      <c r="C3718" t="str">
        <f t="shared" si="175"/>
        <v>2024-2025</v>
      </c>
      <c r="D3718" t="s">
        <v>120</v>
      </c>
      <c r="E3718" t="s">
        <v>64</v>
      </c>
      <c r="F3718" t="str">
        <f t="shared" si="176"/>
        <v>Western Australia</v>
      </c>
      <c r="G3718" t="s">
        <v>28</v>
      </c>
      <c r="H3718">
        <v>6112</v>
      </c>
      <c r="I3718" t="s">
        <v>11</v>
      </c>
      <c r="J3718" t="s">
        <v>135</v>
      </c>
      <c r="K3718" t="s">
        <v>150</v>
      </c>
      <c r="L3718" t="s">
        <v>161</v>
      </c>
      <c r="M3718" s="5">
        <v>145</v>
      </c>
    </row>
    <row r="3719" spans="1:13" x14ac:dyDescent="0.3">
      <c r="A3719" s="2">
        <v>45529</v>
      </c>
      <c r="B3719" s="3">
        <f t="shared" si="174"/>
        <v>2025</v>
      </c>
      <c r="C3719" t="str">
        <f t="shared" si="175"/>
        <v>2024-2025</v>
      </c>
      <c r="D3719" t="s">
        <v>120</v>
      </c>
      <c r="E3719" t="s">
        <v>75</v>
      </c>
      <c r="F3719" t="str">
        <f t="shared" si="176"/>
        <v>Victoria</v>
      </c>
      <c r="G3719" t="s">
        <v>26</v>
      </c>
      <c r="H3719">
        <v>3915</v>
      </c>
      <c r="I3719" t="s">
        <v>11</v>
      </c>
      <c r="J3719" t="s">
        <v>137</v>
      </c>
      <c r="K3719" t="s">
        <v>151</v>
      </c>
      <c r="L3719" t="s">
        <v>152</v>
      </c>
      <c r="M3719" s="5">
        <v>535</v>
      </c>
    </row>
    <row r="3720" spans="1:13" x14ac:dyDescent="0.3">
      <c r="A3720" s="2">
        <v>45740</v>
      </c>
      <c r="B3720" s="3">
        <f t="shared" si="174"/>
        <v>2025</v>
      </c>
      <c r="C3720" t="str">
        <f t="shared" si="175"/>
        <v>2024-2025</v>
      </c>
      <c r="D3720" t="s">
        <v>120</v>
      </c>
      <c r="E3720" t="s">
        <v>52</v>
      </c>
      <c r="F3720" t="str">
        <f t="shared" si="176"/>
        <v>New South Wales</v>
      </c>
      <c r="G3720" t="s">
        <v>10</v>
      </c>
      <c r="H3720">
        <v>2485</v>
      </c>
      <c r="I3720" t="s">
        <v>11</v>
      </c>
      <c r="J3720" t="s">
        <v>122</v>
      </c>
      <c r="K3720" t="s">
        <v>142</v>
      </c>
      <c r="L3720" t="s">
        <v>153</v>
      </c>
      <c r="M3720" s="5">
        <v>212</v>
      </c>
    </row>
    <row r="3721" spans="1:13" x14ac:dyDescent="0.3">
      <c r="A3721" s="2">
        <v>45707</v>
      </c>
      <c r="B3721" s="3">
        <f t="shared" si="174"/>
        <v>2025</v>
      </c>
      <c r="C3721" t="str">
        <f t="shared" si="175"/>
        <v>2024-2025</v>
      </c>
      <c r="D3721" t="s">
        <v>120</v>
      </c>
      <c r="E3721" t="s">
        <v>103</v>
      </c>
      <c r="F3721" t="str">
        <f t="shared" si="176"/>
        <v>Victoria</v>
      </c>
      <c r="G3721" t="s">
        <v>26</v>
      </c>
      <c r="H3721">
        <v>3550</v>
      </c>
      <c r="I3721" t="s">
        <v>11</v>
      </c>
      <c r="J3721" t="s">
        <v>129</v>
      </c>
      <c r="K3721" t="s">
        <v>145</v>
      </c>
      <c r="L3721" t="s">
        <v>156</v>
      </c>
      <c r="M3721" s="5">
        <v>125</v>
      </c>
    </row>
    <row r="3722" spans="1:13" x14ac:dyDescent="0.3">
      <c r="A3722" s="2">
        <v>45731</v>
      </c>
      <c r="B3722" s="3">
        <f t="shared" si="174"/>
        <v>2025</v>
      </c>
      <c r="C3722" t="str">
        <f t="shared" si="175"/>
        <v>2024-2025</v>
      </c>
      <c r="D3722" t="s">
        <v>120</v>
      </c>
      <c r="E3722" t="s">
        <v>80</v>
      </c>
      <c r="F3722" t="str">
        <f t="shared" si="176"/>
        <v>New South Wales</v>
      </c>
      <c r="G3722" t="s">
        <v>10</v>
      </c>
      <c r="H3722">
        <v>2120</v>
      </c>
      <c r="I3722" t="s">
        <v>11</v>
      </c>
      <c r="J3722" t="s">
        <v>125</v>
      </c>
      <c r="K3722" t="s">
        <v>151</v>
      </c>
      <c r="L3722" t="s">
        <v>152</v>
      </c>
      <c r="M3722" s="5">
        <v>312</v>
      </c>
    </row>
    <row r="3723" spans="1:13" x14ac:dyDescent="0.3">
      <c r="A3723" s="2">
        <v>45756</v>
      </c>
      <c r="B3723" s="3">
        <f t="shared" si="174"/>
        <v>2025</v>
      </c>
      <c r="C3723" t="str">
        <f t="shared" si="175"/>
        <v>2024-2025</v>
      </c>
      <c r="D3723" t="s">
        <v>120</v>
      </c>
      <c r="E3723" t="s">
        <v>21</v>
      </c>
      <c r="F3723" t="str">
        <f t="shared" si="176"/>
        <v>South Australia</v>
      </c>
      <c r="G3723" t="s">
        <v>17</v>
      </c>
      <c r="H3723">
        <v>5343</v>
      </c>
      <c r="I3723" t="s">
        <v>11</v>
      </c>
      <c r="J3723" t="s">
        <v>139</v>
      </c>
      <c r="K3723" t="s">
        <v>150</v>
      </c>
      <c r="L3723" t="s">
        <v>161</v>
      </c>
      <c r="M3723" s="5">
        <v>581</v>
      </c>
    </row>
    <row r="3724" spans="1:13" x14ac:dyDescent="0.3">
      <c r="A3724" s="2">
        <v>45502</v>
      </c>
      <c r="B3724" s="3">
        <f t="shared" si="174"/>
        <v>2025</v>
      </c>
      <c r="C3724" t="str">
        <f t="shared" si="175"/>
        <v>2024-2025</v>
      </c>
      <c r="D3724" t="s">
        <v>120</v>
      </c>
      <c r="E3724" t="s">
        <v>16</v>
      </c>
      <c r="F3724" t="str">
        <f t="shared" si="176"/>
        <v>South Australia</v>
      </c>
      <c r="G3724" t="s">
        <v>17</v>
      </c>
      <c r="H3724">
        <v>5168</v>
      </c>
      <c r="I3724" t="s">
        <v>11</v>
      </c>
      <c r="J3724" t="s">
        <v>134</v>
      </c>
      <c r="K3724" t="s">
        <v>142</v>
      </c>
      <c r="L3724" t="s">
        <v>153</v>
      </c>
      <c r="M3724" s="5">
        <v>709</v>
      </c>
    </row>
    <row r="3725" spans="1:13" x14ac:dyDescent="0.3">
      <c r="A3725" s="2">
        <v>45812</v>
      </c>
      <c r="B3725" s="3">
        <f t="shared" si="174"/>
        <v>2025</v>
      </c>
      <c r="C3725" t="str">
        <f t="shared" si="175"/>
        <v>2024-2025</v>
      </c>
      <c r="D3725" t="s">
        <v>119</v>
      </c>
      <c r="E3725" t="s">
        <v>18</v>
      </c>
      <c r="F3725" t="str">
        <f t="shared" si="176"/>
        <v>Queensland</v>
      </c>
      <c r="G3725" t="s">
        <v>19</v>
      </c>
      <c r="H3725">
        <v>4802</v>
      </c>
      <c r="I3725" t="s">
        <v>11</v>
      </c>
      <c r="J3725" t="s">
        <v>133</v>
      </c>
      <c r="K3725" t="s">
        <v>145</v>
      </c>
      <c r="L3725" t="s">
        <v>156</v>
      </c>
      <c r="M3725" s="5">
        <v>425</v>
      </c>
    </row>
    <row r="3726" spans="1:13" x14ac:dyDescent="0.3">
      <c r="A3726" s="2">
        <v>45998</v>
      </c>
      <c r="B3726" s="3">
        <f t="shared" si="174"/>
        <v>2026</v>
      </c>
      <c r="C3726" t="str">
        <f t="shared" si="175"/>
        <v>2025-2026</v>
      </c>
      <c r="D3726" t="s">
        <v>119</v>
      </c>
      <c r="E3726" t="s">
        <v>36</v>
      </c>
      <c r="F3726" t="str">
        <f t="shared" si="176"/>
        <v>New South Wales</v>
      </c>
      <c r="G3726" t="s">
        <v>10</v>
      </c>
      <c r="H3726">
        <v>2539</v>
      </c>
      <c r="I3726" t="s">
        <v>11</v>
      </c>
      <c r="J3726" t="s">
        <v>123</v>
      </c>
      <c r="K3726" t="s">
        <v>145</v>
      </c>
      <c r="L3726" t="s">
        <v>156</v>
      </c>
      <c r="M3726" s="5">
        <v>220</v>
      </c>
    </row>
    <row r="3727" spans="1:13" x14ac:dyDescent="0.3">
      <c r="A3727" s="2">
        <v>45808</v>
      </c>
      <c r="B3727" s="3">
        <f t="shared" si="174"/>
        <v>2025</v>
      </c>
      <c r="C3727" t="str">
        <f t="shared" si="175"/>
        <v>2024-2025</v>
      </c>
      <c r="D3727" t="s">
        <v>119</v>
      </c>
      <c r="E3727" t="s">
        <v>58</v>
      </c>
      <c r="F3727" t="str">
        <f t="shared" si="176"/>
        <v>New South Wales</v>
      </c>
      <c r="G3727" t="s">
        <v>10</v>
      </c>
      <c r="H3727">
        <v>2790</v>
      </c>
      <c r="I3727" t="s">
        <v>11</v>
      </c>
      <c r="J3727" t="s">
        <v>132</v>
      </c>
      <c r="K3727" t="s">
        <v>146</v>
      </c>
      <c r="L3727" t="s">
        <v>157</v>
      </c>
      <c r="M3727" s="5">
        <v>280</v>
      </c>
    </row>
    <row r="3728" spans="1:13" x14ac:dyDescent="0.3">
      <c r="A3728" s="2">
        <v>45443</v>
      </c>
      <c r="B3728" s="3">
        <f t="shared" si="174"/>
        <v>2024</v>
      </c>
      <c r="C3728" t="str">
        <f t="shared" si="175"/>
        <v>2023-2024</v>
      </c>
      <c r="D3728" t="s">
        <v>120</v>
      </c>
      <c r="E3728" t="s">
        <v>86</v>
      </c>
      <c r="F3728" t="str">
        <f t="shared" si="176"/>
        <v>Queensland</v>
      </c>
      <c r="G3728" t="s">
        <v>19</v>
      </c>
      <c r="H3728">
        <v>4119</v>
      </c>
      <c r="I3728" t="s">
        <v>11</v>
      </c>
      <c r="J3728" t="s">
        <v>131</v>
      </c>
      <c r="K3728" t="s">
        <v>149</v>
      </c>
      <c r="L3728" t="s">
        <v>160</v>
      </c>
      <c r="M3728" s="5">
        <v>420</v>
      </c>
    </row>
    <row r="3729" spans="1:13" x14ac:dyDescent="0.3">
      <c r="A3729" s="2">
        <v>45790</v>
      </c>
      <c r="B3729" s="3">
        <f t="shared" si="174"/>
        <v>2025</v>
      </c>
      <c r="C3729" t="str">
        <f t="shared" si="175"/>
        <v>2024-2025</v>
      </c>
      <c r="D3729" t="s">
        <v>120</v>
      </c>
      <c r="E3729" t="s">
        <v>82</v>
      </c>
      <c r="F3729" t="str">
        <f t="shared" si="176"/>
        <v>Queensland</v>
      </c>
      <c r="G3729" t="s">
        <v>19</v>
      </c>
      <c r="H3729">
        <v>4215</v>
      </c>
      <c r="I3729" t="s">
        <v>11</v>
      </c>
      <c r="J3729" t="s">
        <v>124</v>
      </c>
      <c r="K3729" t="s">
        <v>144</v>
      </c>
      <c r="L3729" t="s">
        <v>155</v>
      </c>
      <c r="M3729" s="5">
        <v>99</v>
      </c>
    </row>
    <row r="3730" spans="1:13" x14ac:dyDescent="0.3">
      <c r="A3730" s="2">
        <v>45916</v>
      </c>
      <c r="B3730" s="3">
        <f t="shared" si="174"/>
        <v>2026</v>
      </c>
      <c r="C3730" t="str">
        <f t="shared" si="175"/>
        <v>2025-2026</v>
      </c>
      <c r="D3730" t="s">
        <v>119</v>
      </c>
      <c r="E3730" t="s">
        <v>70</v>
      </c>
      <c r="F3730" t="str">
        <f t="shared" si="176"/>
        <v>Western Australia</v>
      </c>
      <c r="G3730" t="s">
        <v>28</v>
      </c>
      <c r="H3730">
        <v>6021</v>
      </c>
      <c r="I3730" t="s">
        <v>11</v>
      </c>
      <c r="J3730" t="s">
        <v>121</v>
      </c>
      <c r="K3730" t="s">
        <v>150</v>
      </c>
      <c r="L3730" t="s">
        <v>161</v>
      </c>
      <c r="M3730" s="5">
        <v>317</v>
      </c>
    </row>
    <row r="3731" spans="1:13" x14ac:dyDescent="0.3">
      <c r="A3731" s="2">
        <v>45498</v>
      </c>
      <c r="B3731" s="3">
        <f t="shared" si="174"/>
        <v>2025</v>
      </c>
      <c r="C3731" t="str">
        <f t="shared" si="175"/>
        <v>2024-2025</v>
      </c>
      <c r="D3731" t="s">
        <v>120</v>
      </c>
      <c r="E3731" t="s">
        <v>69</v>
      </c>
      <c r="F3731" t="str">
        <f t="shared" si="176"/>
        <v>Victoria</v>
      </c>
      <c r="G3731" t="s">
        <v>26</v>
      </c>
      <c r="H3731">
        <v>3148</v>
      </c>
      <c r="I3731" t="s">
        <v>11</v>
      </c>
      <c r="J3731" t="s">
        <v>127</v>
      </c>
      <c r="K3731" t="s">
        <v>142</v>
      </c>
      <c r="L3731" t="s">
        <v>153</v>
      </c>
      <c r="M3731" s="5">
        <v>187</v>
      </c>
    </row>
    <row r="3732" spans="1:13" x14ac:dyDescent="0.3">
      <c r="A3732" s="2">
        <v>45502</v>
      </c>
      <c r="B3732" s="3">
        <f t="shared" si="174"/>
        <v>2025</v>
      </c>
      <c r="C3732" t="str">
        <f t="shared" si="175"/>
        <v>2024-2025</v>
      </c>
      <c r="D3732" t="s">
        <v>120</v>
      </c>
      <c r="E3732" t="s">
        <v>38</v>
      </c>
      <c r="F3732" t="str">
        <f t="shared" si="176"/>
        <v>Victoria</v>
      </c>
      <c r="G3732" t="s">
        <v>26</v>
      </c>
      <c r="H3732">
        <v>3199</v>
      </c>
      <c r="I3732" t="s">
        <v>11</v>
      </c>
      <c r="J3732" t="s">
        <v>127</v>
      </c>
      <c r="K3732" t="s">
        <v>144</v>
      </c>
      <c r="L3732" t="s">
        <v>155</v>
      </c>
      <c r="M3732" s="5">
        <v>391</v>
      </c>
    </row>
    <row r="3733" spans="1:13" x14ac:dyDescent="0.3">
      <c r="A3733" s="2">
        <v>45569</v>
      </c>
      <c r="B3733" s="3">
        <f t="shared" si="174"/>
        <v>2025</v>
      </c>
      <c r="C3733" t="str">
        <f t="shared" si="175"/>
        <v>2024-2025</v>
      </c>
      <c r="D3733" t="s">
        <v>120</v>
      </c>
      <c r="E3733" t="s">
        <v>59</v>
      </c>
      <c r="F3733" t="str">
        <f t="shared" si="176"/>
        <v>South Australia</v>
      </c>
      <c r="G3733" t="s">
        <v>17</v>
      </c>
      <c r="H3733">
        <v>5011</v>
      </c>
      <c r="I3733" t="s">
        <v>11</v>
      </c>
      <c r="J3733" t="s">
        <v>134</v>
      </c>
      <c r="K3733" t="s">
        <v>142</v>
      </c>
      <c r="L3733" t="s">
        <v>153</v>
      </c>
      <c r="M3733" s="5">
        <v>193</v>
      </c>
    </row>
    <row r="3734" spans="1:13" x14ac:dyDescent="0.3">
      <c r="A3734" s="2">
        <v>45895</v>
      </c>
      <c r="B3734" s="3">
        <f t="shared" si="174"/>
        <v>2026</v>
      </c>
      <c r="C3734" t="str">
        <f t="shared" si="175"/>
        <v>2025-2026</v>
      </c>
      <c r="D3734" t="s">
        <v>120</v>
      </c>
      <c r="E3734" t="s">
        <v>30</v>
      </c>
      <c r="F3734" t="str">
        <f t="shared" si="176"/>
        <v>Victoria</v>
      </c>
      <c r="G3734" t="s">
        <v>26</v>
      </c>
      <c r="H3734">
        <v>3030</v>
      </c>
      <c r="I3734" t="s">
        <v>11</v>
      </c>
      <c r="J3734" t="s">
        <v>128</v>
      </c>
      <c r="K3734" t="s">
        <v>151</v>
      </c>
      <c r="L3734" t="s">
        <v>152</v>
      </c>
      <c r="M3734" s="5">
        <v>578</v>
      </c>
    </row>
    <row r="3735" spans="1:13" x14ac:dyDescent="0.3">
      <c r="A3735" s="2">
        <v>45995</v>
      </c>
      <c r="B3735" s="3">
        <f t="shared" si="174"/>
        <v>2026</v>
      </c>
      <c r="C3735" t="str">
        <f t="shared" si="175"/>
        <v>2025-2026</v>
      </c>
      <c r="D3735" t="s">
        <v>120</v>
      </c>
      <c r="E3735" t="s">
        <v>109</v>
      </c>
      <c r="F3735" t="str">
        <f t="shared" si="176"/>
        <v>Western Australia</v>
      </c>
      <c r="G3735" t="s">
        <v>28</v>
      </c>
      <c r="H3735">
        <v>6052</v>
      </c>
      <c r="I3735" t="s">
        <v>11</v>
      </c>
      <c r="J3735" t="s">
        <v>121</v>
      </c>
      <c r="K3735" t="s">
        <v>150</v>
      </c>
      <c r="L3735" t="s">
        <v>161</v>
      </c>
      <c r="M3735" s="5">
        <v>316</v>
      </c>
    </row>
    <row r="3736" spans="1:13" x14ac:dyDescent="0.3">
      <c r="A3736" s="2">
        <v>45404</v>
      </c>
      <c r="B3736" s="3">
        <f t="shared" si="174"/>
        <v>2024</v>
      </c>
      <c r="C3736" t="str">
        <f t="shared" si="175"/>
        <v>2023-2024</v>
      </c>
      <c r="D3736" t="s">
        <v>120</v>
      </c>
      <c r="E3736" t="s">
        <v>9</v>
      </c>
      <c r="F3736" t="str">
        <f t="shared" si="176"/>
        <v>New South Wales</v>
      </c>
      <c r="G3736" t="s">
        <v>10</v>
      </c>
      <c r="H3736">
        <v>2067</v>
      </c>
      <c r="I3736" t="s">
        <v>11</v>
      </c>
      <c r="J3736" t="s">
        <v>126</v>
      </c>
      <c r="K3736" t="s">
        <v>144</v>
      </c>
      <c r="L3736" t="s">
        <v>155</v>
      </c>
      <c r="M3736" s="5">
        <v>185</v>
      </c>
    </row>
    <row r="3737" spans="1:13" x14ac:dyDescent="0.3">
      <c r="A3737" s="2">
        <v>45807</v>
      </c>
      <c r="B3737" s="3">
        <f t="shared" si="174"/>
        <v>2025</v>
      </c>
      <c r="C3737" t="str">
        <f t="shared" si="175"/>
        <v>2024-2025</v>
      </c>
      <c r="D3737" t="s">
        <v>120</v>
      </c>
      <c r="E3737" t="s">
        <v>82</v>
      </c>
      <c r="F3737" t="str">
        <f t="shared" si="176"/>
        <v>Queensland</v>
      </c>
      <c r="G3737" t="s">
        <v>19</v>
      </c>
      <c r="H3737">
        <v>4215</v>
      </c>
      <c r="I3737" t="s">
        <v>11</v>
      </c>
      <c r="J3737" t="s">
        <v>124</v>
      </c>
      <c r="K3737" t="s">
        <v>145</v>
      </c>
      <c r="L3737" t="s">
        <v>156</v>
      </c>
      <c r="M3737" s="5">
        <v>799</v>
      </c>
    </row>
    <row r="3738" spans="1:13" x14ac:dyDescent="0.3">
      <c r="A3738" s="2">
        <v>45323</v>
      </c>
      <c r="B3738" s="3">
        <f t="shared" si="174"/>
        <v>2024</v>
      </c>
      <c r="C3738" t="str">
        <f t="shared" si="175"/>
        <v>2023-2024</v>
      </c>
      <c r="D3738" t="s">
        <v>120</v>
      </c>
      <c r="E3738" t="s">
        <v>71</v>
      </c>
      <c r="F3738" t="str">
        <f t="shared" si="176"/>
        <v>Victoria</v>
      </c>
      <c r="G3738" t="s">
        <v>26</v>
      </c>
      <c r="H3738">
        <v>3131</v>
      </c>
      <c r="I3738" t="s">
        <v>11</v>
      </c>
      <c r="J3738" t="s">
        <v>127</v>
      </c>
      <c r="K3738" t="s">
        <v>142</v>
      </c>
      <c r="L3738" t="s">
        <v>153</v>
      </c>
      <c r="M3738" s="5">
        <v>110</v>
      </c>
    </row>
    <row r="3739" spans="1:13" x14ac:dyDescent="0.3">
      <c r="A3739" s="2">
        <v>45306</v>
      </c>
      <c r="B3739" s="3">
        <f t="shared" si="174"/>
        <v>2024</v>
      </c>
      <c r="C3739" t="str">
        <f t="shared" si="175"/>
        <v>2023-2024</v>
      </c>
      <c r="D3739" t="s">
        <v>119</v>
      </c>
      <c r="E3739" t="s">
        <v>66</v>
      </c>
      <c r="F3739" t="str">
        <f t="shared" si="176"/>
        <v>Western Australia</v>
      </c>
      <c r="G3739" t="s">
        <v>28</v>
      </c>
      <c r="H3739">
        <v>6330</v>
      </c>
      <c r="I3739" t="s">
        <v>11</v>
      </c>
      <c r="J3739" t="s">
        <v>135</v>
      </c>
      <c r="K3739" t="s">
        <v>144</v>
      </c>
      <c r="L3739" t="s">
        <v>155</v>
      </c>
      <c r="M3739" s="5">
        <v>311</v>
      </c>
    </row>
    <row r="3740" spans="1:13" x14ac:dyDescent="0.3">
      <c r="A3740" s="2">
        <v>45546</v>
      </c>
      <c r="B3740" s="3">
        <f t="shared" si="174"/>
        <v>2025</v>
      </c>
      <c r="C3740" t="str">
        <f t="shared" si="175"/>
        <v>2024-2025</v>
      </c>
      <c r="D3740" t="s">
        <v>120</v>
      </c>
      <c r="E3740" t="s">
        <v>85</v>
      </c>
      <c r="F3740" t="str">
        <f t="shared" si="176"/>
        <v>Western Australia</v>
      </c>
      <c r="G3740" t="s">
        <v>28</v>
      </c>
      <c r="H3740">
        <v>6725</v>
      </c>
      <c r="I3740" t="s">
        <v>11</v>
      </c>
      <c r="J3740" t="s">
        <v>141</v>
      </c>
      <c r="K3740" t="s">
        <v>150</v>
      </c>
      <c r="L3740" t="s">
        <v>161</v>
      </c>
      <c r="M3740" s="5">
        <v>383</v>
      </c>
    </row>
    <row r="3741" spans="1:13" x14ac:dyDescent="0.3">
      <c r="A3741" s="2">
        <v>45716</v>
      </c>
      <c r="B3741" s="3">
        <f t="shared" si="174"/>
        <v>2025</v>
      </c>
      <c r="C3741" t="str">
        <f t="shared" si="175"/>
        <v>2024-2025</v>
      </c>
      <c r="D3741" t="s">
        <v>120</v>
      </c>
      <c r="E3741" t="s">
        <v>23</v>
      </c>
      <c r="F3741" t="str">
        <f t="shared" si="176"/>
        <v>New South Wales</v>
      </c>
      <c r="G3741" t="s">
        <v>10</v>
      </c>
      <c r="H3741">
        <v>2830</v>
      </c>
      <c r="I3741" t="s">
        <v>11</v>
      </c>
      <c r="J3741" t="s">
        <v>132</v>
      </c>
      <c r="K3741" t="s">
        <v>149</v>
      </c>
      <c r="L3741" t="s">
        <v>160</v>
      </c>
      <c r="M3741" s="5">
        <v>38</v>
      </c>
    </row>
    <row r="3742" spans="1:13" x14ac:dyDescent="0.3">
      <c r="A3742" s="2">
        <v>45429</v>
      </c>
      <c r="B3742" s="3">
        <f t="shared" si="174"/>
        <v>2024</v>
      </c>
      <c r="C3742" t="str">
        <f t="shared" si="175"/>
        <v>2023-2024</v>
      </c>
      <c r="D3742" t="s">
        <v>120</v>
      </c>
      <c r="E3742" t="s">
        <v>76</v>
      </c>
      <c r="F3742" t="str">
        <f t="shared" si="176"/>
        <v>Queensland</v>
      </c>
      <c r="G3742" t="s">
        <v>19</v>
      </c>
      <c r="H3742">
        <v>4220</v>
      </c>
      <c r="I3742" t="s">
        <v>11</v>
      </c>
      <c r="J3742" t="s">
        <v>124</v>
      </c>
      <c r="K3742" t="s">
        <v>146</v>
      </c>
      <c r="L3742" t="s">
        <v>157</v>
      </c>
      <c r="M3742" s="5">
        <v>155</v>
      </c>
    </row>
    <row r="3743" spans="1:13" x14ac:dyDescent="0.3">
      <c r="A3743" s="2">
        <v>45420</v>
      </c>
      <c r="B3743" s="3">
        <f t="shared" si="174"/>
        <v>2024</v>
      </c>
      <c r="C3743" t="str">
        <f t="shared" si="175"/>
        <v>2023-2024</v>
      </c>
      <c r="D3743" t="s">
        <v>120</v>
      </c>
      <c r="E3743" t="s">
        <v>92</v>
      </c>
      <c r="F3743" t="str">
        <f t="shared" si="176"/>
        <v>New South Wales</v>
      </c>
      <c r="G3743" t="s">
        <v>10</v>
      </c>
      <c r="H3743">
        <v>2015</v>
      </c>
      <c r="I3743" t="s">
        <v>11</v>
      </c>
      <c r="J3743" t="s">
        <v>126</v>
      </c>
      <c r="K3743" t="s">
        <v>143</v>
      </c>
      <c r="L3743" t="s">
        <v>154</v>
      </c>
      <c r="M3743" s="5">
        <v>699</v>
      </c>
    </row>
    <row r="3744" spans="1:13" x14ac:dyDescent="0.3">
      <c r="A3744" s="2">
        <v>45907</v>
      </c>
      <c r="B3744" s="3">
        <f t="shared" si="174"/>
        <v>2026</v>
      </c>
      <c r="C3744" t="str">
        <f t="shared" si="175"/>
        <v>2025-2026</v>
      </c>
      <c r="D3744" t="s">
        <v>120</v>
      </c>
      <c r="E3744" t="s">
        <v>102</v>
      </c>
      <c r="F3744" t="str">
        <f t="shared" si="176"/>
        <v>Queensland</v>
      </c>
      <c r="G3744" t="s">
        <v>19</v>
      </c>
      <c r="H3744">
        <v>4825</v>
      </c>
      <c r="I3744" t="s">
        <v>11</v>
      </c>
      <c r="J3744" t="s">
        <v>133</v>
      </c>
      <c r="K3744" t="s">
        <v>151</v>
      </c>
      <c r="L3744" t="s">
        <v>152</v>
      </c>
      <c r="M3744" s="5">
        <v>246</v>
      </c>
    </row>
    <row r="3745" spans="1:13" x14ac:dyDescent="0.3">
      <c r="A3745" s="2">
        <v>45786</v>
      </c>
      <c r="B3745" s="3">
        <f t="shared" si="174"/>
        <v>2025</v>
      </c>
      <c r="C3745" t="str">
        <f t="shared" si="175"/>
        <v>2024-2025</v>
      </c>
      <c r="D3745" t="s">
        <v>119</v>
      </c>
      <c r="E3745" t="s">
        <v>48</v>
      </c>
      <c r="F3745" t="str">
        <f t="shared" si="176"/>
        <v>Western Australia</v>
      </c>
      <c r="G3745" t="s">
        <v>28</v>
      </c>
      <c r="H3745">
        <v>6450</v>
      </c>
      <c r="I3745" t="s">
        <v>11</v>
      </c>
      <c r="J3745" t="s">
        <v>141</v>
      </c>
      <c r="K3745" t="s">
        <v>145</v>
      </c>
      <c r="L3745" t="s">
        <v>156</v>
      </c>
      <c r="M3745" s="5">
        <v>391</v>
      </c>
    </row>
    <row r="3746" spans="1:13" x14ac:dyDescent="0.3">
      <c r="A3746" s="2">
        <v>45831</v>
      </c>
      <c r="B3746" s="3">
        <f t="shared" si="174"/>
        <v>2025</v>
      </c>
      <c r="C3746" t="str">
        <f t="shared" si="175"/>
        <v>2024-2025</v>
      </c>
      <c r="D3746" t="s">
        <v>120</v>
      </c>
      <c r="E3746" t="s">
        <v>20</v>
      </c>
      <c r="F3746" t="str">
        <f t="shared" si="176"/>
        <v>South Australia</v>
      </c>
      <c r="G3746" t="s">
        <v>17</v>
      </c>
      <c r="H3746">
        <v>5607</v>
      </c>
      <c r="I3746" t="s">
        <v>11</v>
      </c>
      <c r="J3746" t="s">
        <v>139</v>
      </c>
      <c r="K3746" t="s">
        <v>145</v>
      </c>
      <c r="L3746" t="s">
        <v>156</v>
      </c>
      <c r="M3746" s="5">
        <v>178</v>
      </c>
    </row>
    <row r="3747" spans="1:13" x14ac:dyDescent="0.3">
      <c r="A3747" s="2">
        <v>45539</v>
      </c>
      <c r="B3747" s="3">
        <f t="shared" si="174"/>
        <v>2025</v>
      </c>
      <c r="C3747" t="str">
        <f t="shared" si="175"/>
        <v>2024-2025</v>
      </c>
      <c r="D3747" t="s">
        <v>120</v>
      </c>
      <c r="E3747" t="s">
        <v>41</v>
      </c>
      <c r="F3747" t="str">
        <f t="shared" si="176"/>
        <v>New South Wales</v>
      </c>
      <c r="G3747" t="s">
        <v>10</v>
      </c>
      <c r="H3747">
        <v>2478</v>
      </c>
      <c r="I3747" t="s">
        <v>11</v>
      </c>
      <c r="J3747" t="s">
        <v>122</v>
      </c>
      <c r="K3747" t="s">
        <v>145</v>
      </c>
      <c r="L3747" t="s">
        <v>156</v>
      </c>
      <c r="M3747" s="5">
        <v>267</v>
      </c>
    </row>
    <row r="3748" spans="1:13" x14ac:dyDescent="0.3">
      <c r="A3748" s="2">
        <v>45614</v>
      </c>
      <c r="B3748" s="3">
        <f t="shared" si="174"/>
        <v>2025</v>
      </c>
      <c r="C3748" t="str">
        <f t="shared" si="175"/>
        <v>2024-2025</v>
      </c>
      <c r="D3748" t="s">
        <v>119</v>
      </c>
      <c r="E3748" t="s">
        <v>33</v>
      </c>
      <c r="F3748" t="str">
        <f t="shared" si="176"/>
        <v>Northern Territory</v>
      </c>
      <c r="G3748" t="s">
        <v>15</v>
      </c>
      <c r="H3748">
        <v>870</v>
      </c>
      <c r="I3748" t="s">
        <v>11</v>
      </c>
      <c r="J3748" t="s">
        <v>140</v>
      </c>
      <c r="K3748" t="s">
        <v>145</v>
      </c>
      <c r="L3748" t="s">
        <v>156</v>
      </c>
      <c r="M3748" s="5">
        <v>314</v>
      </c>
    </row>
    <row r="3749" spans="1:13" x14ac:dyDescent="0.3">
      <c r="A3749" s="2">
        <v>45795</v>
      </c>
      <c r="B3749" s="3">
        <f t="shared" si="174"/>
        <v>2025</v>
      </c>
      <c r="C3749" t="str">
        <f t="shared" si="175"/>
        <v>2024-2025</v>
      </c>
      <c r="D3749" t="s">
        <v>119</v>
      </c>
      <c r="E3749" t="s">
        <v>95</v>
      </c>
      <c r="F3749" t="str">
        <f t="shared" si="176"/>
        <v>New South Wales</v>
      </c>
      <c r="G3749" t="s">
        <v>10</v>
      </c>
      <c r="H3749">
        <v>2131</v>
      </c>
      <c r="I3749" t="s">
        <v>11</v>
      </c>
      <c r="J3749" t="s">
        <v>125</v>
      </c>
      <c r="K3749" t="s">
        <v>151</v>
      </c>
      <c r="L3749" t="s">
        <v>152</v>
      </c>
      <c r="M3749" s="5">
        <v>210</v>
      </c>
    </row>
    <row r="3750" spans="1:13" x14ac:dyDescent="0.3">
      <c r="A3750" s="2">
        <v>45609</v>
      </c>
      <c r="B3750" s="3">
        <f t="shared" si="174"/>
        <v>2025</v>
      </c>
      <c r="C3750" t="str">
        <f t="shared" si="175"/>
        <v>2024-2025</v>
      </c>
      <c r="D3750" t="s">
        <v>120</v>
      </c>
      <c r="E3750" t="s">
        <v>60</v>
      </c>
      <c r="F3750" t="str">
        <f t="shared" si="176"/>
        <v>Queensland</v>
      </c>
      <c r="G3750" t="s">
        <v>19</v>
      </c>
      <c r="H3750">
        <v>4655</v>
      </c>
      <c r="I3750" t="s">
        <v>11</v>
      </c>
      <c r="J3750" t="s">
        <v>138</v>
      </c>
      <c r="K3750" t="s">
        <v>150</v>
      </c>
      <c r="L3750" t="s">
        <v>161</v>
      </c>
      <c r="M3750" s="5">
        <v>418</v>
      </c>
    </row>
    <row r="3751" spans="1:13" x14ac:dyDescent="0.3">
      <c r="A3751" s="2">
        <v>45944</v>
      </c>
      <c r="B3751" s="3">
        <f t="shared" si="174"/>
        <v>2026</v>
      </c>
      <c r="C3751" t="str">
        <f t="shared" si="175"/>
        <v>2025-2026</v>
      </c>
      <c r="D3751" t="s">
        <v>120</v>
      </c>
      <c r="E3751" t="s">
        <v>40</v>
      </c>
      <c r="F3751" t="str">
        <f t="shared" si="176"/>
        <v>South Australia</v>
      </c>
      <c r="G3751" t="s">
        <v>17</v>
      </c>
      <c r="H3751">
        <v>5169</v>
      </c>
      <c r="I3751" t="s">
        <v>11</v>
      </c>
      <c r="J3751" t="s">
        <v>134</v>
      </c>
      <c r="K3751" t="s">
        <v>151</v>
      </c>
      <c r="L3751" t="s">
        <v>152</v>
      </c>
      <c r="M3751" s="5">
        <v>664</v>
      </c>
    </row>
    <row r="3752" spans="1:13" x14ac:dyDescent="0.3">
      <c r="A3752" s="2">
        <v>45410</v>
      </c>
      <c r="B3752" s="3">
        <f t="shared" si="174"/>
        <v>2024</v>
      </c>
      <c r="C3752" t="str">
        <f t="shared" si="175"/>
        <v>2023-2024</v>
      </c>
      <c r="D3752" t="s">
        <v>120</v>
      </c>
      <c r="E3752" t="s">
        <v>98</v>
      </c>
      <c r="F3752" t="str">
        <f t="shared" si="176"/>
        <v>South Australia</v>
      </c>
      <c r="G3752" t="s">
        <v>17</v>
      </c>
      <c r="H3752">
        <v>5290</v>
      </c>
      <c r="I3752" t="s">
        <v>11</v>
      </c>
      <c r="J3752" t="s">
        <v>139</v>
      </c>
      <c r="K3752" t="s">
        <v>145</v>
      </c>
      <c r="L3752" t="s">
        <v>156</v>
      </c>
      <c r="M3752" s="5">
        <v>686</v>
      </c>
    </row>
    <row r="3753" spans="1:13" x14ac:dyDescent="0.3">
      <c r="A3753" s="2">
        <v>45310</v>
      </c>
      <c r="B3753" s="3">
        <f t="shared" si="174"/>
        <v>2024</v>
      </c>
      <c r="C3753" t="str">
        <f t="shared" si="175"/>
        <v>2023-2024</v>
      </c>
      <c r="D3753" t="s">
        <v>120</v>
      </c>
      <c r="E3753" t="s">
        <v>38</v>
      </c>
      <c r="F3753" t="str">
        <f t="shared" si="176"/>
        <v>Victoria</v>
      </c>
      <c r="G3753" t="s">
        <v>26</v>
      </c>
      <c r="H3753">
        <v>3199</v>
      </c>
      <c r="I3753" t="s">
        <v>11</v>
      </c>
      <c r="J3753" t="s">
        <v>127</v>
      </c>
      <c r="K3753" t="s">
        <v>148</v>
      </c>
      <c r="L3753" t="s">
        <v>159</v>
      </c>
      <c r="M3753" s="5">
        <v>473</v>
      </c>
    </row>
    <row r="3754" spans="1:13" x14ac:dyDescent="0.3">
      <c r="A3754" s="2">
        <v>45466</v>
      </c>
      <c r="B3754" s="3">
        <f t="shared" si="174"/>
        <v>2024</v>
      </c>
      <c r="C3754" t="str">
        <f t="shared" si="175"/>
        <v>2023-2024</v>
      </c>
      <c r="D3754" t="s">
        <v>120</v>
      </c>
      <c r="E3754" t="s">
        <v>107</v>
      </c>
      <c r="F3754" t="str">
        <f t="shared" si="176"/>
        <v>New South Wales</v>
      </c>
      <c r="G3754" t="s">
        <v>10</v>
      </c>
      <c r="H3754">
        <v>2020</v>
      </c>
      <c r="I3754" t="s">
        <v>11</v>
      </c>
      <c r="J3754" t="s">
        <v>126</v>
      </c>
      <c r="K3754" t="s">
        <v>147</v>
      </c>
      <c r="L3754" t="s">
        <v>158</v>
      </c>
      <c r="M3754" s="5">
        <v>314</v>
      </c>
    </row>
    <row r="3755" spans="1:13" x14ac:dyDescent="0.3">
      <c r="A3755" s="2">
        <v>45626</v>
      </c>
      <c r="B3755" s="3">
        <f t="shared" si="174"/>
        <v>2025</v>
      </c>
      <c r="C3755" t="str">
        <f t="shared" si="175"/>
        <v>2024-2025</v>
      </c>
      <c r="D3755" t="s">
        <v>120</v>
      </c>
      <c r="E3755" t="s">
        <v>54</v>
      </c>
      <c r="F3755" t="str">
        <f t="shared" si="176"/>
        <v>New South Wales</v>
      </c>
      <c r="G3755" t="s">
        <v>10</v>
      </c>
      <c r="H3755">
        <v>2750</v>
      </c>
      <c r="I3755" t="s">
        <v>11</v>
      </c>
      <c r="J3755" t="s">
        <v>132</v>
      </c>
      <c r="K3755" t="s">
        <v>146</v>
      </c>
      <c r="L3755" t="s">
        <v>157</v>
      </c>
      <c r="M3755" s="5">
        <v>286</v>
      </c>
    </row>
    <row r="3756" spans="1:13" x14ac:dyDescent="0.3">
      <c r="A3756" s="2">
        <v>45462</v>
      </c>
      <c r="B3756" s="3">
        <f t="shared" si="174"/>
        <v>2024</v>
      </c>
      <c r="C3756" t="str">
        <f t="shared" si="175"/>
        <v>2023-2024</v>
      </c>
      <c r="D3756" t="s">
        <v>119</v>
      </c>
      <c r="E3756" t="s">
        <v>36</v>
      </c>
      <c r="F3756" t="str">
        <f t="shared" si="176"/>
        <v>New South Wales</v>
      </c>
      <c r="G3756" t="s">
        <v>10</v>
      </c>
      <c r="H3756">
        <v>2539</v>
      </c>
      <c r="I3756" t="s">
        <v>11</v>
      </c>
      <c r="J3756" t="s">
        <v>123</v>
      </c>
      <c r="K3756" t="s">
        <v>146</v>
      </c>
      <c r="L3756" t="s">
        <v>157</v>
      </c>
      <c r="M3756" s="5">
        <v>667</v>
      </c>
    </row>
    <row r="3757" spans="1:13" x14ac:dyDescent="0.3">
      <c r="A3757" s="2">
        <v>45421</v>
      </c>
      <c r="B3757" s="3">
        <f t="shared" si="174"/>
        <v>2024</v>
      </c>
      <c r="C3757" t="str">
        <f t="shared" si="175"/>
        <v>2023-2024</v>
      </c>
      <c r="D3757" t="s">
        <v>120</v>
      </c>
      <c r="E3757" t="s">
        <v>108</v>
      </c>
      <c r="F3757" t="str">
        <f t="shared" si="176"/>
        <v>Tasmania</v>
      </c>
      <c r="G3757" t="s">
        <v>43</v>
      </c>
      <c r="H3757">
        <v>7320</v>
      </c>
      <c r="I3757" t="s">
        <v>11</v>
      </c>
      <c r="J3757" t="s">
        <v>130</v>
      </c>
      <c r="K3757" t="s">
        <v>142</v>
      </c>
      <c r="L3757" t="s">
        <v>153</v>
      </c>
      <c r="M3757" s="5">
        <v>244</v>
      </c>
    </row>
    <row r="3758" spans="1:13" x14ac:dyDescent="0.3">
      <c r="A3758" s="2">
        <v>45402</v>
      </c>
      <c r="B3758" s="3">
        <f t="shared" si="174"/>
        <v>2024</v>
      </c>
      <c r="C3758" t="str">
        <f t="shared" si="175"/>
        <v>2023-2024</v>
      </c>
      <c r="D3758" t="s">
        <v>120</v>
      </c>
      <c r="E3758" t="s">
        <v>113</v>
      </c>
      <c r="F3758" t="str">
        <f t="shared" si="176"/>
        <v>New South Wales</v>
      </c>
      <c r="G3758" t="s">
        <v>10</v>
      </c>
      <c r="H3758">
        <v>2101</v>
      </c>
      <c r="I3758" t="s">
        <v>11</v>
      </c>
      <c r="J3758" t="s">
        <v>125</v>
      </c>
      <c r="K3758" t="s">
        <v>144</v>
      </c>
      <c r="L3758" t="s">
        <v>155</v>
      </c>
      <c r="M3758" s="5">
        <v>662</v>
      </c>
    </row>
    <row r="3759" spans="1:13" x14ac:dyDescent="0.3">
      <c r="A3759" s="2">
        <v>45992</v>
      </c>
      <c r="B3759" s="3">
        <f t="shared" si="174"/>
        <v>2026</v>
      </c>
      <c r="C3759" t="str">
        <f t="shared" si="175"/>
        <v>2025-2026</v>
      </c>
      <c r="D3759" t="s">
        <v>120</v>
      </c>
      <c r="E3759" t="s">
        <v>69</v>
      </c>
      <c r="F3759" t="str">
        <f t="shared" si="176"/>
        <v>Victoria</v>
      </c>
      <c r="G3759" t="s">
        <v>26</v>
      </c>
      <c r="H3759">
        <v>3148</v>
      </c>
      <c r="I3759" t="s">
        <v>11</v>
      </c>
      <c r="J3759" t="s">
        <v>127</v>
      </c>
      <c r="K3759" t="s">
        <v>142</v>
      </c>
      <c r="L3759" t="s">
        <v>153</v>
      </c>
      <c r="M3759" s="5">
        <v>258</v>
      </c>
    </row>
    <row r="3760" spans="1:13" x14ac:dyDescent="0.3">
      <c r="A3760" s="2">
        <v>45873</v>
      </c>
      <c r="B3760" s="3">
        <f t="shared" si="174"/>
        <v>2026</v>
      </c>
      <c r="C3760" t="str">
        <f t="shared" si="175"/>
        <v>2025-2026</v>
      </c>
      <c r="D3760" t="s">
        <v>119</v>
      </c>
      <c r="E3760" t="s">
        <v>58</v>
      </c>
      <c r="F3760" t="str">
        <f t="shared" si="176"/>
        <v>New South Wales</v>
      </c>
      <c r="G3760" t="s">
        <v>10</v>
      </c>
      <c r="H3760">
        <v>2790</v>
      </c>
      <c r="I3760" t="s">
        <v>11</v>
      </c>
      <c r="J3760" t="s">
        <v>132</v>
      </c>
      <c r="K3760" t="s">
        <v>151</v>
      </c>
      <c r="L3760" t="s">
        <v>152</v>
      </c>
      <c r="M3760" s="5">
        <v>535</v>
      </c>
    </row>
    <row r="3761" spans="1:13" x14ac:dyDescent="0.3">
      <c r="A3761" s="2">
        <v>45728</v>
      </c>
      <c r="B3761" s="3">
        <f t="shared" si="174"/>
        <v>2025</v>
      </c>
      <c r="C3761" t="str">
        <f t="shared" si="175"/>
        <v>2024-2025</v>
      </c>
      <c r="D3761" t="s">
        <v>120</v>
      </c>
      <c r="E3761" t="s">
        <v>61</v>
      </c>
      <c r="F3761" t="str">
        <f t="shared" si="176"/>
        <v>Victoria</v>
      </c>
      <c r="G3761" t="s">
        <v>26</v>
      </c>
      <c r="H3761">
        <v>3179</v>
      </c>
      <c r="I3761" t="s">
        <v>11</v>
      </c>
      <c r="J3761" t="s">
        <v>127</v>
      </c>
      <c r="K3761" t="s">
        <v>150</v>
      </c>
      <c r="L3761" t="s">
        <v>161</v>
      </c>
      <c r="M3761" s="5">
        <v>449</v>
      </c>
    </row>
    <row r="3762" spans="1:13" x14ac:dyDescent="0.3">
      <c r="A3762" s="2">
        <v>45717</v>
      </c>
      <c r="B3762" s="3">
        <f t="shared" si="174"/>
        <v>2025</v>
      </c>
      <c r="C3762" t="str">
        <f t="shared" si="175"/>
        <v>2024-2025</v>
      </c>
      <c r="D3762" t="s">
        <v>120</v>
      </c>
      <c r="E3762" t="s">
        <v>42</v>
      </c>
      <c r="F3762" t="str">
        <f t="shared" si="176"/>
        <v>Tasmania</v>
      </c>
      <c r="G3762" t="s">
        <v>43</v>
      </c>
      <c r="H3762">
        <v>7018</v>
      </c>
      <c r="I3762" t="s">
        <v>11</v>
      </c>
      <c r="J3762" t="s">
        <v>130</v>
      </c>
      <c r="K3762" t="s">
        <v>145</v>
      </c>
      <c r="L3762" t="s">
        <v>156</v>
      </c>
      <c r="M3762" s="5">
        <v>473</v>
      </c>
    </row>
    <row r="3763" spans="1:13" x14ac:dyDescent="0.3">
      <c r="A3763" s="2">
        <v>45407</v>
      </c>
      <c r="B3763" s="3">
        <f t="shared" si="174"/>
        <v>2024</v>
      </c>
      <c r="C3763" t="str">
        <f t="shared" si="175"/>
        <v>2023-2024</v>
      </c>
      <c r="D3763" t="s">
        <v>120</v>
      </c>
      <c r="E3763" t="s">
        <v>13</v>
      </c>
      <c r="F3763" t="str">
        <f t="shared" si="176"/>
        <v>New South Wales</v>
      </c>
      <c r="G3763" t="s">
        <v>10</v>
      </c>
      <c r="H3763">
        <v>2141</v>
      </c>
      <c r="I3763" t="s">
        <v>11</v>
      </c>
      <c r="J3763" t="s">
        <v>125</v>
      </c>
      <c r="K3763" t="s">
        <v>145</v>
      </c>
      <c r="L3763" t="s">
        <v>156</v>
      </c>
      <c r="M3763" s="5">
        <v>326</v>
      </c>
    </row>
    <row r="3764" spans="1:13" x14ac:dyDescent="0.3">
      <c r="A3764" s="2">
        <v>45653</v>
      </c>
      <c r="B3764" s="3">
        <f t="shared" si="174"/>
        <v>2025</v>
      </c>
      <c r="C3764" t="str">
        <f t="shared" si="175"/>
        <v>2024-2025</v>
      </c>
      <c r="D3764" t="s">
        <v>120</v>
      </c>
      <c r="E3764" t="s">
        <v>39</v>
      </c>
      <c r="F3764" t="str">
        <f t="shared" si="176"/>
        <v>New South Wales</v>
      </c>
      <c r="G3764" t="s">
        <v>10</v>
      </c>
      <c r="H3764">
        <v>2541</v>
      </c>
      <c r="I3764" t="s">
        <v>11</v>
      </c>
      <c r="J3764" t="s">
        <v>123</v>
      </c>
      <c r="K3764" t="s">
        <v>143</v>
      </c>
      <c r="L3764" t="s">
        <v>154</v>
      </c>
      <c r="M3764" s="5">
        <v>438</v>
      </c>
    </row>
    <row r="3765" spans="1:13" x14ac:dyDescent="0.3">
      <c r="A3765" s="2">
        <v>45829</v>
      </c>
      <c r="B3765" s="3">
        <f t="shared" si="174"/>
        <v>2025</v>
      </c>
      <c r="C3765" t="str">
        <f t="shared" si="175"/>
        <v>2024-2025</v>
      </c>
      <c r="D3765" t="s">
        <v>120</v>
      </c>
      <c r="E3765" t="s">
        <v>21</v>
      </c>
      <c r="F3765" t="str">
        <f t="shared" si="176"/>
        <v>South Australia</v>
      </c>
      <c r="G3765" t="s">
        <v>17</v>
      </c>
      <c r="H3765">
        <v>5343</v>
      </c>
      <c r="I3765" t="s">
        <v>11</v>
      </c>
      <c r="J3765" t="s">
        <v>139</v>
      </c>
      <c r="K3765" t="s">
        <v>151</v>
      </c>
      <c r="L3765" t="s">
        <v>152</v>
      </c>
      <c r="M3765" s="5">
        <v>351</v>
      </c>
    </row>
    <row r="3766" spans="1:13" x14ac:dyDescent="0.3">
      <c r="A3766" s="2">
        <v>45470</v>
      </c>
      <c r="B3766" s="3">
        <f t="shared" si="174"/>
        <v>2024</v>
      </c>
      <c r="C3766" t="str">
        <f t="shared" si="175"/>
        <v>2023-2024</v>
      </c>
      <c r="D3766" t="s">
        <v>120</v>
      </c>
      <c r="E3766" t="s">
        <v>110</v>
      </c>
      <c r="F3766" t="str">
        <f t="shared" si="176"/>
        <v>Australian Capital Territory</v>
      </c>
      <c r="G3766" t="s">
        <v>51</v>
      </c>
      <c r="H3766">
        <v>2609</v>
      </c>
      <c r="I3766" t="s">
        <v>11</v>
      </c>
      <c r="J3766" t="s">
        <v>123</v>
      </c>
      <c r="K3766" t="s">
        <v>151</v>
      </c>
      <c r="L3766" t="s">
        <v>152</v>
      </c>
      <c r="M3766" s="5">
        <v>299</v>
      </c>
    </row>
    <row r="3767" spans="1:13" x14ac:dyDescent="0.3">
      <c r="A3767" s="2">
        <v>45454</v>
      </c>
      <c r="B3767" s="3">
        <f t="shared" si="174"/>
        <v>2024</v>
      </c>
      <c r="C3767" t="str">
        <f t="shared" si="175"/>
        <v>2023-2024</v>
      </c>
      <c r="D3767" t="s">
        <v>120</v>
      </c>
      <c r="E3767" t="s">
        <v>13</v>
      </c>
      <c r="F3767" t="str">
        <f t="shared" si="176"/>
        <v>New South Wales</v>
      </c>
      <c r="G3767" t="s">
        <v>10</v>
      </c>
      <c r="H3767">
        <v>2141</v>
      </c>
      <c r="I3767" t="s">
        <v>11</v>
      </c>
      <c r="J3767" t="s">
        <v>125</v>
      </c>
      <c r="K3767" t="s">
        <v>146</v>
      </c>
      <c r="L3767" t="s">
        <v>157</v>
      </c>
      <c r="M3767" s="5">
        <v>594</v>
      </c>
    </row>
    <row r="3768" spans="1:13" x14ac:dyDescent="0.3">
      <c r="A3768" s="2">
        <v>45521</v>
      </c>
      <c r="B3768" s="3">
        <f t="shared" si="174"/>
        <v>2025</v>
      </c>
      <c r="C3768" t="str">
        <f t="shared" si="175"/>
        <v>2024-2025</v>
      </c>
      <c r="D3768" t="s">
        <v>119</v>
      </c>
      <c r="E3768" t="s">
        <v>77</v>
      </c>
      <c r="F3768" t="str">
        <f t="shared" si="176"/>
        <v>Victoria</v>
      </c>
      <c r="G3768" t="s">
        <v>26</v>
      </c>
      <c r="H3768">
        <v>3018</v>
      </c>
      <c r="I3768" t="s">
        <v>11</v>
      </c>
      <c r="J3768" t="s">
        <v>128</v>
      </c>
      <c r="K3768" t="s">
        <v>142</v>
      </c>
      <c r="L3768" t="s">
        <v>153</v>
      </c>
      <c r="M3768" s="5">
        <v>150</v>
      </c>
    </row>
    <row r="3769" spans="1:13" x14ac:dyDescent="0.3">
      <c r="A3769" s="2">
        <v>45885</v>
      </c>
      <c r="B3769" s="3">
        <f t="shared" si="174"/>
        <v>2026</v>
      </c>
      <c r="C3769" t="str">
        <f t="shared" si="175"/>
        <v>2025-2026</v>
      </c>
      <c r="D3769" t="s">
        <v>120</v>
      </c>
      <c r="E3769" t="s">
        <v>82</v>
      </c>
      <c r="F3769" t="str">
        <f t="shared" si="176"/>
        <v>Queensland</v>
      </c>
      <c r="G3769" t="s">
        <v>19</v>
      </c>
      <c r="H3769">
        <v>4215</v>
      </c>
      <c r="I3769" t="s">
        <v>11</v>
      </c>
      <c r="J3769" t="s">
        <v>124</v>
      </c>
      <c r="K3769" t="s">
        <v>145</v>
      </c>
      <c r="L3769" t="s">
        <v>156</v>
      </c>
      <c r="M3769" s="5">
        <v>141</v>
      </c>
    </row>
    <row r="3770" spans="1:13" x14ac:dyDescent="0.3">
      <c r="A3770" s="2">
        <v>45342</v>
      </c>
      <c r="B3770" s="3">
        <f t="shared" si="174"/>
        <v>2024</v>
      </c>
      <c r="C3770" t="str">
        <f t="shared" si="175"/>
        <v>2023-2024</v>
      </c>
      <c r="D3770" t="s">
        <v>120</v>
      </c>
      <c r="E3770" t="s">
        <v>38</v>
      </c>
      <c r="F3770" t="str">
        <f t="shared" si="176"/>
        <v>Victoria</v>
      </c>
      <c r="G3770" t="s">
        <v>26</v>
      </c>
      <c r="H3770">
        <v>3199</v>
      </c>
      <c r="I3770" t="s">
        <v>11</v>
      </c>
      <c r="J3770" t="s">
        <v>127</v>
      </c>
      <c r="K3770" t="s">
        <v>147</v>
      </c>
      <c r="L3770" t="s">
        <v>158</v>
      </c>
      <c r="M3770" s="5">
        <v>133</v>
      </c>
    </row>
    <row r="3771" spans="1:13" x14ac:dyDescent="0.3">
      <c r="A3771" s="2">
        <v>45544</v>
      </c>
      <c r="B3771" s="3">
        <f t="shared" si="174"/>
        <v>2025</v>
      </c>
      <c r="C3771" t="str">
        <f t="shared" si="175"/>
        <v>2024-2025</v>
      </c>
      <c r="D3771" t="s">
        <v>120</v>
      </c>
      <c r="E3771" t="s">
        <v>101</v>
      </c>
      <c r="F3771" t="str">
        <f t="shared" si="176"/>
        <v>Queensland</v>
      </c>
      <c r="G3771" t="s">
        <v>19</v>
      </c>
      <c r="H3771">
        <v>4305</v>
      </c>
      <c r="I3771" t="s">
        <v>11</v>
      </c>
      <c r="J3771" t="s">
        <v>124</v>
      </c>
      <c r="K3771" t="s">
        <v>151</v>
      </c>
      <c r="L3771" t="s">
        <v>152</v>
      </c>
      <c r="M3771" s="5">
        <v>273</v>
      </c>
    </row>
    <row r="3772" spans="1:13" x14ac:dyDescent="0.3">
      <c r="A3772" s="2">
        <v>45703</v>
      </c>
      <c r="B3772" s="3">
        <f t="shared" si="174"/>
        <v>2025</v>
      </c>
      <c r="C3772" t="str">
        <f t="shared" si="175"/>
        <v>2024-2025</v>
      </c>
      <c r="D3772" t="s">
        <v>120</v>
      </c>
      <c r="E3772" t="s">
        <v>25</v>
      </c>
      <c r="F3772" t="str">
        <f t="shared" si="176"/>
        <v>Victoria</v>
      </c>
      <c r="G3772" t="s">
        <v>26</v>
      </c>
      <c r="H3772">
        <v>3066</v>
      </c>
      <c r="I3772" t="s">
        <v>11</v>
      </c>
      <c r="J3772" t="s">
        <v>128</v>
      </c>
      <c r="K3772" t="s">
        <v>145</v>
      </c>
      <c r="L3772" t="s">
        <v>156</v>
      </c>
      <c r="M3772" s="5">
        <v>133</v>
      </c>
    </row>
    <row r="3773" spans="1:13" x14ac:dyDescent="0.3">
      <c r="A3773" s="2">
        <v>45897</v>
      </c>
      <c r="B3773" s="3">
        <f t="shared" si="174"/>
        <v>2026</v>
      </c>
      <c r="C3773" t="str">
        <f t="shared" si="175"/>
        <v>2025-2026</v>
      </c>
      <c r="D3773" t="s">
        <v>120</v>
      </c>
      <c r="E3773" t="s">
        <v>81</v>
      </c>
      <c r="F3773" t="str">
        <f t="shared" si="176"/>
        <v>Victoria</v>
      </c>
      <c r="G3773" t="s">
        <v>26</v>
      </c>
      <c r="H3773">
        <v>3076</v>
      </c>
      <c r="I3773" t="s">
        <v>11</v>
      </c>
      <c r="J3773" t="s">
        <v>128</v>
      </c>
      <c r="K3773" t="s">
        <v>147</v>
      </c>
      <c r="L3773" t="s">
        <v>158</v>
      </c>
      <c r="M3773" s="5">
        <v>78</v>
      </c>
    </row>
    <row r="3774" spans="1:13" x14ac:dyDescent="0.3">
      <c r="A3774" s="2">
        <v>45829</v>
      </c>
      <c r="B3774" s="3">
        <f t="shared" si="174"/>
        <v>2025</v>
      </c>
      <c r="C3774" t="str">
        <f t="shared" si="175"/>
        <v>2024-2025</v>
      </c>
      <c r="D3774" t="s">
        <v>120</v>
      </c>
      <c r="E3774" t="s">
        <v>63</v>
      </c>
      <c r="F3774" t="str">
        <f t="shared" si="176"/>
        <v>Queensland</v>
      </c>
      <c r="G3774" t="s">
        <v>19</v>
      </c>
      <c r="H3774">
        <v>4068</v>
      </c>
      <c r="I3774" t="s">
        <v>11</v>
      </c>
      <c r="J3774" t="s">
        <v>131</v>
      </c>
      <c r="K3774" t="s">
        <v>144</v>
      </c>
      <c r="L3774" t="s">
        <v>155</v>
      </c>
      <c r="M3774" s="5">
        <v>539</v>
      </c>
    </row>
    <row r="3775" spans="1:13" x14ac:dyDescent="0.3">
      <c r="A3775" s="2">
        <v>45926</v>
      </c>
      <c r="B3775" s="3">
        <f t="shared" si="174"/>
        <v>2026</v>
      </c>
      <c r="C3775" t="str">
        <f t="shared" si="175"/>
        <v>2025-2026</v>
      </c>
      <c r="D3775" t="s">
        <v>120</v>
      </c>
      <c r="E3775" t="s">
        <v>79</v>
      </c>
      <c r="F3775" t="str">
        <f t="shared" si="176"/>
        <v>Queensland</v>
      </c>
      <c r="G3775" t="s">
        <v>19</v>
      </c>
      <c r="H3775">
        <v>4680</v>
      </c>
      <c r="I3775" t="s">
        <v>11</v>
      </c>
      <c r="J3775" t="s">
        <v>138</v>
      </c>
      <c r="K3775" t="s">
        <v>150</v>
      </c>
      <c r="L3775" t="s">
        <v>161</v>
      </c>
      <c r="M3775" s="5">
        <v>92</v>
      </c>
    </row>
    <row r="3776" spans="1:13" x14ac:dyDescent="0.3">
      <c r="A3776" s="2">
        <v>45482</v>
      </c>
      <c r="B3776" s="3">
        <f t="shared" si="174"/>
        <v>2025</v>
      </c>
      <c r="C3776" t="str">
        <f t="shared" si="175"/>
        <v>2024-2025</v>
      </c>
      <c r="D3776" t="s">
        <v>120</v>
      </c>
      <c r="E3776" t="s">
        <v>86</v>
      </c>
      <c r="F3776" t="str">
        <f t="shared" si="176"/>
        <v>Queensland</v>
      </c>
      <c r="G3776" t="s">
        <v>19</v>
      </c>
      <c r="H3776">
        <v>4119</v>
      </c>
      <c r="I3776" t="s">
        <v>11</v>
      </c>
      <c r="J3776" t="s">
        <v>131</v>
      </c>
      <c r="K3776" t="s">
        <v>145</v>
      </c>
      <c r="L3776" t="s">
        <v>156</v>
      </c>
      <c r="M3776" s="5">
        <v>608</v>
      </c>
    </row>
    <row r="3777" spans="1:13" x14ac:dyDescent="0.3">
      <c r="A3777" s="2">
        <v>45755</v>
      </c>
      <c r="B3777" s="3">
        <f t="shared" si="174"/>
        <v>2025</v>
      </c>
      <c r="C3777" t="str">
        <f t="shared" si="175"/>
        <v>2024-2025</v>
      </c>
      <c r="D3777" t="s">
        <v>120</v>
      </c>
      <c r="E3777" t="s">
        <v>16</v>
      </c>
      <c r="F3777" t="str">
        <f t="shared" si="176"/>
        <v>South Australia</v>
      </c>
      <c r="G3777" t="s">
        <v>17</v>
      </c>
      <c r="H3777">
        <v>5168</v>
      </c>
      <c r="I3777" t="s">
        <v>11</v>
      </c>
      <c r="J3777" t="s">
        <v>134</v>
      </c>
      <c r="K3777" t="s">
        <v>150</v>
      </c>
      <c r="L3777" t="s">
        <v>161</v>
      </c>
      <c r="M3777" s="5">
        <v>123</v>
      </c>
    </row>
    <row r="3778" spans="1:13" x14ac:dyDescent="0.3">
      <c r="A3778" s="2">
        <v>45340</v>
      </c>
      <c r="B3778" s="3">
        <f t="shared" ref="B3778:B3841" si="177">IF(MONTH(A3778)&gt;=7,YEAR(A3778)+1,YEAR(A3778))</f>
        <v>2024</v>
      </c>
      <c r="C3778" t="str">
        <f t="shared" ref="C3778:C3841" si="178">IF(MONTH(A3778) &gt;= 7, YEAR(A3778) &amp; "-" &amp; YEAR(A3778) + 1, YEAR(A3778) - 1 &amp; "-" &amp; YEAR(A3778))</f>
        <v>2023-2024</v>
      </c>
      <c r="D3778" t="s">
        <v>120</v>
      </c>
      <c r="E3778" t="s">
        <v>35</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26</v>
      </c>
      <c r="H3778">
        <v>3280</v>
      </c>
      <c r="I3778" t="s">
        <v>11</v>
      </c>
      <c r="J3778" t="s">
        <v>129</v>
      </c>
      <c r="K3778" t="s">
        <v>146</v>
      </c>
      <c r="L3778" t="s">
        <v>157</v>
      </c>
      <c r="M3778" s="5">
        <v>711</v>
      </c>
    </row>
    <row r="3779" spans="1:13" x14ac:dyDescent="0.3">
      <c r="A3779" s="2">
        <v>45818</v>
      </c>
      <c r="B3779" s="3">
        <f t="shared" si="177"/>
        <v>2025</v>
      </c>
      <c r="C3779" t="str">
        <f t="shared" si="178"/>
        <v>2024-2025</v>
      </c>
      <c r="D3779" t="s">
        <v>120</v>
      </c>
      <c r="E3779" t="s">
        <v>73</v>
      </c>
      <c r="F3779" t="str">
        <f t="shared" si="179"/>
        <v>Queensland</v>
      </c>
      <c r="G3779" t="s">
        <v>19</v>
      </c>
      <c r="H3779">
        <v>4509</v>
      </c>
      <c r="I3779" t="s">
        <v>11</v>
      </c>
      <c r="J3779" t="s">
        <v>124</v>
      </c>
      <c r="K3779" t="s">
        <v>145</v>
      </c>
      <c r="L3779" t="s">
        <v>156</v>
      </c>
      <c r="M3779" s="5">
        <v>532</v>
      </c>
    </row>
    <row r="3780" spans="1:13" x14ac:dyDescent="0.3">
      <c r="A3780" s="2">
        <v>45892</v>
      </c>
      <c r="B3780" s="3">
        <f t="shared" si="177"/>
        <v>2026</v>
      </c>
      <c r="C3780" t="str">
        <f t="shared" si="178"/>
        <v>2025-2026</v>
      </c>
      <c r="D3780" t="s">
        <v>120</v>
      </c>
      <c r="E3780" t="s">
        <v>65</v>
      </c>
      <c r="F3780" t="str">
        <f t="shared" si="179"/>
        <v>Victoria</v>
      </c>
      <c r="G3780" t="s">
        <v>26</v>
      </c>
      <c r="H3780">
        <v>3931</v>
      </c>
      <c r="I3780" t="s">
        <v>11</v>
      </c>
      <c r="J3780" t="s">
        <v>137</v>
      </c>
      <c r="K3780" t="s">
        <v>150</v>
      </c>
      <c r="L3780" t="s">
        <v>161</v>
      </c>
      <c r="M3780" s="5">
        <v>765</v>
      </c>
    </row>
    <row r="3781" spans="1:13" x14ac:dyDescent="0.3">
      <c r="A3781" s="2">
        <v>45724</v>
      </c>
      <c r="B3781" s="3">
        <f t="shared" si="177"/>
        <v>2025</v>
      </c>
      <c r="C3781" t="str">
        <f t="shared" si="178"/>
        <v>2024-2025</v>
      </c>
      <c r="D3781" t="s">
        <v>120</v>
      </c>
      <c r="E3781" t="s">
        <v>23</v>
      </c>
      <c r="F3781" t="str">
        <f t="shared" si="179"/>
        <v>New South Wales</v>
      </c>
      <c r="G3781" t="s">
        <v>10</v>
      </c>
      <c r="H3781">
        <v>2830</v>
      </c>
      <c r="I3781" t="s">
        <v>11</v>
      </c>
      <c r="J3781" t="s">
        <v>132</v>
      </c>
      <c r="K3781" t="s">
        <v>151</v>
      </c>
      <c r="L3781" t="s">
        <v>152</v>
      </c>
      <c r="M3781" s="5">
        <v>779</v>
      </c>
    </row>
    <row r="3782" spans="1:13" x14ac:dyDescent="0.3">
      <c r="A3782" s="2">
        <v>45293</v>
      </c>
      <c r="B3782" s="3">
        <f t="shared" si="177"/>
        <v>2024</v>
      </c>
      <c r="C3782" t="str">
        <f t="shared" si="178"/>
        <v>2023-2024</v>
      </c>
      <c r="D3782" t="s">
        <v>119</v>
      </c>
      <c r="E3782" t="s">
        <v>53</v>
      </c>
      <c r="F3782" t="str">
        <f t="shared" si="179"/>
        <v>Queensland</v>
      </c>
      <c r="G3782" t="s">
        <v>19</v>
      </c>
      <c r="H3782">
        <v>4012</v>
      </c>
      <c r="I3782" t="s">
        <v>11</v>
      </c>
      <c r="J3782" t="s">
        <v>131</v>
      </c>
      <c r="K3782" t="s">
        <v>150</v>
      </c>
      <c r="L3782" t="s">
        <v>161</v>
      </c>
      <c r="M3782" s="5">
        <v>151</v>
      </c>
    </row>
    <row r="3783" spans="1:13" x14ac:dyDescent="0.3">
      <c r="A3783" s="2">
        <v>45493</v>
      </c>
      <c r="B3783" s="3">
        <f t="shared" si="177"/>
        <v>2025</v>
      </c>
      <c r="C3783" t="str">
        <f t="shared" si="178"/>
        <v>2024-2025</v>
      </c>
      <c r="D3783" t="s">
        <v>120</v>
      </c>
      <c r="E3783" t="s">
        <v>83</v>
      </c>
      <c r="F3783" t="str">
        <f t="shared" si="179"/>
        <v>Victoria</v>
      </c>
      <c r="G3783" t="s">
        <v>26</v>
      </c>
      <c r="H3783">
        <v>3551</v>
      </c>
      <c r="I3783" t="s">
        <v>11</v>
      </c>
      <c r="J3783" t="s">
        <v>129</v>
      </c>
      <c r="K3783" t="s">
        <v>149</v>
      </c>
      <c r="L3783" t="s">
        <v>160</v>
      </c>
      <c r="M3783" s="5">
        <v>424</v>
      </c>
    </row>
    <row r="3784" spans="1:13" x14ac:dyDescent="0.3">
      <c r="A3784" s="2">
        <v>45306</v>
      </c>
      <c r="B3784" s="3">
        <f t="shared" si="177"/>
        <v>2024</v>
      </c>
      <c r="C3784" t="str">
        <f t="shared" si="178"/>
        <v>2023-2024</v>
      </c>
      <c r="D3784" t="s">
        <v>120</v>
      </c>
      <c r="E3784" t="s">
        <v>99</v>
      </c>
      <c r="F3784" t="str">
        <f t="shared" si="179"/>
        <v>Western Australia</v>
      </c>
      <c r="G3784" t="s">
        <v>28</v>
      </c>
      <c r="H3784">
        <v>6530</v>
      </c>
      <c r="I3784" t="s">
        <v>11</v>
      </c>
      <c r="J3784" t="s">
        <v>141</v>
      </c>
      <c r="K3784" t="s">
        <v>145</v>
      </c>
      <c r="L3784" t="s">
        <v>156</v>
      </c>
      <c r="M3784" s="5">
        <v>255</v>
      </c>
    </row>
    <row r="3785" spans="1:13" x14ac:dyDescent="0.3">
      <c r="A3785" s="2">
        <v>45892</v>
      </c>
      <c r="B3785" s="3">
        <f t="shared" si="177"/>
        <v>2026</v>
      </c>
      <c r="C3785" t="str">
        <f t="shared" si="178"/>
        <v>2025-2026</v>
      </c>
      <c r="D3785" t="s">
        <v>119</v>
      </c>
      <c r="E3785" t="s">
        <v>114</v>
      </c>
      <c r="F3785" t="str">
        <f t="shared" si="179"/>
        <v>Victoria</v>
      </c>
      <c r="G3785" t="s">
        <v>26</v>
      </c>
      <c r="H3785">
        <v>3353</v>
      </c>
      <c r="I3785" t="s">
        <v>11</v>
      </c>
      <c r="J3785" t="s">
        <v>129</v>
      </c>
      <c r="K3785" t="s">
        <v>144</v>
      </c>
      <c r="L3785" t="s">
        <v>155</v>
      </c>
      <c r="M3785" s="5">
        <v>196</v>
      </c>
    </row>
    <row r="3786" spans="1:13" x14ac:dyDescent="0.3">
      <c r="A3786" s="2">
        <v>45794</v>
      </c>
      <c r="B3786" s="3">
        <f t="shared" si="177"/>
        <v>2025</v>
      </c>
      <c r="C3786" t="str">
        <f t="shared" si="178"/>
        <v>2024-2025</v>
      </c>
      <c r="D3786" t="s">
        <v>120</v>
      </c>
      <c r="E3786" t="s">
        <v>27</v>
      </c>
      <c r="F3786" t="str">
        <f t="shared" si="179"/>
        <v>Western Australia</v>
      </c>
      <c r="G3786" t="s">
        <v>28</v>
      </c>
      <c r="H3786">
        <v>6030</v>
      </c>
      <c r="I3786" t="s">
        <v>11</v>
      </c>
      <c r="J3786" t="s">
        <v>121</v>
      </c>
      <c r="K3786" t="s">
        <v>145</v>
      </c>
      <c r="L3786" t="s">
        <v>156</v>
      </c>
      <c r="M3786" s="5">
        <v>198</v>
      </c>
    </row>
    <row r="3787" spans="1:13" x14ac:dyDescent="0.3">
      <c r="A3787" s="2">
        <v>45355</v>
      </c>
      <c r="B3787" s="3">
        <f t="shared" si="177"/>
        <v>2024</v>
      </c>
      <c r="C3787" t="str">
        <f t="shared" si="178"/>
        <v>2023-2024</v>
      </c>
      <c r="D3787" t="s">
        <v>120</v>
      </c>
      <c r="E3787" t="s">
        <v>12</v>
      </c>
      <c r="F3787" t="str">
        <f t="shared" si="179"/>
        <v>New South Wales</v>
      </c>
      <c r="G3787" t="s">
        <v>10</v>
      </c>
      <c r="H3787">
        <v>2795</v>
      </c>
      <c r="I3787" t="s">
        <v>11</v>
      </c>
      <c r="J3787" t="s">
        <v>132</v>
      </c>
      <c r="K3787" t="s">
        <v>144</v>
      </c>
      <c r="L3787" t="s">
        <v>155</v>
      </c>
      <c r="M3787" s="5">
        <v>431</v>
      </c>
    </row>
    <row r="3788" spans="1:13" x14ac:dyDescent="0.3">
      <c r="A3788" s="2">
        <v>45342</v>
      </c>
      <c r="B3788" s="3">
        <f t="shared" si="177"/>
        <v>2024</v>
      </c>
      <c r="C3788" t="str">
        <f t="shared" si="178"/>
        <v>2023-2024</v>
      </c>
      <c r="D3788" t="s">
        <v>119</v>
      </c>
      <c r="E3788" t="s">
        <v>18</v>
      </c>
      <c r="F3788" t="str">
        <f t="shared" si="179"/>
        <v>Queensland</v>
      </c>
      <c r="G3788" t="s">
        <v>19</v>
      </c>
      <c r="H3788">
        <v>4802</v>
      </c>
      <c r="I3788" t="s">
        <v>11</v>
      </c>
      <c r="J3788" t="s">
        <v>133</v>
      </c>
      <c r="K3788" t="s">
        <v>142</v>
      </c>
      <c r="L3788" t="s">
        <v>153</v>
      </c>
      <c r="M3788" s="5">
        <v>354</v>
      </c>
    </row>
    <row r="3789" spans="1:13" x14ac:dyDescent="0.3">
      <c r="A3789" s="2">
        <v>45845</v>
      </c>
      <c r="B3789" s="3">
        <f t="shared" si="177"/>
        <v>2026</v>
      </c>
      <c r="C3789" t="str">
        <f t="shared" si="178"/>
        <v>2025-2026</v>
      </c>
      <c r="D3789" t="s">
        <v>120</v>
      </c>
      <c r="E3789" t="s">
        <v>90</v>
      </c>
      <c r="F3789" t="str">
        <f t="shared" si="179"/>
        <v>New South Wales</v>
      </c>
      <c r="G3789" t="s">
        <v>10</v>
      </c>
      <c r="H3789">
        <v>2650</v>
      </c>
      <c r="I3789" t="s">
        <v>11</v>
      </c>
      <c r="J3789" t="s">
        <v>132</v>
      </c>
      <c r="K3789" t="s">
        <v>149</v>
      </c>
      <c r="L3789" t="s">
        <v>160</v>
      </c>
      <c r="M3789" s="5">
        <v>415</v>
      </c>
    </row>
    <row r="3790" spans="1:13" x14ac:dyDescent="0.3">
      <c r="A3790" s="2">
        <v>45762</v>
      </c>
      <c r="B3790" s="3">
        <f t="shared" si="177"/>
        <v>2025</v>
      </c>
      <c r="C3790" t="str">
        <f t="shared" si="178"/>
        <v>2024-2025</v>
      </c>
      <c r="D3790" t="s">
        <v>120</v>
      </c>
      <c r="E3790" t="s">
        <v>78</v>
      </c>
      <c r="F3790" t="str">
        <f t="shared" si="179"/>
        <v>New South Wales</v>
      </c>
      <c r="G3790" t="s">
        <v>10</v>
      </c>
      <c r="H3790">
        <v>2480</v>
      </c>
      <c r="I3790" t="s">
        <v>11</v>
      </c>
      <c r="J3790" t="s">
        <v>122</v>
      </c>
      <c r="K3790" t="s">
        <v>144</v>
      </c>
      <c r="L3790" t="s">
        <v>155</v>
      </c>
      <c r="M3790" s="5">
        <v>686</v>
      </c>
    </row>
    <row r="3791" spans="1:13" x14ac:dyDescent="0.3">
      <c r="A3791" s="2">
        <v>45311</v>
      </c>
      <c r="B3791" s="3">
        <f t="shared" si="177"/>
        <v>2024</v>
      </c>
      <c r="C3791" t="str">
        <f t="shared" si="178"/>
        <v>2023-2024</v>
      </c>
      <c r="D3791" t="s">
        <v>119</v>
      </c>
      <c r="E3791" t="s">
        <v>95</v>
      </c>
      <c r="F3791" t="str">
        <f t="shared" si="179"/>
        <v>New South Wales</v>
      </c>
      <c r="G3791" t="s">
        <v>10</v>
      </c>
      <c r="H3791">
        <v>2131</v>
      </c>
      <c r="I3791" t="s">
        <v>11</v>
      </c>
      <c r="J3791" t="s">
        <v>125</v>
      </c>
      <c r="K3791" t="s">
        <v>142</v>
      </c>
      <c r="L3791" t="s">
        <v>153</v>
      </c>
      <c r="M3791" s="5">
        <v>792</v>
      </c>
    </row>
    <row r="3792" spans="1:13" x14ac:dyDescent="0.3">
      <c r="A3792" s="2">
        <v>45665</v>
      </c>
      <c r="B3792" s="3">
        <f t="shared" si="177"/>
        <v>2025</v>
      </c>
      <c r="C3792" t="str">
        <f t="shared" si="178"/>
        <v>2024-2025</v>
      </c>
      <c r="D3792" t="s">
        <v>120</v>
      </c>
      <c r="E3792" t="s">
        <v>69</v>
      </c>
      <c r="F3792" t="str">
        <f t="shared" si="179"/>
        <v>Victoria</v>
      </c>
      <c r="G3792" t="s">
        <v>26</v>
      </c>
      <c r="H3792">
        <v>3148</v>
      </c>
      <c r="I3792" t="s">
        <v>11</v>
      </c>
      <c r="J3792" t="s">
        <v>127</v>
      </c>
      <c r="K3792" t="s">
        <v>147</v>
      </c>
      <c r="L3792" t="s">
        <v>158</v>
      </c>
      <c r="M3792" s="5">
        <v>517</v>
      </c>
    </row>
    <row r="3793" spans="1:13" x14ac:dyDescent="0.3">
      <c r="A3793" s="2">
        <v>45844</v>
      </c>
      <c r="B3793" s="3">
        <f t="shared" si="177"/>
        <v>2026</v>
      </c>
      <c r="C3793" t="str">
        <f t="shared" si="178"/>
        <v>2025-2026</v>
      </c>
      <c r="D3793" t="s">
        <v>120</v>
      </c>
      <c r="E3793" t="s">
        <v>63</v>
      </c>
      <c r="F3793" t="str">
        <f t="shared" si="179"/>
        <v>Queensland</v>
      </c>
      <c r="G3793" t="s">
        <v>19</v>
      </c>
      <c r="H3793">
        <v>4068</v>
      </c>
      <c r="I3793" t="s">
        <v>11</v>
      </c>
      <c r="J3793" t="s">
        <v>131</v>
      </c>
      <c r="K3793" t="s">
        <v>149</v>
      </c>
      <c r="L3793" t="s">
        <v>160</v>
      </c>
      <c r="M3793" s="5">
        <v>516</v>
      </c>
    </row>
    <row r="3794" spans="1:13" x14ac:dyDescent="0.3">
      <c r="A3794" s="2">
        <v>45961</v>
      </c>
      <c r="B3794" s="3">
        <f t="shared" si="177"/>
        <v>2026</v>
      </c>
      <c r="C3794" t="str">
        <f t="shared" si="178"/>
        <v>2025-2026</v>
      </c>
      <c r="D3794" t="s">
        <v>120</v>
      </c>
      <c r="E3794" t="s">
        <v>69</v>
      </c>
      <c r="F3794" t="str">
        <f t="shared" si="179"/>
        <v>Victoria</v>
      </c>
      <c r="G3794" t="s">
        <v>26</v>
      </c>
      <c r="H3794">
        <v>3148</v>
      </c>
      <c r="I3794" t="s">
        <v>11</v>
      </c>
      <c r="J3794" t="s">
        <v>127</v>
      </c>
      <c r="K3794" t="s">
        <v>144</v>
      </c>
      <c r="L3794" t="s">
        <v>155</v>
      </c>
      <c r="M3794" s="5">
        <v>356</v>
      </c>
    </row>
    <row r="3795" spans="1:13" x14ac:dyDescent="0.3">
      <c r="A3795" s="2">
        <v>45976</v>
      </c>
      <c r="B3795" s="3">
        <f t="shared" si="177"/>
        <v>2026</v>
      </c>
      <c r="C3795" t="str">
        <f t="shared" si="178"/>
        <v>2025-2026</v>
      </c>
      <c r="D3795" t="s">
        <v>120</v>
      </c>
      <c r="E3795" t="s">
        <v>29</v>
      </c>
      <c r="F3795" t="str">
        <f t="shared" si="179"/>
        <v>Queensland</v>
      </c>
      <c r="G3795" t="s">
        <v>19</v>
      </c>
      <c r="H3795">
        <v>4703</v>
      </c>
      <c r="I3795" t="s">
        <v>11</v>
      </c>
      <c r="J3795" t="s">
        <v>138</v>
      </c>
      <c r="K3795" t="s">
        <v>151</v>
      </c>
      <c r="L3795" t="s">
        <v>152</v>
      </c>
      <c r="M3795" s="5">
        <v>631</v>
      </c>
    </row>
    <row r="3796" spans="1:13" x14ac:dyDescent="0.3">
      <c r="A3796" s="2">
        <v>45364</v>
      </c>
      <c r="B3796" s="3">
        <f t="shared" si="177"/>
        <v>2024</v>
      </c>
      <c r="C3796" t="str">
        <f t="shared" si="178"/>
        <v>2023-2024</v>
      </c>
      <c r="D3796" t="s">
        <v>120</v>
      </c>
      <c r="E3796" t="s">
        <v>63</v>
      </c>
      <c r="F3796" t="str">
        <f t="shared" si="179"/>
        <v>Queensland</v>
      </c>
      <c r="G3796" t="s">
        <v>19</v>
      </c>
      <c r="H3796">
        <v>4068</v>
      </c>
      <c r="I3796" t="s">
        <v>11</v>
      </c>
      <c r="J3796" t="s">
        <v>131</v>
      </c>
      <c r="K3796" t="s">
        <v>144</v>
      </c>
      <c r="L3796" t="s">
        <v>155</v>
      </c>
      <c r="M3796" s="5">
        <v>560</v>
      </c>
    </row>
    <row r="3797" spans="1:13" x14ac:dyDescent="0.3">
      <c r="A3797" s="2">
        <v>45846</v>
      </c>
      <c r="B3797" s="3">
        <f t="shared" si="177"/>
        <v>2026</v>
      </c>
      <c r="C3797" t="str">
        <f t="shared" si="178"/>
        <v>2025-2026</v>
      </c>
      <c r="D3797" t="s">
        <v>120</v>
      </c>
      <c r="E3797" t="s">
        <v>63</v>
      </c>
      <c r="F3797" t="str">
        <f t="shared" si="179"/>
        <v>Queensland</v>
      </c>
      <c r="G3797" t="s">
        <v>19</v>
      </c>
      <c r="H3797">
        <v>4068</v>
      </c>
      <c r="I3797" t="s">
        <v>11</v>
      </c>
      <c r="J3797" t="s">
        <v>131</v>
      </c>
      <c r="K3797" t="s">
        <v>147</v>
      </c>
      <c r="L3797" t="s">
        <v>158</v>
      </c>
      <c r="M3797" s="5">
        <v>595</v>
      </c>
    </row>
    <row r="3798" spans="1:13" x14ac:dyDescent="0.3">
      <c r="A3798" s="2">
        <v>45812</v>
      </c>
      <c r="B3798" s="3">
        <f t="shared" si="177"/>
        <v>2025</v>
      </c>
      <c r="C3798" t="str">
        <f t="shared" si="178"/>
        <v>2024-2025</v>
      </c>
      <c r="D3798" t="s">
        <v>119</v>
      </c>
      <c r="E3798" t="s">
        <v>36</v>
      </c>
      <c r="F3798" t="str">
        <f t="shared" si="179"/>
        <v>New South Wales</v>
      </c>
      <c r="G3798" t="s">
        <v>10</v>
      </c>
      <c r="H3798">
        <v>2539</v>
      </c>
      <c r="I3798" t="s">
        <v>11</v>
      </c>
      <c r="J3798" t="s">
        <v>123</v>
      </c>
      <c r="K3798" t="s">
        <v>151</v>
      </c>
      <c r="L3798" t="s">
        <v>152</v>
      </c>
      <c r="M3798" s="5">
        <v>711</v>
      </c>
    </row>
    <row r="3799" spans="1:13" x14ac:dyDescent="0.3">
      <c r="A3799" s="2">
        <v>45879</v>
      </c>
      <c r="B3799" s="3">
        <f t="shared" si="177"/>
        <v>2026</v>
      </c>
      <c r="C3799" t="str">
        <f t="shared" si="178"/>
        <v>2025-2026</v>
      </c>
      <c r="D3799" t="s">
        <v>120</v>
      </c>
      <c r="E3799" t="s">
        <v>69</v>
      </c>
      <c r="F3799" t="str">
        <f t="shared" si="179"/>
        <v>Victoria</v>
      </c>
      <c r="G3799" t="s">
        <v>26</v>
      </c>
      <c r="H3799">
        <v>3148</v>
      </c>
      <c r="I3799" t="s">
        <v>11</v>
      </c>
      <c r="J3799" t="s">
        <v>127</v>
      </c>
      <c r="K3799" t="s">
        <v>144</v>
      </c>
      <c r="L3799" t="s">
        <v>155</v>
      </c>
      <c r="M3799" s="5">
        <v>675</v>
      </c>
    </row>
    <row r="3800" spans="1:13" x14ac:dyDescent="0.3">
      <c r="A3800" s="2">
        <v>45657</v>
      </c>
      <c r="B3800" s="3">
        <f t="shared" si="177"/>
        <v>2025</v>
      </c>
      <c r="C3800" t="str">
        <f t="shared" si="178"/>
        <v>2024-2025</v>
      </c>
      <c r="D3800" t="s">
        <v>120</v>
      </c>
      <c r="E3800" t="s">
        <v>84</v>
      </c>
      <c r="F3800" t="str">
        <f t="shared" si="179"/>
        <v>Western Australia</v>
      </c>
      <c r="G3800" t="s">
        <v>28</v>
      </c>
      <c r="H3800">
        <v>6280</v>
      </c>
      <c r="I3800" t="s">
        <v>11</v>
      </c>
      <c r="J3800" t="s">
        <v>135</v>
      </c>
      <c r="K3800" t="s">
        <v>143</v>
      </c>
      <c r="L3800" t="s">
        <v>154</v>
      </c>
      <c r="M3800" s="5">
        <v>545</v>
      </c>
    </row>
    <row r="3801" spans="1:13" x14ac:dyDescent="0.3">
      <c r="A3801" s="2">
        <v>45762</v>
      </c>
      <c r="B3801" s="3">
        <f t="shared" si="177"/>
        <v>2025</v>
      </c>
      <c r="C3801" t="str">
        <f t="shared" si="178"/>
        <v>2024-2025</v>
      </c>
      <c r="D3801" t="s">
        <v>120</v>
      </c>
      <c r="E3801" t="s">
        <v>34</v>
      </c>
      <c r="F3801" t="str">
        <f t="shared" si="179"/>
        <v>New South Wales</v>
      </c>
      <c r="G3801" t="s">
        <v>10</v>
      </c>
      <c r="H3801">
        <v>2560</v>
      </c>
      <c r="I3801" t="s">
        <v>11</v>
      </c>
      <c r="J3801" t="s">
        <v>123</v>
      </c>
      <c r="K3801" t="s">
        <v>142</v>
      </c>
      <c r="L3801" t="s">
        <v>153</v>
      </c>
      <c r="M3801" s="5">
        <v>473</v>
      </c>
    </row>
    <row r="3802" spans="1:13" x14ac:dyDescent="0.3">
      <c r="A3802" s="2">
        <v>45455</v>
      </c>
      <c r="B3802" s="3">
        <f t="shared" si="177"/>
        <v>2024</v>
      </c>
      <c r="C3802" t="str">
        <f t="shared" si="178"/>
        <v>2023-2024</v>
      </c>
      <c r="D3802" t="s">
        <v>120</v>
      </c>
      <c r="E3802" t="s">
        <v>27</v>
      </c>
      <c r="F3802" t="str">
        <f t="shared" si="179"/>
        <v>Western Australia</v>
      </c>
      <c r="G3802" t="s">
        <v>28</v>
      </c>
      <c r="H3802">
        <v>6030</v>
      </c>
      <c r="I3802" t="s">
        <v>11</v>
      </c>
      <c r="J3802" t="s">
        <v>121</v>
      </c>
      <c r="K3802" t="s">
        <v>150</v>
      </c>
      <c r="L3802" t="s">
        <v>161</v>
      </c>
      <c r="M3802" s="5">
        <v>797</v>
      </c>
    </row>
    <row r="3803" spans="1:13" x14ac:dyDescent="0.3">
      <c r="A3803" s="2">
        <v>45778</v>
      </c>
      <c r="B3803" s="3">
        <f t="shared" si="177"/>
        <v>2025</v>
      </c>
      <c r="C3803" t="str">
        <f t="shared" si="178"/>
        <v>2024-2025</v>
      </c>
      <c r="D3803" t="s">
        <v>119</v>
      </c>
      <c r="E3803" t="s">
        <v>58</v>
      </c>
      <c r="F3803" t="str">
        <f t="shared" si="179"/>
        <v>New South Wales</v>
      </c>
      <c r="G3803" t="s">
        <v>10</v>
      </c>
      <c r="H3803">
        <v>2790</v>
      </c>
      <c r="I3803" t="s">
        <v>11</v>
      </c>
      <c r="J3803" t="s">
        <v>132</v>
      </c>
      <c r="K3803" t="s">
        <v>150</v>
      </c>
      <c r="L3803" t="s">
        <v>161</v>
      </c>
      <c r="M3803" s="5">
        <v>612</v>
      </c>
    </row>
    <row r="3804" spans="1:13" x14ac:dyDescent="0.3">
      <c r="A3804" s="2">
        <v>45772</v>
      </c>
      <c r="B3804" s="3">
        <f t="shared" si="177"/>
        <v>2025</v>
      </c>
      <c r="C3804" t="str">
        <f t="shared" si="178"/>
        <v>2024-2025</v>
      </c>
      <c r="D3804" t="s">
        <v>120</v>
      </c>
      <c r="E3804" t="s">
        <v>76</v>
      </c>
      <c r="F3804" t="str">
        <f t="shared" si="179"/>
        <v>Queensland</v>
      </c>
      <c r="G3804" t="s">
        <v>19</v>
      </c>
      <c r="H3804">
        <v>4220</v>
      </c>
      <c r="I3804" t="s">
        <v>11</v>
      </c>
      <c r="J3804" t="s">
        <v>124</v>
      </c>
      <c r="K3804" t="s">
        <v>150</v>
      </c>
      <c r="L3804" t="s">
        <v>161</v>
      </c>
      <c r="M3804" s="5">
        <v>349</v>
      </c>
    </row>
    <row r="3805" spans="1:13" x14ac:dyDescent="0.3">
      <c r="A3805" s="2">
        <v>45685</v>
      </c>
      <c r="B3805" s="3">
        <f t="shared" si="177"/>
        <v>2025</v>
      </c>
      <c r="C3805" t="str">
        <f t="shared" si="178"/>
        <v>2024-2025</v>
      </c>
      <c r="D3805" t="s">
        <v>119</v>
      </c>
      <c r="E3805" t="s">
        <v>77</v>
      </c>
      <c r="F3805" t="str">
        <f t="shared" si="179"/>
        <v>Victoria</v>
      </c>
      <c r="G3805" t="s">
        <v>26</v>
      </c>
      <c r="H3805">
        <v>3018</v>
      </c>
      <c r="I3805" t="s">
        <v>11</v>
      </c>
      <c r="J3805" t="s">
        <v>128</v>
      </c>
      <c r="K3805" t="s">
        <v>144</v>
      </c>
      <c r="L3805" t="s">
        <v>155</v>
      </c>
      <c r="M3805" s="5">
        <v>274</v>
      </c>
    </row>
    <row r="3806" spans="1:13" x14ac:dyDescent="0.3">
      <c r="A3806" s="2">
        <v>45920</v>
      </c>
      <c r="B3806" s="3">
        <f t="shared" si="177"/>
        <v>2026</v>
      </c>
      <c r="C3806" t="str">
        <f t="shared" si="178"/>
        <v>2025-2026</v>
      </c>
      <c r="D3806" t="s">
        <v>120</v>
      </c>
      <c r="E3806" t="s">
        <v>84</v>
      </c>
      <c r="F3806" t="str">
        <f t="shared" si="179"/>
        <v>Western Australia</v>
      </c>
      <c r="G3806" t="s">
        <v>28</v>
      </c>
      <c r="H3806">
        <v>6280</v>
      </c>
      <c r="I3806" t="s">
        <v>11</v>
      </c>
      <c r="J3806" t="s">
        <v>135</v>
      </c>
      <c r="K3806" t="s">
        <v>145</v>
      </c>
      <c r="L3806" t="s">
        <v>156</v>
      </c>
      <c r="M3806" s="5">
        <v>98</v>
      </c>
    </row>
    <row r="3807" spans="1:13" x14ac:dyDescent="0.3">
      <c r="A3807" s="2">
        <v>45845</v>
      </c>
      <c r="B3807" s="3">
        <f t="shared" si="177"/>
        <v>2026</v>
      </c>
      <c r="C3807" t="str">
        <f t="shared" si="178"/>
        <v>2025-2026</v>
      </c>
      <c r="D3807" t="s">
        <v>120</v>
      </c>
      <c r="E3807" t="s">
        <v>84</v>
      </c>
      <c r="F3807" t="str">
        <f t="shared" si="179"/>
        <v>Western Australia</v>
      </c>
      <c r="G3807" t="s">
        <v>28</v>
      </c>
      <c r="H3807">
        <v>6280</v>
      </c>
      <c r="I3807" t="s">
        <v>11</v>
      </c>
      <c r="J3807" t="s">
        <v>135</v>
      </c>
      <c r="K3807" t="s">
        <v>151</v>
      </c>
      <c r="L3807" t="s">
        <v>152</v>
      </c>
      <c r="M3807" s="5">
        <v>487</v>
      </c>
    </row>
    <row r="3808" spans="1:13" x14ac:dyDescent="0.3">
      <c r="A3808" s="2">
        <v>45789</v>
      </c>
      <c r="B3808" s="3">
        <f t="shared" si="177"/>
        <v>2025</v>
      </c>
      <c r="C3808" t="str">
        <f t="shared" si="178"/>
        <v>2024-2025</v>
      </c>
      <c r="D3808" t="s">
        <v>120</v>
      </c>
      <c r="E3808" t="s">
        <v>72</v>
      </c>
      <c r="F3808" t="str">
        <f t="shared" si="179"/>
        <v>Queensland</v>
      </c>
      <c r="G3808" t="s">
        <v>19</v>
      </c>
      <c r="H3808">
        <v>4870</v>
      </c>
      <c r="I3808" t="s">
        <v>11</v>
      </c>
      <c r="J3808" t="s">
        <v>133</v>
      </c>
      <c r="K3808" t="s">
        <v>151</v>
      </c>
      <c r="L3808" t="s">
        <v>152</v>
      </c>
      <c r="M3808" s="5">
        <v>686</v>
      </c>
    </row>
    <row r="3809" spans="1:13" x14ac:dyDescent="0.3">
      <c r="A3809" s="2">
        <v>45604</v>
      </c>
      <c r="B3809" s="3">
        <f t="shared" si="177"/>
        <v>2025</v>
      </c>
      <c r="C3809" t="str">
        <f t="shared" si="178"/>
        <v>2024-2025</v>
      </c>
      <c r="D3809" t="s">
        <v>120</v>
      </c>
      <c r="E3809" t="s">
        <v>79</v>
      </c>
      <c r="F3809" t="str">
        <f t="shared" si="179"/>
        <v>Queensland</v>
      </c>
      <c r="G3809" t="s">
        <v>19</v>
      </c>
      <c r="H3809">
        <v>4680</v>
      </c>
      <c r="I3809" t="s">
        <v>11</v>
      </c>
      <c r="J3809" t="s">
        <v>138</v>
      </c>
      <c r="K3809" t="s">
        <v>142</v>
      </c>
      <c r="L3809" t="s">
        <v>153</v>
      </c>
      <c r="M3809" s="5">
        <v>407</v>
      </c>
    </row>
    <row r="3810" spans="1:13" x14ac:dyDescent="0.3">
      <c r="A3810" s="2">
        <v>45748</v>
      </c>
      <c r="B3810" s="3">
        <f t="shared" si="177"/>
        <v>2025</v>
      </c>
      <c r="C3810" t="str">
        <f t="shared" si="178"/>
        <v>2024-2025</v>
      </c>
      <c r="D3810" t="s">
        <v>120</v>
      </c>
      <c r="E3810" t="s">
        <v>39</v>
      </c>
      <c r="F3810" t="str">
        <f t="shared" si="179"/>
        <v>New South Wales</v>
      </c>
      <c r="G3810" t="s">
        <v>10</v>
      </c>
      <c r="H3810">
        <v>2541</v>
      </c>
      <c r="I3810" t="s">
        <v>11</v>
      </c>
      <c r="J3810" t="s">
        <v>123</v>
      </c>
      <c r="K3810" t="s">
        <v>147</v>
      </c>
      <c r="L3810" t="s">
        <v>158</v>
      </c>
      <c r="M3810" s="5">
        <v>549</v>
      </c>
    </row>
    <row r="3811" spans="1:13" x14ac:dyDescent="0.3">
      <c r="A3811" s="2">
        <v>45413</v>
      </c>
      <c r="B3811" s="3">
        <f t="shared" si="177"/>
        <v>2024</v>
      </c>
      <c r="C3811" t="str">
        <f t="shared" si="178"/>
        <v>2023-2024</v>
      </c>
      <c r="D3811" t="s">
        <v>120</v>
      </c>
      <c r="E3811" t="s">
        <v>111</v>
      </c>
      <c r="F3811" t="str">
        <f t="shared" si="179"/>
        <v>New South Wales</v>
      </c>
      <c r="G3811" t="s">
        <v>10</v>
      </c>
      <c r="H3811">
        <v>2154</v>
      </c>
      <c r="I3811" t="s">
        <v>11</v>
      </c>
      <c r="J3811" t="s">
        <v>125</v>
      </c>
      <c r="K3811" t="s">
        <v>147</v>
      </c>
      <c r="L3811" t="s">
        <v>158</v>
      </c>
      <c r="M3811" s="5">
        <v>493</v>
      </c>
    </row>
    <row r="3812" spans="1:13" x14ac:dyDescent="0.3">
      <c r="A3812" s="2">
        <v>45647</v>
      </c>
      <c r="B3812" s="3">
        <f t="shared" si="177"/>
        <v>2025</v>
      </c>
      <c r="C3812" t="str">
        <f t="shared" si="178"/>
        <v>2024-2025</v>
      </c>
      <c r="D3812" t="s">
        <v>120</v>
      </c>
      <c r="E3812" t="s">
        <v>59</v>
      </c>
      <c r="F3812" t="str">
        <f t="shared" si="179"/>
        <v>South Australia</v>
      </c>
      <c r="G3812" t="s">
        <v>17</v>
      </c>
      <c r="H3812">
        <v>5011</v>
      </c>
      <c r="I3812" t="s">
        <v>11</v>
      </c>
      <c r="J3812" t="s">
        <v>134</v>
      </c>
      <c r="K3812" t="s">
        <v>145</v>
      </c>
      <c r="L3812" t="s">
        <v>156</v>
      </c>
      <c r="M3812" s="5">
        <v>82</v>
      </c>
    </row>
    <row r="3813" spans="1:13" x14ac:dyDescent="0.3">
      <c r="A3813" s="2">
        <v>45448</v>
      </c>
      <c r="B3813" s="3">
        <f t="shared" si="177"/>
        <v>2024</v>
      </c>
      <c r="C3813" t="str">
        <f t="shared" si="178"/>
        <v>2023-2024</v>
      </c>
      <c r="D3813" t="s">
        <v>120</v>
      </c>
      <c r="E3813" t="s">
        <v>108</v>
      </c>
      <c r="F3813" t="str">
        <f t="shared" si="179"/>
        <v>Tasmania</v>
      </c>
      <c r="G3813" t="s">
        <v>43</v>
      </c>
      <c r="H3813">
        <v>7320</v>
      </c>
      <c r="I3813" t="s">
        <v>11</v>
      </c>
      <c r="J3813" t="s">
        <v>130</v>
      </c>
      <c r="K3813" t="s">
        <v>150</v>
      </c>
      <c r="L3813" t="s">
        <v>161</v>
      </c>
      <c r="M3813" s="5">
        <v>24</v>
      </c>
    </row>
    <row r="3814" spans="1:13" x14ac:dyDescent="0.3">
      <c r="A3814" s="2">
        <v>45511</v>
      </c>
      <c r="B3814" s="3">
        <f t="shared" si="177"/>
        <v>2025</v>
      </c>
      <c r="C3814" t="str">
        <f t="shared" si="178"/>
        <v>2024-2025</v>
      </c>
      <c r="D3814" t="s">
        <v>120</v>
      </c>
      <c r="E3814" t="s">
        <v>86</v>
      </c>
      <c r="F3814" t="str">
        <f t="shared" si="179"/>
        <v>Queensland</v>
      </c>
      <c r="G3814" t="s">
        <v>19</v>
      </c>
      <c r="H3814">
        <v>4119</v>
      </c>
      <c r="I3814" t="s">
        <v>11</v>
      </c>
      <c r="J3814" t="s">
        <v>131</v>
      </c>
      <c r="K3814" t="s">
        <v>147</v>
      </c>
      <c r="L3814" t="s">
        <v>158</v>
      </c>
      <c r="M3814" s="5">
        <v>446</v>
      </c>
    </row>
    <row r="3815" spans="1:13" x14ac:dyDescent="0.3">
      <c r="A3815" s="2">
        <v>45502</v>
      </c>
      <c r="B3815" s="3">
        <f t="shared" si="177"/>
        <v>2025</v>
      </c>
      <c r="C3815" t="str">
        <f t="shared" si="178"/>
        <v>2024-2025</v>
      </c>
      <c r="D3815" t="s">
        <v>119</v>
      </c>
      <c r="E3815" t="s">
        <v>14</v>
      </c>
      <c r="F3815" t="str">
        <f t="shared" si="179"/>
        <v>Northern Territory</v>
      </c>
      <c r="G3815" t="s">
        <v>15</v>
      </c>
      <c r="H3815">
        <v>800</v>
      </c>
      <c r="I3815" t="s">
        <v>11</v>
      </c>
      <c r="J3815" t="s">
        <v>140</v>
      </c>
      <c r="K3815" t="s">
        <v>151</v>
      </c>
      <c r="L3815" t="s">
        <v>152</v>
      </c>
      <c r="M3815" s="5">
        <v>361</v>
      </c>
    </row>
    <row r="3816" spans="1:13" x14ac:dyDescent="0.3">
      <c r="A3816" s="2">
        <v>45834</v>
      </c>
      <c r="B3816" s="3">
        <f t="shared" si="177"/>
        <v>2025</v>
      </c>
      <c r="C3816" t="str">
        <f t="shared" si="178"/>
        <v>2024-2025</v>
      </c>
      <c r="D3816" t="s">
        <v>120</v>
      </c>
      <c r="E3816" t="s">
        <v>86</v>
      </c>
      <c r="F3816" t="str">
        <f t="shared" si="179"/>
        <v>Queensland</v>
      </c>
      <c r="G3816" t="s">
        <v>19</v>
      </c>
      <c r="H3816">
        <v>4119</v>
      </c>
      <c r="I3816" t="s">
        <v>11</v>
      </c>
      <c r="J3816" t="s">
        <v>131</v>
      </c>
      <c r="K3816" t="s">
        <v>147</v>
      </c>
      <c r="L3816" t="s">
        <v>158</v>
      </c>
      <c r="M3816" s="5">
        <v>60</v>
      </c>
    </row>
    <row r="3817" spans="1:13" x14ac:dyDescent="0.3">
      <c r="A3817" s="2">
        <v>45973</v>
      </c>
      <c r="B3817" s="3">
        <f t="shared" si="177"/>
        <v>2026</v>
      </c>
      <c r="C3817" t="str">
        <f t="shared" si="178"/>
        <v>2025-2026</v>
      </c>
      <c r="D3817" t="s">
        <v>119</v>
      </c>
      <c r="E3817" t="s">
        <v>58</v>
      </c>
      <c r="F3817" t="str">
        <f t="shared" si="179"/>
        <v>New South Wales</v>
      </c>
      <c r="G3817" t="s">
        <v>10</v>
      </c>
      <c r="H3817">
        <v>2790</v>
      </c>
      <c r="I3817" t="s">
        <v>11</v>
      </c>
      <c r="J3817" t="s">
        <v>132</v>
      </c>
      <c r="K3817" t="s">
        <v>142</v>
      </c>
      <c r="L3817" t="s">
        <v>153</v>
      </c>
      <c r="M3817" s="5">
        <v>632</v>
      </c>
    </row>
    <row r="3818" spans="1:13" x14ac:dyDescent="0.3">
      <c r="A3818" s="2">
        <v>45634</v>
      </c>
      <c r="B3818" s="3">
        <f t="shared" si="177"/>
        <v>2025</v>
      </c>
      <c r="C3818" t="str">
        <f t="shared" si="178"/>
        <v>2024-2025</v>
      </c>
      <c r="D3818" t="s">
        <v>120</v>
      </c>
      <c r="E3818" t="s">
        <v>107</v>
      </c>
      <c r="F3818" t="str">
        <f t="shared" si="179"/>
        <v>New South Wales</v>
      </c>
      <c r="G3818" t="s">
        <v>10</v>
      </c>
      <c r="H3818">
        <v>2020</v>
      </c>
      <c r="I3818" t="s">
        <v>11</v>
      </c>
      <c r="J3818" t="s">
        <v>126</v>
      </c>
      <c r="K3818" t="s">
        <v>145</v>
      </c>
      <c r="L3818" t="s">
        <v>156</v>
      </c>
      <c r="M3818" s="5">
        <v>55</v>
      </c>
    </row>
    <row r="3819" spans="1:13" x14ac:dyDescent="0.3">
      <c r="A3819" s="2">
        <v>45464</v>
      </c>
      <c r="B3819" s="3">
        <f t="shared" si="177"/>
        <v>2024</v>
      </c>
      <c r="C3819" t="str">
        <f t="shared" si="178"/>
        <v>2023-2024</v>
      </c>
      <c r="D3819" t="s">
        <v>119</v>
      </c>
      <c r="E3819" t="s">
        <v>22</v>
      </c>
      <c r="F3819" t="str">
        <f t="shared" si="179"/>
        <v>New South Wales</v>
      </c>
      <c r="G3819" t="s">
        <v>10</v>
      </c>
      <c r="H3819">
        <v>2116</v>
      </c>
      <c r="I3819" t="s">
        <v>11</v>
      </c>
      <c r="J3819" t="s">
        <v>125</v>
      </c>
      <c r="K3819" t="s">
        <v>145</v>
      </c>
      <c r="L3819" t="s">
        <v>156</v>
      </c>
      <c r="M3819" s="5">
        <v>498</v>
      </c>
    </row>
    <row r="3820" spans="1:13" x14ac:dyDescent="0.3">
      <c r="A3820" s="2">
        <v>45627</v>
      </c>
      <c r="B3820" s="3">
        <f t="shared" si="177"/>
        <v>2025</v>
      </c>
      <c r="C3820" t="str">
        <f t="shared" si="178"/>
        <v>2024-2025</v>
      </c>
      <c r="D3820" t="s">
        <v>119</v>
      </c>
      <c r="E3820" t="s">
        <v>92</v>
      </c>
      <c r="F3820" t="str">
        <f t="shared" si="179"/>
        <v>New South Wales</v>
      </c>
      <c r="G3820" t="s">
        <v>10</v>
      </c>
      <c r="H3820">
        <v>2015</v>
      </c>
      <c r="I3820" t="s">
        <v>11</v>
      </c>
      <c r="J3820" t="s">
        <v>126</v>
      </c>
      <c r="K3820" t="s">
        <v>145</v>
      </c>
      <c r="L3820" t="s">
        <v>156</v>
      </c>
      <c r="M3820" s="5">
        <v>712</v>
      </c>
    </row>
    <row r="3821" spans="1:13" x14ac:dyDescent="0.3">
      <c r="A3821" s="2">
        <v>45343</v>
      </c>
      <c r="B3821" s="3">
        <f t="shared" si="177"/>
        <v>2024</v>
      </c>
      <c r="C3821" t="str">
        <f t="shared" si="178"/>
        <v>2023-2024</v>
      </c>
      <c r="D3821" t="s">
        <v>119</v>
      </c>
      <c r="E3821" t="s">
        <v>80</v>
      </c>
      <c r="F3821" t="str">
        <f t="shared" si="179"/>
        <v>New South Wales</v>
      </c>
      <c r="G3821" t="s">
        <v>10</v>
      </c>
      <c r="H3821">
        <v>2120</v>
      </c>
      <c r="I3821" t="s">
        <v>11</v>
      </c>
      <c r="J3821" t="s">
        <v>125</v>
      </c>
      <c r="K3821" t="s">
        <v>150</v>
      </c>
      <c r="L3821" t="s">
        <v>161</v>
      </c>
      <c r="M3821" s="5">
        <v>798</v>
      </c>
    </row>
    <row r="3822" spans="1:13" x14ac:dyDescent="0.3">
      <c r="A3822" s="2">
        <v>45663</v>
      </c>
      <c r="B3822" s="3">
        <f t="shared" si="177"/>
        <v>2025</v>
      </c>
      <c r="C3822" t="str">
        <f t="shared" si="178"/>
        <v>2024-2025</v>
      </c>
      <c r="D3822" t="s">
        <v>120</v>
      </c>
      <c r="E3822" t="s">
        <v>37</v>
      </c>
      <c r="F3822" t="str">
        <f t="shared" si="179"/>
        <v>Victoria</v>
      </c>
      <c r="G3822" t="s">
        <v>26</v>
      </c>
      <c r="H3822">
        <v>3134</v>
      </c>
      <c r="I3822" t="s">
        <v>11</v>
      </c>
      <c r="J3822" t="s">
        <v>127</v>
      </c>
      <c r="K3822" t="s">
        <v>150</v>
      </c>
      <c r="L3822" t="s">
        <v>161</v>
      </c>
      <c r="M3822" s="5">
        <v>118</v>
      </c>
    </row>
    <row r="3823" spans="1:13" x14ac:dyDescent="0.3">
      <c r="A3823" s="2">
        <v>45879</v>
      </c>
      <c r="B3823" s="3">
        <f t="shared" si="177"/>
        <v>2026</v>
      </c>
      <c r="C3823" t="str">
        <f t="shared" si="178"/>
        <v>2025-2026</v>
      </c>
      <c r="D3823" t="s">
        <v>120</v>
      </c>
      <c r="E3823" t="s">
        <v>34</v>
      </c>
      <c r="F3823" t="str">
        <f t="shared" si="179"/>
        <v>New South Wales</v>
      </c>
      <c r="G3823" t="s">
        <v>10</v>
      </c>
      <c r="H3823">
        <v>2560</v>
      </c>
      <c r="I3823" t="s">
        <v>11</v>
      </c>
      <c r="J3823" t="s">
        <v>123</v>
      </c>
      <c r="K3823" t="s">
        <v>144</v>
      </c>
      <c r="L3823" t="s">
        <v>155</v>
      </c>
      <c r="M3823" s="5">
        <v>377</v>
      </c>
    </row>
    <row r="3824" spans="1:13" x14ac:dyDescent="0.3">
      <c r="A3824" s="2">
        <v>45395</v>
      </c>
      <c r="B3824" s="3">
        <f t="shared" si="177"/>
        <v>2024</v>
      </c>
      <c r="C3824" t="str">
        <f t="shared" si="178"/>
        <v>2023-2024</v>
      </c>
      <c r="D3824" t="s">
        <v>119</v>
      </c>
      <c r="E3824" t="s">
        <v>38</v>
      </c>
      <c r="F3824" t="str">
        <f t="shared" si="179"/>
        <v>Victoria</v>
      </c>
      <c r="G3824" t="s">
        <v>26</v>
      </c>
      <c r="H3824">
        <v>3199</v>
      </c>
      <c r="I3824" t="s">
        <v>11</v>
      </c>
      <c r="J3824" t="s">
        <v>127</v>
      </c>
      <c r="K3824" t="s">
        <v>148</v>
      </c>
      <c r="L3824" t="s">
        <v>159</v>
      </c>
      <c r="M3824" s="5">
        <v>347</v>
      </c>
    </row>
    <row r="3825" spans="1:13" x14ac:dyDescent="0.3">
      <c r="A3825" s="2">
        <v>45815</v>
      </c>
      <c r="B3825" s="3">
        <f t="shared" si="177"/>
        <v>2025</v>
      </c>
      <c r="C3825" t="str">
        <f t="shared" si="178"/>
        <v>2024-2025</v>
      </c>
      <c r="D3825" t="s">
        <v>119</v>
      </c>
      <c r="E3825" t="s">
        <v>58</v>
      </c>
      <c r="F3825" t="str">
        <f t="shared" si="179"/>
        <v>New South Wales</v>
      </c>
      <c r="G3825" t="s">
        <v>10</v>
      </c>
      <c r="H3825">
        <v>2790</v>
      </c>
      <c r="I3825" t="s">
        <v>11</v>
      </c>
      <c r="J3825" t="s">
        <v>132</v>
      </c>
      <c r="K3825" t="s">
        <v>150</v>
      </c>
      <c r="L3825" t="s">
        <v>161</v>
      </c>
      <c r="M3825" s="5">
        <v>468</v>
      </c>
    </row>
    <row r="3826" spans="1:13" x14ac:dyDescent="0.3">
      <c r="A3826" s="2">
        <v>45884</v>
      </c>
      <c r="B3826" s="3">
        <f t="shared" si="177"/>
        <v>2026</v>
      </c>
      <c r="C3826" t="str">
        <f t="shared" si="178"/>
        <v>2025-2026</v>
      </c>
      <c r="D3826" t="s">
        <v>120</v>
      </c>
      <c r="E3826" t="s">
        <v>63</v>
      </c>
      <c r="F3826" t="str">
        <f t="shared" si="179"/>
        <v>Queensland</v>
      </c>
      <c r="G3826" t="s">
        <v>19</v>
      </c>
      <c r="H3826">
        <v>4068</v>
      </c>
      <c r="I3826" t="s">
        <v>11</v>
      </c>
      <c r="J3826" t="s">
        <v>131</v>
      </c>
      <c r="K3826" t="s">
        <v>145</v>
      </c>
      <c r="L3826" t="s">
        <v>156</v>
      </c>
      <c r="M3826" s="5">
        <v>427</v>
      </c>
    </row>
    <row r="3827" spans="1:13" x14ac:dyDescent="0.3">
      <c r="A3827" s="2">
        <v>45472</v>
      </c>
      <c r="B3827" s="3">
        <f t="shared" si="177"/>
        <v>2024</v>
      </c>
      <c r="C3827" t="str">
        <f t="shared" si="178"/>
        <v>2023-2024</v>
      </c>
      <c r="D3827" t="s">
        <v>120</v>
      </c>
      <c r="E3827" t="s">
        <v>109</v>
      </c>
      <c r="F3827" t="str">
        <f t="shared" si="179"/>
        <v>Western Australia</v>
      </c>
      <c r="G3827" t="s">
        <v>28</v>
      </c>
      <c r="H3827">
        <v>6052</v>
      </c>
      <c r="I3827" t="s">
        <v>11</v>
      </c>
      <c r="J3827" t="s">
        <v>121</v>
      </c>
      <c r="K3827" t="s">
        <v>150</v>
      </c>
      <c r="L3827" t="s">
        <v>161</v>
      </c>
      <c r="M3827" s="5">
        <v>446</v>
      </c>
    </row>
    <row r="3828" spans="1:13" x14ac:dyDescent="0.3">
      <c r="A3828" s="2">
        <v>45592</v>
      </c>
      <c r="B3828" s="3">
        <f t="shared" si="177"/>
        <v>2025</v>
      </c>
      <c r="C3828" t="str">
        <f t="shared" si="178"/>
        <v>2024-2025</v>
      </c>
      <c r="D3828" t="s">
        <v>120</v>
      </c>
      <c r="E3828" t="s">
        <v>110</v>
      </c>
      <c r="F3828" t="str">
        <f t="shared" si="179"/>
        <v>Australian Capital Territory</v>
      </c>
      <c r="G3828" t="s">
        <v>51</v>
      </c>
      <c r="H3828">
        <v>2609</v>
      </c>
      <c r="I3828" t="s">
        <v>11</v>
      </c>
      <c r="J3828" t="s">
        <v>123</v>
      </c>
      <c r="K3828" t="s">
        <v>150</v>
      </c>
      <c r="L3828" t="s">
        <v>161</v>
      </c>
      <c r="M3828" s="5">
        <v>795</v>
      </c>
    </row>
    <row r="3829" spans="1:13" x14ac:dyDescent="0.3">
      <c r="A3829" s="2">
        <v>45572</v>
      </c>
      <c r="B3829" s="3">
        <f t="shared" si="177"/>
        <v>2025</v>
      </c>
      <c r="C3829" t="str">
        <f t="shared" si="178"/>
        <v>2024-2025</v>
      </c>
      <c r="D3829" t="s">
        <v>120</v>
      </c>
      <c r="E3829" t="s">
        <v>52</v>
      </c>
      <c r="F3829" t="str">
        <f t="shared" si="179"/>
        <v>New South Wales</v>
      </c>
      <c r="G3829" t="s">
        <v>10</v>
      </c>
      <c r="H3829">
        <v>2485</v>
      </c>
      <c r="I3829" t="s">
        <v>11</v>
      </c>
      <c r="J3829" t="s">
        <v>122</v>
      </c>
      <c r="K3829" t="s">
        <v>150</v>
      </c>
      <c r="L3829" t="s">
        <v>161</v>
      </c>
      <c r="M3829" s="5">
        <v>619</v>
      </c>
    </row>
    <row r="3830" spans="1:13" x14ac:dyDescent="0.3">
      <c r="A3830" s="2">
        <v>45552</v>
      </c>
      <c r="B3830" s="3">
        <f t="shared" si="177"/>
        <v>2025</v>
      </c>
      <c r="C3830" t="str">
        <f t="shared" si="178"/>
        <v>2024-2025</v>
      </c>
      <c r="D3830" t="s">
        <v>120</v>
      </c>
      <c r="E3830" t="s">
        <v>72</v>
      </c>
      <c r="F3830" t="str">
        <f t="shared" si="179"/>
        <v>Queensland</v>
      </c>
      <c r="G3830" t="s">
        <v>19</v>
      </c>
      <c r="H3830">
        <v>4870</v>
      </c>
      <c r="I3830" t="s">
        <v>11</v>
      </c>
      <c r="J3830" t="s">
        <v>133</v>
      </c>
      <c r="K3830" t="s">
        <v>150</v>
      </c>
      <c r="L3830" t="s">
        <v>161</v>
      </c>
      <c r="M3830" s="5">
        <v>780</v>
      </c>
    </row>
    <row r="3831" spans="1:13" x14ac:dyDescent="0.3">
      <c r="A3831" s="2">
        <v>45449</v>
      </c>
      <c r="B3831" s="3">
        <f t="shared" si="177"/>
        <v>2024</v>
      </c>
      <c r="C3831" t="str">
        <f t="shared" si="178"/>
        <v>2023-2024</v>
      </c>
      <c r="D3831" t="s">
        <v>120</v>
      </c>
      <c r="E3831" t="s">
        <v>38</v>
      </c>
      <c r="F3831" t="str">
        <f t="shared" si="179"/>
        <v>Victoria</v>
      </c>
      <c r="G3831" t="s">
        <v>26</v>
      </c>
      <c r="H3831">
        <v>3199</v>
      </c>
      <c r="I3831" t="s">
        <v>11</v>
      </c>
      <c r="J3831" t="s">
        <v>127</v>
      </c>
      <c r="K3831" t="s">
        <v>150</v>
      </c>
      <c r="L3831" t="s">
        <v>161</v>
      </c>
      <c r="M3831" s="5">
        <v>480</v>
      </c>
    </row>
    <row r="3832" spans="1:13" x14ac:dyDescent="0.3">
      <c r="A3832" s="2">
        <v>45827</v>
      </c>
      <c r="B3832" s="3">
        <f t="shared" si="177"/>
        <v>2025</v>
      </c>
      <c r="C3832" t="str">
        <f t="shared" si="178"/>
        <v>2024-2025</v>
      </c>
      <c r="D3832" t="s">
        <v>120</v>
      </c>
      <c r="E3832" t="s">
        <v>34</v>
      </c>
      <c r="F3832" t="str">
        <f t="shared" si="179"/>
        <v>New South Wales</v>
      </c>
      <c r="G3832" t="s">
        <v>10</v>
      </c>
      <c r="H3832">
        <v>2560</v>
      </c>
      <c r="I3832" t="s">
        <v>11</v>
      </c>
      <c r="J3832" t="s">
        <v>123</v>
      </c>
      <c r="K3832" t="s">
        <v>147</v>
      </c>
      <c r="L3832" t="s">
        <v>158</v>
      </c>
      <c r="M3832" s="5">
        <v>647</v>
      </c>
    </row>
    <row r="3833" spans="1:13" x14ac:dyDescent="0.3">
      <c r="A3833" s="2">
        <v>45621</v>
      </c>
      <c r="B3833" s="3">
        <f t="shared" si="177"/>
        <v>2025</v>
      </c>
      <c r="C3833" t="str">
        <f t="shared" si="178"/>
        <v>2024-2025</v>
      </c>
      <c r="D3833" t="s">
        <v>119</v>
      </c>
      <c r="E3833" t="s">
        <v>74</v>
      </c>
      <c r="F3833" t="str">
        <f t="shared" si="179"/>
        <v>Victoria</v>
      </c>
      <c r="G3833" t="s">
        <v>26</v>
      </c>
      <c r="H3833">
        <v>3500</v>
      </c>
      <c r="I3833" t="s">
        <v>11</v>
      </c>
      <c r="J3833" t="s">
        <v>129</v>
      </c>
      <c r="K3833" t="s">
        <v>150</v>
      </c>
      <c r="L3833" t="s">
        <v>161</v>
      </c>
      <c r="M3833" s="5">
        <v>95</v>
      </c>
    </row>
    <row r="3834" spans="1:13" x14ac:dyDescent="0.3">
      <c r="A3834" s="2">
        <v>45686</v>
      </c>
      <c r="B3834" s="3">
        <f t="shared" si="177"/>
        <v>2025</v>
      </c>
      <c r="C3834" t="str">
        <f t="shared" si="178"/>
        <v>2024-2025</v>
      </c>
      <c r="D3834" t="s">
        <v>120</v>
      </c>
      <c r="E3834" t="s">
        <v>62</v>
      </c>
      <c r="F3834" t="str">
        <f t="shared" si="179"/>
        <v>Victoria</v>
      </c>
      <c r="G3834" t="s">
        <v>26</v>
      </c>
      <c r="H3834">
        <v>3690</v>
      </c>
      <c r="I3834" t="s">
        <v>11</v>
      </c>
      <c r="J3834" t="s">
        <v>137</v>
      </c>
      <c r="K3834" t="s">
        <v>142</v>
      </c>
      <c r="L3834" t="s">
        <v>153</v>
      </c>
      <c r="M3834" s="5">
        <v>565</v>
      </c>
    </row>
    <row r="3835" spans="1:13" x14ac:dyDescent="0.3">
      <c r="A3835" s="2">
        <v>45423</v>
      </c>
      <c r="B3835" s="3">
        <f t="shared" si="177"/>
        <v>2024</v>
      </c>
      <c r="C3835" t="str">
        <f t="shared" si="178"/>
        <v>2023-2024</v>
      </c>
      <c r="D3835" t="s">
        <v>120</v>
      </c>
      <c r="E3835" t="s">
        <v>23</v>
      </c>
      <c r="F3835" t="str">
        <f t="shared" si="179"/>
        <v>New South Wales</v>
      </c>
      <c r="G3835" t="s">
        <v>10</v>
      </c>
      <c r="H3835">
        <v>2830</v>
      </c>
      <c r="I3835" t="s">
        <v>11</v>
      </c>
      <c r="J3835" t="s">
        <v>132</v>
      </c>
      <c r="K3835" t="s">
        <v>143</v>
      </c>
      <c r="L3835" t="s">
        <v>154</v>
      </c>
      <c r="M3835" s="5">
        <v>453</v>
      </c>
    </row>
    <row r="3836" spans="1:13" x14ac:dyDescent="0.3">
      <c r="A3836" s="2">
        <v>45416</v>
      </c>
      <c r="B3836" s="3">
        <f t="shared" si="177"/>
        <v>2024</v>
      </c>
      <c r="C3836" t="str">
        <f t="shared" si="178"/>
        <v>2023-2024</v>
      </c>
      <c r="D3836" t="s">
        <v>120</v>
      </c>
      <c r="E3836" t="s">
        <v>25</v>
      </c>
      <c r="F3836" t="str">
        <f t="shared" si="179"/>
        <v>Victoria</v>
      </c>
      <c r="G3836" t="s">
        <v>26</v>
      </c>
      <c r="H3836">
        <v>3066</v>
      </c>
      <c r="I3836" t="s">
        <v>11</v>
      </c>
      <c r="J3836" t="s">
        <v>128</v>
      </c>
      <c r="K3836" t="s">
        <v>143</v>
      </c>
      <c r="L3836" t="s">
        <v>154</v>
      </c>
      <c r="M3836" s="5">
        <v>732</v>
      </c>
    </row>
    <row r="3837" spans="1:13" x14ac:dyDescent="0.3">
      <c r="A3837" s="2">
        <v>45366</v>
      </c>
      <c r="B3837" s="3">
        <f t="shared" si="177"/>
        <v>2024</v>
      </c>
      <c r="C3837" t="str">
        <f t="shared" si="178"/>
        <v>2023-2024</v>
      </c>
      <c r="D3837" t="s">
        <v>120</v>
      </c>
      <c r="E3837" t="s">
        <v>68</v>
      </c>
      <c r="F3837" t="str">
        <f t="shared" si="179"/>
        <v>Victoria</v>
      </c>
      <c r="G3837" t="s">
        <v>26</v>
      </c>
      <c r="H3837">
        <v>3429</v>
      </c>
      <c r="I3837" t="s">
        <v>11</v>
      </c>
      <c r="J3837" t="s">
        <v>129</v>
      </c>
      <c r="K3837" t="s">
        <v>150</v>
      </c>
      <c r="L3837" t="s">
        <v>161</v>
      </c>
      <c r="M3837" s="5">
        <v>316</v>
      </c>
    </row>
    <row r="3838" spans="1:13" x14ac:dyDescent="0.3">
      <c r="A3838" s="2">
        <v>45552</v>
      </c>
      <c r="B3838" s="3">
        <f t="shared" si="177"/>
        <v>2025</v>
      </c>
      <c r="C3838" t="str">
        <f t="shared" si="178"/>
        <v>2024-2025</v>
      </c>
      <c r="D3838" t="s">
        <v>120</v>
      </c>
      <c r="E3838" t="s">
        <v>12</v>
      </c>
      <c r="F3838" t="str">
        <f t="shared" si="179"/>
        <v>New South Wales</v>
      </c>
      <c r="G3838" t="s">
        <v>10</v>
      </c>
      <c r="H3838">
        <v>2795</v>
      </c>
      <c r="I3838" t="s">
        <v>11</v>
      </c>
      <c r="J3838" t="s">
        <v>132</v>
      </c>
      <c r="K3838" t="s">
        <v>145</v>
      </c>
      <c r="L3838" t="s">
        <v>156</v>
      </c>
      <c r="M3838" s="5">
        <v>598</v>
      </c>
    </row>
    <row r="3839" spans="1:13" x14ac:dyDescent="0.3">
      <c r="A3839" s="2">
        <v>45980</v>
      </c>
      <c r="B3839" s="3">
        <f t="shared" si="177"/>
        <v>2026</v>
      </c>
      <c r="C3839" t="str">
        <f t="shared" si="178"/>
        <v>2025-2026</v>
      </c>
      <c r="D3839" t="s">
        <v>120</v>
      </c>
      <c r="E3839" t="s">
        <v>83</v>
      </c>
      <c r="F3839" t="str">
        <f t="shared" si="179"/>
        <v>Victoria</v>
      </c>
      <c r="G3839" t="s">
        <v>26</v>
      </c>
      <c r="H3839">
        <v>3551</v>
      </c>
      <c r="I3839" t="s">
        <v>11</v>
      </c>
      <c r="J3839" t="s">
        <v>129</v>
      </c>
      <c r="K3839" t="s">
        <v>145</v>
      </c>
      <c r="L3839" t="s">
        <v>156</v>
      </c>
      <c r="M3839" s="5">
        <v>377</v>
      </c>
    </row>
    <row r="3840" spans="1:13" x14ac:dyDescent="0.3">
      <c r="A3840" s="2">
        <v>45752</v>
      </c>
      <c r="B3840" s="3">
        <f t="shared" si="177"/>
        <v>2025</v>
      </c>
      <c r="C3840" t="str">
        <f t="shared" si="178"/>
        <v>2024-2025</v>
      </c>
      <c r="D3840" t="s">
        <v>119</v>
      </c>
      <c r="E3840" t="s">
        <v>14</v>
      </c>
      <c r="F3840" t="str">
        <f t="shared" si="179"/>
        <v>Northern Territory</v>
      </c>
      <c r="G3840" t="s">
        <v>15</v>
      </c>
      <c r="H3840">
        <v>800</v>
      </c>
      <c r="I3840" t="s">
        <v>11</v>
      </c>
      <c r="J3840" t="s">
        <v>140</v>
      </c>
      <c r="K3840" t="s">
        <v>143</v>
      </c>
      <c r="L3840" t="s">
        <v>154</v>
      </c>
      <c r="M3840" s="5">
        <v>710</v>
      </c>
    </row>
    <row r="3841" spans="1:13" x14ac:dyDescent="0.3">
      <c r="A3841" s="2">
        <v>45887</v>
      </c>
      <c r="B3841" s="3">
        <f t="shared" si="177"/>
        <v>2026</v>
      </c>
      <c r="C3841" t="str">
        <f t="shared" si="178"/>
        <v>2025-2026</v>
      </c>
      <c r="D3841" t="s">
        <v>120</v>
      </c>
      <c r="E3841" t="s">
        <v>92</v>
      </c>
      <c r="F3841" t="str">
        <f t="shared" si="179"/>
        <v>New South Wales</v>
      </c>
      <c r="G3841" t="s">
        <v>10</v>
      </c>
      <c r="H3841">
        <v>2015</v>
      </c>
      <c r="I3841" t="s">
        <v>11</v>
      </c>
      <c r="J3841" t="s">
        <v>126</v>
      </c>
      <c r="K3841" t="s">
        <v>147</v>
      </c>
      <c r="L3841" t="s">
        <v>158</v>
      </c>
      <c r="M3841" s="5">
        <v>352</v>
      </c>
    </row>
    <row r="3842" spans="1:13" x14ac:dyDescent="0.3">
      <c r="A3842" s="2">
        <v>45726</v>
      </c>
      <c r="B3842" s="3">
        <f t="shared" ref="B3842:B3905" si="180">IF(MONTH(A3842)&gt;=7,YEAR(A3842)+1,YEAR(A3842))</f>
        <v>2025</v>
      </c>
      <c r="C3842" t="str">
        <f t="shared" ref="C3842:C3905" si="181">IF(MONTH(A3842) &gt;= 7, YEAR(A3842) &amp; "-" &amp; YEAR(A3842) + 1, YEAR(A3842) - 1 &amp; "-" &amp; YEAR(A3842))</f>
        <v>2024-2025</v>
      </c>
      <c r="D3842" t="s">
        <v>120</v>
      </c>
      <c r="E3842" t="s">
        <v>67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43</v>
      </c>
      <c r="H3842">
        <v>7250</v>
      </c>
      <c r="I3842" t="s">
        <v>11</v>
      </c>
      <c r="J3842" t="s">
        <v>130</v>
      </c>
      <c r="K3842" t="s">
        <v>142</v>
      </c>
      <c r="L3842" t="s">
        <v>153</v>
      </c>
      <c r="M3842" s="5">
        <v>533</v>
      </c>
    </row>
    <row r="3843" spans="1:13" x14ac:dyDescent="0.3">
      <c r="A3843" s="2">
        <v>45479</v>
      </c>
      <c r="B3843" s="3">
        <f t="shared" si="180"/>
        <v>2025</v>
      </c>
      <c r="C3843" t="str">
        <f t="shared" si="181"/>
        <v>2024-2025</v>
      </c>
      <c r="D3843" t="s">
        <v>120</v>
      </c>
      <c r="E3843" t="s">
        <v>66</v>
      </c>
      <c r="F3843" t="str">
        <f t="shared" si="182"/>
        <v>Western Australia</v>
      </c>
      <c r="G3843" t="s">
        <v>28</v>
      </c>
      <c r="H3843">
        <v>6330</v>
      </c>
      <c r="I3843" t="s">
        <v>11</v>
      </c>
      <c r="J3843" t="s">
        <v>135</v>
      </c>
      <c r="K3843" t="s">
        <v>149</v>
      </c>
      <c r="L3843" t="s">
        <v>160</v>
      </c>
      <c r="M3843" s="5">
        <v>47</v>
      </c>
    </row>
    <row r="3844" spans="1:13" x14ac:dyDescent="0.3">
      <c r="A3844" s="2">
        <v>45569</v>
      </c>
      <c r="B3844" s="3">
        <f t="shared" si="180"/>
        <v>2025</v>
      </c>
      <c r="C3844" t="str">
        <f t="shared" si="181"/>
        <v>2024-2025</v>
      </c>
      <c r="D3844" t="s">
        <v>120</v>
      </c>
      <c r="E3844" t="s">
        <v>83</v>
      </c>
      <c r="F3844" t="str">
        <f t="shared" si="182"/>
        <v>Victoria</v>
      </c>
      <c r="G3844" t="s">
        <v>26</v>
      </c>
      <c r="H3844">
        <v>3551</v>
      </c>
      <c r="I3844" t="s">
        <v>11</v>
      </c>
      <c r="J3844" t="s">
        <v>129</v>
      </c>
      <c r="K3844" t="s">
        <v>151</v>
      </c>
      <c r="L3844" t="s">
        <v>152</v>
      </c>
      <c r="M3844" s="5">
        <v>486</v>
      </c>
    </row>
    <row r="3845" spans="1:13" x14ac:dyDescent="0.3">
      <c r="A3845" s="2">
        <v>45891</v>
      </c>
      <c r="B3845" s="3">
        <f t="shared" si="180"/>
        <v>2026</v>
      </c>
      <c r="C3845" t="str">
        <f t="shared" si="181"/>
        <v>2025-2026</v>
      </c>
      <c r="D3845" t="s">
        <v>120</v>
      </c>
      <c r="E3845" t="s">
        <v>63</v>
      </c>
      <c r="F3845" t="str">
        <f t="shared" si="182"/>
        <v>Queensland</v>
      </c>
      <c r="G3845" t="s">
        <v>19</v>
      </c>
      <c r="H3845">
        <v>4068</v>
      </c>
      <c r="I3845" t="s">
        <v>11</v>
      </c>
      <c r="J3845" t="s">
        <v>131</v>
      </c>
      <c r="K3845" t="s">
        <v>145</v>
      </c>
      <c r="L3845" t="s">
        <v>156</v>
      </c>
      <c r="M3845" s="5">
        <v>231</v>
      </c>
    </row>
    <row r="3846" spans="1:13" x14ac:dyDescent="0.3">
      <c r="A3846" s="2">
        <v>45974</v>
      </c>
      <c r="B3846" s="3">
        <f t="shared" si="180"/>
        <v>2026</v>
      </c>
      <c r="C3846" t="str">
        <f t="shared" si="181"/>
        <v>2025-2026</v>
      </c>
      <c r="D3846" t="s">
        <v>120</v>
      </c>
      <c r="E3846" t="s">
        <v>90</v>
      </c>
      <c r="F3846" t="str">
        <f t="shared" si="182"/>
        <v>New South Wales</v>
      </c>
      <c r="G3846" t="s">
        <v>10</v>
      </c>
      <c r="H3846">
        <v>2650</v>
      </c>
      <c r="I3846" t="s">
        <v>11</v>
      </c>
      <c r="J3846" t="s">
        <v>132</v>
      </c>
      <c r="K3846" t="s">
        <v>144</v>
      </c>
      <c r="L3846" t="s">
        <v>155</v>
      </c>
      <c r="M3846" s="5">
        <v>559</v>
      </c>
    </row>
    <row r="3847" spans="1:13" x14ac:dyDescent="0.3">
      <c r="A3847" s="2">
        <v>45358</v>
      </c>
      <c r="B3847" s="3">
        <f t="shared" si="180"/>
        <v>2024</v>
      </c>
      <c r="C3847" t="str">
        <f t="shared" si="181"/>
        <v>2023-2024</v>
      </c>
      <c r="D3847" t="s">
        <v>120</v>
      </c>
      <c r="E3847" t="s">
        <v>105</v>
      </c>
      <c r="F3847" t="str">
        <f t="shared" si="182"/>
        <v>New South Wales</v>
      </c>
      <c r="G3847" t="s">
        <v>10</v>
      </c>
      <c r="H3847">
        <v>2031</v>
      </c>
      <c r="I3847" t="s">
        <v>11</v>
      </c>
      <c r="J3847" t="s">
        <v>126</v>
      </c>
      <c r="K3847" t="s">
        <v>147</v>
      </c>
      <c r="L3847" t="s">
        <v>158</v>
      </c>
      <c r="M3847" s="5">
        <v>248</v>
      </c>
    </row>
    <row r="3848" spans="1:13" x14ac:dyDescent="0.3">
      <c r="A3848" s="2">
        <v>45481</v>
      </c>
      <c r="B3848" s="3">
        <f t="shared" si="180"/>
        <v>2025</v>
      </c>
      <c r="C3848" t="str">
        <f t="shared" si="181"/>
        <v>2024-2025</v>
      </c>
      <c r="D3848" t="s">
        <v>120</v>
      </c>
      <c r="E3848" t="s">
        <v>24</v>
      </c>
      <c r="F3848" t="str">
        <f t="shared" si="182"/>
        <v>Queensland</v>
      </c>
      <c r="G3848" t="s">
        <v>19</v>
      </c>
      <c r="H3848">
        <v>4053</v>
      </c>
      <c r="I3848" t="s">
        <v>11</v>
      </c>
      <c r="J3848" t="s">
        <v>131</v>
      </c>
      <c r="K3848" t="s">
        <v>151</v>
      </c>
      <c r="L3848" t="s">
        <v>152</v>
      </c>
      <c r="M3848" s="5">
        <v>281</v>
      </c>
    </row>
    <row r="3849" spans="1:13" x14ac:dyDescent="0.3">
      <c r="A3849" s="2">
        <v>45406</v>
      </c>
      <c r="B3849" s="3">
        <f t="shared" si="180"/>
        <v>2024</v>
      </c>
      <c r="C3849" t="str">
        <f t="shared" si="181"/>
        <v>2023-2024</v>
      </c>
      <c r="D3849" t="s">
        <v>120</v>
      </c>
      <c r="E3849" t="s">
        <v>38</v>
      </c>
      <c r="F3849" t="str">
        <f t="shared" si="182"/>
        <v>Victoria</v>
      </c>
      <c r="G3849" t="s">
        <v>26</v>
      </c>
      <c r="H3849">
        <v>3199</v>
      </c>
      <c r="I3849" t="s">
        <v>11</v>
      </c>
      <c r="J3849" t="s">
        <v>127</v>
      </c>
      <c r="K3849" t="s">
        <v>144</v>
      </c>
      <c r="L3849" t="s">
        <v>155</v>
      </c>
      <c r="M3849" s="5">
        <v>161</v>
      </c>
    </row>
    <row r="3850" spans="1:13" x14ac:dyDescent="0.3">
      <c r="A3850" s="2">
        <v>45395</v>
      </c>
      <c r="B3850" s="3">
        <f t="shared" si="180"/>
        <v>2024</v>
      </c>
      <c r="C3850" t="str">
        <f t="shared" si="181"/>
        <v>2023-2024</v>
      </c>
      <c r="D3850" t="s">
        <v>120</v>
      </c>
      <c r="E3850" t="s">
        <v>87</v>
      </c>
      <c r="F3850" t="str">
        <f t="shared" si="182"/>
        <v>New South Wales</v>
      </c>
      <c r="G3850" t="s">
        <v>10</v>
      </c>
      <c r="H3850">
        <v>2158</v>
      </c>
      <c r="I3850" t="s">
        <v>11</v>
      </c>
      <c r="J3850" t="s">
        <v>125</v>
      </c>
      <c r="K3850" t="s">
        <v>142</v>
      </c>
      <c r="L3850" t="s">
        <v>153</v>
      </c>
      <c r="M3850" s="5">
        <v>446</v>
      </c>
    </row>
    <row r="3851" spans="1:13" x14ac:dyDescent="0.3">
      <c r="A3851" s="2">
        <v>45323</v>
      </c>
      <c r="B3851" s="3">
        <f t="shared" si="180"/>
        <v>2024</v>
      </c>
      <c r="C3851" t="str">
        <f t="shared" si="181"/>
        <v>2023-2024</v>
      </c>
      <c r="D3851" t="s">
        <v>120</v>
      </c>
      <c r="E3851" t="s">
        <v>111</v>
      </c>
      <c r="F3851" t="str">
        <f t="shared" si="182"/>
        <v>New South Wales</v>
      </c>
      <c r="G3851" t="s">
        <v>10</v>
      </c>
      <c r="H3851">
        <v>2154</v>
      </c>
      <c r="I3851" t="s">
        <v>11</v>
      </c>
      <c r="J3851" t="s">
        <v>125</v>
      </c>
      <c r="K3851" t="s">
        <v>145</v>
      </c>
      <c r="L3851" t="s">
        <v>156</v>
      </c>
      <c r="M3851" s="5">
        <v>315</v>
      </c>
    </row>
    <row r="3852" spans="1:13" x14ac:dyDescent="0.3">
      <c r="A3852" s="2">
        <v>45398</v>
      </c>
      <c r="B3852" s="3">
        <f t="shared" si="180"/>
        <v>2024</v>
      </c>
      <c r="C3852" t="str">
        <f t="shared" si="181"/>
        <v>2023-2024</v>
      </c>
      <c r="D3852" t="s">
        <v>120</v>
      </c>
      <c r="E3852" t="s">
        <v>73</v>
      </c>
      <c r="F3852" t="str">
        <f t="shared" si="182"/>
        <v>Queensland</v>
      </c>
      <c r="G3852" t="s">
        <v>19</v>
      </c>
      <c r="H3852">
        <v>4509</v>
      </c>
      <c r="I3852" t="s">
        <v>11</v>
      </c>
      <c r="J3852" t="s">
        <v>124</v>
      </c>
      <c r="K3852" t="s">
        <v>145</v>
      </c>
      <c r="L3852" t="s">
        <v>156</v>
      </c>
      <c r="M3852" s="5">
        <v>402</v>
      </c>
    </row>
    <row r="3853" spans="1:13" x14ac:dyDescent="0.3">
      <c r="A3853" s="2">
        <v>45657</v>
      </c>
      <c r="B3853" s="3">
        <f t="shared" si="180"/>
        <v>2025</v>
      </c>
      <c r="C3853" t="str">
        <f t="shared" si="181"/>
        <v>2024-2025</v>
      </c>
      <c r="D3853" t="s">
        <v>120</v>
      </c>
      <c r="E3853" t="s">
        <v>83</v>
      </c>
      <c r="F3853" t="str">
        <f t="shared" si="182"/>
        <v>Victoria</v>
      </c>
      <c r="G3853" t="s">
        <v>26</v>
      </c>
      <c r="H3853">
        <v>3551</v>
      </c>
      <c r="I3853" t="s">
        <v>11</v>
      </c>
      <c r="J3853" t="s">
        <v>129</v>
      </c>
      <c r="K3853" t="s">
        <v>144</v>
      </c>
      <c r="L3853" t="s">
        <v>155</v>
      </c>
      <c r="M3853" s="5">
        <v>344</v>
      </c>
    </row>
    <row r="3854" spans="1:13" x14ac:dyDescent="0.3">
      <c r="A3854" s="2">
        <v>45368</v>
      </c>
      <c r="B3854" s="3">
        <f t="shared" si="180"/>
        <v>2024</v>
      </c>
      <c r="C3854" t="str">
        <f t="shared" si="181"/>
        <v>2023-2024</v>
      </c>
      <c r="D3854" t="s">
        <v>120</v>
      </c>
      <c r="E3854" t="s">
        <v>68</v>
      </c>
      <c r="F3854" t="str">
        <f t="shared" si="182"/>
        <v>Victoria</v>
      </c>
      <c r="G3854" t="s">
        <v>26</v>
      </c>
      <c r="H3854">
        <v>3429</v>
      </c>
      <c r="I3854" t="s">
        <v>11</v>
      </c>
      <c r="J3854" t="s">
        <v>129</v>
      </c>
      <c r="K3854" t="s">
        <v>151</v>
      </c>
      <c r="L3854" t="s">
        <v>152</v>
      </c>
      <c r="M3854" s="5">
        <v>240</v>
      </c>
    </row>
    <row r="3855" spans="1:13" x14ac:dyDescent="0.3">
      <c r="A3855" s="2">
        <v>45567</v>
      </c>
      <c r="B3855" s="3">
        <f t="shared" si="180"/>
        <v>2025</v>
      </c>
      <c r="C3855" t="str">
        <f t="shared" si="181"/>
        <v>2024-2025</v>
      </c>
      <c r="D3855" t="s">
        <v>120</v>
      </c>
      <c r="E3855" t="s">
        <v>107</v>
      </c>
      <c r="F3855" t="str">
        <f t="shared" si="182"/>
        <v>New South Wales</v>
      </c>
      <c r="G3855" t="s">
        <v>10</v>
      </c>
      <c r="H3855">
        <v>2020</v>
      </c>
      <c r="I3855" t="s">
        <v>11</v>
      </c>
      <c r="J3855" t="s">
        <v>126</v>
      </c>
      <c r="K3855" t="s">
        <v>145</v>
      </c>
      <c r="L3855" t="s">
        <v>156</v>
      </c>
      <c r="M3855" s="5">
        <v>33</v>
      </c>
    </row>
    <row r="3856" spans="1:13" x14ac:dyDescent="0.3">
      <c r="A3856" s="2">
        <v>45583</v>
      </c>
      <c r="B3856" s="3">
        <f t="shared" si="180"/>
        <v>2025</v>
      </c>
      <c r="C3856" t="str">
        <f t="shared" si="181"/>
        <v>2024-2025</v>
      </c>
      <c r="D3856" t="s">
        <v>120</v>
      </c>
      <c r="E3856" t="s">
        <v>103</v>
      </c>
      <c r="F3856" t="str">
        <f t="shared" si="182"/>
        <v>Victoria</v>
      </c>
      <c r="G3856" t="s">
        <v>26</v>
      </c>
      <c r="H3856">
        <v>3550</v>
      </c>
      <c r="I3856" t="s">
        <v>11</v>
      </c>
      <c r="J3856" t="s">
        <v>129</v>
      </c>
      <c r="K3856" t="s">
        <v>143</v>
      </c>
      <c r="L3856" t="s">
        <v>154</v>
      </c>
      <c r="M3856" s="5">
        <v>533</v>
      </c>
    </row>
    <row r="3857" spans="1:13" x14ac:dyDescent="0.3">
      <c r="A3857" s="2">
        <v>45454</v>
      </c>
      <c r="B3857" s="3">
        <f t="shared" si="180"/>
        <v>2024</v>
      </c>
      <c r="C3857" t="str">
        <f t="shared" si="181"/>
        <v>2023-2024</v>
      </c>
      <c r="D3857" t="s">
        <v>120</v>
      </c>
      <c r="E3857" t="s">
        <v>88</v>
      </c>
      <c r="F3857" t="str">
        <f t="shared" si="182"/>
        <v>Queensland</v>
      </c>
      <c r="G3857" t="s">
        <v>19</v>
      </c>
      <c r="H3857">
        <v>4570</v>
      </c>
      <c r="I3857" t="s">
        <v>11</v>
      </c>
      <c r="J3857" t="s">
        <v>136</v>
      </c>
      <c r="K3857" t="s">
        <v>150</v>
      </c>
      <c r="L3857" t="s">
        <v>161</v>
      </c>
      <c r="M3857" s="5">
        <v>293</v>
      </c>
    </row>
    <row r="3858" spans="1:13" x14ac:dyDescent="0.3">
      <c r="A3858" s="2">
        <v>45704</v>
      </c>
      <c r="B3858" s="3">
        <f t="shared" si="180"/>
        <v>2025</v>
      </c>
      <c r="C3858" t="str">
        <f t="shared" si="181"/>
        <v>2024-2025</v>
      </c>
      <c r="D3858" t="s">
        <v>120</v>
      </c>
      <c r="E3858" t="s">
        <v>40</v>
      </c>
      <c r="F3858" t="str">
        <f t="shared" si="182"/>
        <v>South Australia</v>
      </c>
      <c r="G3858" t="s">
        <v>17</v>
      </c>
      <c r="H3858">
        <v>5169</v>
      </c>
      <c r="I3858" t="s">
        <v>11</v>
      </c>
      <c r="J3858" t="s">
        <v>134</v>
      </c>
      <c r="K3858" t="s">
        <v>150</v>
      </c>
      <c r="L3858" t="s">
        <v>161</v>
      </c>
      <c r="M3858" s="5">
        <v>543</v>
      </c>
    </row>
    <row r="3859" spans="1:13" x14ac:dyDescent="0.3">
      <c r="A3859" s="2">
        <v>45487</v>
      </c>
      <c r="B3859" s="3">
        <f t="shared" si="180"/>
        <v>2025</v>
      </c>
      <c r="C3859" t="str">
        <f t="shared" si="181"/>
        <v>2024-2025</v>
      </c>
      <c r="D3859" t="s">
        <v>120</v>
      </c>
      <c r="E3859" t="s">
        <v>12</v>
      </c>
      <c r="F3859" t="str">
        <f t="shared" si="182"/>
        <v>New South Wales</v>
      </c>
      <c r="G3859" t="s">
        <v>10</v>
      </c>
      <c r="H3859">
        <v>2795</v>
      </c>
      <c r="I3859" t="s">
        <v>11</v>
      </c>
      <c r="J3859" t="s">
        <v>132</v>
      </c>
      <c r="K3859" t="s">
        <v>147</v>
      </c>
      <c r="L3859" t="s">
        <v>158</v>
      </c>
      <c r="M3859" s="5">
        <v>345</v>
      </c>
    </row>
    <row r="3860" spans="1:13" x14ac:dyDescent="0.3">
      <c r="A3860" s="2">
        <v>45470</v>
      </c>
      <c r="B3860" s="3">
        <f t="shared" si="180"/>
        <v>2024</v>
      </c>
      <c r="C3860" t="str">
        <f t="shared" si="181"/>
        <v>2023-2024</v>
      </c>
      <c r="D3860" t="s">
        <v>120</v>
      </c>
      <c r="E3860" t="s">
        <v>94</v>
      </c>
      <c r="F3860" t="str">
        <f t="shared" si="182"/>
        <v>Queensland</v>
      </c>
      <c r="G3860" t="s">
        <v>19</v>
      </c>
      <c r="H3860">
        <v>4551</v>
      </c>
      <c r="I3860" t="s">
        <v>11</v>
      </c>
      <c r="J3860" t="s">
        <v>136</v>
      </c>
      <c r="K3860" t="s">
        <v>145</v>
      </c>
      <c r="L3860" t="s">
        <v>156</v>
      </c>
      <c r="M3860" s="5">
        <v>584</v>
      </c>
    </row>
    <row r="3861" spans="1:13" x14ac:dyDescent="0.3">
      <c r="A3861" s="2">
        <v>45730</v>
      </c>
      <c r="B3861" s="3">
        <f t="shared" si="180"/>
        <v>2025</v>
      </c>
      <c r="C3861" t="str">
        <f t="shared" si="181"/>
        <v>2024-2025</v>
      </c>
      <c r="D3861" t="s">
        <v>120</v>
      </c>
      <c r="E3861" t="s">
        <v>12</v>
      </c>
      <c r="F3861" t="str">
        <f t="shared" si="182"/>
        <v>New South Wales</v>
      </c>
      <c r="G3861" t="s">
        <v>10</v>
      </c>
      <c r="H3861">
        <v>2795</v>
      </c>
      <c r="I3861" t="s">
        <v>11</v>
      </c>
      <c r="J3861" t="s">
        <v>132</v>
      </c>
      <c r="K3861" t="s">
        <v>144</v>
      </c>
      <c r="L3861" t="s">
        <v>155</v>
      </c>
      <c r="M3861" s="5">
        <v>385</v>
      </c>
    </row>
    <row r="3862" spans="1:13" x14ac:dyDescent="0.3">
      <c r="A3862" s="2">
        <v>45646</v>
      </c>
      <c r="B3862" s="3">
        <f t="shared" si="180"/>
        <v>2025</v>
      </c>
      <c r="C3862" t="str">
        <f t="shared" si="181"/>
        <v>2024-2025</v>
      </c>
      <c r="D3862" t="s">
        <v>120</v>
      </c>
      <c r="E3862" t="s">
        <v>94</v>
      </c>
      <c r="F3862" t="str">
        <f t="shared" si="182"/>
        <v>Queensland</v>
      </c>
      <c r="G3862" t="s">
        <v>19</v>
      </c>
      <c r="H3862">
        <v>4551</v>
      </c>
      <c r="I3862" t="s">
        <v>11</v>
      </c>
      <c r="J3862" t="s">
        <v>136</v>
      </c>
      <c r="K3862" t="s">
        <v>145</v>
      </c>
      <c r="L3862" t="s">
        <v>156</v>
      </c>
      <c r="M3862" s="5">
        <v>542</v>
      </c>
    </row>
    <row r="3863" spans="1:13" x14ac:dyDescent="0.3">
      <c r="A3863" s="2">
        <v>45951</v>
      </c>
      <c r="B3863" s="3">
        <f t="shared" si="180"/>
        <v>2026</v>
      </c>
      <c r="C3863" t="str">
        <f t="shared" si="181"/>
        <v>2025-2026</v>
      </c>
      <c r="D3863" t="s">
        <v>120</v>
      </c>
      <c r="E3863" t="s">
        <v>61</v>
      </c>
      <c r="F3863" t="str">
        <f t="shared" si="182"/>
        <v>Victoria</v>
      </c>
      <c r="G3863" t="s">
        <v>26</v>
      </c>
      <c r="H3863">
        <v>3179</v>
      </c>
      <c r="I3863" t="s">
        <v>11</v>
      </c>
      <c r="J3863" t="s">
        <v>127</v>
      </c>
      <c r="K3863" t="s">
        <v>150</v>
      </c>
      <c r="L3863" t="s">
        <v>161</v>
      </c>
      <c r="M3863" s="5">
        <v>499</v>
      </c>
    </row>
    <row r="3864" spans="1:13" x14ac:dyDescent="0.3">
      <c r="A3864" s="2">
        <v>45738</v>
      </c>
      <c r="B3864" s="3">
        <f t="shared" si="180"/>
        <v>2025</v>
      </c>
      <c r="C3864" t="str">
        <f t="shared" si="181"/>
        <v>2024-2025</v>
      </c>
      <c r="D3864" t="s">
        <v>120</v>
      </c>
      <c r="E3864" t="s">
        <v>99</v>
      </c>
      <c r="F3864" t="str">
        <f t="shared" si="182"/>
        <v>Western Australia</v>
      </c>
      <c r="G3864" t="s">
        <v>28</v>
      </c>
      <c r="H3864">
        <v>6530</v>
      </c>
      <c r="I3864" t="s">
        <v>11</v>
      </c>
      <c r="J3864" t="s">
        <v>141</v>
      </c>
      <c r="K3864" t="s">
        <v>144</v>
      </c>
      <c r="L3864" t="s">
        <v>155</v>
      </c>
      <c r="M3864" s="5">
        <v>732</v>
      </c>
    </row>
    <row r="3865" spans="1:13" x14ac:dyDescent="0.3">
      <c r="A3865" s="2">
        <v>45312</v>
      </c>
      <c r="B3865" s="3">
        <f t="shared" si="180"/>
        <v>2024</v>
      </c>
      <c r="C3865" t="str">
        <f t="shared" si="181"/>
        <v>2023-2024</v>
      </c>
      <c r="D3865" t="s">
        <v>120</v>
      </c>
      <c r="E3865" t="s">
        <v>50</v>
      </c>
      <c r="F3865" t="str">
        <f t="shared" si="182"/>
        <v>Australian Capital Territory</v>
      </c>
      <c r="G3865" t="s">
        <v>51</v>
      </c>
      <c r="H3865">
        <v>2617</v>
      </c>
      <c r="I3865" t="s">
        <v>11</v>
      </c>
      <c r="J3865" t="s">
        <v>123</v>
      </c>
      <c r="K3865" t="s">
        <v>148</v>
      </c>
      <c r="L3865" t="s">
        <v>159</v>
      </c>
      <c r="M3865" s="5">
        <v>511</v>
      </c>
    </row>
    <row r="3866" spans="1:13" x14ac:dyDescent="0.3">
      <c r="A3866" s="2">
        <v>45424</v>
      </c>
      <c r="B3866" s="3">
        <f t="shared" si="180"/>
        <v>2024</v>
      </c>
      <c r="C3866" t="str">
        <f t="shared" si="181"/>
        <v>2023-2024</v>
      </c>
      <c r="D3866" t="s">
        <v>119</v>
      </c>
      <c r="E3866" t="s">
        <v>57</v>
      </c>
      <c r="F3866" t="str">
        <f t="shared" si="182"/>
        <v>New South Wales</v>
      </c>
      <c r="G3866" t="s">
        <v>10</v>
      </c>
      <c r="H3866">
        <v>2064</v>
      </c>
      <c r="I3866" t="s">
        <v>11</v>
      </c>
      <c r="J3866" t="s">
        <v>126</v>
      </c>
      <c r="K3866" t="s">
        <v>150</v>
      </c>
      <c r="L3866" t="s">
        <v>161</v>
      </c>
      <c r="M3866" s="5">
        <v>558</v>
      </c>
    </row>
    <row r="3867" spans="1:13" x14ac:dyDescent="0.3">
      <c r="A3867" s="2">
        <v>45737</v>
      </c>
      <c r="B3867" s="3">
        <f t="shared" si="180"/>
        <v>2025</v>
      </c>
      <c r="C3867" t="str">
        <f t="shared" si="181"/>
        <v>2024-2025</v>
      </c>
      <c r="D3867" t="s">
        <v>120</v>
      </c>
      <c r="E3867" t="s">
        <v>97</v>
      </c>
      <c r="F3867" t="str">
        <f t="shared" si="182"/>
        <v>Tasmania</v>
      </c>
      <c r="G3867" t="s">
        <v>43</v>
      </c>
      <c r="H3867">
        <v>7010</v>
      </c>
      <c r="I3867" t="s">
        <v>11</v>
      </c>
      <c r="J3867" t="s">
        <v>130</v>
      </c>
      <c r="K3867" t="s">
        <v>151</v>
      </c>
      <c r="L3867" t="s">
        <v>152</v>
      </c>
      <c r="M3867" s="5">
        <v>141</v>
      </c>
    </row>
    <row r="3868" spans="1:13" x14ac:dyDescent="0.3">
      <c r="A3868" s="2">
        <v>45767</v>
      </c>
      <c r="B3868" s="3">
        <f t="shared" si="180"/>
        <v>2025</v>
      </c>
      <c r="C3868" t="str">
        <f t="shared" si="181"/>
        <v>2024-2025</v>
      </c>
      <c r="D3868" t="s">
        <v>120</v>
      </c>
      <c r="E3868" t="s">
        <v>27</v>
      </c>
      <c r="F3868" t="str">
        <f t="shared" si="182"/>
        <v>Western Australia</v>
      </c>
      <c r="G3868" t="s">
        <v>28</v>
      </c>
      <c r="H3868">
        <v>6030</v>
      </c>
      <c r="I3868" t="s">
        <v>11</v>
      </c>
      <c r="J3868" t="s">
        <v>121</v>
      </c>
      <c r="K3868" t="s">
        <v>150</v>
      </c>
      <c r="L3868" t="s">
        <v>161</v>
      </c>
      <c r="M3868" s="5">
        <v>269</v>
      </c>
    </row>
    <row r="3869" spans="1:13" x14ac:dyDescent="0.3">
      <c r="A3869" s="2">
        <v>45305</v>
      </c>
      <c r="B3869" s="3">
        <f t="shared" si="180"/>
        <v>2024</v>
      </c>
      <c r="C3869" t="str">
        <f t="shared" si="181"/>
        <v>2023-2024</v>
      </c>
      <c r="D3869" t="s">
        <v>120</v>
      </c>
      <c r="E3869" t="s">
        <v>59</v>
      </c>
      <c r="F3869" t="str">
        <f t="shared" si="182"/>
        <v>South Australia</v>
      </c>
      <c r="G3869" t="s">
        <v>17</v>
      </c>
      <c r="H3869">
        <v>5011</v>
      </c>
      <c r="I3869" t="s">
        <v>11</v>
      </c>
      <c r="J3869" t="s">
        <v>134</v>
      </c>
      <c r="K3869" t="s">
        <v>151</v>
      </c>
      <c r="L3869" t="s">
        <v>152</v>
      </c>
      <c r="M3869" s="5">
        <v>558</v>
      </c>
    </row>
    <row r="3870" spans="1:13" x14ac:dyDescent="0.3">
      <c r="A3870" s="2">
        <v>45536</v>
      </c>
      <c r="B3870" s="3">
        <f t="shared" si="180"/>
        <v>2025</v>
      </c>
      <c r="C3870" t="str">
        <f t="shared" si="181"/>
        <v>2024-2025</v>
      </c>
      <c r="D3870" t="s">
        <v>120</v>
      </c>
      <c r="E3870" t="s">
        <v>31</v>
      </c>
      <c r="F3870" t="str">
        <f t="shared" si="182"/>
        <v>South Australia</v>
      </c>
      <c r="G3870" t="s">
        <v>17</v>
      </c>
      <c r="H3870">
        <v>5082</v>
      </c>
      <c r="I3870" t="s">
        <v>11</v>
      </c>
      <c r="J3870" t="s">
        <v>134</v>
      </c>
      <c r="K3870" t="s">
        <v>150</v>
      </c>
      <c r="L3870" t="s">
        <v>161</v>
      </c>
      <c r="M3870" s="5">
        <v>666</v>
      </c>
    </row>
    <row r="3871" spans="1:13" x14ac:dyDescent="0.3">
      <c r="A3871" s="2">
        <v>45810</v>
      </c>
      <c r="B3871" s="3">
        <f t="shared" si="180"/>
        <v>2025</v>
      </c>
      <c r="C3871" t="str">
        <f t="shared" si="181"/>
        <v>2024-2025</v>
      </c>
      <c r="D3871" t="s">
        <v>120</v>
      </c>
      <c r="E3871" t="s">
        <v>97</v>
      </c>
      <c r="F3871" t="str">
        <f t="shared" si="182"/>
        <v>Tasmania</v>
      </c>
      <c r="G3871" t="s">
        <v>43</v>
      </c>
      <c r="H3871">
        <v>7010</v>
      </c>
      <c r="I3871" t="s">
        <v>11</v>
      </c>
      <c r="J3871" t="s">
        <v>130</v>
      </c>
      <c r="K3871" t="s">
        <v>142</v>
      </c>
      <c r="L3871" t="s">
        <v>153</v>
      </c>
      <c r="M3871" s="5">
        <v>445</v>
      </c>
    </row>
    <row r="3872" spans="1:13" x14ac:dyDescent="0.3">
      <c r="A3872" s="2">
        <v>45626</v>
      </c>
      <c r="B3872" s="3">
        <f t="shared" si="180"/>
        <v>2025</v>
      </c>
      <c r="C3872" t="str">
        <f t="shared" si="181"/>
        <v>2024-2025</v>
      </c>
      <c r="D3872" t="s">
        <v>120</v>
      </c>
      <c r="E3872" t="s">
        <v>62</v>
      </c>
      <c r="F3872" t="str">
        <f t="shared" si="182"/>
        <v>Victoria</v>
      </c>
      <c r="G3872" t="s">
        <v>26</v>
      </c>
      <c r="H3872">
        <v>3690</v>
      </c>
      <c r="I3872" t="s">
        <v>11</v>
      </c>
      <c r="J3872" t="s">
        <v>137</v>
      </c>
      <c r="K3872" t="s">
        <v>142</v>
      </c>
      <c r="L3872" t="s">
        <v>153</v>
      </c>
      <c r="M3872" s="5">
        <v>109</v>
      </c>
    </row>
    <row r="3873" spans="1:13" x14ac:dyDescent="0.3">
      <c r="A3873" s="2">
        <v>45293</v>
      </c>
      <c r="B3873" s="3">
        <f t="shared" si="180"/>
        <v>2024</v>
      </c>
      <c r="C3873" t="str">
        <f t="shared" si="181"/>
        <v>2023-2024</v>
      </c>
      <c r="D3873" t="s">
        <v>120</v>
      </c>
      <c r="E3873" t="s">
        <v>73</v>
      </c>
      <c r="F3873" t="str">
        <f t="shared" si="182"/>
        <v>Queensland</v>
      </c>
      <c r="G3873" t="s">
        <v>19</v>
      </c>
      <c r="H3873">
        <v>4509</v>
      </c>
      <c r="I3873" t="s">
        <v>11</v>
      </c>
      <c r="J3873" t="s">
        <v>124</v>
      </c>
      <c r="K3873" t="s">
        <v>144</v>
      </c>
      <c r="L3873" t="s">
        <v>155</v>
      </c>
      <c r="M3873" s="5">
        <v>313</v>
      </c>
    </row>
    <row r="3874" spans="1:13" x14ac:dyDescent="0.3">
      <c r="A3874" s="2">
        <v>45449</v>
      </c>
      <c r="B3874" s="3">
        <f t="shared" si="180"/>
        <v>2024</v>
      </c>
      <c r="C3874" t="str">
        <f t="shared" si="181"/>
        <v>2023-2024</v>
      </c>
      <c r="D3874" t="s">
        <v>119</v>
      </c>
      <c r="E3874" t="s">
        <v>49</v>
      </c>
      <c r="F3874" t="str">
        <f t="shared" si="182"/>
        <v>New South Wales</v>
      </c>
      <c r="G3874" t="s">
        <v>10</v>
      </c>
      <c r="H3874">
        <v>2350</v>
      </c>
      <c r="I3874" t="s">
        <v>11</v>
      </c>
      <c r="J3874" t="s">
        <v>122</v>
      </c>
      <c r="K3874" t="s">
        <v>145</v>
      </c>
      <c r="L3874" t="s">
        <v>156</v>
      </c>
      <c r="M3874" s="5">
        <v>464</v>
      </c>
    </row>
    <row r="3875" spans="1:13" x14ac:dyDescent="0.3">
      <c r="A3875" s="2">
        <v>45593</v>
      </c>
      <c r="B3875" s="3">
        <f t="shared" si="180"/>
        <v>2025</v>
      </c>
      <c r="C3875" t="str">
        <f t="shared" si="181"/>
        <v>2024-2025</v>
      </c>
      <c r="D3875" t="s">
        <v>120</v>
      </c>
      <c r="E3875" t="s">
        <v>107</v>
      </c>
      <c r="F3875" t="str">
        <f t="shared" si="182"/>
        <v>New South Wales</v>
      </c>
      <c r="G3875" t="s">
        <v>10</v>
      </c>
      <c r="H3875">
        <v>2020</v>
      </c>
      <c r="I3875" t="s">
        <v>11</v>
      </c>
      <c r="J3875" t="s">
        <v>126</v>
      </c>
      <c r="K3875" t="s">
        <v>145</v>
      </c>
      <c r="L3875" t="s">
        <v>156</v>
      </c>
      <c r="M3875" s="5">
        <v>466</v>
      </c>
    </row>
    <row r="3876" spans="1:13" x14ac:dyDescent="0.3">
      <c r="A3876" s="2">
        <v>45816</v>
      </c>
      <c r="B3876" s="3">
        <f t="shared" si="180"/>
        <v>2025</v>
      </c>
      <c r="C3876" t="str">
        <f t="shared" si="181"/>
        <v>2024-2025</v>
      </c>
      <c r="D3876" t="s">
        <v>120</v>
      </c>
      <c r="E3876" t="s">
        <v>82</v>
      </c>
      <c r="F3876" t="str">
        <f t="shared" si="182"/>
        <v>Queensland</v>
      </c>
      <c r="G3876" t="s">
        <v>19</v>
      </c>
      <c r="H3876">
        <v>4215</v>
      </c>
      <c r="I3876" t="s">
        <v>11</v>
      </c>
      <c r="J3876" t="s">
        <v>124</v>
      </c>
      <c r="K3876" t="s">
        <v>145</v>
      </c>
      <c r="L3876" t="s">
        <v>156</v>
      </c>
      <c r="M3876" s="5">
        <v>742</v>
      </c>
    </row>
    <row r="3877" spans="1:13" x14ac:dyDescent="0.3">
      <c r="A3877" s="2">
        <v>45790</v>
      </c>
      <c r="B3877" s="3">
        <f t="shared" si="180"/>
        <v>2025</v>
      </c>
      <c r="C3877" t="str">
        <f t="shared" si="181"/>
        <v>2024-2025</v>
      </c>
      <c r="D3877" t="s">
        <v>120</v>
      </c>
      <c r="E3877" t="s">
        <v>90</v>
      </c>
      <c r="F3877" t="str">
        <f t="shared" si="182"/>
        <v>New South Wales</v>
      </c>
      <c r="G3877" t="s">
        <v>10</v>
      </c>
      <c r="H3877">
        <v>2650</v>
      </c>
      <c r="I3877" t="s">
        <v>11</v>
      </c>
      <c r="J3877" t="s">
        <v>132</v>
      </c>
      <c r="K3877" t="s">
        <v>145</v>
      </c>
      <c r="L3877" t="s">
        <v>156</v>
      </c>
      <c r="M3877" s="5">
        <v>782</v>
      </c>
    </row>
    <row r="3878" spans="1:13" x14ac:dyDescent="0.3">
      <c r="A3878" s="2">
        <v>46021</v>
      </c>
      <c r="B3878" s="3">
        <f t="shared" si="180"/>
        <v>2026</v>
      </c>
      <c r="C3878" t="str">
        <f t="shared" si="181"/>
        <v>2025-2026</v>
      </c>
      <c r="D3878" t="s">
        <v>120</v>
      </c>
      <c r="E3878" t="s">
        <v>99</v>
      </c>
      <c r="F3878" t="str">
        <f t="shared" si="182"/>
        <v>Western Australia</v>
      </c>
      <c r="G3878" t="s">
        <v>28</v>
      </c>
      <c r="H3878">
        <v>6530</v>
      </c>
      <c r="I3878" t="s">
        <v>11</v>
      </c>
      <c r="J3878" t="s">
        <v>141</v>
      </c>
      <c r="K3878" t="s">
        <v>145</v>
      </c>
      <c r="L3878" t="s">
        <v>156</v>
      </c>
      <c r="M3878" s="5">
        <v>534</v>
      </c>
    </row>
    <row r="3879" spans="1:13" x14ac:dyDescent="0.3">
      <c r="A3879" s="2">
        <v>45337</v>
      </c>
      <c r="B3879" s="3">
        <f t="shared" si="180"/>
        <v>2024</v>
      </c>
      <c r="C3879" t="str">
        <f t="shared" si="181"/>
        <v>2023-2024</v>
      </c>
      <c r="D3879" t="s">
        <v>120</v>
      </c>
      <c r="E3879" t="s">
        <v>52</v>
      </c>
      <c r="F3879" t="str">
        <f t="shared" si="182"/>
        <v>New South Wales</v>
      </c>
      <c r="G3879" t="s">
        <v>10</v>
      </c>
      <c r="H3879">
        <v>2485</v>
      </c>
      <c r="I3879" t="s">
        <v>11</v>
      </c>
      <c r="J3879" t="s">
        <v>122</v>
      </c>
      <c r="K3879" t="s">
        <v>150</v>
      </c>
      <c r="L3879" t="s">
        <v>161</v>
      </c>
      <c r="M3879" s="5">
        <v>284</v>
      </c>
    </row>
    <row r="3880" spans="1:13" x14ac:dyDescent="0.3">
      <c r="A3880" s="2">
        <v>45963</v>
      </c>
      <c r="B3880" s="3">
        <f t="shared" si="180"/>
        <v>2026</v>
      </c>
      <c r="C3880" t="str">
        <f t="shared" si="181"/>
        <v>2025-2026</v>
      </c>
      <c r="D3880" t="s">
        <v>120</v>
      </c>
      <c r="E3880" t="s">
        <v>16</v>
      </c>
      <c r="F3880" t="str">
        <f t="shared" si="182"/>
        <v>South Australia</v>
      </c>
      <c r="G3880" t="s">
        <v>17</v>
      </c>
      <c r="H3880">
        <v>5168</v>
      </c>
      <c r="I3880" t="s">
        <v>11</v>
      </c>
      <c r="J3880" t="s">
        <v>134</v>
      </c>
      <c r="K3880" t="s">
        <v>142</v>
      </c>
      <c r="L3880" t="s">
        <v>153</v>
      </c>
      <c r="M3880" s="5">
        <v>107</v>
      </c>
    </row>
    <row r="3881" spans="1:13" x14ac:dyDescent="0.3">
      <c r="A3881" s="2">
        <v>45780</v>
      </c>
      <c r="B3881" s="3">
        <f t="shared" si="180"/>
        <v>2025</v>
      </c>
      <c r="C3881" t="str">
        <f t="shared" si="181"/>
        <v>2024-2025</v>
      </c>
      <c r="D3881" t="s">
        <v>120</v>
      </c>
      <c r="E3881" t="s">
        <v>12</v>
      </c>
      <c r="F3881" t="str">
        <f t="shared" si="182"/>
        <v>New South Wales</v>
      </c>
      <c r="G3881" t="s">
        <v>10</v>
      </c>
      <c r="H3881">
        <v>2795</v>
      </c>
      <c r="I3881" t="s">
        <v>11</v>
      </c>
      <c r="J3881" t="s">
        <v>132</v>
      </c>
      <c r="K3881" t="s">
        <v>145</v>
      </c>
      <c r="L3881" t="s">
        <v>156</v>
      </c>
      <c r="M3881" s="5">
        <v>177</v>
      </c>
    </row>
    <row r="3882" spans="1:13" x14ac:dyDescent="0.3">
      <c r="A3882" s="2">
        <v>45969</v>
      </c>
      <c r="B3882" s="3">
        <f t="shared" si="180"/>
        <v>2026</v>
      </c>
      <c r="C3882" t="str">
        <f t="shared" si="181"/>
        <v>2025-2026</v>
      </c>
      <c r="D3882" t="s">
        <v>119</v>
      </c>
      <c r="E3882" t="s">
        <v>77</v>
      </c>
      <c r="F3882" t="str">
        <f t="shared" si="182"/>
        <v>Victoria</v>
      </c>
      <c r="G3882" t="s">
        <v>26</v>
      </c>
      <c r="H3882">
        <v>3018</v>
      </c>
      <c r="I3882" t="s">
        <v>11</v>
      </c>
      <c r="J3882" t="s">
        <v>128</v>
      </c>
      <c r="K3882" t="s">
        <v>147</v>
      </c>
      <c r="L3882" t="s">
        <v>158</v>
      </c>
      <c r="M3882" s="5">
        <v>673</v>
      </c>
    </row>
    <row r="3883" spans="1:13" x14ac:dyDescent="0.3">
      <c r="A3883" s="2">
        <v>45824</v>
      </c>
      <c r="B3883" s="3">
        <f t="shared" si="180"/>
        <v>2025</v>
      </c>
      <c r="C3883" t="str">
        <f t="shared" si="181"/>
        <v>2024-2025</v>
      </c>
      <c r="D3883" t="s">
        <v>120</v>
      </c>
      <c r="E3883" t="s">
        <v>102</v>
      </c>
      <c r="F3883" t="str">
        <f t="shared" si="182"/>
        <v>Queensland</v>
      </c>
      <c r="G3883" t="s">
        <v>19</v>
      </c>
      <c r="H3883">
        <v>4825</v>
      </c>
      <c r="I3883" t="s">
        <v>11</v>
      </c>
      <c r="J3883" t="s">
        <v>133</v>
      </c>
      <c r="K3883" t="s">
        <v>150</v>
      </c>
      <c r="L3883" t="s">
        <v>161</v>
      </c>
      <c r="M3883" s="5">
        <v>378</v>
      </c>
    </row>
    <row r="3884" spans="1:13" x14ac:dyDescent="0.3">
      <c r="A3884" s="2">
        <v>45533</v>
      </c>
      <c r="B3884" s="3">
        <f t="shared" si="180"/>
        <v>2025</v>
      </c>
      <c r="C3884" t="str">
        <f t="shared" si="181"/>
        <v>2024-2025</v>
      </c>
      <c r="D3884" t="s">
        <v>120</v>
      </c>
      <c r="E3884" t="s">
        <v>84</v>
      </c>
      <c r="F3884" t="str">
        <f t="shared" si="182"/>
        <v>Western Australia</v>
      </c>
      <c r="G3884" t="s">
        <v>28</v>
      </c>
      <c r="H3884">
        <v>6280</v>
      </c>
      <c r="I3884" t="s">
        <v>11</v>
      </c>
      <c r="J3884" t="s">
        <v>135</v>
      </c>
      <c r="K3884" t="s">
        <v>145</v>
      </c>
      <c r="L3884" t="s">
        <v>156</v>
      </c>
      <c r="M3884" s="5">
        <v>453</v>
      </c>
    </row>
    <row r="3885" spans="1:13" x14ac:dyDescent="0.3">
      <c r="A3885" s="2">
        <v>45719</v>
      </c>
      <c r="B3885" s="3">
        <f t="shared" si="180"/>
        <v>2025</v>
      </c>
      <c r="C3885" t="str">
        <f t="shared" si="181"/>
        <v>2024-2025</v>
      </c>
      <c r="D3885" t="s">
        <v>120</v>
      </c>
      <c r="E3885" t="s">
        <v>83</v>
      </c>
      <c r="F3885" t="str">
        <f t="shared" si="182"/>
        <v>Victoria</v>
      </c>
      <c r="G3885" t="s">
        <v>26</v>
      </c>
      <c r="H3885">
        <v>3551</v>
      </c>
      <c r="I3885" t="s">
        <v>11</v>
      </c>
      <c r="J3885" t="s">
        <v>129</v>
      </c>
      <c r="K3885" t="s">
        <v>145</v>
      </c>
      <c r="L3885" t="s">
        <v>156</v>
      </c>
      <c r="M3885" s="5">
        <v>624</v>
      </c>
    </row>
    <row r="3886" spans="1:13" x14ac:dyDescent="0.3">
      <c r="A3886" s="2">
        <v>45457</v>
      </c>
      <c r="B3886" s="3">
        <f t="shared" si="180"/>
        <v>2024</v>
      </c>
      <c r="C3886" t="str">
        <f t="shared" si="181"/>
        <v>2023-2024</v>
      </c>
      <c r="D3886" t="s">
        <v>119</v>
      </c>
      <c r="E3886" t="s">
        <v>57</v>
      </c>
      <c r="F3886" t="str">
        <f t="shared" si="182"/>
        <v>New South Wales</v>
      </c>
      <c r="G3886" t="s">
        <v>10</v>
      </c>
      <c r="H3886">
        <v>2064</v>
      </c>
      <c r="I3886" t="s">
        <v>11</v>
      </c>
      <c r="J3886" t="s">
        <v>126</v>
      </c>
      <c r="K3886" t="s">
        <v>144</v>
      </c>
      <c r="L3886" t="s">
        <v>155</v>
      </c>
      <c r="M3886" s="5">
        <v>693</v>
      </c>
    </row>
    <row r="3887" spans="1:13" x14ac:dyDescent="0.3">
      <c r="A3887" s="2">
        <v>45950</v>
      </c>
      <c r="B3887" s="3">
        <f t="shared" si="180"/>
        <v>2026</v>
      </c>
      <c r="C3887" t="str">
        <f t="shared" si="181"/>
        <v>2025-2026</v>
      </c>
      <c r="D3887" t="s">
        <v>120</v>
      </c>
      <c r="E3887" t="s">
        <v>38</v>
      </c>
      <c r="F3887" t="str">
        <f t="shared" si="182"/>
        <v>Victoria</v>
      </c>
      <c r="G3887" t="s">
        <v>26</v>
      </c>
      <c r="H3887">
        <v>3199</v>
      </c>
      <c r="I3887" t="s">
        <v>11</v>
      </c>
      <c r="J3887" t="s">
        <v>127</v>
      </c>
      <c r="K3887" t="s">
        <v>151</v>
      </c>
      <c r="L3887" t="s">
        <v>152</v>
      </c>
      <c r="M3887" s="5">
        <v>527</v>
      </c>
    </row>
    <row r="3888" spans="1:13" x14ac:dyDescent="0.3">
      <c r="A3888" s="2">
        <v>45951</v>
      </c>
      <c r="B3888" s="3">
        <f t="shared" si="180"/>
        <v>2026</v>
      </c>
      <c r="C3888" t="str">
        <f t="shared" si="181"/>
        <v>2025-2026</v>
      </c>
      <c r="D3888" t="s">
        <v>120</v>
      </c>
      <c r="E3888" t="s">
        <v>23</v>
      </c>
      <c r="F3888" t="str">
        <f t="shared" si="182"/>
        <v>New South Wales</v>
      </c>
      <c r="G3888" t="s">
        <v>10</v>
      </c>
      <c r="H3888">
        <v>2830</v>
      </c>
      <c r="I3888" t="s">
        <v>11</v>
      </c>
      <c r="J3888" t="s">
        <v>132</v>
      </c>
      <c r="K3888" t="s">
        <v>144</v>
      </c>
      <c r="L3888" t="s">
        <v>155</v>
      </c>
      <c r="M3888" s="5">
        <v>405</v>
      </c>
    </row>
    <row r="3889" spans="1:13" x14ac:dyDescent="0.3">
      <c r="A3889" s="2">
        <v>45382</v>
      </c>
      <c r="B3889" s="3">
        <f t="shared" si="180"/>
        <v>2024</v>
      </c>
      <c r="C3889" t="str">
        <f t="shared" si="181"/>
        <v>2023-2024</v>
      </c>
      <c r="D3889" t="s">
        <v>119</v>
      </c>
      <c r="E3889" t="s">
        <v>114</v>
      </c>
      <c r="F3889" t="str">
        <f t="shared" si="182"/>
        <v>Victoria</v>
      </c>
      <c r="G3889" t="s">
        <v>26</v>
      </c>
      <c r="H3889">
        <v>3353</v>
      </c>
      <c r="I3889" t="s">
        <v>11</v>
      </c>
      <c r="J3889" t="s">
        <v>129</v>
      </c>
      <c r="K3889" t="s">
        <v>149</v>
      </c>
      <c r="L3889" t="s">
        <v>160</v>
      </c>
      <c r="M3889" s="5">
        <v>458</v>
      </c>
    </row>
    <row r="3890" spans="1:13" x14ac:dyDescent="0.3">
      <c r="A3890" s="2">
        <v>45755</v>
      </c>
      <c r="B3890" s="3">
        <f t="shared" si="180"/>
        <v>2025</v>
      </c>
      <c r="C3890" t="str">
        <f t="shared" si="181"/>
        <v>2024-2025</v>
      </c>
      <c r="D3890" t="s">
        <v>120</v>
      </c>
      <c r="E3890" t="s">
        <v>79</v>
      </c>
      <c r="F3890" t="str">
        <f t="shared" si="182"/>
        <v>Queensland</v>
      </c>
      <c r="G3890" t="s">
        <v>19</v>
      </c>
      <c r="H3890">
        <v>4680</v>
      </c>
      <c r="I3890" t="s">
        <v>11</v>
      </c>
      <c r="J3890" t="s">
        <v>138</v>
      </c>
      <c r="K3890" t="s">
        <v>151</v>
      </c>
      <c r="L3890" t="s">
        <v>152</v>
      </c>
      <c r="M3890" s="5">
        <v>526</v>
      </c>
    </row>
    <row r="3891" spans="1:13" x14ac:dyDescent="0.3">
      <c r="A3891" s="2">
        <v>45482</v>
      </c>
      <c r="B3891" s="3">
        <f t="shared" si="180"/>
        <v>2025</v>
      </c>
      <c r="C3891" t="str">
        <f t="shared" si="181"/>
        <v>2024-2025</v>
      </c>
      <c r="D3891" t="s">
        <v>119</v>
      </c>
      <c r="E3891" t="s">
        <v>77</v>
      </c>
      <c r="F3891" t="str">
        <f t="shared" si="182"/>
        <v>Victoria</v>
      </c>
      <c r="G3891" t="s">
        <v>26</v>
      </c>
      <c r="H3891">
        <v>3018</v>
      </c>
      <c r="I3891" t="s">
        <v>11</v>
      </c>
      <c r="J3891" t="s">
        <v>128</v>
      </c>
      <c r="K3891" t="s">
        <v>151</v>
      </c>
      <c r="L3891" t="s">
        <v>152</v>
      </c>
      <c r="M3891" s="5">
        <v>615</v>
      </c>
    </row>
    <row r="3892" spans="1:13" x14ac:dyDescent="0.3">
      <c r="A3892" s="2">
        <v>45737</v>
      </c>
      <c r="B3892" s="3">
        <f t="shared" si="180"/>
        <v>2025</v>
      </c>
      <c r="C3892" t="str">
        <f t="shared" si="181"/>
        <v>2024-2025</v>
      </c>
      <c r="D3892" t="s">
        <v>119</v>
      </c>
      <c r="E3892" t="s">
        <v>48</v>
      </c>
      <c r="F3892" t="str">
        <f t="shared" si="182"/>
        <v>Western Australia</v>
      </c>
      <c r="G3892" t="s">
        <v>28</v>
      </c>
      <c r="H3892">
        <v>6450</v>
      </c>
      <c r="I3892" t="s">
        <v>11</v>
      </c>
      <c r="J3892" t="s">
        <v>141</v>
      </c>
      <c r="K3892" t="s">
        <v>151</v>
      </c>
      <c r="L3892" t="s">
        <v>152</v>
      </c>
      <c r="M3892" s="5">
        <v>141</v>
      </c>
    </row>
    <row r="3893" spans="1:13" x14ac:dyDescent="0.3">
      <c r="A3893" s="2">
        <v>45666</v>
      </c>
      <c r="B3893" s="3">
        <f t="shared" si="180"/>
        <v>2025</v>
      </c>
      <c r="C3893" t="str">
        <f t="shared" si="181"/>
        <v>2024-2025</v>
      </c>
      <c r="D3893" t="s">
        <v>120</v>
      </c>
      <c r="E3893" t="s">
        <v>55</v>
      </c>
      <c r="F3893" t="str">
        <f t="shared" si="182"/>
        <v>Queensland</v>
      </c>
      <c r="G3893" t="s">
        <v>19</v>
      </c>
      <c r="H3893">
        <v>4740</v>
      </c>
      <c r="I3893" t="s">
        <v>11</v>
      </c>
      <c r="J3893" t="s">
        <v>138</v>
      </c>
      <c r="K3893" t="s">
        <v>151</v>
      </c>
      <c r="L3893" t="s">
        <v>152</v>
      </c>
      <c r="M3893" s="5">
        <v>124</v>
      </c>
    </row>
    <row r="3894" spans="1:13" x14ac:dyDescent="0.3">
      <c r="A3894" s="2">
        <v>45902</v>
      </c>
      <c r="B3894" s="3">
        <f t="shared" si="180"/>
        <v>2026</v>
      </c>
      <c r="C3894" t="str">
        <f t="shared" si="181"/>
        <v>2025-2026</v>
      </c>
      <c r="D3894" t="s">
        <v>120</v>
      </c>
      <c r="E3894" t="s">
        <v>81</v>
      </c>
      <c r="F3894" t="str">
        <f t="shared" si="182"/>
        <v>Victoria</v>
      </c>
      <c r="G3894" t="s">
        <v>26</v>
      </c>
      <c r="H3894">
        <v>3076</v>
      </c>
      <c r="I3894" t="s">
        <v>11</v>
      </c>
      <c r="J3894" t="s">
        <v>128</v>
      </c>
      <c r="K3894" t="s">
        <v>145</v>
      </c>
      <c r="L3894" t="s">
        <v>156</v>
      </c>
      <c r="M3894" s="5">
        <v>316</v>
      </c>
    </row>
    <row r="3895" spans="1:13" x14ac:dyDescent="0.3">
      <c r="A3895" s="2">
        <v>45702</v>
      </c>
      <c r="B3895" s="3">
        <f t="shared" si="180"/>
        <v>2025</v>
      </c>
      <c r="C3895" t="str">
        <f t="shared" si="181"/>
        <v>2024-2025</v>
      </c>
      <c r="D3895" t="s">
        <v>119</v>
      </c>
      <c r="E3895" t="s">
        <v>77</v>
      </c>
      <c r="F3895" t="str">
        <f t="shared" si="182"/>
        <v>Victoria</v>
      </c>
      <c r="G3895" t="s">
        <v>26</v>
      </c>
      <c r="H3895">
        <v>3018</v>
      </c>
      <c r="I3895" t="s">
        <v>11</v>
      </c>
      <c r="J3895" t="s">
        <v>128</v>
      </c>
      <c r="K3895" t="s">
        <v>145</v>
      </c>
      <c r="L3895" t="s">
        <v>156</v>
      </c>
      <c r="M3895" s="5">
        <v>477</v>
      </c>
    </row>
    <row r="3896" spans="1:13" x14ac:dyDescent="0.3">
      <c r="A3896" s="2">
        <v>45320</v>
      </c>
      <c r="B3896" s="3">
        <f t="shared" si="180"/>
        <v>2024</v>
      </c>
      <c r="C3896" t="str">
        <f t="shared" si="181"/>
        <v>2023-2024</v>
      </c>
      <c r="D3896" t="s">
        <v>120</v>
      </c>
      <c r="E3896" t="s">
        <v>107</v>
      </c>
      <c r="F3896" t="str">
        <f t="shared" si="182"/>
        <v>New South Wales</v>
      </c>
      <c r="G3896" t="s">
        <v>10</v>
      </c>
      <c r="H3896">
        <v>2020</v>
      </c>
      <c r="I3896" t="s">
        <v>11</v>
      </c>
      <c r="J3896" t="s">
        <v>126</v>
      </c>
      <c r="K3896" t="s">
        <v>144</v>
      </c>
      <c r="L3896" t="s">
        <v>155</v>
      </c>
      <c r="M3896" s="5">
        <v>563</v>
      </c>
    </row>
    <row r="3897" spans="1:13" x14ac:dyDescent="0.3">
      <c r="A3897" s="2">
        <v>45650</v>
      </c>
      <c r="B3897" s="3">
        <f t="shared" si="180"/>
        <v>2025</v>
      </c>
      <c r="C3897" t="str">
        <f t="shared" si="181"/>
        <v>2024-2025</v>
      </c>
      <c r="D3897" t="s">
        <v>120</v>
      </c>
      <c r="E3897" t="s">
        <v>47</v>
      </c>
      <c r="F3897" t="str">
        <f t="shared" si="182"/>
        <v>Victoria</v>
      </c>
      <c r="G3897" t="s">
        <v>26</v>
      </c>
      <c r="H3897">
        <v>3630</v>
      </c>
      <c r="I3897" t="s">
        <v>11</v>
      </c>
      <c r="J3897" t="s">
        <v>137</v>
      </c>
      <c r="K3897" t="s">
        <v>142</v>
      </c>
      <c r="L3897" t="s">
        <v>153</v>
      </c>
      <c r="M3897" s="5">
        <v>120</v>
      </c>
    </row>
    <row r="3898" spans="1:13" x14ac:dyDescent="0.3">
      <c r="A3898" s="2">
        <v>45928</v>
      </c>
      <c r="B3898" s="3">
        <f t="shared" si="180"/>
        <v>2026</v>
      </c>
      <c r="C3898" t="str">
        <f t="shared" si="181"/>
        <v>2025-2026</v>
      </c>
      <c r="D3898" t="s">
        <v>120</v>
      </c>
      <c r="E3898" t="s">
        <v>63</v>
      </c>
      <c r="F3898" t="str">
        <f t="shared" si="182"/>
        <v>Queensland</v>
      </c>
      <c r="G3898" t="s">
        <v>19</v>
      </c>
      <c r="H3898">
        <v>4068</v>
      </c>
      <c r="I3898" t="s">
        <v>11</v>
      </c>
      <c r="J3898" t="s">
        <v>131</v>
      </c>
      <c r="K3898" t="s">
        <v>145</v>
      </c>
      <c r="L3898" t="s">
        <v>156</v>
      </c>
      <c r="M3898" s="5">
        <v>452</v>
      </c>
    </row>
    <row r="3899" spans="1:13" x14ac:dyDescent="0.3">
      <c r="A3899" s="2">
        <v>45579</v>
      </c>
      <c r="B3899" s="3">
        <f t="shared" si="180"/>
        <v>2025</v>
      </c>
      <c r="C3899" t="str">
        <f t="shared" si="181"/>
        <v>2024-2025</v>
      </c>
      <c r="D3899" t="s">
        <v>119</v>
      </c>
      <c r="E3899" t="s">
        <v>92</v>
      </c>
      <c r="F3899" t="str">
        <f t="shared" si="182"/>
        <v>New South Wales</v>
      </c>
      <c r="G3899" t="s">
        <v>10</v>
      </c>
      <c r="H3899">
        <v>2015</v>
      </c>
      <c r="I3899" t="s">
        <v>11</v>
      </c>
      <c r="J3899" t="s">
        <v>126</v>
      </c>
      <c r="K3899" t="s">
        <v>151</v>
      </c>
      <c r="L3899" t="s">
        <v>152</v>
      </c>
      <c r="M3899" s="5">
        <v>650</v>
      </c>
    </row>
    <row r="3900" spans="1:13" x14ac:dyDescent="0.3">
      <c r="A3900" s="2">
        <v>45962</v>
      </c>
      <c r="B3900" s="3">
        <f t="shared" si="180"/>
        <v>2026</v>
      </c>
      <c r="C3900" t="str">
        <f t="shared" si="181"/>
        <v>2025-2026</v>
      </c>
      <c r="D3900" t="s">
        <v>119</v>
      </c>
      <c r="E3900" t="s">
        <v>49</v>
      </c>
      <c r="F3900" t="str">
        <f t="shared" si="182"/>
        <v>New South Wales</v>
      </c>
      <c r="G3900" t="s">
        <v>10</v>
      </c>
      <c r="H3900">
        <v>2350</v>
      </c>
      <c r="I3900" t="s">
        <v>11</v>
      </c>
      <c r="J3900" t="s">
        <v>122</v>
      </c>
      <c r="K3900" t="s">
        <v>144</v>
      </c>
      <c r="L3900" t="s">
        <v>155</v>
      </c>
      <c r="M3900" s="5">
        <v>793</v>
      </c>
    </row>
    <row r="3901" spans="1:13" x14ac:dyDescent="0.3">
      <c r="A3901" s="2">
        <v>45431</v>
      </c>
      <c r="B3901" s="3">
        <f t="shared" si="180"/>
        <v>2024</v>
      </c>
      <c r="C3901" t="str">
        <f t="shared" si="181"/>
        <v>2023-2024</v>
      </c>
      <c r="D3901" t="s">
        <v>120</v>
      </c>
      <c r="E3901" t="s">
        <v>97</v>
      </c>
      <c r="F3901" t="str">
        <f t="shared" si="182"/>
        <v>Tasmania</v>
      </c>
      <c r="G3901" t="s">
        <v>43</v>
      </c>
      <c r="H3901">
        <v>7010</v>
      </c>
      <c r="I3901" t="s">
        <v>11</v>
      </c>
      <c r="J3901" t="s">
        <v>130</v>
      </c>
      <c r="K3901" t="s">
        <v>150</v>
      </c>
      <c r="L3901" t="s">
        <v>161</v>
      </c>
      <c r="M3901" s="5">
        <v>458</v>
      </c>
    </row>
    <row r="3902" spans="1:13" x14ac:dyDescent="0.3">
      <c r="A3902" s="2">
        <v>45659</v>
      </c>
      <c r="B3902" s="3">
        <f t="shared" si="180"/>
        <v>2025</v>
      </c>
      <c r="C3902" t="str">
        <f t="shared" si="181"/>
        <v>2024-2025</v>
      </c>
      <c r="D3902" t="s">
        <v>120</v>
      </c>
      <c r="E3902" t="s">
        <v>68</v>
      </c>
      <c r="F3902" t="str">
        <f t="shared" si="182"/>
        <v>Victoria</v>
      </c>
      <c r="G3902" t="s">
        <v>26</v>
      </c>
      <c r="H3902">
        <v>3429</v>
      </c>
      <c r="I3902" t="s">
        <v>11</v>
      </c>
      <c r="J3902" t="s">
        <v>129</v>
      </c>
      <c r="K3902" t="s">
        <v>150</v>
      </c>
      <c r="L3902" t="s">
        <v>161</v>
      </c>
      <c r="M3902" s="5">
        <v>497</v>
      </c>
    </row>
    <row r="3903" spans="1:13" x14ac:dyDescent="0.3">
      <c r="A3903" s="2">
        <v>45552</v>
      </c>
      <c r="B3903" s="3">
        <f t="shared" si="180"/>
        <v>2025</v>
      </c>
      <c r="C3903" t="str">
        <f t="shared" si="181"/>
        <v>2024-2025</v>
      </c>
      <c r="D3903" t="s">
        <v>119</v>
      </c>
      <c r="E3903" t="s">
        <v>56</v>
      </c>
      <c r="F3903" t="str">
        <f t="shared" si="182"/>
        <v>Queensland</v>
      </c>
      <c r="G3903" t="s">
        <v>19</v>
      </c>
      <c r="H3903">
        <v>4883</v>
      </c>
      <c r="I3903" t="s">
        <v>11</v>
      </c>
      <c r="J3903" t="s">
        <v>133</v>
      </c>
      <c r="K3903" t="s">
        <v>142</v>
      </c>
      <c r="L3903" t="s">
        <v>153</v>
      </c>
      <c r="M3903" s="5">
        <v>484</v>
      </c>
    </row>
    <row r="3904" spans="1:13" x14ac:dyDescent="0.3">
      <c r="A3904" s="2">
        <v>45880</v>
      </c>
      <c r="B3904" s="3">
        <f t="shared" si="180"/>
        <v>2026</v>
      </c>
      <c r="C3904" t="str">
        <f t="shared" si="181"/>
        <v>2025-2026</v>
      </c>
      <c r="D3904" t="s">
        <v>119</v>
      </c>
      <c r="E3904" t="s">
        <v>49</v>
      </c>
      <c r="F3904" t="str">
        <f t="shared" si="182"/>
        <v>New South Wales</v>
      </c>
      <c r="G3904" t="s">
        <v>10</v>
      </c>
      <c r="H3904">
        <v>2350</v>
      </c>
      <c r="I3904" t="s">
        <v>11</v>
      </c>
      <c r="J3904" t="s">
        <v>122</v>
      </c>
      <c r="K3904" t="s">
        <v>150</v>
      </c>
      <c r="L3904" t="s">
        <v>161</v>
      </c>
      <c r="M3904" s="5">
        <v>620</v>
      </c>
    </row>
    <row r="3905" spans="1:13" x14ac:dyDescent="0.3">
      <c r="A3905" s="2">
        <v>45471</v>
      </c>
      <c r="B3905" s="3">
        <f t="shared" si="180"/>
        <v>2024</v>
      </c>
      <c r="C3905" t="str">
        <f t="shared" si="181"/>
        <v>2023-2024</v>
      </c>
      <c r="D3905" t="s">
        <v>120</v>
      </c>
      <c r="E3905" t="s">
        <v>81</v>
      </c>
      <c r="F3905" t="str">
        <f t="shared" si="182"/>
        <v>Victoria</v>
      </c>
      <c r="G3905" t="s">
        <v>26</v>
      </c>
      <c r="H3905">
        <v>3076</v>
      </c>
      <c r="I3905" t="s">
        <v>11</v>
      </c>
      <c r="J3905" t="s">
        <v>128</v>
      </c>
      <c r="K3905" t="s">
        <v>146</v>
      </c>
      <c r="L3905" t="s">
        <v>157</v>
      </c>
      <c r="M3905" s="5">
        <v>365</v>
      </c>
    </row>
    <row r="3906" spans="1:13" x14ac:dyDescent="0.3">
      <c r="A3906" s="2">
        <v>45473</v>
      </c>
      <c r="B3906" s="3">
        <f t="shared" ref="B3906:B3969" si="183">IF(MONTH(A3906)&gt;=7,YEAR(A3906)+1,YEAR(A3906))</f>
        <v>2024</v>
      </c>
      <c r="C3906" t="str">
        <f t="shared" ref="C3906:C3969" si="184">IF(MONTH(A3906) &gt;= 7, YEAR(A3906) &amp; "-" &amp; YEAR(A3906) + 1, YEAR(A3906) - 1 &amp; "-" &amp; YEAR(A3906))</f>
        <v>2023-2024</v>
      </c>
      <c r="D3906" t="s">
        <v>120</v>
      </c>
      <c r="E3906" t="s">
        <v>84</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28</v>
      </c>
      <c r="H3906">
        <v>6280</v>
      </c>
      <c r="I3906" t="s">
        <v>11</v>
      </c>
      <c r="J3906" t="s">
        <v>135</v>
      </c>
      <c r="K3906" t="s">
        <v>144</v>
      </c>
      <c r="L3906" t="s">
        <v>155</v>
      </c>
      <c r="M3906" s="5">
        <v>85</v>
      </c>
    </row>
    <row r="3907" spans="1:13" x14ac:dyDescent="0.3">
      <c r="A3907" s="2">
        <v>46012</v>
      </c>
      <c r="B3907" s="3">
        <f t="shared" si="183"/>
        <v>2026</v>
      </c>
      <c r="C3907" t="str">
        <f t="shared" si="184"/>
        <v>2025-2026</v>
      </c>
      <c r="D3907" t="s">
        <v>120</v>
      </c>
      <c r="E3907" t="s">
        <v>105</v>
      </c>
      <c r="F3907" t="str">
        <f t="shared" si="185"/>
        <v>New South Wales</v>
      </c>
      <c r="G3907" t="s">
        <v>10</v>
      </c>
      <c r="H3907">
        <v>2031</v>
      </c>
      <c r="I3907" t="s">
        <v>11</v>
      </c>
      <c r="J3907" t="s">
        <v>126</v>
      </c>
      <c r="K3907" t="s">
        <v>145</v>
      </c>
      <c r="L3907" t="s">
        <v>156</v>
      </c>
      <c r="M3907" s="5">
        <v>719</v>
      </c>
    </row>
    <row r="3908" spans="1:13" x14ac:dyDescent="0.3">
      <c r="A3908" s="2">
        <v>45759</v>
      </c>
      <c r="B3908" s="3">
        <f t="shared" si="183"/>
        <v>2025</v>
      </c>
      <c r="C3908" t="str">
        <f t="shared" si="184"/>
        <v>2024-2025</v>
      </c>
      <c r="D3908" t="s">
        <v>120</v>
      </c>
      <c r="E3908" t="s">
        <v>42</v>
      </c>
      <c r="F3908" t="str">
        <f t="shared" si="185"/>
        <v>Tasmania</v>
      </c>
      <c r="G3908" t="s">
        <v>43</v>
      </c>
      <c r="H3908">
        <v>7018</v>
      </c>
      <c r="I3908" t="s">
        <v>11</v>
      </c>
      <c r="J3908" t="s">
        <v>130</v>
      </c>
      <c r="K3908" t="s">
        <v>150</v>
      </c>
      <c r="L3908" t="s">
        <v>161</v>
      </c>
      <c r="M3908" s="5">
        <v>92</v>
      </c>
    </row>
    <row r="3909" spans="1:13" x14ac:dyDescent="0.3">
      <c r="A3909" s="2">
        <v>45886</v>
      </c>
      <c r="B3909" s="3">
        <f t="shared" si="183"/>
        <v>2026</v>
      </c>
      <c r="C3909" t="str">
        <f t="shared" si="184"/>
        <v>2025-2026</v>
      </c>
      <c r="D3909" t="s">
        <v>120</v>
      </c>
      <c r="E3909" t="s">
        <v>111</v>
      </c>
      <c r="F3909" t="str">
        <f t="shared" si="185"/>
        <v>New South Wales</v>
      </c>
      <c r="G3909" t="s">
        <v>10</v>
      </c>
      <c r="H3909">
        <v>2154</v>
      </c>
      <c r="I3909" t="s">
        <v>11</v>
      </c>
      <c r="J3909" t="s">
        <v>125</v>
      </c>
      <c r="K3909" t="s">
        <v>150</v>
      </c>
      <c r="L3909" t="s">
        <v>161</v>
      </c>
      <c r="M3909" s="5">
        <v>538</v>
      </c>
    </row>
    <row r="3910" spans="1:13" x14ac:dyDescent="0.3">
      <c r="A3910" s="2">
        <v>45564</v>
      </c>
      <c r="B3910" s="3">
        <f t="shared" si="183"/>
        <v>2025</v>
      </c>
      <c r="C3910" t="str">
        <f t="shared" si="184"/>
        <v>2024-2025</v>
      </c>
      <c r="D3910" t="s">
        <v>120</v>
      </c>
      <c r="E3910" t="s">
        <v>103</v>
      </c>
      <c r="F3910" t="str">
        <f t="shared" si="185"/>
        <v>Victoria</v>
      </c>
      <c r="G3910" t="s">
        <v>26</v>
      </c>
      <c r="H3910">
        <v>3550</v>
      </c>
      <c r="I3910" t="s">
        <v>11</v>
      </c>
      <c r="J3910" t="s">
        <v>129</v>
      </c>
      <c r="K3910" t="s">
        <v>145</v>
      </c>
      <c r="L3910" t="s">
        <v>156</v>
      </c>
      <c r="M3910" s="5">
        <v>122</v>
      </c>
    </row>
    <row r="3911" spans="1:13" x14ac:dyDescent="0.3">
      <c r="A3911" s="2">
        <v>45880</v>
      </c>
      <c r="B3911" s="3">
        <f t="shared" si="183"/>
        <v>2026</v>
      </c>
      <c r="C3911" t="str">
        <f t="shared" si="184"/>
        <v>2025-2026</v>
      </c>
      <c r="D3911" t="s">
        <v>120</v>
      </c>
      <c r="E3911" t="s">
        <v>94</v>
      </c>
      <c r="F3911" t="str">
        <f t="shared" si="185"/>
        <v>Queensland</v>
      </c>
      <c r="G3911" t="s">
        <v>19</v>
      </c>
      <c r="H3911">
        <v>4551</v>
      </c>
      <c r="I3911" t="s">
        <v>11</v>
      </c>
      <c r="J3911" t="s">
        <v>136</v>
      </c>
      <c r="K3911" t="s">
        <v>144</v>
      </c>
      <c r="L3911" t="s">
        <v>155</v>
      </c>
      <c r="M3911" s="5">
        <v>718</v>
      </c>
    </row>
    <row r="3912" spans="1:13" x14ac:dyDescent="0.3">
      <c r="A3912" s="2">
        <v>45420</v>
      </c>
      <c r="B3912" s="3">
        <f t="shared" si="183"/>
        <v>2024</v>
      </c>
      <c r="C3912" t="str">
        <f t="shared" si="184"/>
        <v>2023-2024</v>
      </c>
      <c r="D3912" t="s">
        <v>119</v>
      </c>
      <c r="E3912" t="s">
        <v>79</v>
      </c>
      <c r="F3912" t="str">
        <f t="shared" si="185"/>
        <v>Queensland</v>
      </c>
      <c r="G3912" t="s">
        <v>19</v>
      </c>
      <c r="H3912">
        <v>4680</v>
      </c>
      <c r="I3912" t="s">
        <v>11</v>
      </c>
      <c r="J3912" t="s">
        <v>138</v>
      </c>
      <c r="K3912" t="s">
        <v>150</v>
      </c>
      <c r="L3912" t="s">
        <v>161</v>
      </c>
      <c r="M3912" s="5">
        <v>341</v>
      </c>
    </row>
    <row r="3913" spans="1:13" x14ac:dyDescent="0.3">
      <c r="A3913" s="2">
        <v>45958</v>
      </c>
      <c r="B3913" s="3">
        <f t="shared" si="183"/>
        <v>2026</v>
      </c>
      <c r="C3913" t="str">
        <f t="shared" si="184"/>
        <v>2025-2026</v>
      </c>
      <c r="D3913" t="s">
        <v>120</v>
      </c>
      <c r="E3913" t="s">
        <v>62</v>
      </c>
      <c r="F3913" t="str">
        <f t="shared" si="185"/>
        <v>Victoria</v>
      </c>
      <c r="G3913" t="s">
        <v>26</v>
      </c>
      <c r="H3913">
        <v>3690</v>
      </c>
      <c r="I3913" t="s">
        <v>11</v>
      </c>
      <c r="J3913" t="s">
        <v>137</v>
      </c>
      <c r="K3913" t="s">
        <v>150</v>
      </c>
      <c r="L3913" t="s">
        <v>161</v>
      </c>
      <c r="M3913" s="5">
        <v>203</v>
      </c>
    </row>
    <row r="3914" spans="1:13" x14ac:dyDescent="0.3">
      <c r="A3914" s="2">
        <v>45876</v>
      </c>
      <c r="B3914" s="3">
        <f t="shared" si="183"/>
        <v>2026</v>
      </c>
      <c r="C3914" t="str">
        <f t="shared" si="184"/>
        <v>2025-2026</v>
      </c>
      <c r="D3914" t="s">
        <v>120</v>
      </c>
      <c r="E3914" t="s">
        <v>71</v>
      </c>
      <c r="F3914" t="str">
        <f t="shared" si="185"/>
        <v>Victoria</v>
      </c>
      <c r="G3914" t="s">
        <v>26</v>
      </c>
      <c r="H3914">
        <v>3131</v>
      </c>
      <c r="I3914" t="s">
        <v>11</v>
      </c>
      <c r="J3914" t="s">
        <v>127</v>
      </c>
      <c r="K3914" t="s">
        <v>151</v>
      </c>
      <c r="L3914" t="s">
        <v>152</v>
      </c>
      <c r="M3914" s="5">
        <v>425</v>
      </c>
    </row>
    <row r="3915" spans="1:13" x14ac:dyDescent="0.3">
      <c r="A3915" s="2">
        <v>45381</v>
      </c>
      <c r="B3915" s="3">
        <f t="shared" si="183"/>
        <v>2024</v>
      </c>
      <c r="C3915" t="str">
        <f t="shared" si="184"/>
        <v>2023-2024</v>
      </c>
      <c r="D3915" t="s">
        <v>120</v>
      </c>
      <c r="E3915" t="s">
        <v>25</v>
      </c>
      <c r="F3915" t="str">
        <f t="shared" si="185"/>
        <v>Victoria</v>
      </c>
      <c r="G3915" t="s">
        <v>26</v>
      </c>
      <c r="H3915">
        <v>3066</v>
      </c>
      <c r="I3915" t="s">
        <v>11</v>
      </c>
      <c r="J3915" t="s">
        <v>128</v>
      </c>
      <c r="K3915" t="s">
        <v>150</v>
      </c>
      <c r="L3915" t="s">
        <v>161</v>
      </c>
      <c r="M3915" s="5">
        <v>144</v>
      </c>
    </row>
    <row r="3916" spans="1:13" x14ac:dyDescent="0.3">
      <c r="A3916" s="2">
        <v>45580</v>
      </c>
      <c r="B3916" s="3">
        <f t="shared" si="183"/>
        <v>2025</v>
      </c>
      <c r="C3916" t="str">
        <f t="shared" si="184"/>
        <v>2024-2025</v>
      </c>
      <c r="D3916" t="s">
        <v>119</v>
      </c>
      <c r="E3916" t="s">
        <v>49</v>
      </c>
      <c r="F3916" t="str">
        <f t="shared" si="185"/>
        <v>New South Wales</v>
      </c>
      <c r="G3916" t="s">
        <v>10</v>
      </c>
      <c r="H3916">
        <v>2350</v>
      </c>
      <c r="I3916" t="s">
        <v>11</v>
      </c>
      <c r="J3916" t="s">
        <v>122</v>
      </c>
      <c r="K3916" t="s">
        <v>149</v>
      </c>
      <c r="L3916" t="s">
        <v>160</v>
      </c>
      <c r="M3916" s="5">
        <v>751</v>
      </c>
    </row>
    <row r="3917" spans="1:13" x14ac:dyDescent="0.3">
      <c r="A3917" s="2">
        <v>45925</v>
      </c>
      <c r="B3917" s="3">
        <f t="shared" si="183"/>
        <v>2026</v>
      </c>
      <c r="C3917" t="str">
        <f t="shared" si="184"/>
        <v>2025-2026</v>
      </c>
      <c r="D3917" t="s">
        <v>120</v>
      </c>
      <c r="E3917" t="s">
        <v>54</v>
      </c>
      <c r="F3917" t="str">
        <f t="shared" si="185"/>
        <v>New South Wales</v>
      </c>
      <c r="G3917" t="s">
        <v>10</v>
      </c>
      <c r="H3917">
        <v>2750</v>
      </c>
      <c r="I3917" t="s">
        <v>11</v>
      </c>
      <c r="J3917" t="s">
        <v>132</v>
      </c>
      <c r="K3917" t="s">
        <v>145</v>
      </c>
      <c r="L3917" t="s">
        <v>156</v>
      </c>
      <c r="M3917" s="5">
        <v>261</v>
      </c>
    </row>
    <row r="3918" spans="1:13" x14ac:dyDescent="0.3">
      <c r="A3918" s="2">
        <v>45395</v>
      </c>
      <c r="B3918" s="3">
        <f t="shared" si="183"/>
        <v>2024</v>
      </c>
      <c r="C3918" t="str">
        <f t="shared" si="184"/>
        <v>2023-2024</v>
      </c>
      <c r="D3918" t="s">
        <v>120</v>
      </c>
      <c r="E3918" t="s">
        <v>64</v>
      </c>
      <c r="F3918" t="str">
        <f t="shared" si="185"/>
        <v>Western Australia</v>
      </c>
      <c r="G3918" t="s">
        <v>28</v>
      </c>
      <c r="H3918">
        <v>6112</v>
      </c>
      <c r="I3918" t="s">
        <v>11</v>
      </c>
      <c r="J3918" t="s">
        <v>135</v>
      </c>
      <c r="K3918" t="s">
        <v>145</v>
      </c>
      <c r="L3918" t="s">
        <v>156</v>
      </c>
      <c r="M3918" s="5">
        <v>126</v>
      </c>
    </row>
    <row r="3919" spans="1:13" x14ac:dyDescent="0.3">
      <c r="A3919" s="2">
        <v>45669</v>
      </c>
      <c r="B3919" s="3">
        <f t="shared" si="183"/>
        <v>2025</v>
      </c>
      <c r="C3919" t="str">
        <f t="shared" si="184"/>
        <v>2024-2025</v>
      </c>
      <c r="D3919" t="s">
        <v>120</v>
      </c>
      <c r="E3919" t="s">
        <v>78</v>
      </c>
      <c r="F3919" t="str">
        <f t="shared" si="185"/>
        <v>New South Wales</v>
      </c>
      <c r="G3919" t="s">
        <v>10</v>
      </c>
      <c r="H3919">
        <v>2480</v>
      </c>
      <c r="I3919" t="s">
        <v>11</v>
      </c>
      <c r="J3919" t="s">
        <v>122</v>
      </c>
      <c r="K3919" t="s">
        <v>145</v>
      </c>
      <c r="L3919" t="s">
        <v>156</v>
      </c>
      <c r="M3919" s="5">
        <v>243</v>
      </c>
    </row>
    <row r="3920" spans="1:13" x14ac:dyDescent="0.3">
      <c r="A3920" s="2">
        <v>45323</v>
      </c>
      <c r="B3920" s="3">
        <f t="shared" si="183"/>
        <v>2024</v>
      </c>
      <c r="C3920" t="str">
        <f t="shared" si="184"/>
        <v>2023-2024</v>
      </c>
      <c r="D3920" t="s">
        <v>120</v>
      </c>
      <c r="E3920" t="s">
        <v>9</v>
      </c>
      <c r="F3920" t="str">
        <f t="shared" si="185"/>
        <v>New South Wales</v>
      </c>
      <c r="G3920" t="s">
        <v>10</v>
      </c>
      <c r="H3920">
        <v>2067</v>
      </c>
      <c r="I3920" t="s">
        <v>11</v>
      </c>
      <c r="J3920" t="s">
        <v>126</v>
      </c>
      <c r="K3920" t="s">
        <v>145</v>
      </c>
      <c r="L3920" t="s">
        <v>156</v>
      </c>
      <c r="M3920" s="5">
        <v>425</v>
      </c>
    </row>
    <row r="3921" spans="1:13" x14ac:dyDescent="0.3">
      <c r="A3921" s="2">
        <v>45428</v>
      </c>
      <c r="B3921" s="3">
        <f t="shared" si="183"/>
        <v>2024</v>
      </c>
      <c r="C3921" t="str">
        <f t="shared" si="184"/>
        <v>2023-2024</v>
      </c>
      <c r="D3921" t="s">
        <v>120</v>
      </c>
      <c r="E3921" t="s">
        <v>25</v>
      </c>
      <c r="F3921" t="str">
        <f t="shared" si="185"/>
        <v>Victoria</v>
      </c>
      <c r="G3921" t="s">
        <v>26</v>
      </c>
      <c r="H3921">
        <v>3066</v>
      </c>
      <c r="I3921" t="s">
        <v>11</v>
      </c>
      <c r="J3921" t="s">
        <v>128</v>
      </c>
      <c r="K3921" t="s">
        <v>145</v>
      </c>
      <c r="L3921" t="s">
        <v>156</v>
      </c>
      <c r="M3921" s="5">
        <v>263</v>
      </c>
    </row>
    <row r="3922" spans="1:13" x14ac:dyDescent="0.3">
      <c r="A3922" s="2">
        <v>46012</v>
      </c>
      <c r="B3922" s="3">
        <f t="shared" si="183"/>
        <v>2026</v>
      </c>
      <c r="C3922" t="str">
        <f t="shared" si="184"/>
        <v>2025-2026</v>
      </c>
      <c r="D3922" t="s">
        <v>120</v>
      </c>
      <c r="E3922" t="s">
        <v>93</v>
      </c>
      <c r="F3922" t="str">
        <f t="shared" si="185"/>
        <v>Victoria</v>
      </c>
      <c r="G3922" t="s">
        <v>26</v>
      </c>
      <c r="H3922">
        <v>3400</v>
      </c>
      <c r="I3922" t="s">
        <v>11</v>
      </c>
      <c r="J3922" t="s">
        <v>129</v>
      </c>
      <c r="K3922" t="s">
        <v>145</v>
      </c>
      <c r="L3922" t="s">
        <v>156</v>
      </c>
      <c r="M3922" s="5">
        <v>589</v>
      </c>
    </row>
    <row r="3923" spans="1:13" x14ac:dyDescent="0.3">
      <c r="A3923" s="2">
        <v>45318</v>
      </c>
      <c r="B3923" s="3">
        <f t="shared" si="183"/>
        <v>2024</v>
      </c>
      <c r="C3923" t="str">
        <f t="shared" si="184"/>
        <v>2023-2024</v>
      </c>
      <c r="D3923" t="s">
        <v>120</v>
      </c>
      <c r="E3923" t="s">
        <v>25</v>
      </c>
      <c r="F3923" t="str">
        <f t="shared" si="185"/>
        <v>Victoria</v>
      </c>
      <c r="G3923" t="s">
        <v>26</v>
      </c>
      <c r="H3923">
        <v>3066</v>
      </c>
      <c r="I3923" t="s">
        <v>11</v>
      </c>
      <c r="J3923" t="s">
        <v>128</v>
      </c>
      <c r="K3923" t="s">
        <v>149</v>
      </c>
      <c r="L3923" t="s">
        <v>160</v>
      </c>
      <c r="M3923" s="5">
        <v>745</v>
      </c>
    </row>
    <row r="3924" spans="1:13" x14ac:dyDescent="0.3">
      <c r="A3924" s="2">
        <v>45553</v>
      </c>
      <c r="B3924" s="3">
        <f t="shared" si="183"/>
        <v>2025</v>
      </c>
      <c r="C3924" t="str">
        <f t="shared" si="184"/>
        <v>2024-2025</v>
      </c>
      <c r="D3924" t="s">
        <v>120</v>
      </c>
      <c r="E3924" t="s">
        <v>113</v>
      </c>
      <c r="F3924" t="str">
        <f t="shared" si="185"/>
        <v>New South Wales</v>
      </c>
      <c r="G3924" t="s">
        <v>10</v>
      </c>
      <c r="H3924">
        <v>2101</v>
      </c>
      <c r="I3924" t="s">
        <v>11</v>
      </c>
      <c r="J3924" t="s">
        <v>125</v>
      </c>
      <c r="K3924" t="s">
        <v>145</v>
      </c>
      <c r="L3924" t="s">
        <v>156</v>
      </c>
      <c r="M3924" s="5">
        <v>564</v>
      </c>
    </row>
    <row r="3925" spans="1:13" x14ac:dyDescent="0.3">
      <c r="A3925" s="2">
        <v>45584</v>
      </c>
      <c r="B3925" s="3">
        <f t="shared" si="183"/>
        <v>2025</v>
      </c>
      <c r="C3925" t="str">
        <f t="shared" si="184"/>
        <v>2024-2025</v>
      </c>
      <c r="D3925" t="s">
        <v>120</v>
      </c>
      <c r="E3925" t="s">
        <v>113</v>
      </c>
      <c r="F3925" t="str">
        <f t="shared" si="185"/>
        <v>New South Wales</v>
      </c>
      <c r="G3925" t="s">
        <v>10</v>
      </c>
      <c r="H3925">
        <v>2101</v>
      </c>
      <c r="I3925" t="s">
        <v>11</v>
      </c>
      <c r="J3925" t="s">
        <v>125</v>
      </c>
      <c r="K3925" t="s">
        <v>149</v>
      </c>
      <c r="L3925" t="s">
        <v>160</v>
      </c>
      <c r="M3925" s="5">
        <v>187</v>
      </c>
    </row>
    <row r="3926" spans="1:13" x14ac:dyDescent="0.3">
      <c r="A3926" s="2">
        <v>45960</v>
      </c>
      <c r="B3926" s="3">
        <f t="shared" si="183"/>
        <v>2026</v>
      </c>
      <c r="C3926" t="str">
        <f t="shared" si="184"/>
        <v>2025-2026</v>
      </c>
      <c r="D3926" t="s">
        <v>120</v>
      </c>
      <c r="E3926" t="s">
        <v>104</v>
      </c>
      <c r="F3926" t="str">
        <f t="shared" si="185"/>
        <v>Victoria</v>
      </c>
      <c r="G3926" t="s">
        <v>26</v>
      </c>
      <c r="H3926">
        <v>3175</v>
      </c>
      <c r="I3926" t="s">
        <v>11</v>
      </c>
      <c r="J3926" t="s">
        <v>127</v>
      </c>
      <c r="K3926" t="s">
        <v>149</v>
      </c>
      <c r="L3926" t="s">
        <v>160</v>
      </c>
      <c r="M3926" s="5">
        <v>622</v>
      </c>
    </row>
    <row r="3927" spans="1:13" x14ac:dyDescent="0.3">
      <c r="A3927" s="2">
        <v>45507</v>
      </c>
      <c r="B3927" s="3">
        <f t="shared" si="183"/>
        <v>2025</v>
      </c>
      <c r="C3927" t="str">
        <f t="shared" si="184"/>
        <v>2024-2025</v>
      </c>
      <c r="D3927" t="s">
        <v>120</v>
      </c>
      <c r="E3927" t="s">
        <v>83</v>
      </c>
      <c r="F3927" t="str">
        <f t="shared" si="185"/>
        <v>Victoria</v>
      </c>
      <c r="G3927" t="s">
        <v>26</v>
      </c>
      <c r="H3927">
        <v>3551</v>
      </c>
      <c r="I3927" t="s">
        <v>11</v>
      </c>
      <c r="J3927" t="s">
        <v>129</v>
      </c>
      <c r="K3927" t="s">
        <v>146</v>
      </c>
      <c r="L3927" t="s">
        <v>157</v>
      </c>
      <c r="M3927" s="5">
        <v>327</v>
      </c>
    </row>
    <row r="3928" spans="1:13" x14ac:dyDescent="0.3">
      <c r="A3928" s="2">
        <v>45596</v>
      </c>
      <c r="B3928" s="3">
        <f t="shared" si="183"/>
        <v>2025</v>
      </c>
      <c r="C3928" t="str">
        <f t="shared" si="184"/>
        <v>2024-2025</v>
      </c>
      <c r="D3928" t="s">
        <v>120</v>
      </c>
      <c r="E3928" t="s">
        <v>34</v>
      </c>
      <c r="F3928" t="str">
        <f t="shared" si="185"/>
        <v>New South Wales</v>
      </c>
      <c r="G3928" t="s">
        <v>10</v>
      </c>
      <c r="H3928">
        <v>2560</v>
      </c>
      <c r="I3928" t="s">
        <v>11</v>
      </c>
      <c r="J3928" t="s">
        <v>123</v>
      </c>
      <c r="K3928" t="s">
        <v>147</v>
      </c>
      <c r="L3928" t="s">
        <v>158</v>
      </c>
      <c r="M3928" s="5">
        <v>701</v>
      </c>
    </row>
    <row r="3929" spans="1:13" x14ac:dyDescent="0.3">
      <c r="A3929" s="2">
        <v>45406</v>
      </c>
      <c r="B3929" s="3">
        <f t="shared" si="183"/>
        <v>2024</v>
      </c>
      <c r="C3929" t="str">
        <f t="shared" si="184"/>
        <v>2023-2024</v>
      </c>
      <c r="D3929" t="s">
        <v>120</v>
      </c>
      <c r="E3929" t="s">
        <v>104</v>
      </c>
      <c r="F3929" t="str">
        <f t="shared" si="185"/>
        <v>Victoria</v>
      </c>
      <c r="G3929" t="s">
        <v>26</v>
      </c>
      <c r="H3929">
        <v>3175</v>
      </c>
      <c r="I3929" t="s">
        <v>11</v>
      </c>
      <c r="J3929" t="s">
        <v>127</v>
      </c>
      <c r="K3929" t="s">
        <v>144</v>
      </c>
      <c r="L3929" t="s">
        <v>155</v>
      </c>
      <c r="M3929" s="5">
        <v>364</v>
      </c>
    </row>
    <row r="3930" spans="1:13" x14ac:dyDescent="0.3">
      <c r="A3930" s="2">
        <v>45373</v>
      </c>
      <c r="B3930" s="3">
        <f t="shared" si="183"/>
        <v>2024</v>
      </c>
      <c r="C3930" t="str">
        <f t="shared" si="184"/>
        <v>2023-2024</v>
      </c>
      <c r="D3930" t="s">
        <v>120</v>
      </c>
      <c r="E3930" t="s">
        <v>99</v>
      </c>
      <c r="F3930" t="str">
        <f t="shared" si="185"/>
        <v>Western Australia</v>
      </c>
      <c r="G3930" t="s">
        <v>28</v>
      </c>
      <c r="H3930">
        <v>6530</v>
      </c>
      <c r="I3930" t="s">
        <v>11</v>
      </c>
      <c r="J3930" t="s">
        <v>141</v>
      </c>
      <c r="K3930" t="s">
        <v>145</v>
      </c>
      <c r="L3930" t="s">
        <v>156</v>
      </c>
      <c r="M3930" s="5">
        <v>30</v>
      </c>
    </row>
    <row r="3931" spans="1:13" x14ac:dyDescent="0.3">
      <c r="A3931" s="2">
        <v>45650</v>
      </c>
      <c r="B3931" s="3">
        <f t="shared" si="183"/>
        <v>2025</v>
      </c>
      <c r="C3931" t="str">
        <f t="shared" si="184"/>
        <v>2024-2025</v>
      </c>
      <c r="D3931" t="s">
        <v>120</v>
      </c>
      <c r="E3931" t="s">
        <v>73</v>
      </c>
      <c r="F3931" t="str">
        <f t="shared" si="185"/>
        <v>Queensland</v>
      </c>
      <c r="G3931" t="s">
        <v>19</v>
      </c>
      <c r="H3931">
        <v>4509</v>
      </c>
      <c r="I3931" t="s">
        <v>11</v>
      </c>
      <c r="J3931" t="s">
        <v>124</v>
      </c>
      <c r="K3931" t="s">
        <v>151</v>
      </c>
      <c r="L3931" t="s">
        <v>152</v>
      </c>
      <c r="M3931" s="5">
        <v>411</v>
      </c>
    </row>
    <row r="3932" spans="1:13" x14ac:dyDescent="0.3">
      <c r="A3932" s="2">
        <v>45487</v>
      </c>
      <c r="B3932" s="3">
        <f t="shared" si="183"/>
        <v>2025</v>
      </c>
      <c r="C3932" t="str">
        <f t="shared" si="184"/>
        <v>2024-2025</v>
      </c>
      <c r="D3932" t="s">
        <v>120</v>
      </c>
      <c r="E3932" t="s">
        <v>96</v>
      </c>
      <c r="F3932" t="str">
        <f t="shared" si="185"/>
        <v>Western Australia</v>
      </c>
      <c r="G3932" t="s">
        <v>28</v>
      </c>
      <c r="H3932">
        <v>6027</v>
      </c>
      <c r="I3932" t="s">
        <v>11</v>
      </c>
      <c r="J3932" t="s">
        <v>121</v>
      </c>
      <c r="K3932" t="s">
        <v>150</v>
      </c>
      <c r="L3932" t="s">
        <v>161</v>
      </c>
      <c r="M3932" s="5">
        <v>353</v>
      </c>
    </row>
    <row r="3933" spans="1:13" x14ac:dyDescent="0.3">
      <c r="A3933" s="2">
        <v>45826</v>
      </c>
      <c r="B3933" s="3">
        <f t="shared" si="183"/>
        <v>2025</v>
      </c>
      <c r="C3933" t="str">
        <f t="shared" si="184"/>
        <v>2024-2025</v>
      </c>
      <c r="D3933" t="s">
        <v>119</v>
      </c>
      <c r="E3933" t="s">
        <v>49</v>
      </c>
      <c r="F3933" t="str">
        <f t="shared" si="185"/>
        <v>New South Wales</v>
      </c>
      <c r="G3933" t="s">
        <v>10</v>
      </c>
      <c r="H3933">
        <v>2350</v>
      </c>
      <c r="I3933" t="s">
        <v>11</v>
      </c>
      <c r="J3933" t="s">
        <v>122</v>
      </c>
      <c r="K3933" t="s">
        <v>145</v>
      </c>
      <c r="L3933" t="s">
        <v>156</v>
      </c>
      <c r="M3933" s="5">
        <v>306</v>
      </c>
    </row>
    <row r="3934" spans="1:13" x14ac:dyDescent="0.3">
      <c r="A3934" s="2">
        <v>45674</v>
      </c>
      <c r="B3934" s="3">
        <f t="shared" si="183"/>
        <v>2025</v>
      </c>
      <c r="C3934" t="str">
        <f t="shared" si="184"/>
        <v>2024-2025</v>
      </c>
      <c r="D3934" t="s">
        <v>119</v>
      </c>
      <c r="E3934" t="s">
        <v>49</v>
      </c>
      <c r="F3934" t="str">
        <f t="shared" si="185"/>
        <v>New South Wales</v>
      </c>
      <c r="G3934" t="s">
        <v>10</v>
      </c>
      <c r="H3934">
        <v>2350</v>
      </c>
      <c r="I3934" t="s">
        <v>11</v>
      </c>
      <c r="J3934" t="s">
        <v>122</v>
      </c>
      <c r="K3934" t="s">
        <v>145</v>
      </c>
      <c r="L3934" t="s">
        <v>156</v>
      </c>
      <c r="M3934" s="5">
        <v>256</v>
      </c>
    </row>
    <row r="3935" spans="1:13" x14ac:dyDescent="0.3">
      <c r="A3935" s="2">
        <v>45813</v>
      </c>
      <c r="B3935" s="3">
        <f t="shared" si="183"/>
        <v>2025</v>
      </c>
      <c r="C3935" t="str">
        <f t="shared" si="184"/>
        <v>2024-2025</v>
      </c>
      <c r="D3935" t="s">
        <v>120</v>
      </c>
      <c r="E3935" t="s">
        <v>25</v>
      </c>
      <c r="F3935" t="str">
        <f t="shared" si="185"/>
        <v>Victoria</v>
      </c>
      <c r="G3935" t="s">
        <v>26</v>
      </c>
      <c r="H3935">
        <v>3066</v>
      </c>
      <c r="I3935" t="s">
        <v>11</v>
      </c>
      <c r="J3935" t="s">
        <v>128</v>
      </c>
      <c r="K3935" t="s">
        <v>145</v>
      </c>
      <c r="L3935" t="s">
        <v>156</v>
      </c>
      <c r="M3935" s="5">
        <v>572</v>
      </c>
    </row>
    <row r="3936" spans="1:13" x14ac:dyDescent="0.3">
      <c r="A3936" s="2">
        <v>45649</v>
      </c>
      <c r="B3936" s="3">
        <f t="shared" si="183"/>
        <v>2025</v>
      </c>
      <c r="C3936" t="str">
        <f t="shared" si="184"/>
        <v>2024-2025</v>
      </c>
      <c r="D3936" t="s">
        <v>119</v>
      </c>
      <c r="E3936" t="s">
        <v>92</v>
      </c>
      <c r="F3936" t="str">
        <f t="shared" si="185"/>
        <v>New South Wales</v>
      </c>
      <c r="G3936" t="s">
        <v>10</v>
      </c>
      <c r="H3936">
        <v>2015</v>
      </c>
      <c r="I3936" t="s">
        <v>11</v>
      </c>
      <c r="J3936" t="s">
        <v>126</v>
      </c>
      <c r="K3936" t="s">
        <v>145</v>
      </c>
      <c r="L3936" t="s">
        <v>156</v>
      </c>
      <c r="M3936" s="5">
        <v>598</v>
      </c>
    </row>
    <row r="3937" spans="1:13" x14ac:dyDescent="0.3">
      <c r="A3937" s="2">
        <v>45677</v>
      </c>
      <c r="B3937" s="3">
        <f t="shared" si="183"/>
        <v>2025</v>
      </c>
      <c r="C3937" t="str">
        <f t="shared" si="184"/>
        <v>2024-2025</v>
      </c>
      <c r="D3937" t="s">
        <v>119</v>
      </c>
      <c r="E3937" t="s">
        <v>45</v>
      </c>
      <c r="F3937" t="str">
        <f t="shared" si="185"/>
        <v>Victoria</v>
      </c>
      <c r="G3937" t="s">
        <v>26</v>
      </c>
      <c r="H3937">
        <v>3136</v>
      </c>
      <c r="I3937" t="s">
        <v>11</v>
      </c>
      <c r="J3937" t="s">
        <v>127</v>
      </c>
      <c r="K3937" t="s">
        <v>151</v>
      </c>
      <c r="L3937" t="s">
        <v>152</v>
      </c>
      <c r="M3937" s="5">
        <v>229</v>
      </c>
    </row>
    <row r="3938" spans="1:13" x14ac:dyDescent="0.3">
      <c r="A3938" s="2">
        <v>45818</v>
      </c>
      <c r="B3938" s="3">
        <f t="shared" si="183"/>
        <v>2025</v>
      </c>
      <c r="C3938" t="str">
        <f t="shared" si="184"/>
        <v>2024-2025</v>
      </c>
      <c r="D3938" t="s">
        <v>120</v>
      </c>
      <c r="E3938" t="s">
        <v>47</v>
      </c>
      <c r="F3938" t="str">
        <f t="shared" si="185"/>
        <v>Victoria</v>
      </c>
      <c r="G3938" t="s">
        <v>26</v>
      </c>
      <c r="H3938">
        <v>3630</v>
      </c>
      <c r="I3938" t="s">
        <v>11</v>
      </c>
      <c r="J3938" t="s">
        <v>137</v>
      </c>
      <c r="K3938" t="s">
        <v>145</v>
      </c>
      <c r="L3938" t="s">
        <v>156</v>
      </c>
      <c r="M3938" s="5">
        <v>700</v>
      </c>
    </row>
    <row r="3939" spans="1:13" x14ac:dyDescent="0.3">
      <c r="A3939" s="2">
        <v>45366</v>
      </c>
      <c r="B3939" s="3">
        <f t="shared" si="183"/>
        <v>2024</v>
      </c>
      <c r="C3939" t="str">
        <f t="shared" si="184"/>
        <v>2023-2024</v>
      </c>
      <c r="D3939" t="s">
        <v>120</v>
      </c>
      <c r="E3939" t="s">
        <v>105</v>
      </c>
      <c r="F3939" t="str">
        <f t="shared" si="185"/>
        <v>New South Wales</v>
      </c>
      <c r="G3939" t="s">
        <v>10</v>
      </c>
      <c r="H3939">
        <v>2031</v>
      </c>
      <c r="I3939" t="s">
        <v>11</v>
      </c>
      <c r="J3939" t="s">
        <v>126</v>
      </c>
      <c r="K3939" t="s">
        <v>146</v>
      </c>
      <c r="L3939" t="s">
        <v>157</v>
      </c>
      <c r="M3939" s="5">
        <v>502</v>
      </c>
    </row>
    <row r="3940" spans="1:13" x14ac:dyDescent="0.3">
      <c r="A3940" s="2">
        <v>45648</v>
      </c>
      <c r="B3940" s="3">
        <f t="shared" si="183"/>
        <v>2025</v>
      </c>
      <c r="C3940" t="str">
        <f t="shared" si="184"/>
        <v>2024-2025</v>
      </c>
      <c r="D3940" t="s">
        <v>120</v>
      </c>
      <c r="E3940" t="s">
        <v>37</v>
      </c>
      <c r="F3940" t="str">
        <f t="shared" si="185"/>
        <v>Victoria</v>
      </c>
      <c r="G3940" t="s">
        <v>26</v>
      </c>
      <c r="H3940">
        <v>3134</v>
      </c>
      <c r="I3940" t="s">
        <v>11</v>
      </c>
      <c r="J3940" t="s">
        <v>127</v>
      </c>
      <c r="K3940" t="s">
        <v>145</v>
      </c>
      <c r="L3940" t="s">
        <v>156</v>
      </c>
      <c r="M3940" s="5">
        <v>589</v>
      </c>
    </row>
    <row r="3941" spans="1:13" x14ac:dyDescent="0.3">
      <c r="A3941" s="2">
        <v>45675</v>
      </c>
      <c r="B3941" s="3">
        <f t="shared" si="183"/>
        <v>2025</v>
      </c>
      <c r="C3941" t="str">
        <f t="shared" si="184"/>
        <v>2024-2025</v>
      </c>
      <c r="D3941" t="s">
        <v>120</v>
      </c>
      <c r="E3941" t="s">
        <v>107</v>
      </c>
      <c r="F3941" t="str">
        <f t="shared" si="185"/>
        <v>New South Wales</v>
      </c>
      <c r="G3941" t="s">
        <v>10</v>
      </c>
      <c r="H3941">
        <v>2020</v>
      </c>
      <c r="I3941" t="s">
        <v>11</v>
      </c>
      <c r="J3941" t="s">
        <v>126</v>
      </c>
      <c r="K3941" t="s">
        <v>148</v>
      </c>
      <c r="L3941" t="s">
        <v>159</v>
      </c>
      <c r="M3941" s="5">
        <v>303</v>
      </c>
    </row>
    <row r="3942" spans="1:13" x14ac:dyDescent="0.3">
      <c r="A3942" s="2">
        <v>45376</v>
      </c>
      <c r="B3942" s="3">
        <f t="shared" si="183"/>
        <v>2024</v>
      </c>
      <c r="C3942" t="str">
        <f t="shared" si="184"/>
        <v>2023-2024</v>
      </c>
      <c r="D3942" t="s">
        <v>120</v>
      </c>
      <c r="E3942" t="s">
        <v>24</v>
      </c>
      <c r="F3942" t="str">
        <f t="shared" si="185"/>
        <v>Queensland</v>
      </c>
      <c r="G3942" t="s">
        <v>19</v>
      </c>
      <c r="H3942">
        <v>4053</v>
      </c>
      <c r="I3942" t="s">
        <v>11</v>
      </c>
      <c r="J3942" t="s">
        <v>131</v>
      </c>
      <c r="K3942" t="s">
        <v>145</v>
      </c>
      <c r="L3942" t="s">
        <v>156</v>
      </c>
      <c r="M3942" s="5">
        <v>560</v>
      </c>
    </row>
    <row r="3943" spans="1:13" x14ac:dyDescent="0.3">
      <c r="A3943" s="2">
        <v>45688</v>
      </c>
      <c r="B3943" s="3">
        <f t="shared" si="183"/>
        <v>2025</v>
      </c>
      <c r="C3943" t="str">
        <f t="shared" si="184"/>
        <v>2024-2025</v>
      </c>
      <c r="D3943" t="s">
        <v>120</v>
      </c>
      <c r="E3943" t="s">
        <v>67</v>
      </c>
      <c r="F3943" t="str">
        <f t="shared" si="185"/>
        <v>Tasmania</v>
      </c>
      <c r="G3943" t="s">
        <v>43</v>
      </c>
      <c r="H3943">
        <v>7250</v>
      </c>
      <c r="I3943" t="s">
        <v>11</v>
      </c>
      <c r="J3943" t="s">
        <v>130</v>
      </c>
      <c r="K3943" t="s">
        <v>150</v>
      </c>
      <c r="L3943" t="s">
        <v>161</v>
      </c>
      <c r="M3943" s="5">
        <v>789</v>
      </c>
    </row>
    <row r="3944" spans="1:13" x14ac:dyDescent="0.3">
      <c r="A3944" s="2">
        <v>45585</v>
      </c>
      <c r="B3944" s="3">
        <f t="shared" si="183"/>
        <v>2025</v>
      </c>
      <c r="C3944" t="str">
        <f t="shared" si="184"/>
        <v>2024-2025</v>
      </c>
      <c r="D3944" t="s">
        <v>120</v>
      </c>
      <c r="E3944" t="s">
        <v>99</v>
      </c>
      <c r="F3944" t="str">
        <f t="shared" si="185"/>
        <v>Western Australia</v>
      </c>
      <c r="G3944" t="s">
        <v>28</v>
      </c>
      <c r="H3944">
        <v>6530</v>
      </c>
      <c r="I3944" t="s">
        <v>11</v>
      </c>
      <c r="J3944" t="s">
        <v>141</v>
      </c>
      <c r="K3944" t="s">
        <v>150</v>
      </c>
      <c r="L3944" t="s">
        <v>161</v>
      </c>
      <c r="M3944" s="5">
        <v>473</v>
      </c>
    </row>
    <row r="3945" spans="1:13" x14ac:dyDescent="0.3">
      <c r="A3945" s="2">
        <v>45682</v>
      </c>
      <c r="B3945" s="3">
        <f t="shared" si="183"/>
        <v>2025</v>
      </c>
      <c r="C3945" t="str">
        <f t="shared" si="184"/>
        <v>2024-2025</v>
      </c>
      <c r="D3945" t="s">
        <v>119</v>
      </c>
      <c r="E3945" t="s">
        <v>92</v>
      </c>
      <c r="F3945" t="str">
        <f t="shared" si="185"/>
        <v>New South Wales</v>
      </c>
      <c r="G3945" t="s">
        <v>10</v>
      </c>
      <c r="H3945">
        <v>2015</v>
      </c>
      <c r="I3945" t="s">
        <v>11</v>
      </c>
      <c r="J3945" t="s">
        <v>126</v>
      </c>
      <c r="K3945" t="s">
        <v>144</v>
      </c>
      <c r="L3945" t="s">
        <v>155</v>
      </c>
      <c r="M3945" s="5">
        <v>311</v>
      </c>
    </row>
    <row r="3946" spans="1:13" x14ac:dyDescent="0.3">
      <c r="A3946" s="2">
        <v>45836</v>
      </c>
      <c r="B3946" s="3">
        <f t="shared" si="183"/>
        <v>2025</v>
      </c>
      <c r="C3946" t="str">
        <f t="shared" si="184"/>
        <v>2024-2025</v>
      </c>
      <c r="D3946" t="s">
        <v>120</v>
      </c>
      <c r="E3946" t="s">
        <v>83</v>
      </c>
      <c r="F3946" t="str">
        <f t="shared" si="185"/>
        <v>Victoria</v>
      </c>
      <c r="G3946" t="s">
        <v>26</v>
      </c>
      <c r="H3946">
        <v>3551</v>
      </c>
      <c r="I3946" t="s">
        <v>11</v>
      </c>
      <c r="J3946" t="s">
        <v>129</v>
      </c>
      <c r="K3946" t="s">
        <v>150</v>
      </c>
      <c r="L3946" t="s">
        <v>161</v>
      </c>
      <c r="M3946" s="5">
        <v>640</v>
      </c>
    </row>
    <row r="3947" spans="1:13" x14ac:dyDescent="0.3">
      <c r="A3947" s="2">
        <v>45509</v>
      </c>
      <c r="B3947" s="3">
        <f t="shared" si="183"/>
        <v>2025</v>
      </c>
      <c r="C3947" t="str">
        <f t="shared" si="184"/>
        <v>2024-2025</v>
      </c>
      <c r="D3947" t="s">
        <v>120</v>
      </c>
      <c r="E3947" t="s">
        <v>73</v>
      </c>
      <c r="F3947" t="str">
        <f t="shared" si="185"/>
        <v>Queensland</v>
      </c>
      <c r="G3947" t="s">
        <v>19</v>
      </c>
      <c r="H3947">
        <v>4509</v>
      </c>
      <c r="I3947" t="s">
        <v>11</v>
      </c>
      <c r="J3947" t="s">
        <v>124</v>
      </c>
      <c r="K3947" t="s">
        <v>149</v>
      </c>
      <c r="L3947" t="s">
        <v>160</v>
      </c>
      <c r="M3947" s="5">
        <v>346</v>
      </c>
    </row>
    <row r="3948" spans="1:13" x14ac:dyDescent="0.3">
      <c r="A3948" s="2">
        <v>46015</v>
      </c>
      <c r="B3948" s="3">
        <f t="shared" si="183"/>
        <v>2026</v>
      </c>
      <c r="C3948" t="str">
        <f t="shared" si="184"/>
        <v>2025-2026</v>
      </c>
      <c r="D3948" t="s">
        <v>119</v>
      </c>
      <c r="E3948" t="s">
        <v>22</v>
      </c>
      <c r="F3948" t="str">
        <f t="shared" si="185"/>
        <v>New South Wales</v>
      </c>
      <c r="G3948" t="s">
        <v>10</v>
      </c>
      <c r="H3948">
        <v>2116</v>
      </c>
      <c r="I3948" t="s">
        <v>11</v>
      </c>
      <c r="J3948" t="s">
        <v>125</v>
      </c>
      <c r="K3948" t="s">
        <v>144</v>
      </c>
      <c r="L3948" t="s">
        <v>155</v>
      </c>
      <c r="M3948" s="5">
        <v>305</v>
      </c>
    </row>
    <row r="3949" spans="1:13" x14ac:dyDescent="0.3">
      <c r="A3949" s="2">
        <v>45749</v>
      </c>
      <c r="B3949" s="3">
        <f t="shared" si="183"/>
        <v>2025</v>
      </c>
      <c r="C3949" t="str">
        <f t="shared" si="184"/>
        <v>2024-2025</v>
      </c>
      <c r="D3949" t="s">
        <v>119</v>
      </c>
      <c r="E3949" t="s">
        <v>18</v>
      </c>
      <c r="F3949" t="str">
        <f t="shared" si="185"/>
        <v>Queensland</v>
      </c>
      <c r="G3949" t="s">
        <v>19</v>
      </c>
      <c r="H3949">
        <v>4802</v>
      </c>
      <c r="I3949" t="s">
        <v>11</v>
      </c>
      <c r="J3949" t="s">
        <v>133</v>
      </c>
      <c r="K3949" t="s">
        <v>151</v>
      </c>
      <c r="L3949" t="s">
        <v>152</v>
      </c>
      <c r="M3949" s="5">
        <v>225</v>
      </c>
    </row>
    <row r="3950" spans="1:13" x14ac:dyDescent="0.3">
      <c r="A3950" s="2">
        <v>45594</v>
      </c>
      <c r="B3950" s="3">
        <f t="shared" si="183"/>
        <v>2025</v>
      </c>
      <c r="C3950" t="str">
        <f t="shared" si="184"/>
        <v>2024-2025</v>
      </c>
      <c r="D3950" t="s">
        <v>120</v>
      </c>
      <c r="E3950" t="s">
        <v>84</v>
      </c>
      <c r="F3950" t="str">
        <f t="shared" si="185"/>
        <v>Western Australia</v>
      </c>
      <c r="G3950" t="s">
        <v>28</v>
      </c>
      <c r="H3950">
        <v>6280</v>
      </c>
      <c r="I3950" t="s">
        <v>11</v>
      </c>
      <c r="J3950" t="s">
        <v>135</v>
      </c>
      <c r="K3950" t="s">
        <v>146</v>
      </c>
      <c r="L3950" t="s">
        <v>157</v>
      </c>
      <c r="M3950" s="5">
        <v>275</v>
      </c>
    </row>
    <row r="3951" spans="1:13" x14ac:dyDescent="0.3">
      <c r="A3951" s="2">
        <v>45387</v>
      </c>
      <c r="B3951" s="3">
        <f t="shared" si="183"/>
        <v>2024</v>
      </c>
      <c r="C3951" t="str">
        <f t="shared" si="184"/>
        <v>2023-2024</v>
      </c>
      <c r="D3951" t="s">
        <v>120</v>
      </c>
      <c r="E3951" t="s">
        <v>47</v>
      </c>
      <c r="F3951" t="str">
        <f t="shared" si="185"/>
        <v>Victoria</v>
      </c>
      <c r="G3951" t="s">
        <v>26</v>
      </c>
      <c r="H3951">
        <v>3630</v>
      </c>
      <c r="I3951" t="s">
        <v>11</v>
      </c>
      <c r="J3951" t="s">
        <v>137</v>
      </c>
      <c r="K3951" t="s">
        <v>142</v>
      </c>
      <c r="L3951" t="s">
        <v>153</v>
      </c>
      <c r="M3951" s="5">
        <v>311</v>
      </c>
    </row>
    <row r="3952" spans="1:13" x14ac:dyDescent="0.3">
      <c r="A3952" s="2">
        <v>45421</v>
      </c>
      <c r="B3952" s="3">
        <f t="shared" si="183"/>
        <v>2024</v>
      </c>
      <c r="C3952" t="str">
        <f t="shared" si="184"/>
        <v>2023-2024</v>
      </c>
      <c r="D3952" t="s">
        <v>120</v>
      </c>
      <c r="E3952" t="s">
        <v>14</v>
      </c>
      <c r="F3952" t="str">
        <f t="shared" si="185"/>
        <v>Northern Territory</v>
      </c>
      <c r="G3952" t="s">
        <v>15</v>
      </c>
      <c r="H3952">
        <v>800</v>
      </c>
      <c r="I3952" t="s">
        <v>11</v>
      </c>
      <c r="J3952" t="s">
        <v>140</v>
      </c>
      <c r="K3952" t="s">
        <v>146</v>
      </c>
      <c r="L3952" t="s">
        <v>157</v>
      </c>
      <c r="M3952" s="5">
        <v>644</v>
      </c>
    </row>
    <row r="3953" spans="1:13" x14ac:dyDescent="0.3">
      <c r="A3953" s="2">
        <v>45659</v>
      </c>
      <c r="B3953" s="3">
        <f t="shared" si="183"/>
        <v>2025</v>
      </c>
      <c r="C3953" t="str">
        <f t="shared" si="184"/>
        <v>2024-2025</v>
      </c>
      <c r="D3953" t="s">
        <v>120</v>
      </c>
      <c r="E3953" t="s">
        <v>81</v>
      </c>
      <c r="F3953" t="str">
        <f t="shared" si="185"/>
        <v>Victoria</v>
      </c>
      <c r="G3953" t="s">
        <v>26</v>
      </c>
      <c r="H3953">
        <v>3076</v>
      </c>
      <c r="I3953" t="s">
        <v>11</v>
      </c>
      <c r="J3953" t="s">
        <v>128</v>
      </c>
      <c r="K3953" t="s">
        <v>145</v>
      </c>
      <c r="L3953" t="s">
        <v>156</v>
      </c>
      <c r="M3953" s="5">
        <v>184</v>
      </c>
    </row>
    <row r="3954" spans="1:13" x14ac:dyDescent="0.3">
      <c r="A3954" s="2">
        <v>45440</v>
      </c>
      <c r="B3954" s="3">
        <f t="shared" si="183"/>
        <v>2024</v>
      </c>
      <c r="C3954" t="str">
        <f t="shared" si="184"/>
        <v>2023-2024</v>
      </c>
      <c r="D3954" t="s">
        <v>120</v>
      </c>
      <c r="E3954" t="s">
        <v>78</v>
      </c>
      <c r="F3954" t="str">
        <f t="shared" si="185"/>
        <v>New South Wales</v>
      </c>
      <c r="G3954" t="s">
        <v>10</v>
      </c>
      <c r="H3954">
        <v>2480</v>
      </c>
      <c r="I3954" t="s">
        <v>11</v>
      </c>
      <c r="J3954" t="s">
        <v>122</v>
      </c>
      <c r="K3954" t="s">
        <v>145</v>
      </c>
      <c r="L3954" t="s">
        <v>156</v>
      </c>
      <c r="M3954" s="5">
        <v>335</v>
      </c>
    </row>
    <row r="3955" spans="1:13" x14ac:dyDescent="0.3">
      <c r="A3955" s="2">
        <v>45914</v>
      </c>
      <c r="B3955" s="3">
        <f t="shared" si="183"/>
        <v>2026</v>
      </c>
      <c r="C3955" t="str">
        <f t="shared" si="184"/>
        <v>2025-2026</v>
      </c>
      <c r="D3955" t="s">
        <v>119</v>
      </c>
      <c r="E3955" t="s">
        <v>33</v>
      </c>
      <c r="F3955" t="str">
        <f t="shared" si="185"/>
        <v>Northern Territory</v>
      </c>
      <c r="G3955" t="s">
        <v>15</v>
      </c>
      <c r="H3955">
        <v>870</v>
      </c>
      <c r="I3955" t="s">
        <v>11</v>
      </c>
      <c r="J3955" t="s">
        <v>140</v>
      </c>
      <c r="K3955" t="s">
        <v>145</v>
      </c>
      <c r="L3955" t="s">
        <v>156</v>
      </c>
      <c r="M3955" s="5">
        <v>376</v>
      </c>
    </row>
    <row r="3956" spans="1:13" x14ac:dyDescent="0.3">
      <c r="A3956" s="2">
        <v>45579</v>
      </c>
      <c r="B3956" s="3">
        <f t="shared" si="183"/>
        <v>2025</v>
      </c>
      <c r="C3956" t="str">
        <f t="shared" si="184"/>
        <v>2024-2025</v>
      </c>
      <c r="D3956" t="s">
        <v>120</v>
      </c>
      <c r="E3956" t="s">
        <v>46</v>
      </c>
      <c r="F3956" t="str">
        <f t="shared" si="185"/>
        <v>South Australia</v>
      </c>
      <c r="G3956" t="s">
        <v>17</v>
      </c>
      <c r="H3956">
        <v>5043</v>
      </c>
      <c r="I3956" t="s">
        <v>11</v>
      </c>
      <c r="J3956" t="s">
        <v>134</v>
      </c>
      <c r="K3956" t="s">
        <v>151</v>
      </c>
      <c r="L3956" t="s">
        <v>152</v>
      </c>
      <c r="M3956" s="5">
        <v>708</v>
      </c>
    </row>
    <row r="3957" spans="1:13" x14ac:dyDescent="0.3">
      <c r="A3957" s="2">
        <v>45580</v>
      </c>
      <c r="B3957" s="3">
        <f t="shared" si="183"/>
        <v>2025</v>
      </c>
      <c r="C3957" t="str">
        <f t="shared" si="184"/>
        <v>2024-2025</v>
      </c>
      <c r="D3957" t="s">
        <v>120</v>
      </c>
      <c r="E3957" t="s">
        <v>59</v>
      </c>
      <c r="F3957" t="str">
        <f t="shared" si="185"/>
        <v>South Australia</v>
      </c>
      <c r="G3957" t="s">
        <v>17</v>
      </c>
      <c r="H3957">
        <v>5011</v>
      </c>
      <c r="I3957" t="s">
        <v>11</v>
      </c>
      <c r="J3957" t="s">
        <v>134</v>
      </c>
      <c r="K3957" t="s">
        <v>150</v>
      </c>
      <c r="L3957" t="s">
        <v>161</v>
      </c>
      <c r="M3957" s="5">
        <v>246</v>
      </c>
    </row>
    <row r="3958" spans="1:13" x14ac:dyDescent="0.3">
      <c r="A3958" s="2">
        <v>45848</v>
      </c>
      <c r="B3958" s="3">
        <f t="shared" si="183"/>
        <v>2026</v>
      </c>
      <c r="C3958" t="str">
        <f t="shared" si="184"/>
        <v>2025-2026</v>
      </c>
      <c r="D3958" t="s">
        <v>120</v>
      </c>
      <c r="E3958" t="s">
        <v>34</v>
      </c>
      <c r="F3958" t="str">
        <f t="shared" si="185"/>
        <v>New South Wales</v>
      </c>
      <c r="G3958" t="s">
        <v>10</v>
      </c>
      <c r="H3958">
        <v>2560</v>
      </c>
      <c r="I3958" t="s">
        <v>11</v>
      </c>
      <c r="J3958" t="s">
        <v>123</v>
      </c>
      <c r="K3958" t="s">
        <v>145</v>
      </c>
      <c r="L3958" t="s">
        <v>156</v>
      </c>
      <c r="M3958" s="5">
        <v>745</v>
      </c>
    </row>
    <row r="3959" spans="1:13" x14ac:dyDescent="0.3">
      <c r="A3959" s="2">
        <v>45922</v>
      </c>
      <c r="B3959" s="3">
        <f t="shared" si="183"/>
        <v>2026</v>
      </c>
      <c r="C3959" t="str">
        <f t="shared" si="184"/>
        <v>2025-2026</v>
      </c>
      <c r="D3959" t="s">
        <v>120</v>
      </c>
      <c r="E3959" t="s">
        <v>47</v>
      </c>
      <c r="F3959" t="str">
        <f t="shared" si="185"/>
        <v>Victoria</v>
      </c>
      <c r="G3959" t="s">
        <v>26</v>
      </c>
      <c r="H3959">
        <v>3630</v>
      </c>
      <c r="I3959" t="s">
        <v>11</v>
      </c>
      <c r="J3959" t="s">
        <v>137</v>
      </c>
      <c r="K3959" t="s">
        <v>150</v>
      </c>
      <c r="L3959" t="s">
        <v>161</v>
      </c>
      <c r="M3959" s="5">
        <v>422</v>
      </c>
    </row>
    <row r="3960" spans="1:13" x14ac:dyDescent="0.3">
      <c r="A3960" s="2">
        <v>45418</v>
      </c>
      <c r="B3960" s="3">
        <f t="shared" si="183"/>
        <v>2024</v>
      </c>
      <c r="C3960" t="str">
        <f t="shared" si="184"/>
        <v>2023-2024</v>
      </c>
      <c r="D3960" t="s">
        <v>120</v>
      </c>
      <c r="E3960" t="s">
        <v>21</v>
      </c>
      <c r="F3960" t="str">
        <f t="shared" si="185"/>
        <v>South Australia</v>
      </c>
      <c r="G3960" t="s">
        <v>17</v>
      </c>
      <c r="H3960">
        <v>5343</v>
      </c>
      <c r="I3960" t="s">
        <v>11</v>
      </c>
      <c r="J3960" t="s">
        <v>139</v>
      </c>
      <c r="K3960" t="s">
        <v>145</v>
      </c>
      <c r="L3960" t="s">
        <v>156</v>
      </c>
      <c r="M3960" s="5">
        <v>661</v>
      </c>
    </row>
    <row r="3961" spans="1:13" x14ac:dyDescent="0.3">
      <c r="A3961" s="2">
        <v>45618</v>
      </c>
      <c r="B3961" s="3">
        <f t="shared" si="183"/>
        <v>2025</v>
      </c>
      <c r="C3961" t="str">
        <f t="shared" si="184"/>
        <v>2024-2025</v>
      </c>
      <c r="D3961" t="s">
        <v>119</v>
      </c>
      <c r="E3961" t="s">
        <v>106</v>
      </c>
      <c r="F3961" t="str">
        <f t="shared" si="185"/>
        <v>Queensland</v>
      </c>
      <c r="G3961" t="s">
        <v>19</v>
      </c>
      <c r="H3961">
        <v>4558</v>
      </c>
      <c r="I3961" t="s">
        <v>11</v>
      </c>
      <c r="J3961" t="s">
        <v>136</v>
      </c>
      <c r="K3961" t="s">
        <v>145</v>
      </c>
      <c r="L3961" t="s">
        <v>156</v>
      </c>
      <c r="M3961" s="5">
        <v>668</v>
      </c>
    </row>
    <row r="3962" spans="1:13" x14ac:dyDescent="0.3">
      <c r="A3962" s="2">
        <v>45444</v>
      </c>
      <c r="B3962" s="3">
        <f t="shared" si="183"/>
        <v>2024</v>
      </c>
      <c r="C3962" t="str">
        <f t="shared" si="184"/>
        <v>2023-2024</v>
      </c>
      <c r="D3962" t="s">
        <v>119</v>
      </c>
      <c r="E3962" t="s">
        <v>22</v>
      </c>
      <c r="F3962" t="str">
        <f t="shared" si="185"/>
        <v>New South Wales</v>
      </c>
      <c r="G3962" t="s">
        <v>10</v>
      </c>
      <c r="H3962">
        <v>2116</v>
      </c>
      <c r="I3962" t="s">
        <v>11</v>
      </c>
      <c r="J3962" t="s">
        <v>125</v>
      </c>
      <c r="K3962" t="s">
        <v>145</v>
      </c>
      <c r="L3962" t="s">
        <v>156</v>
      </c>
      <c r="M3962" s="5">
        <v>529</v>
      </c>
    </row>
    <row r="3963" spans="1:13" x14ac:dyDescent="0.3">
      <c r="A3963" s="2">
        <v>45382</v>
      </c>
      <c r="B3963" s="3">
        <f t="shared" si="183"/>
        <v>2024</v>
      </c>
      <c r="C3963" t="str">
        <f t="shared" si="184"/>
        <v>2023-2024</v>
      </c>
      <c r="D3963" t="s">
        <v>120</v>
      </c>
      <c r="E3963" t="s">
        <v>12</v>
      </c>
      <c r="F3963" t="str">
        <f t="shared" si="185"/>
        <v>New South Wales</v>
      </c>
      <c r="G3963" t="s">
        <v>10</v>
      </c>
      <c r="H3963">
        <v>2795</v>
      </c>
      <c r="I3963" t="s">
        <v>11</v>
      </c>
      <c r="J3963" t="s">
        <v>132</v>
      </c>
      <c r="K3963" t="s">
        <v>146</v>
      </c>
      <c r="L3963" t="s">
        <v>157</v>
      </c>
      <c r="M3963" s="5">
        <v>743</v>
      </c>
    </row>
    <row r="3964" spans="1:13" x14ac:dyDescent="0.3">
      <c r="A3964" s="2">
        <v>45808</v>
      </c>
      <c r="B3964" s="3">
        <f t="shared" si="183"/>
        <v>2025</v>
      </c>
      <c r="C3964" t="str">
        <f t="shared" si="184"/>
        <v>2024-2025</v>
      </c>
      <c r="D3964" t="s">
        <v>120</v>
      </c>
      <c r="E3964" t="s">
        <v>81</v>
      </c>
      <c r="F3964" t="str">
        <f t="shared" si="185"/>
        <v>Victoria</v>
      </c>
      <c r="G3964" t="s">
        <v>26</v>
      </c>
      <c r="H3964">
        <v>3076</v>
      </c>
      <c r="I3964" t="s">
        <v>11</v>
      </c>
      <c r="J3964" t="s">
        <v>128</v>
      </c>
      <c r="K3964" t="s">
        <v>149</v>
      </c>
      <c r="L3964" t="s">
        <v>160</v>
      </c>
      <c r="M3964" s="5">
        <v>398</v>
      </c>
    </row>
    <row r="3965" spans="1:13" x14ac:dyDescent="0.3">
      <c r="A3965" s="2">
        <v>45662</v>
      </c>
      <c r="B3965" s="3">
        <f t="shared" si="183"/>
        <v>2025</v>
      </c>
      <c r="C3965" t="str">
        <f t="shared" si="184"/>
        <v>2024-2025</v>
      </c>
      <c r="D3965" t="s">
        <v>120</v>
      </c>
      <c r="E3965" t="s">
        <v>9</v>
      </c>
      <c r="F3965" t="str">
        <f t="shared" si="185"/>
        <v>New South Wales</v>
      </c>
      <c r="G3965" t="s">
        <v>10</v>
      </c>
      <c r="H3965">
        <v>2067</v>
      </c>
      <c r="I3965" t="s">
        <v>11</v>
      </c>
      <c r="J3965" t="s">
        <v>126</v>
      </c>
      <c r="K3965" t="s">
        <v>151</v>
      </c>
      <c r="L3965" t="s">
        <v>152</v>
      </c>
      <c r="M3965" s="5">
        <v>247</v>
      </c>
    </row>
    <row r="3966" spans="1:13" x14ac:dyDescent="0.3">
      <c r="A3966" s="2">
        <v>45714</v>
      </c>
      <c r="B3966" s="3">
        <f t="shared" si="183"/>
        <v>2025</v>
      </c>
      <c r="C3966" t="str">
        <f t="shared" si="184"/>
        <v>2024-2025</v>
      </c>
      <c r="D3966" t="s">
        <v>120</v>
      </c>
      <c r="E3966" t="s">
        <v>76</v>
      </c>
      <c r="F3966" t="str">
        <f t="shared" si="185"/>
        <v>Queensland</v>
      </c>
      <c r="G3966" t="s">
        <v>19</v>
      </c>
      <c r="H3966">
        <v>4220</v>
      </c>
      <c r="I3966" t="s">
        <v>11</v>
      </c>
      <c r="J3966" t="s">
        <v>124</v>
      </c>
      <c r="K3966" t="s">
        <v>150</v>
      </c>
      <c r="L3966" t="s">
        <v>161</v>
      </c>
      <c r="M3966" s="5">
        <v>166</v>
      </c>
    </row>
    <row r="3967" spans="1:13" x14ac:dyDescent="0.3">
      <c r="A3967" s="2">
        <v>45395</v>
      </c>
      <c r="B3967" s="3">
        <f t="shared" si="183"/>
        <v>2024</v>
      </c>
      <c r="C3967" t="str">
        <f t="shared" si="184"/>
        <v>2023-2024</v>
      </c>
      <c r="D3967" t="s">
        <v>120</v>
      </c>
      <c r="E3967" t="s">
        <v>81</v>
      </c>
      <c r="F3967" t="str">
        <f t="shared" si="185"/>
        <v>Victoria</v>
      </c>
      <c r="G3967" t="s">
        <v>26</v>
      </c>
      <c r="H3967">
        <v>3076</v>
      </c>
      <c r="I3967" t="s">
        <v>11</v>
      </c>
      <c r="J3967" t="s">
        <v>128</v>
      </c>
      <c r="K3967" t="s">
        <v>151</v>
      </c>
      <c r="L3967" t="s">
        <v>152</v>
      </c>
      <c r="M3967" s="5">
        <v>70</v>
      </c>
    </row>
    <row r="3968" spans="1:13" x14ac:dyDescent="0.3">
      <c r="A3968" s="2">
        <v>45978</v>
      </c>
      <c r="B3968" s="3">
        <f t="shared" si="183"/>
        <v>2026</v>
      </c>
      <c r="C3968" t="str">
        <f t="shared" si="184"/>
        <v>2025-2026</v>
      </c>
      <c r="D3968" t="s">
        <v>120</v>
      </c>
      <c r="E3968" t="s">
        <v>24</v>
      </c>
      <c r="F3968" t="str">
        <f t="shared" si="185"/>
        <v>Queensland</v>
      </c>
      <c r="G3968" t="s">
        <v>19</v>
      </c>
      <c r="H3968">
        <v>4053</v>
      </c>
      <c r="I3968" t="s">
        <v>11</v>
      </c>
      <c r="J3968" t="s">
        <v>131</v>
      </c>
      <c r="K3968" t="s">
        <v>146</v>
      </c>
      <c r="L3968" t="s">
        <v>157</v>
      </c>
      <c r="M3968" s="5">
        <v>545</v>
      </c>
    </row>
    <row r="3969" spans="1:13" x14ac:dyDescent="0.3">
      <c r="A3969" s="2">
        <v>45497</v>
      </c>
      <c r="B3969" s="3">
        <f t="shared" si="183"/>
        <v>2025</v>
      </c>
      <c r="C3969" t="str">
        <f t="shared" si="184"/>
        <v>2024-2025</v>
      </c>
      <c r="D3969" t="s">
        <v>120</v>
      </c>
      <c r="E3969" t="s">
        <v>42</v>
      </c>
      <c r="F3969" t="str">
        <f t="shared" si="185"/>
        <v>Tasmania</v>
      </c>
      <c r="G3969" t="s">
        <v>43</v>
      </c>
      <c r="H3969">
        <v>7018</v>
      </c>
      <c r="I3969" t="s">
        <v>11</v>
      </c>
      <c r="J3969" t="s">
        <v>130</v>
      </c>
      <c r="K3969" t="s">
        <v>150</v>
      </c>
      <c r="L3969" t="s">
        <v>161</v>
      </c>
      <c r="M3969" s="5">
        <v>435</v>
      </c>
    </row>
    <row r="3970" spans="1:13" x14ac:dyDescent="0.3">
      <c r="A3970" s="2">
        <v>45380</v>
      </c>
      <c r="B3970" s="3">
        <f t="shared" ref="B3970:B4033" si="186">IF(MONTH(A3970)&gt;=7,YEAR(A3970)+1,YEAR(A3970))</f>
        <v>2024</v>
      </c>
      <c r="C3970" t="str">
        <f t="shared" ref="C3970:C4033" si="187">IF(MONTH(A3970) &gt;= 7, YEAR(A3970) &amp; "-" &amp; YEAR(A3970) + 1, YEAR(A3970) - 1 &amp; "-" &amp; YEAR(A3970))</f>
        <v>2023-2024</v>
      </c>
      <c r="D3970" t="s">
        <v>119</v>
      </c>
      <c r="E3970" t="s">
        <v>66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28</v>
      </c>
      <c r="H3970">
        <v>6330</v>
      </c>
      <c r="I3970" t="s">
        <v>11</v>
      </c>
      <c r="J3970" t="s">
        <v>135</v>
      </c>
      <c r="K3970" t="s">
        <v>148</v>
      </c>
      <c r="L3970" t="s">
        <v>159</v>
      </c>
      <c r="M3970" s="5">
        <v>429</v>
      </c>
    </row>
    <row r="3971" spans="1:13" x14ac:dyDescent="0.3">
      <c r="A3971" s="2">
        <v>45298</v>
      </c>
      <c r="B3971" s="3">
        <f t="shared" si="186"/>
        <v>2024</v>
      </c>
      <c r="C3971" t="str">
        <f t="shared" si="187"/>
        <v>2023-2024</v>
      </c>
      <c r="D3971" t="s">
        <v>119</v>
      </c>
      <c r="E3971" t="s">
        <v>70</v>
      </c>
      <c r="F3971" t="str">
        <f t="shared" si="188"/>
        <v>Western Australia</v>
      </c>
      <c r="G3971" t="s">
        <v>28</v>
      </c>
      <c r="H3971">
        <v>6021</v>
      </c>
      <c r="I3971" t="s">
        <v>11</v>
      </c>
      <c r="J3971" t="s">
        <v>121</v>
      </c>
      <c r="K3971" t="s">
        <v>150</v>
      </c>
      <c r="L3971" t="s">
        <v>161</v>
      </c>
      <c r="M3971" s="5">
        <v>566</v>
      </c>
    </row>
    <row r="3972" spans="1:13" x14ac:dyDescent="0.3">
      <c r="A3972" s="2">
        <v>45625</v>
      </c>
      <c r="B3972" s="3">
        <f t="shared" si="186"/>
        <v>2025</v>
      </c>
      <c r="C3972" t="str">
        <f t="shared" si="187"/>
        <v>2024-2025</v>
      </c>
      <c r="D3972" t="s">
        <v>120</v>
      </c>
      <c r="E3972" t="s">
        <v>108</v>
      </c>
      <c r="F3972" t="str">
        <f t="shared" si="188"/>
        <v>Tasmania</v>
      </c>
      <c r="G3972" t="s">
        <v>43</v>
      </c>
      <c r="H3972">
        <v>7320</v>
      </c>
      <c r="I3972" t="s">
        <v>11</v>
      </c>
      <c r="J3972" t="s">
        <v>130</v>
      </c>
      <c r="K3972" t="s">
        <v>150</v>
      </c>
      <c r="L3972" t="s">
        <v>161</v>
      </c>
      <c r="M3972" s="5">
        <v>126</v>
      </c>
    </row>
    <row r="3973" spans="1:13" x14ac:dyDescent="0.3">
      <c r="A3973" s="2">
        <v>45616</v>
      </c>
      <c r="B3973" s="3">
        <f t="shared" si="186"/>
        <v>2025</v>
      </c>
      <c r="C3973" t="str">
        <f t="shared" si="187"/>
        <v>2024-2025</v>
      </c>
      <c r="D3973" t="s">
        <v>120</v>
      </c>
      <c r="E3973" t="s">
        <v>90</v>
      </c>
      <c r="F3973" t="str">
        <f t="shared" si="188"/>
        <v>New South Wales</v>
      </c>
      <c r="G3973" t="s">
        <v>10</v>
      </c>
      <c r="H3973">
        <v>2650</v>
      </c>
      <c r="I3973" t="s">
        <v>11</v>
      </c>
      <c r="J3973" t="s">
        <v>132</v>
      </c>
      <c r="K3973" t="s">
        <v>145</v>
      </c>
      <c r="L3973" t="s">
        <v>156</v>
      </c>
      <c r="M3973" s="5">
        <v>147</v>
      </c>
    </row>
    <row r="3974" spans="1:13" x14ac:dyDescent="0.3">
      <c r="A3974" s="2">
        <v>45820</v>
      </c>
      <c r="B3974" s="3">
        <f t="shared" si="186"/>
        <v>2025</v>
      </c>
      <c r="C3974" t="str">
        <f t="shared" si="187"/>
        <v>2024-2025</v>
      </c>
      <c r="D3974" t="s">
        <v>120</v>
      </c>
      <c r="E3974" t="s">
        <v>16</v>
      </c>
      <c r="F3974" t="str">
        <f t="shared" si="188"/>
        <v>South Australia</v>
      </c>
      <c r="G3974" t="s">
        <v>17</v>
      </c>
      <c r="H3974">
        <v>5168</v>
      </c>
      <c r="I3974" t="s">
        <v>11</v>
      </c>
      <c r="J3974" t="s">
        <v>134</v>
      </c>
      <c r="K3974" t="s">
        <v>145</v>
      </c>
      <c r="L3974" t="s">
        <v>156</v>
      </c>
      <c r="M3974" s="5">
        <v>628</v>
      </c>
    </row>
    <row r="3975" spans="1:13" x14ac:dyDescent="0.3">
      <c r="A3975" s="2">
        <v>45877</v>
      </c>
      <c r="B3975" s="3">
        <f t="shared" si="186"/>
        <v>2026</v>
      </c>
      <c r="C3975" t="str">
        <f t="shared" si="187"/>
        <v>2025-2026</v>
      </c>
      <c r="D3975" t="s">
        <v>120</v>
      </c>
      <c r="E3975" t="s">
        <v>94</v>
      </c>
      <c r="F3975" t="str">
        <f t="shared" si="188"/>
        <v>Queensland</v>
      </c>
      <c r="G3975" t="s">
        <v>19</v>
      </c>
      <c r="H3975">
        <v>4551</v>
      </c>
      <c r="I3975" t="s">
        <v>11</v>
      </c>
      <c r="J3975" t="s">
        <v>136</v>
      </c>
      <c r="K3975" t="s">
        <v>149</v>
      </c>
      <c r="L3975" t="s">
        <v>160</v>
      </c>
      <c r="M3975" s="5">
        <v>297</v>
      </c>
    </row>
    <row r="3976" spans="1:13" x14ac:dyDescent="0.3">
      <c r="A3976" s="2">
        <v>45873</v>
      </c>
      <c r="B3976" s="3">
        <f t="shared" si="186"/>
        <v>2026</v>
      </c>
      <c r="C3976" t="str">
        <f t="shared" si="187"/>
        <v>2025-2026</v>
      </c>
      <c r="D3976" t="s">
        <v>119</v>
      </c>
      <c r="E3976" t="s">
        <v>22</v>
      </c>
      <c r="F3976" t="str">
        <f t="shared" si="188"/>
        <v>New South Wales</v>
      </c>
      <c r="G3976" t="s">
        <v>10</v>
      </c>
      <c r="H3976">
        <v>2116</v>
      </c>
      <c r="I3976" t="s">
        <v>11</v>
      </c>
      <c r="J3976" t="s">
        <v>125</v>
      </c>
      <c r="K3976" t="s">
        <v>151</v>
      </c>
      <c r="L3976" t="s">
        <v>152</v>
      </c>
      <c r="M3976" s="5">
        <v>630</v>
      </c>
    </row>
    <row r="3977" spans="1:13" x14ac:dyDescent="0.3">
      <c r="A3977" s="2">
        <v>45846</v>
      </c>
      <c r="B3977" s="3">
        <f t="shared" si="186"/>
        <v>2026</v>
      </c>
      <c r="C3977" t="str">
        <f t="shared" si="187"/>
        <v>2025-2026</v>
      </c>
      <c r="D3977" t="s">
        <v>120</v>
      </c>
      <c r="E3977" t="s">
        <v>87</v>
      </c>
      <c r="F3977" t="str">
        <f t="shared" si="188"/>
        <v>New South Wales</v>
      </c>
      <c r="G3977" t="s">
        <v>10</v>
      </c>
      <c r="H3977">
        <v>2158</v>
      </c>
      <c r="I3977" t="s">
        <v>11</v>
      </c>
      <c r="J3977" t="s">
        <v>125</v>
      </c>
      <c r="K3977" t="s">
        <v>151</v>
      </c>
      <c r="L3977" t="s">
        <v>152</v>
      </c>
      <c r="M3977" s="5">
        <v>364</v>
      </c>
    </row>
    <row r="3978" spans="1:13" x14ac:dyDescent="0.3">
      <c r="A3978" s="2">
        <v>45736</v>
      </c>
      <c r="B3978" s="3">
        <f t="shared" si="186"/>
        <v>2025</v>
      </c>
      <c r="C3978" t="str">
        <f t="shared" si="187"/>
        <v>2024-2025</v>
      </c>
      <c r="D3978" t="s">
        <v>120</v>
      </c>
      <c r="E3978" t="s">
        <v>35</v>
      </c>
      <c r="F3978" t="str">
        <f t="shared" si="188"/>
        <v>Victoria</v>
      </c>
      <c r="G3978" t="s">
        <v>26</v>
      </c>
      <c r="H3978">
        <v>3280</v>
      </c>
      <c r="I3978" t="s">
        <v>11</v>
      </c>
      <c r="J3978" t="s">
        <v>129</v>
      </c>
      <c r="K3978" t="s">
        <v>142</v>
      </c>
      <c r="L3978" t="s">
        <v>153</v>
      </c>
      <c r="M3978" s="5">
        <v>276</v>
      </c>
    </row>
    <row r="3979" spans="1:13" x14ac:dyDescent="0.3">
      <c r="A3979" s="2">
        <v>45470</v>
      </c>
      <c r="B3979" s="3">
        <f t="shared" si="186"/>
        <v>2024</v>
      </c>
      <c r="C3979" t="str">
        <f t="shared" si="187"/>
        <v>2023-2024</v>
      </c>
      <c r="D3979" t="s">
        <v>120</v>
      </c>
      <c r="E3979" t="s">
        <v>16</v>
      </c>
      <c r="F3979" t="str">
        <f t="shared" si="188"/>
        <v>South Australia</v>
      </c>
      <c r="G3979" t="s">
        <v>17</v>
      </c>
      <c r="H3979">
        <v>5168</v>
      </c>
      <c r="I3979" t="s">
        <v>11</v>
      </c>
      <c r="J3979" t="s">
        <v>134</v>
      </c>
      <c r="K3979" t="s">
        <v>151</v>
      </c>
      <c r="L3979" t="s">
        <v>152</v>
      </c>
      <c r="M3979" s="5">
        <v>337</v>
      </c>
    </row>
    <row r="3980" spans="1:13" x14ac:dyDescent="0.3">
      <c r="A3980" s="2">
        <v>45551</v>
      </c>
      <c r="B3980" s="3">
        <f t="shared" si="186"/>
        <v>2025</v>
      </c>
      <c r="C3980" t="str">
        <f t="shared" si="187"/>
        <v>2024-2025</v>
      </c>
      <c r="D3980" t="s">
        <v>120</v>
      </c>
      <c r="E3980" t="s">
        <v>103</v>
      </c>
      <c r="F3980" t="str">
        <f t="shared" si="188"/>
        <v>Victoria</v>
      </c>
      <c r="G3980" t="s">
        <v>26</v>
      </c>
      <c r="H3980">
        <v>3550</v>
      </c>
      <c r="I3980" t="s">
        <v>11</v>
      </c>
      <c r="J3980" t="s">
        <v>129</v>
      </c>
      <c r="K3980" t="s">
        <v>144</v>
      </c>
      <c r="L3980" t="s">
        <v>155</v>
      </c>
      <c r="M3980" s="5">
        <v>748</v>
      </c>
    </row>
    <row r="3981" spans="1:13" x14ac:dyDescent="0.3">
      <c r="A3981" s="2">
        <v>45344</v>
      </c>
      <c r="B3981" s="3">
        <f t="shared" si="186"/>
        <v>2024</v>
      </c>
      <c r="C3981" t="str">
        <f t="shared" si="187"/>
        <v>2023-2024</v>
      </c>
      <c r="D3981" t="s">
        <v>120</v>
      </c>
      <c r="E3981" t="s">
        <v>94</v>
      </c>
      <c r="F3981" t="str">
        <f t="shared" si="188"/>
        <v>Queensland</v>
      </c>
      <c r="G3981" t="s">
        <v>19</v>
      </c>
      <c r="H3981">
        <v>4551</v>
      </c>
      <c r="I3981" t="s">
        <v>11</v>
      </c>
      <c r="J3981" t="s">
        <v>136</v>
      </c>
      <c r="K3981" t="s">
        <v>151</v>
      </c>
      <c r="L3981" t="s">
        <v>152</v>
      </c>
      <c r="M3981" s="5">
        <v>232</v>
      </c>
    </row>
    <row r="3982" spans="1:13" x14ac:dyDescent="0.3">
      <c r="A3982" s="2">
        <v>45805</v>
      </c>
      <c r="B3982" s="3">
        <f t="shared" si="186"/>
        <v>2025</v>
      </c>
      <c r="C3982" t="str">
        <f t="shared" si="187"/>
        <v>2024-2025</v>
      </c>
      <c r="D3982" t="s">
        <v>120</v>
      </c>
      <c r="E3982" t="s">
        <v>82</v>
      </c>
      <c r="F3982" t="str">
        <f t="shared" si="188"/>
        <v>Queensland</v>
      </c>
      <c r="G3982" t="s">
        <v>19</v>
      </c>
      <c r="H3982">
        <v>4215</v>
      </c>
      <c r="I3982" t="s">
        <v>11</v>
      </c>
      <c r="J3982" t="s">
        <v>124</v>
      </c>
      <c r="K3982" t="s">
        <v>149</v>
      </c>
      <c r="L3982" t="s">
        <v>160</v>
      </c>
      <c r="M3982" s="5">
        <v>338</v>
      </c>
    </row>
    <row r="3983" spans="1:13" x14ac:dyDescent="0.3">
      <c r="A3983" s="2">
        <v>45900</v>
      </c>
      <c r="B3983" s="3">
        <f t="shared" si="186"/>
        <v>2026</v>
      </c>
      <c r="C3983" t="str">
        <f t="shared" si="187"/>
        <v>2025-2026</v>
      </c>
      <c r="D3983" t="s">
        <v>120</v>
      </c>
      <c r="E3983" t="s">
        <v>12</v>
      </c>
      <c r="F3983" t="str">
        <f t="shared" si="188"/>
        <v>New South Wales</v>
      </c>
      <c r="G3983" t="s">
        <v>10</v>
      </c>
      <c r="H3983">
        <v>2795</v>
      </c>
      <c r="I3983" t="s">
        <v>11</v>
      </c>
      <c r="J3983" t="s">
        <v>132</v>
      </c>
      <c r="K3983" t="s">
        <v>150</v>
      </c>
      <c r="L3983" t="s">
        <v>161</v>
      </c>
      <c r="M3983" s="5">
        <v>480</v>
      </c>
    </row>
    <row r="3984" spans="1:13" x14ac:dyDescent="0.3">
      <c r="A3984" s="2">
        <v>45496</v>
      </c>
      <c r="B3984" s="3">
        <f t="shared" si="186"/>
        <v>2025</v>
      </c>
      <c r="C3984" t="str">
        <f t="shared" si="187"/>
        <v>2024-2025</v>
      </c>
      <c r="D3984" t="s">
        <v>119</v>
      </c>
      <c r="E3984" t="s">
        <v>33</v>
      </c>
      <c r="F3984" t="str">
        <f t="shared" si="188"/>
        <v>Northern Territory</v>
      </c>
      <c r="G3984" t="s">
        <v>15</v>
      </c>
      <c r="H3984">
        <v>870</v>
      </c>
      <c r="I3984" t="s">
        <v>11</v>
      </c>
      <c r="J3984" t="s">
        <v>140</v>
      </c>
      <c r="K3984" t="s">
        <v>150</v>
      </c>
      <c r="L3984" t="s">
        <v>161</v>
      </c>
      <c r="M3984" s="5">
        <v>281</v>
      </c>
    </row>
    <row r="3985" spans="1:13" x14ac:dyDescent="0.3">
      <c r="A3985" s="2">
        <v>46004</v>
      </c>
      <c r="B3985" s="3">
        <f t="shared" si="186"/>
        <v>2026</v>
      </c>
      <c r="C3985" t="str">
        <f t="shared" si="187"/>
        <v>2025-2026</v>
      </c>
      <c r="D3985" t="s">
        <v>120</v>
      </c>
      <c r="E3985" t="s">
        <v>35</v>
      </c>
      <c r="F3985" t="str">
        <f t="shared" si="188"/>
        <v>Victoria</v>
      </c>
      <c r="G3985" t="s">
        <v>26</v>
      </c>
      <c r="H3985">
        <v>3280</v>
      </c>
      <c r="I3985" t="s">
        <v>11</v>
      </c>
      <c r="J3985" t="s">
        <v>129</v>
      </c>
      <c r="K3985" t="s">
        <v>142</v>
      </c>
      <c r="L3985" t="s">
        <v>153</v>
      </c>
      <c r="M3985" s="5">
        <v>253</v>
      </c>
    </row>
    <row r="3986" spans="1:13" x14ac:dyDescent="0.3">
      <c r="A3986" s="2">
        <v>45537</v>
      </c>
      <c r="B3986" s="3">
        <f t="shared" si="186"/>
        <v>2025</v>
      </c>
      <c r="C3986" t="str">
        <f t="shared" si="187"/>
        <v>2024-2025</v>
      </c>
      <c r="D3986" t="s">
        <v>119</v>
      </c>
      <c r="E3986" t="s">
        <v>92</v>
      </c>
      <c r="F3986" t="str">
        <f t="shared" si="188"/>
        <v>New South Wales</v>
      </c>
      <c r="G3986" t="s">
        <v>10</v>
      </c>
      <c r="H3986">
        <v>2015</v>
      </c>
      <c r="I3986" t="s">
        <v>11</v>
      </c>
      <c r="J3986" t="s">
        <v>126</v>
      </c>
      <c r="K3986" t="s">
        <v>150</v>
      </c>
      <c r="L3986" t="s">
        <v>161</v>
      </c>
      <c r="M3986" s="5">
        <v>208</v>
      </c>
    </row>
    <row r="3987" spans="1:13" x14ac:dyDescent="0.3">
      <c r="A3987" s="2">
        <v>45323</v>
      </c>
      <c r="B3987" s="3">
        <f t="shared" si="186"/>
        <v>2024</v>
      </c>
      <c r="C3987" t="str">
        <f t="shared" si="187"/>
        <v>2023-2024</v>
      </c>
      <c r="D3987" t="s">
        <v>119</v>
      </c>
      <c r="E3987" t="s">
        <v>106</v>
      </c>
      <c r="F3987" t="str">
        <f t="shared" si="188"/>
        <v>Queensland</v>
      </c>
      <c r="G3987" t="s">
        <v>19</v>
      </c>
      <c r="H3987">
        <v>4558</v>
      </c>
      <c r="I3987" t="s">
        <v>11</v>
      </c>
      <c r="J3987" t="s">
        <v>136</v>
      </c>
      <c r="K3987" t="s">
        <v>151</v>
      </c>
      <c r="L3987" t="s">
        <v>152</v>
      </c>
      <c r="M3987" s="5">
        <v>553</v>
      </c>
    </row>
    <row r="3988" spans="1:13" x14ac:dyDescent="0.3">
      <c r="A3988" s="2">
        <v>45993</v>
      </c>
      <c r="B3988" s="3">
        <f t="shared" si="186"/>
        <v>2026</v>
      </c>
      <c r="C3988" t="str">
        <f t="shared" si="187"/>
        <v>2025-2026</v>
      </c>
      <c r="D3988" t="s">
        <v>120</v>
      </c>
      <c r="E3988" t="s">
        <v>78</v>
      </c>
      <c r="F3988" t="str">
        <f t="shared" si="188"/>
        <v>New South Wales</v>
      </c>
      <c r="G3988" t="s">
        <v>10</v>
      </c>
      <c r="H3988">
        <v>2480</v>
      </c>
      <c r="I3988" t="s">
        <v>11</v>
      </c>
      <c r="J3988" t="s">
        <v>122</v>
      </c>
      <c r="K3988" t="s">
        <v>145</v>
      </c>
      <c r="L3988" t="s">
        <v>156</v>
      </c>
      <c r="M3988" s="5">
        <v>205</v>
      </c>
    </row>
    <row r="3989" spans="1:13" x14ac:dyDescent="0.3">
      <c r="A3989" s="2">
        <v>45966</v>
      </c>
      <c r="B3989" s="3">
        <f t="shared" si="186"/>
        <v>2026</v>
      </c>
      <c r="C3989" t="str">
        <f t="shared" si="187"/>
        <v>2025-2026</v>
      </c>
      <c r="D3989" t="s">
        <v>120</v>
      </c>
      <c r="E3989" t="s">
        <v>72</v>
      </c>
      <c r="F3989" t="str">
        <f t="shared" si="188"/>
        <v>Queensland</v>
      </c>
      <c r="G3989" t="s">
        <v>19</v>
      </c>
      <c r="H3989">
        <v>4870</v>
      </c>
      <c r="I3989" t="s">
        <v>11</v>
      </c>
      <c r="J3989" t="s">
        <v>133</v>
      </c>
      <c r="K3989" t="s">
        <v>150</v>
      </c>
      <c r="L3989" t="s">
        <v>161</v>
      </c>
      <c r="M3989" s="5">
        <v>158</v>
      </c>
    </row>
    <row r="3990" spans="1:13" x14ac:dyDescent="0.3">
      <c r="A3990" s="2">
        <v>45306</v>
      </c>
      <c r="B3990" s="3">
        <f t="shared" si="186"/>
        <v>2024</v>
      </c>
      <c r="C3990" t="str">
        <f t="shared" si="187"/>
        <v>2023-2024</v>
      </c>
      <c r="D3990" t="s">
        <v>119</v>
      </c>
      <c r="E3990" t="s">
        <v>92</v>
      </c>
      <c r="F3990" t="str">
        <f t="shared" si="188"/>
        <v>New South Wales</v>
      </c>
      <c r="G3990" t="s">
        <v>10</v>
      </c>
      <c r="H3990">
        <v>2015</v>
      </c>
      <c r="I3990" t="s">
        <v>11</v>
      </c>
      <c r="J3990" t="s">
        <v>126</v>
      </c>
      <c r="K3990" t="s">
        <v>145</v>
      </c>
      <c r="L3990" t="s">
        <v>156</v>
      </c>
      <c r="M3990" s="5">
        <v>439</v>
      </c>
    </row>
    <row r="3991" spans="1:13" x14ac:dyDescent="0.3">
      <c r="A3991" s="2">
        <v>45821</v>
      </c>
      <c r="B3991" s="3">
        <f t="shared" si="186"/>
        <v>2025</v>
      </c>
      <c r="C3991" t="str">
        <f t="shared" si="187"/>
        <v>2024-2025</v>
      </c>
      <c r="D3991" t="s">
        <v>120</v>
      </c>
      <c r="E3991" t="s">
        <v>12</v>
      </c>
      <c r="F3991" t="str">
        <f t="shared" si="188"/>
        <v>New South Wales</v>
      </c>
      <c r="G3991" t="s">
        <v>10</v>
      </c>
      <c r="H3991">
        <v>2795</v>
      </c>
      <c r="I3991" t="s">
        <v>11</v>
      </c>
      <c r="J3991" t="s">
        <v>132</v>
      </c>
      <c r="K3991" t="s">
        <v>145</v>
      </c>
      <c r="L3991" t="s">
        <v>156</v>
      </c>
      <c r="M3991" s="5">
        <v>323</v>
      </c>
    </row>
    <row r="3992" spans="1:13" x14ac:dyDescent="0.3">
      <c r="A3992" s="2">
        <v>45601</v>
      </c>
      <c r="B3992" s="3">
        <f t="shared" si="186"/>
        <v>2025</v>
      </c>
      <c r="C3992" t="str">
        <f t="shared" si="187"/>
        <v>2024-2025</v>
      </c>
      <c r="D3992" t="s">
        <v>120</v>
      </c>
      <c r="E3992" t="s">
        <v>74</v>
      </c>
      <c r="F3992" t="str">
        <f t="shared" si="188"/>
        <v>Victoria</v>
      </c>
      <c r="G3992" t="s">
        <v>26</v>
      </c>
      <c r="H3992">
        <v>3500</v>
      </c>
      <c r="I3992" t="s">
        <v>11</v>
      </c>
      <c r="J3992" t="s">
        <v>129</v>
      </c>
      <c r="K3992" t="s">
        <v>145</v>
      </c>
      <c r="L3992" t="s">
        <v>156</v>
      </c>
      <c r="M3992" s="5">
        <v>58</v>
      </c>
    </row>
    <row r="3993" spans="1:13" x14ac:dyDescent="0.3">
      <c r="A3993" s="2">
        <v>45402</v>
      </c>
      <c r="B3993" s="3">
        <f t="shared" si="186"/>
        <v>2024</v>
      </c>
      <c r="C3993" t="str">
        <f t="shared" si="187"/>
        <v>2023-2024</v>
      </c>
      <c r="D3993" t="s">
        <v>119</v>
      </c>
      <c r="E3993" t="s">
        <v>44</v>
      </c>
      <c r="F3993" t="str">
        <f t="shared" si="188"/>
        <v>Western Australia</v>
      </c>
      <c r="G3993" t="s">
        <v>28</v>
      </c>
      <c r="H3993">
        <v>6010</v>
      </c>
      <c r="I3993" t="s">
        <v>11</v>
      </c>
      <c r="J3993" t="s">
        <v>121</v>
      </c>
      <c r="K3993" t="s">
        <v>150</v>
      </c>
      <c r="L3993" t="s">
        <v>161</v>
      </c>
      <c r="M3993" s="5">
        <v>106</v>
      </c>
    </row>
    <row r="3994" spans="1:13" x14ac:dyDescent="0.3">
      <c r="A3994" s="2">
        <v>45940</v>
      </c>
      <c r="B3994" s="3">
        <f t="shared" si="186"/>
        <v>2026</v>
      </c>
      <c r="C3994" t="str">
        <f t="shared" si="187"/>
        <v>2025-2026</v>
      </c>
      <c r="D3994" t="s">
        <v>119</v>
      </c>
      <c r="E3994" t="s">
        <v>66</v>
      </c>
      <c r="F3994" t="str">
        <f t="shared" si="188"/>
        <v>Western Australia</v>
      </c>
      <c r="G3994" t="s">
        <v>28</v>
      </c>
      <c r="H3994">
        <v>6330</v>
      </c>
      <c r="I3994" t="s">
        <v>11</v>
      </c>
      <c r="J3994" t="s">
        <v>135</v>
      </c>
      <c r="K3994" t="s">
        <v>150</v>
      </c>
      <c r="L3994" t="s">
        <v>161</v>
      </c>
      <c r="M3994" s="5">
        <v>447</v>
      </c>
    </row>
    <row r="3995" spans="1:13" x14ac:dyDescent="0.3">
      <c r="A3995" s="2">
        <v>45993</v>
      </c>
      <c r="B3995" s="3">
        <f t="shared" si="186"/>
        <v>2026</v>
      </c>
      <c r="C3995" t="str">
        <f t="shared" si="187"/>
        <v>2025-2026</v>
      </c>
      <c r="D3995" t="s">
        <v>120</v>
      </c>
      <c r="E3995" t="s">
        <v>94</v>
      </c>
      <c r="F3995" t="str">
        <f t="shared" si="188"/>
        <v>Queensland</v>
      </c>
      <c r="G3995" t="s">
        <v>19</v>
      </c>
      <c r="H3995">
        <v>4551</v>
      </c>
      <c r="I3995" t="s">
        <v>11</v>
      </c>
      <c r="J3995" t="s">
        <v>136</v>
      </c>
      <c r="K3995" t="s">
        <v>145</v>
      </c>
      <c r="L3995" t="s">
        <v>156</v>
      </c>
      <c r="M3995" s="5">
        <v>340</v>
      </c>
    </row>
    <row r="3996" spans="1:13" x14ac:dyDescent="0.3">
      <c r="A3996" s="2">
        <v>45836</v>
      </c>
      <c r="B3996" s="3">
        <f t="shared" si="186"/>
        <v>2025</v>
      </c>
      <c r="C3996" t="str">
        <f t="shared" si="187"/>
        <v>2024-2025</v>
      </c>
      <c r="D3996" t="s">
        <v>120</v>
      </c>
      <c r="E3996" t="s">
        <v>39</v>
      </c>
      <c r="F3996" t="str">
        <f t="shared" si="188"/>
        <v>New South Wales</v>
      </c>
      <c r="G3996" t="s">
        <v>10</v>
      </c>
      <c r="H3996">
        <v>2541</v>
      </c>
      <c r="I3996" t="s">
        <v>11</v>
      </c>
      <c r="J3996" t="s">
        <v>123</v>
      </c>
      <c r="K3996" t="s">
        <v>145</v>
      </c>
      <c r="L3996" t="s">
        <v>156</v>
      </c>
      <c r="M3996" s="5">
        <v>90</v>
      </c>
    </row>
    <row r="3997" spans="1:13" x14ac:dyDescent="0.3">
      <c r="A3997" s="2">
        <v>45543</v>
      </c>
      <c r="B3997" s="3">
        <f t="shared" si="186"/>
        <v>2025</v>
      </c>
      <c r="C3997" t="str">
        <f t="shared" si="187"/>
        <v>2024-2025</v>
      </c>
      <c r="D3997" t="s">
        <v>120</v>
      </c>
      <c r="E3997" t="s">
        <v>78</v>
      </c>
      <c r="F3997" t="str">
        <f t="shared" si="188"/>
        <v>New South Wales</v>
      </c>
      <c r="G3997" t="s">
        <v>10</v>
      </c>
      <c r="H3997">
        <v>2480</v>
      </c>
      <c r="I3997" t="s">
        <v>11</v>
      </c>
      <c r="J3997" t="s">
        <v>122</v>
      </c>
      <c r="K3997" t="s">
        <v>150</v>
      </c>
      <c r="L3997" t="s">
        <v>161</v>
      </c>
      <c r="M3997" s="5">
        <v>164</v>
      </c>
    </row>
    <row r="3998" spans="1:13" x14ac:dyDescent="0.3">
      <c r="A3998" s="2">
        <v>45760</v>
      </c>
      <c r="B3998" s="3">
        <f t="shared" si="186"/>
        <v>2025</v>
      </c>
      <c r="C3998" t="str">
        <f t="shared" si="187"/>
        <v>2024-2025</v>
      </c>
      <c r="D3998" t="s">
        <v>119</v>
      </c>
      <c r="E3998" t="s">
        <v>80</v>
      </c>
      <c r="F3998" t="str">
        <f t="shared" si="188"/>
        <v>New South Wales</v>
      </c>
      <c r="G3998" t="s">
        <v>10</v>
      </c>
      <c r="H3998">
        <v>2120</v>
      </c>
      <c r="I3998" t="s">
        <v>11</v>
      </c>
      <c r="J3998" t="s">
        <v>125</v>
      </c>
      <c r="K3998" t="s">
        <v>150</v>
      </c>
      <c r="L3998" t="s">
        <v>161</v>
      </c>
      <c r="M3998" s="5">
        <v>696</v>
      </c>
    </row>
    <row r="3999" spans="1:13" x14ac:dyDescent="0.3">
      <c r="A3999" s="2">
        <v>45375</v>
      </c>
      <c r="B3999" s="3">
        <f t="shared" si="186"/>
        <v>2024</v>
      </c>
      <c r="C3999" t="str">
        <f t="shared" si="187"/>
        <v>2023-2024</v>
      </c>
      <c r="D3999" t="s">
        <v>120</v>
      </c>
      <c r="E3999" t="s">
        <v>38</v>
      </c>
      <c r="F3999" t="str">
        <f t="shared" si="188"/>
        <v>Victoria</v>
      </c>
      <c r="G3999" t="s">
        <v>26</v>
      </c>
      <c r="H3999">
        <v>3199</v>
      </c>
      <c r="I3999" t="s">
        <v>11</v>
      </c>
      <c r="J3999" t="s">
        <v>127</v>
      </c>
      <c r="K3999" t="s">
        <v>143</v>
      </c>
      <c r="L3999" t="s">
        <v>154</v>
      </c>
      <c r="M3999" s="5">
        <v>765</v>
      </c>
    </row>
    <row r="4000" spans="1:13" x14ac:dyDescent="0.3">
      <c r="A4000" s="2">
        <v>45971</v>
      </c>
      <c r="B4000" s="3">
        <f t="shared" si="186"/>
        <v>2026</v>
      </c>
      <c r="C4000" t="str">
        <f t="shared" si="187"/>
        <v>2025-2026</v>
      </c>
      <c r="D4000" t="s">
        <v>119</v>
      </c>
      <c r="E4000" t="s">
        <v>77</v>
      </c>
      <c r="F4000" t="str">
        <f t="shared" si="188"/>
        <v>Victoria</v>
      </c>
      <c r="G4000" t="s">
        <v>26</v>
      </c>
      <c r="H4000">
        <v>3018</v>
      </c>
      <c r="I4000" t="s">
        <v>11</v>
      </c>
      <c r="J4000" t="s">
        <v>128</v>
      </c>
      <c r="K4000" t="s">
        <v>145</v>
      </c>
      <c r="L4000" t="s">
        <v>156</v>
      </c>
      <c r="M4000" s="5">
        <v>245</v>
      </c>
    </row>
    <row r="4001" spans="1:13" x14ac:dyDescent="0.3">
      <c r="A4001" s="2">
        <v>45997</v>
      </c>
      <c r="B4001" s="3">
        <f t="shared" si="186"/>
        <v>2026</v>
      </c>
      <c r="C4001" t="str">
        <f t="shared" si="187"/>
        <v>2025-2026</v>
      </c>
      <c r="D4001" t="s">
        <v>119</v>
      </c>
      <c r="E4001" t="s">
        <v>77</v>
      </c>
      <c r="F4001" t="str">
        <f t="shared" si="188"/>
        <v>Victoria</v>
      </c>
      <c r="G4001" t="s">
        <v>26</v>
      </c>
      <c r="H4001">
        <v>3018</v>
      </c>
      <c r="I4001" t="s">
        <v>11</v>
      </c>
      <c r="J4001" t="s">
        <v>128</v>
      </c>
      <c r="K4001" t="s">
        <v>144</v>
      </c>
      <c r="L4001" t="s">
        <v>155</v>
      </c>
      <c r="M4001" s="5">
        <v>290</v>
      </c>
    </row>
    <row r="4002" spans="1:13" x14ac:dyDescent="0.3">
      <c r="A4002" s="2">
        <v>45341</v>
      </c>
      <c r="B4002" s="3">
        <f t="shared" si="186"/>
        <v>2024</v>
      </c>
      <c r="C4002" t="str">
        <f t="shared" si="187"/>
        <v>2023-2024</v>
      </c>
      <c r="D4002" t="s">
        <v>120</v>
      </c>
      <c r="E4002" t="s">
        <v>44</v>
      </c>
      <c r="F4002" t="str">
        <f t="shared" si="188"/>
        <v>Western Australia</v>
      </c>
      <c r="G4002" t="s">
        <v>28</v>
      </c>
      <c r="H4002">
        <v>6010</v>
      </c>
      <c r="I4002" t="s">
        <v>11</v>
      </c>
      <c r="J4002" t="s">
        <v>121</v>
      </c>
      <c r="K4002" t="s">
        <v>150</v>
      </c>
      <c r="L4002" t="s">
        <v>161</v>
      </c>
      <c r="M4002" s="5">
        <v>234</v>
      </c>
    </row>
    <row r="4003" spans="1:13" x14ac:dyDescent="0.3">
      <c r="A4003" s="2">
        <v>45969</v>
      </c>
      <c r="B4003" s="3">
        <f t="shared" si="186"/>
        <v>2026</v>
      </c>
      <c r="C4003" t="str">
        <f t="shared" si="187"/>
        <v>2025-2026</v>
      </c>
      <c r="D4003" t="s">
        <v>120</v>
      </c>
      <c r="E4003" t="s">
        <v>39</v>
      </c>
      <c r="F4003" t="str">
        <f t="shared" si="188"/>
        <v>New South Wales</v>
      </c>
      <c r="G4003" t="s">
        <v>10</v>
      </c>
      <c r="H4003">
        <v>2541</v>
      </c>
      <c r="I4003" t="s">
        <v>11</v>
      </c>
      <c r="J4003" t="s">
        <v>123</v>
      </c>
      <c r="K4003" t="s">
        <v>145</v>
      </c>
      <c r="L4003" t="s">
        <v>156</v>
      </c>
      <c r="M4003" s="5">
        <v>798</v>
      </c>
    </row>
    <row r="4004" spans="1:13" x14ac:dyDescent="0.3">
      <c r="A4004" s="2">
        <v>45847</v>
      </c>
      <c r="B4004" s="3">
        <f t="shared" si="186"/>
        <v>2026</v>
      </c>
      <c r="C4004" t="str">
        <f t="shared" si="187"/>
        <v>2025-2026</v>
      </c>
      <c r="D4004" t="s">
        <v>120</v>
      </c>
      <c r="E4004" t="s">
        <v>84</v>
      </c>
      <c r="F4004" t="str">
        <f t="shared" si="188"/>
        <v>Western Australia</v>
      </c>
      <c r="G4004" t="s">
        <v>28</v>
      </c>
      <c r="H4004">
        <v>6280</v>
      </c>
      <c r="I4004" t="s">
        <v>11</v>
      </c>
      <c r="J4004" t="s">
        <v>135</v>
      </c>
      <c r="K4004" t="s">
        <v>145</v>
      </c>
      <c r="L4004" t="s">
        <v>156</v>
      </c>
      <c r="M4004" s="5">
        <v>126</v>
      </c>
    </row>
    <row r="4005" spans="1:13" x14ac:dyDescent="0.3">
      <c r="A4005" s="2">
        <v>46005</v>
      </c>
      <c r="B4005" s="3">
        <f t="shared" si="186"/>
        <v>2026</v>
      </c>
      <c r="C4005" t="str">
        <f t="shared" si="187"/>
        <v>2025-2026</v>
      </c>
      <c r="D4005" t="s">
        <v>120</v>
      </c>
      <c r="E4005" t="s">
        <v>85</v>
      </c>
      <c r="F4005" t="str">
        <f t="shared" si="188"/>
        <v>Western Australia</v>
      </c>
      <c r="G4005" t="s">
        <v>28</v>
      </c>
      <c r="H4005">
        <v>6725</v>
      </c>
      <c r="I4005" t="s">
        <v>11</v>
      </c>
      <c r="J4005" t="s">
        <v>141</v>
      </c>
      <c r="K4005" t="s">
        <v>151</v>
      </c>
      <c r="L4005" t="s">
        <v>152</v>
      </c>
      <c r="M4005" s="5">
        <v>62</v>
      </c>
    </row>
    <row r="4006" spans="1:13" x14ac:dyDescent="0.3">
      <c r="A4006" s="2">
        <v>45648</v>
      </c>
      <c r="B4006" s="3">
        <f t="shared" si="186"/>
        <v>2025</v>
      </c>
      <c r="C4006" t="str">
        <f t="shared" si="187"/>
        <v>2024-2025</v>
      </c>
      <c r="D4006" t="s">
        <v>120</v>
      </c>
      <c r="E4006" t="s">
        <v>91</v>
      </c>
      <c r="F4006" t="str">
        <f t="shared" si="188"/>
        <v>Western Australia</v>
      </c>
      <c r="G4006" t="s">
        <v>28</v>
      </c>
      <c r="H4006">
        <v>6109</v>
      </c>
      <c r="I4006" t="s">
        <v>11</v>
      </c>
      <c r="J4006" t="s">
        <v>135</v>
      </c>
      <c r="K4006" t="s">
        <v>151</v>
      </c>
      <c r="L4006" t="s">
        <v>152</v>
      </c>
      <c r="M4006" s="5">
        <v>783</v>
      </c>
    </row>
    <row r="4007" spans="1:13" x14ac:dyDescent="0.3">
      <c r="A4007" s="2">
        <v>45683</v>
      </c>
      <c r="B4007" s="3">
        <f t="shared" si="186"/>
        <v>2025</v>
      </c>
      <c r="C4007" t="str">
        <f t="shared" si="187"/>
        <v>2024-2025</v>
      </c>
      <c r="D4007" t="s">
        <v>119</v>
      </c>
      <c r="E4007" t="s">
        <v>49</v>
      </c>
      <c r="F4007" t="str">
        <f t="shared" si="188"/>
        <v>New South Wales</v>
      </c>
      <c r="G4007" t="s">
        <v>10</v>
      </c>
      <c r="H4007">
        <v>2350</v>
      </c>
      <c r="I4007" t="s">
        <v>11</v>
      </c>
      <c r="J4007" t="s">
        <v>122</v>
      </c>
      <c r="K4007" t="s">
        <v>147</v>
      </c>
      <c r="L4007" t="s">
        <v>158</v>
      </c>
      <c r="M4007" s="5">
        <v>634</v>
      </c>
    </row>
    <row r="4008" spans="1:13" x14ac:dyDescent="0.3">
      <c r="A4008" s="2">
        <v>45323</v>
      </c>
      <c r="B4008" s="3">
        <f t="shared" si="186"/>
        <v>2024</v>
      </c>
      <c r="C4008" t="str">
        <f t="shared" si="187"/>
        <v>2023-2024</v>
      </c>
      <c r="D4008" t="s">
        <v>120</v>
      </c>
      <c r="E4008" t="s">
        <v>9</v>
      </c>
      <c r="F4008" t="str">
        <f t="shared" si="188"/>
        <v>New South Wales</v>
      </c>
      <c r="G4008" t="s">
        <v>10</v>
      </c>
      <c r="H4008">
        <v>2067</v>
      </c>
      <c r="I4008" t="s">
        <v>11</v>
      </c>
      <c r="J4008" t="s">
        <v>126</v>
      </c>
      <c r="K4008" t="s">
        <v>150</v>
      </c>
      <c r="L4008" t="s">
        <v>161</v>
      </c>
      <c r="M4008" s="5">
        <v>224</v>
      </c>
    </row>
    <row r="4009" spans="1:13" x14ac:dyDescent="0.3">
      <c r="A4009" s="2">
        <v>45511</v>
      </c>
      <c r="B4009" s="3">
        <f t="shared" si="186"/>
        <v>2025</v>
      </c>
      <c r="C4009" t="str">
        <f t="shared" si="187"/>
        <v>2024-2025</v>
      </c>
      <c r="D4009" t="s">
        <v>119</v>
      </c>
      <c r="E4009" t="s">
        <v>114</v>
      </c>
      <c r="F4009" t="str">
        <f t="shared" si="188"/>
        <v>Victoria</v>
      </c>
      <c r="G4009" t="s">
        <v>26</v>
      </c>
      <c r="H4009">
        <v>3353</v>
      </c>
      <c r="I4009" t="s">
        <v>11</v>
      </c>
      <c r="J4009" t="s">
        <v>129</v>
      </c>
      <c r="K4009" t="s">
        <v>145</v>
      </c>
      <c r="L4009" t="s">
        <v>156</v>
      </c>
      <c r="M4009" s="5">
        <v>217</v>
      </c>
    </row>
    <row r="4010" spans="1:13" x14ac:dyDescent="0.3">
      <c r="A4010" s="2">
        <v>45857</v>
      </c>
      <c r="B4010" s="3">
        <f t="shared" si="186"/>
        <v>2026</v>
      </c>
      <c r="C4010" t="str">
        <f t="shared" si="187"/>
        <v>2025-2026</v>
      </c>
      <c r="D4010" t="s">
        <v>120</v>
      </c>
      <c r="E4010" t="s">
        <v>39</v>
      </c>
      <c r="F4010" t="str">
        <f t="shared" si="188"/>
        <v>New South Wales</v>
      </c>
      <c r="G4010" t="s">
        <v>10</v>
      </c>
      <c r="H4010">
        <v>2541</v>
      </c>
      <c r="I4010" t="s">
        <v>11</v>
      </c>
      <c r="J4010" t="s">
        <v>123</v>
      </c>
      <c r="K4010" t="s">
        <v>144</v>
      </c>
      <c r="L4010" t="s">
        <v>155</v>
      </c>
      <c r="M4010" s="5">
        <v>271</v>
      </c>
    </row>
    <row r="4011" spans="1:13" x14ac:dyDescent="0.3">
      <c r="A4011" s="2">
        <v>45967</v>
      </c>
      <c r="B4011" s="3">
        <f t="shared" si="186"/>
        <v>2026</v>
      </c>
      <c r="C4011" t="str">
        <f t="shared" si="187"/>
        <v>2025-2026</v>
      </c>
      <c r="D4011" t="s">
        <v>119</v>
      </c>
      <c r="E4011" t="s">
        <v>70</v>
      </c>
      <c r="F4011" t="str">
        <f t="shared" si="188"/>
        <v>Western Australia</v>
      </c>
      <c r="G4011" t="s">
        <v>28</v>
      </c>
      <c r="H4011">
        <v>6021</v>
      </c>
      <c r="I4011" t="s">
        <v>11</v>
      </c>
      <c r="J4011" t="s">
        <v>121</v>
      </c>
      <c r="K4011" t="s">
        <v>151</v>
      </c>
      <c r="L4011" t="s">
        <v>152</v>
      </c>
      <c r="M4011" s="5">
        <v>326</v>
      </c>
    </row>
    <row r="4012" spans="1:13" x14ac:dyDescent="0.3">
      <c r="A4012" s="2">
        <v>45780</v>
      </c>
      <c r="B4012" s="3">
        <f t="shared" si="186"/>
        <v>2025</v>
      </c>
      <c r="C4012" t="str">
        <f t="shared" si="187"/>
        <v>2024-2025</v>
      </c>
      <c r="D4012" t="s">
        <v>120</v>
      </c>
      <c r="E4012" t="s">
        <v>101</v>
      </c>
      <c r="F4012" t="str">
        <f t="shared" si="188"/>
        <v>Queensland</v>
      </c>
      <c r="G4012" t="s">
        <v>19</v>
      </c>
      <c r="H4012">
        <v>4305</v>
      </c>
      <c r="I4012" t="s">
        <v>11</v>
      </c>
      <c r="J4012" t="s">
        <v>124</v>
      </c>
      <c r="K4012" t="s">
        <v>145</v>
      </c>
      <c r="L4012" t="s">
        <v>156</v>
      </c>
      <c r="M4012" s="5">
        <v>241</v>
      </c>
    </row>
    <row r="4013" spans="1:13" x14ac:dyDescent="0.3">
      <c r="A4013" s="2">
        <v>45827</v>
      </c>
      <c r="B4013" s="3">
        <f t="shared" si="186"/>
        <v>2025</v>
      </c>
      <c r="C4013" t="str">
        <f t="shared" si="187"/>
        <v>2024-2025</v>
      </c>
      <c r="D4013" t="s">
        <v>120</v>
      </c>
      <c r="E4013" t="s">
        <v>12</v>
      </c>
      <c r="F4013" t="str">
        <f t="shared" si="188"/>
        <v>New South Wales</v>
      </c>
      <c r="G4013" t="s">
        <v>10</v>
      </c>
      <c r="H4013">
        <v>2795</v>
      </c>
      <c r="I4013" t="s">
        <v>11</v>
      </c>
      <c r="J4013" t="s">
        <v>132</v>
      </c>
      <c r="K4013" t="s">
        <v>151</v>
      </c>
      <c r="L4013" t="s">
        <v>152</v>
      </c>
      <c r="M4013" s="5">
        <v>483</v>
      </c>
    </row>
    <row r="4014" spans="1:13" x14ac:dyDescent="0.3">
      <c r="A4014" s="2">
        <v>45673</v>
      </c>
      <c r="B4014" s="3">
        <f t="shared" si="186"/>
        <v>2025</v>
      </c>
      <c r="C4014" t="str">
        <f t="shared" si="187"/>
        <v>2024-2025</v>
      </c>
      <c r="D4014" t="s">
        <v>120</v>
      </c>
      <c r="E4014" t="s">
        <v>111</v>
      </c>
      <c r="F4014" t="str">
        <f t="shared" si="188"/>
        <v>New South Wales</v>
      </c>
      <c r="G4014" t="s">
        <v>10</v>
      </c>
      <c r="H4014">
        <v>2154</v>
      </c>
      <c r="I4014" t="s">
        <v>11</v>
      </c>
      <c r="J4014" t="s">
        <v>125</v>
      </c>
      <c r="K4014" t="s">
        <v>144</v>
      </c>
      <c r="L4014" t="s">
        <v>155</v>
      </c>
      <c r="M4014" s="5">
        <v>537</v>
      </c>
    </row>
    <row r="4015" spans="1:13" x14ac:dyDescent="0.3">
      <c r="A4015" s="2">
        <v>45902</v>
      </c>
      <c r="B4015" s="3">
        <f t="shared" si="186"/>
        <v>2026</v>
      </c>
      <c r="C4015" t="str">
        <f t="shared" si="187"/>
        <v>2025-2026</v>
      </c>
      <c r="D4015" t="s">
        <v>120</v>
      </c>
      <c r="E4015" t="s">
        <v>55</v>
      </c>
      <c r="F4015" t="str">
        <f t="shared" si="188"/>
        <v>Queensland</v>
      </c>
      <c r="G4015" t="s">
        <v>19</v>
      </c>
      <c r="H4015">
        <v>4740</v>
      </c>
      <c r="I4015" t="s">
        <v>11</v>
      </c>
      <c r="J4015" t="s">
        <v>138</v>
      </c>
      <c r="K4015" t="s">
        <v>150</v>
      </c>
      <c r="L4015" t="s">
        <v>161</v>
      </c>
      <c r="M4015" s="5">
        <v>598</v>
      </c>
    </row>
    <row r="4016" spans="1:13" x14ac:dyDescent="0.3">
      <c r="A4016" s="2">
        <v>45648</v>
      </c>
      <c r="B4016" s="3">
        <f t="shared" si="186"/>
        <v>2025</v>
      </c>
      <c r="C4016" t="str">
        <f t="shared" si="187"/>
        <v>2024-2025</v>
      </c>
      <c r="D4016" t="s">
        <v>119</v>
      </c>
      <c r="E4016" t="s">
        <v>66</v>
      </c>
      <c r="F4016" t="str">
        <f t="shared" si="188"/>
        <v>Western Australia</v>
      </c>
      <c r="G4016" t="s">
        <v>28</v>
      </c>
      <c r="H4016">
        <v>6330</v>
      </c>
      <c r="I4016" t="s">
        <v>11</v>
      </c>
      <c r="J4016" t="s">
        <v>135</v>
      </c>
      <c r="K4016" t="s">
        <v>145</v>
      </c>
      <c r="L4016" t="s">
        <v>156</v>
      </c>
      <c r="M4016" s="5">
        <v>679</v>
      </c>
    </row>
    <row r="4017" spans="1:13" x14ac:dyDescent="0.3">
      <c r="A4017" s="2">
        <v>45318</v>
      </c>
      <c r="B4017" s="3">
        <f t="shared" si="186"/>
        <v>2024</v>
      </c>
      <c r="C4017" t="str">
        <f t="shared" si="187"/>
        <v>2023-2024</v>
      </c>
      <c r="D4017" t="s">
        <v>120</v>
      </c>
      <c r="E4017" t="s">
        <v>108</v>
      </c>
      <c r="F4017" t="str">
        <f t="shared" si="188"/>
        <v>Tasmania</v>
      </c>
      <c r="G4017" t="s">
        <v>43</v>
      </c>
      <c r="H4017">
        <v>7320</v>
      </c>
      <c r="I4017" t="s">
        <v>11</v>
      </c>
      <c r="J4017" t="s">
        <v>130</v>
      </c>
      <c r="K4017" t="s">
        <v>151</v>
      </c>
      <c r="L4017" t="s">
        <v>152</v>
      </c>
      <c r="M4017" s="5">
        <v>763</v>
      </c>
    </row>
    <row r="4018" spans="1:13" x14ac:dyDescent="0.3">
      <c r="A4018" s="2">
        <v>45575</v>
      </c>
      <c r="B4018" s="3">
        <f t="shared" si="186"/>
        <v>2025</v>
      </c>
      <c r="C4018" t="str">
        <f t="shared" si="187"/>
        <v>2024-2025</v>
      </c>
      <c r="D4018" t="s">
        <v>120</v>
      </c>
      <c r="E4018" t="s">
        <v>37</v>
      </c>
      <c r="F4018" t="str">
        <f t="shared" si="188"/>
        <v>Victoria</v>
      </c>
      <c r="G4018" t="s">
        <v>26</v>
      </c>
      <c r="H4018">
        <v>3134</v>
      </c>
      <c r="I4018" t="s">
        <v>11</v>
      </c>
      <c r="J4018" t="s">
        <v>127</v>
      </c>
      <c r="K4018" t="s">
        <v>145</v>
      </c>
      <c r="L4018" t="s">
        <v>156</v>
      </c>
      <c r="M4018" s="5">
        <v>390</v>
      </c>
    </row>
    <row r="4019" spans="1:13" x14ac:dyDescent="0.3">
      <c r="A4019" s="2">
        <v>45884</v>
      </c>
      <c r="B4019" s="3">
        <f t="shared" si="186"/>
        <v>2026</v>
      </c>
      <c r="C4019" t="str">
        <f t="shared" si="187"/>
        <v>2025-2026</v>
      </c>
      <c r="D4019" t="s">
        <v>120</v>
      </c>
      <c r="E4019" t="s">
        <v>25</v>
      </c>
      <c r="F4019" t="str">
        <f t="shared" si="188"/>
        <v>Victoria</v>
      </c>
      <c r="G4019" t="s">
        <v>26</v>
      </c>
      <c r="H4019">
        <v>3066</v>
      </c>
      <c r="I4019" t="s">
        <v>11</v>
      </c>
      <c r="J4019" t="s">
        <v>128</v>
      </c>
      <c r="K4019" t="s">
        <v>144</v>
      </c>
      <c r="L4019" t="s">
        <v>155</v>
      </c>
      <c r="M4019" s="5">
        <v>488</v>
      </c>
    </row>
    <row r="4020" spans="1:13" x14ac:dyDescent="0.3">
      <c r="A4020" s="2">
        <v>45709</v>
      </c>
      <c r="B4020" s="3">
        <f t="shared" si="186"/>
        <v>2025</v>
      </c>
      <c r="C4020" t="str">
        <f t="shared" si="187"/>
        <v>2024-2025</v>
      </c>
      <c r="D4020" t="s">
        <v>120</v>
      </c>
      <c r="E4020" t="s">
        <v>23</v>
      </c>
      <c r="F4020" t="str">
        <f t="shared" si="188"/>
        <v>New South Wales</v>
      </c>
      <c r="G4020" t="s">
        <v>10</v>
      </c>
      <c r="H4020">
        <v>2830</v>
      </c>
      <c r="I4020" t="s">
        <v>11</v>
      </c>
      <c r="J4020" t="s">
        <v>132</v>
      </c>
      <c r="K4020" t="s">
        <v>150</v>
      </c>
      <c r="L4020" t="s">
        <v>161</v>
      </c>
      <c r="M4020" s="5">
        <v>708</v>
      </c>
    </row>
    <row r="4021" spans="1:13" x14ac:dyDescent="0.3">
      <c r="A4021" s="2">
        <v>45586</v>
      </c>
      <c r="B4021" s="3">
        <f t="shared" si="186"/>
        <v>2025</v>
      </c>
      <c r="C4021" t="str">
        <f t="shared" si="187"/>
        <v>2024-2025</v>
      </c>
      <c r="D4021" t="s">
        <v>119</v>
      </c>
      <c r="E4021" t="s">
        <v>59</v>
      </c>
      <c r="F4021" t="str">
        <f t="shared" si="188"/>
        <v>South Australia</v>
      </c>
      <c r="G4021" t="s">
        <v>17</v>
      </c>
      <c r="H4021">
        <v>5011</v>
      </c>
      <c r="I4021" t="s">
        <v>11</v>
      </c>
      <c r="J4021" t="s">
        <v>134</v>
      </c>
      <c r="K4021" t="s">
        <v>150</v>
      </c>
      <c r="L4021" t="s">
        <v>161</v>
      </c>
      <c r="M4021" s="5">
        <v>621</v>
      </c>
    </row>
    <row r="4022" spans="1:13" x14ac:dyDescent="0.3">
      <c r="A4022" s="2">
        <v>45789</v>
      </c>
      <c r="B4022" s="3">
        <f t="shared" si="186"/>
        <v>2025</v>
      </c>
      <c r="C4022" t="str">
        <f t="shared" si="187"/>
        <v>2024-2025</v>
      </c>
      <c r="D4022" t="s">
        <v>120</v>
      </c>
      <c r="E4022" t="s">
        <v>105</v>
      </c>
      <c r="F4022" t="str">
        <f t="shared" si="188"/>
        <v>New South Wales</v>
      </c>
      <c r="G4022" t="s">
        <v>10</v>
      </c>
      <c r="H4022">
        <v>2031</v>
      </c>
      <c r="I4022" t="s">
        <v>11</v>
      </c>
      <c r="J4022" t="s">
        <v>126</v>
      </c>
      <c r="K4022" t="s">
        <v>151</v>
      </c>
      <c r="L4022" t="s">
        <v>152</v>
      </c>
      <c r="M4022" s="5">
        <v>395</v>
      </c>
    </row>
    <row r="4023" spans="1:13" x14ac:dyDescent="0.3">
      <c r="A4023" s="2">
        <v>45657</v>
      </c>
      <c r="B4023" s="3">
        <f t="shared" si="186"/>
        <v>2025</v>
      </c>
      <c r="C4023" t="str">
        <f t="shared" si="187"/>
        <v>2024-2025</v>
      </c>
      <c r="D4023" t="s">
        <v>119</v>
      </c>
      <c r="E4023" t="s">
        <v>22</v>
      </c>
      <c r="F4023" t="str">
        <f t="shared" si="188"/>
        <v>New South Wales</v>
      </c>
      <c r="G4023" t="s">
        <v>10</v>
      </c>
      <c r="H4023">
        <v>2116</v>
      </c>
      <c r="I4023" t="s">
        <v>11</v>
      </c>
      <c r="J4023" t="s">
        <v>125</v>
      </c>
      <c r="K4023" t="s">
        <v>146</v>
      </c>
      <c r="L4023" t="s">
        <v>157</v>
      </c>
      <c r="M4023" s="5">
        <v>229</v>
      </c>
    </row>
    <row r="4024" spans="1:13" x14ac:dyDescent="0.3">
      <c r="A4024" s="2">
        <v>45891</v>
      </c>
      <c r="B4024" s="3">
        <f t="shared" si="186"/>
        <v>2026</v>
      </c>
      <c r="C4024" t="str">
        <f t="shared" si="187"/>
        <v>2025-2026</v>
      </c>
      <c r="D4024" t="s">
        <v>120</v>
      </c>
      <c r="E4024" t="s">
        <v>90</v>
      </c>
      <c r="F4024" t="str">
        <f t="shared" si="188"/>
        <v>New South Wales</v>
      </c>
      <c r="G4024" t="s">
        <v>10</v>
      </c>
      <c r="H4024">
        <v>2650</v>
      </c>
      <c r="I4024" t="s">
        <v>11</v>
      </c>
      <c r="J4024" t="s">
        <v>132</v>
      </c>
      <c r="K4024" t="s">
        <v>151</v>
      </c>
      <c r="L4024" t="s">
        <v>152</v>
      </c>
      <c r="M4024" s="5">
        <v>48</v>
      </c>
    </row>
    <row r="4025" spans="1:13" x14ac:dyDescent="0.3">
      <c r="A4025" s="2">
        <v>45868</v>
      </c>
      <c r="B4025" s="3">
        <f t="shared" si="186"/>
        <v>2026</v>
      </c>
      <c r="C4025" t="str">
        <f t="shared" si="187"/>
        <v>2025-2026</v>
      </c>
      <c r="D4025" t="s">
        <v>119</v>
      </c>
      <c r="E4025" t="s">
        <v>57</v>
      </c>
      <c r="F4025" t="str">
        <f t="shared" si="188"/>
        <v>New South Wales</v>
      </c>
      <c r="G4025" t="s">
        <v>10</v>
      </c>
      <c r="H4025">
        <v>2064</v>
      </c>
      <c r="I4025" t="s">
        <v>11</v>
      </c>
      <c r="J4025" t="s">
        <v>126</v>
      </c>
      <c r="K4025" t="s">
        <v>146</v>
      </c>
      <c r="L4025" t="s">
        <v>157</v>
      </c>
      <c r="M4025" s="5">
        <v>426</v>
      </c>
    </row>
    <row r="4026" spans="1:13" x14ac:dyDescent="0.3">
      <c r="A4026" s="2">
        <v>45471</v>
      </c>
      <c r="B4026" s="3">
        <f t="shared" si="186"/>
        <v>2024</v>
      </c>
      <c r="C4026" t="str">
        <f t="shared" si="187"/>
        <v>2023-2024</v>
      </c>
      <c r="D4026" t="s">
        <v>120</v>
      </c>
      <c r="E4026" t="s">
        <v>63</v>
      </c>
      <c r="F4026" t="str">
        <f t="shared" si="188"/>
        <v>Queensland</v>
      </c>
      <c r="G4026" t="s">
        <v>19</v>
      </c>
      <c r="H4026">
        <v>4068</v>
      </c>
      <c r="I4026" t="s">
        <v>11</v>
      </c>
      <c r="J4026" t="s">
        <v>131</v>
      </c>
      <c r="K4026" t="s">
        <v>148</v>
      </c>
      <c r="L4026" t="s">
        <v>159</v>
      </c>
      <c r="M4026" s="5">
        <v>32</v>
      </c>
    </row>
    <row r="4027" spans="1:13" x14ac:dyDescent="0.3">
      <c r="A4027" s="2">
        <v>45794</v>
      </c>
      <c r="B4027" s="3">
        <f t="shared" si="186"/>
        <v>2025</v>
      </c>
      <c r="C4027" t="str">
        <f t="shared" si="187"/>
        <v>2024-2025</v>
      </c>
      <c r="D4027" t="s">
        <v>120</v>
      </c>
      <c r="E4027" t="s">
        <v>69</v>
      </c>
      <c r="F4027" t="str">
        <f t="shared" si="188"/>
        <v>Victoria</v>
      </c>
      <c r="G4027" t="s">
        <v>26</v>
      </c>
      <c r="H4027">
        <v>3148</v>
      </c>
      <c r="I4027" t="s">
        <v>11</v>
      </c>
      <c r="J4027" t="s">
        <v>127</v>
      </c>
      <c r="K4027" t="s">
        <v>145</v>
      </c>
      <c r="L4027" t="s">
        <v>156</v>
      </c>
      <c r="M4027" s="5">
        <v>179</v>
      </c>
    </row>
    <row r="4028" spans="1:13" x14ac:dyDescent="0.3">
      <c r="A4028" s="2">
        <v>45588</v>
      </c>
      <c r="B4028" s="3">
        <f t="shared" si="186"/>
        <v>2025</v>
      </c>
      <c r="C4028" t="str">
        <f t="shared" si="187"/>
        <v>2024-2025</v>
      </c>
      <c r="D4028" t="s">
        <v>120</v>
      </c>
      <c r="E4028" t="s">
        <v>105</v>
      </c>
      <c r="F4028" t="str">
        <f t="shared" si="188"/>
        <v>New South Wales</v>
      </c>
      <c r="G4028" t="s">
        <v>10</v>
      </c>
      <c r="H4028">
        <v>2031</v>
      </c>
      <c r="I4028" t="s">
        <v>11</v>
      </c>
      <c r="J4028" t="s">
        <v>126</v>
      </c>
      <c r="K4028" t="s">
        <v>149</v>
      </c>
      <c r="L4028" t="s">
        <v>160</v>
      </c>
      <c r="M4028" s="5">
        <v>167</v>
      </c>
    </row>
    <row r="4029" spans="1:13" x14ac:dyDescent="0.3">
      <c r="A4029" s="2">
        <v>45565</v>
      </c>
      <c r="B4029" s="3">
        <f t="shared" si="186"/>
        <v>2025</v>
      </c>
      <c r="C4029" t="str">
        <f t="shared" si="187"/>
        <v>2024-2025</v>
      </c>
      <c r="D4029" t="s">
        <v>119</v>
      </c>
      <c r="E4029" t="s">
        <v>49</v>
      </c>
      <c r="F4029" t="str">
        <f t="shared" si="188"/>
        <v>New South Wales</v>
      </c>
      <c r="G4029" t="s">
        <v>10</v>
      </c>
      <c r="H4029">
        <v>2350</v>
      </c>
      <c r="I4029" t="s">
        <v>11</v>
      </c>
      <c r="J4029" t="s">
        <v>122</v>
      </c>
      <c r="K4029" t="s">
        <v>148</v>
      </c>
      <c r="L4029" t="s">
        <v>159</v>
      </c>
      <c r="M4029" s="5">
        <v>729</v>
      </c>
    </row>
    <row r="4030" spans="1:13" x14ac:dyDescent="0.3">
      <c r="A4030" s="2">
        <v>45983</v>
      </c>
      <c r="B4030" s="3">
        <f t="shared" si="186"/>
        <v>2026</v>
      </c>
      <c r="C4030" t="str">
        <f t="shared" si="187"/>
        <v>2025-2026</v>
      </c>
      <c r="D4030" t="s">
        <v>120</v>
      </c>
      <c r="E4030" t="s">
        <v>104</v>
      </c>
      <c r="F4030" t="str">
        <f t="shared" si="188"/>
        <v>Victoria</v>
      </c>
      <c r="G4030" t="s">
        <v>26</v>
      </c>
      <c r="H4030">
        <v>3175</v>
      </c>
      <c r="I4030" t="s">
        <v>11</v>
      </c>
      <c r="J4030" t="s">
        <v>127</v>
      </c>
      <c r="K4030" t="s">
        <v>145</v>
      </c>
      <c r="L4030" t="s">
        <v>156</v>
      </c>
      <c r="M4030" s="5">
        <v>386</v>
      </c>
    </row>
    <row r="4031" spans="1:13" x14ac:dyDescent="0.3">
      <c r="A4031" s="2">
        <v>45907</v>
      </c>
      <c r="B4031" s="3">
        <f t="shared" si="186"/>
        <v>2026</v>
      </c>
      <c r="C4031" t="str">
        <f t="shared" si="187"/>
        <v>2025-2026</v>
      </c>
      <c r="D4031" t="s">
        <v>120</v>
      </c>
      <c r="E4031" t="s">
        <v>35</v>
      </c>
      <c r="F4031" t="str">
        <f t="shared" si="188"/>
        <v>Victoria</v>
      </c>
      <c r="G4031" t="s">
        <v>26</v>
      </c>
      <c r="H4031">
        <v>3280</v>
      </c>
      <c r="I4031" t="s">
        <v>11</v>
      </c>
      <c r="J4031" t="s">
        <v>129</v>
      </c>
      <c r="K4031" t="s">
        <v>150</v>
      </c>
      <c r="L4031" t="s">
        <v>161</v>
      </c>
      <c r="M4031" s="5">
        <v>217</v>
      </c>
    </row>
    <row r="4032" spans="1:13" x14ac:dyDescent="0.3">
      <c r="A4032" s="2">
        <v>45584</v>
      </c>
      <c r="B4032" s="3">
        <f t="shared" si="186"/>
        <v>2025</v>
      </c>
      <c r="C4032" t="str">
        <f t="shared" si="187"/>
        <v>2024-2025</v>
      </c>
      <c r="D4032" t="s">
        <v>120</v>
      </c>
      <c r="E4032" t="s">
        <v>69</v>
      </c>
      <c r="F4032" t="str">
        <f t="shared" si="188"/>
        <v>Victoria</v>
      </c>
      <c r="G4032" t="s">
        <v>26</v>
      </c>
      <c r="H4032">
        <v>3148</v>
      </c>
      <c r="I4032" t="s">
        <v>11</v>
      </c>
      <c r="J4032" t="s">
        <v>127</v>
      </c>
      <c r="K4032" t="s">
        <v>145</v>
      </c>
      <c r="L4032" t="s">
        <v>156</v>
      </c>
      <c r="M4032" s="5">
        <v>434</v>
      </c>
    </row>
    <row r="4033" spans="1:13" x14ac:dyDescent="0.3">
      <c r="A4033" s="2">
        <v>46007</v>
      </c>
      <c r="B4033" s="3">
        <f t="shared" si="186"/>
        <v>2026</v>
      </c>
      <c r="C4033" t="str">
        <f t="shared" si="187"/>
        <v>2025-2026</v>
      </c>
      <c r="D4033" t="s">
        <v>120</v>
      </c>
      <c r="E4033" t="s">
        <v>13</v>
      </c>
      <c r="F4033" t="str">
        <f t="shared" si="188"/>
        <v>New South Wales</v>
      </c>
      <c r="G4033" t="s">
        <v>10</v>
      </c>
      <c r="H4033">
        <v>2141</v>
      </c>
      <c r="I4033" t="s">
        <v>11</v>
      </c>
      <c r="J4033" t="s">
        <v>125</v>
      </c>
      <c r="K4033" t="s">
        <v>150</v>
      </c>
      <c r="L4033" t="s">
        <v>161</v>
      </c>
      <c r="M4033" s="5">
        <v>356</v>
      </c>
    </row>
    <row r="4034" spans="1:13" x14ac:dyDescent="0.3">
      <c r="A4034" s="2">
        <v>45500</v>
      </c>
      <c r="B4034" s="3">
        <f t="shared" ref="B4034:B4097" si="189">IF(MONTH(A4034)&gt;=7,YEAR(A4034)+1,YEAR(A4034))</f>
        <v>2025</v>
      </c>
      <c r="C4034" t="str">
        <f t="shared" ref="C4034:C4097" si="190">IF(MONTH(A4034) &gt;= 7, YEAR(A4034) &amp; "-" &amp; YEAR(A4034) + 1, YEAR(A4034) - 1 &amp; "-" &amp; YEAR(A4034))</f>
        <v>2024-2025</v>
      </c>
      <c r="D4034" t="s">
        <v>120</v>
      </c>
      <c r="E4034" t="s">
        <v>113</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125</v>
      </c>
      <c r="K4034" t="s">
        <v>151</v>
      </c>
      <c r="L4034" t="s">
        <v>152</v>
      </c>
      <c r="M4034" s="5">
        <v>703</v>
      </c>
    </row>
    <row r="4035" spans="1:13" x14ac:dyDescent="0.3">
      <c r="A4035" s="2">
        <v>45894</v>
      </c>
      <c r="B4035" s="3">
        <f t="shared" si="189"/>
        <v>2026</v>
      </c>
      <c r="C4035" t="str">
        <f t="shared" si="190"/>
        <v>2025-2026</v>
      </c>
      <c r="D4035" t="s">
        <v>120</v>
      </c>
      <c r="E4035" t="s">
        <v>81</v>
      </c>
      <c r="F4035" t="str">
        <f t="shared" si="191"/>
        <v>Victoria</v>
      </c>
      <c r="G4035" t="s">
        <v>26</v>
      </c>
      <c r="H4035">
        <v>3076</v>
      </c>
      <c r="I4035" t="s">
        <v>11</v>
      </c>
      <c r="J4035" t="s">
        <v>128</v>
      </c>
      <c r="K4035" t="s">
        <v>145</v>
      </c>
      <c r="L4035" t="s">
        <v>156</v>
      </c>
      <c r="M4035" s="5">
        <v>521</v>
      </c>
    </row>
    <row r="4036" spans="1:13" x14ac:dyDescent="0.3">
      <c r="A4036" s="2">
        <v>45909</v>
      </c>
      <c r="B4036" s="3">
        <f t="shared" si="189"/>
        <v>2026</v>
      </c>
      <c r="C4036" t="str">
        <f t="shared" si="190"/>
        <v>2025-2026</v>
      </c>
      <c r="D4036" t="s">
        <v>120</v>
      </c>
      <c r="E4036" t="s">
        <v>88</v>
      </c>
      <c r="F4036" t="str">
        <f t="shared" si="191"/>
        <v>Queensland</v>
      </c>
      <c r="G4036" t="s">
        <v>19</v>
      </c>
      <c r="H4036">
        <v>4570</v>
      </c>
      <c r="I4036" t="s">
        <v>11</v>
      </c>
      <c r="J4036" t="s">
        <v>136</v>
      </c>
      <c r="K4036" t="s">
        <v>145</v>
      </c>
      <c r="L4036" t="s">
        <v>156</v>
      </c>
      <c r="M4036" s="5">
        <v>235</v>
      </c>
    </row>
    <row r="4037" spans="1:13" x14ac:dyDescent="0.3">
      <c r="A4037" s="2">
        <v>45857</v>
      </c>
      <c r="B4037" s="3">
        <f t="shared" si="189"/>
        <v>2026</v>
      </c>
      <c r="C4037" t="str">
        <f t="shared" si="190"/>
        <v>2025-2026</v>
      </c>
      <c r="D4037" t="s">
        <v>120</v>
      </c>
      <c r="E4037" t="s">
        <v>89</v>
      </c>
      <c r="F4037" t="str">
        <f t="shared" si="191"/>
        <v>Queensland</v>
      </c>
      <c r="G4037" t="s">
        <v>19</v>
      </c>
      <c r="H4037">
        <v>4700</v>
      </c>
      <c r="I4037" t="s">
        <v>11</v>
      </c>
      <c r="J4037" t="s">
        <v>138</v>
      </c>
      <c r="K4037" t="s">
        <v>145</v>
      </c>
      <c r="L4037" t="s">
        <v>156</v>
      </c>
      <c r="M4037" s="5">
        <v>735</v>
      </c>
    </row>
    <row r="4038" spans="1:13" x14ac:dyDescent="0.3">
      <c r="A4038" s="2">
        <v>45345</v>
      </c>
      <c r="B4038" s="3">
        <f t="shared" si="189"/>
        <v>2024</v>
      </c>
      <c r="C4038" t="str">
        <f t="shared" si="190"/>
        <v>2023-2024</v>
      </c>
      <c r="D4038" t="s">
        <v>120</v>
      </c>
      <c r="E4038" t="s">
        <v>99</v>
      </c>
      <c r="F4038" t="str">
        <f t="shared" si="191"/>
        <v>Western Australia</v>
      </c>
      <c r="G4038" t="s">
        <v>28</v>
      </c>
      <c r="H4038">
        <v>6530</v>
      </c>
      <c r="I4038" t="s">
        <v>11</v>
      </c>
      <c r="J4038" t="s">
        <v>141</v>
      </c>
      <c r="K4038" t="s">
        <v>143</v>
      </c>
      <c r="L4038" t="s">
        <v>154</v>
      </c>
      <c r="M4038" s="5">
        <v>202</v>
      </c>
    </row>
    <row r="4039" spans="1:13" x14ac:dyDescent="0.3">
      <c r="A4039" s="2">
        <v>45978</v>
      </c>
      <c r="B4039" s="3">
        <f t="shared" si="189"/>
        <v>2026</v>
      </c>
      <c r="C4039" t="str">
        <f t="shared" si="190"/>
        <v>2025-2026</v>
      </c>
      <c r="D4039" t="s">
        <v>120</v>
      </c>
      <c r="E4039" t="s">
        <v>113</v>
      </c>
      <c r="F4039" t="str">
        <f t="shared" si="191"/>
        <v>New South Wales</v>
      </c>
      <c r="G4039" t="s">
        <v>10</v>
      </c>
      <c r="H4039">
        <v>2101</v>
      </c>
      <c r="I4039" t="s">
        <v>11</v>
      </c>
      <c r="J4039" t="s">
        <v>125</v>
      </c>
      <c r="K4039" t="s">
        <v>145</v>
      </c>
      <c r="L4039" t="s">
        <v>156</v>
      </c>
      <c r="M4039" s="5">
        <v>501</v>
      </c>
    </row>
    <row r="4040" spans="1:13" x14ac:dyDescent="0.3">
      <c r="A4040" s="2">
        <v>45712</v>
      </c>
      <c r="B4040" s="3">
        <f t="shared" si="189"/>
        <v>2025</v>
      </c>
      <c r="C4040" t="str">
        <f t="shared" si="190"/>
        <v>2024-2025</v>
      </c>
      <c r="D4040" t="s">
        <v>119</v>
      </c>
      <c r="E4040" t="s">
        <v>97</v>
      </c>
      <c r="F4040" t="str">
        <f t="shared" si="191"/>
        <v>Tasmania</v>
      </c>
      <c r="G4040" t="s">
        <v>43</v>
      </c>
      <c r="H4040">
        <v>7010</v>
      </c>
      <c r="I4040" t="s">
        <v>11</v>
      </c>
      <c r="J4040" t="s">
        <v>130</v>
      </c>
      <c r="K4040" t="s">
        <v>150</v>
      </c>
      <c r="L4040" t="s">
        <v>161</v>
      </c>
      <c r="M4040" s="5">
        <v>247</v>
      </c>
    </row>
    <row r="4041" spans="1:13" x14ac:dyDescent="0.3">
      <c r="A4041" s="2">
        <v>45450</v>
      </c>
      <c r="B4041" s="3">
        <f t="shared" si="189"/>
        <v>2024</v>
      </c>
      <c r="C4041" t="str">
        <f t="shared" si="190"/>
        <v>2023-2024</v>
      </c>
      <c r="D4041" t="s">
        <v>120</v>
      </c>
      <c r="E4041" t="s">
        <v>61</v>
      </c>
      <c r="F4041" t="str">
        <f t="shared" si="191"/>
        <v>Victoria</v>
      </c>
      <c r="G4041" t="s">
        <v>26</v>
      </c>
      <c r="H4041">
        <v>3179</v>
      </c>
      <c r="I4041" t="s">
        <v>11</v>
      </c>
      <c r="J4041" t="s">
        <v>127</v>
      </c>
      <c r="K4041" t="s">
        <v>145</v>
      </c>
      <c r="L4041" t="s">
        <v>156</v>
      </c>
      <c r="M4041" s="5">
        <v>302</v>
      </c>
    </row>
    <row r="4042" spans="1:13" x14ac:dyDescent="0.3">
      <c r="A4042" s="2">
        <v>45437</v>
      </c>
      <c r="B4042" s="3">
        <f t="shared" si="189"/>
        <v>2024</v>
      </c>
      <c r="C4042" t="str">
        <f t="shared" si="190"/>
        <v>2023-2024</v>
      </c>
      <c r="D4042" t="s">
        <v>119</v>
      </c>
      <c r="E4042" t="s">
        <v>48</v>
      </c>
      <c r="F4042" t="str">
        <f t="shared" si="191"/>
        <v>Western Australia</v>
      </c>
      <c r="G4042" t="s">
        <v>28</v>
      </c>
      <c r="H4042">
        <v>6450</v>
      </c>
      <c r="I4042" t="s">
        <v>11</v>
      </c>
      <c r="J4042" t="s">
        <v>141</v>
      </c>
      <c r="K4042" t="s">
        <v>150</v>
      </c>
      <c r="L4042" t="s">
        <v>161</v>
      </c>
      <c r="M4042" s="5">
        <v>652</v>
      </c>
    </row>
    <row r="4043" spans="1:13" x14ac:dyDescent="0.3">
      <c r="A4043" s="2">
        <v>45468</v>
      </c>
      <c r="B4043" s="3">
        <f t="shared" si="189"/>
        <v>2024</v>
      </c>
      <c r="C4043" t="str">
        <f t="shared" si="190"/>
        <v>2023-2024</v>
      </c>
      <c r="D4043" t="s">
        <v>120</v>
      </c>
      <c r="E4043" t="s">
        <v>99</v>
      </c>
      <c r="F4043" t="str">
        <f t="shared" si="191"/>
        <v>Western Australia</v>
      </c>
      <c r="G4043" t="s">
        <v>28</v>
      </c>
      <c r="H4043">
        <v>6530</v>
      </c>
      <c r="I4043" t="s">
        <v>11</v>
      </c>
      <c r="J4043" t="s">
        <v>141</v>
      </c>
      <c r="K4043" t="s">
        <v>149</v>
      </c>
      <c r="L4043" t="s">
        <v>160</v>
      </c>
      <c r="M4043" s="5">
        <v>330</v>
      </c>
    </row>
    <row r="4044" spans="1:13" x14ac:dyDescent="0.3">
      <c r="A4044" s="2">
        <v>45751</v>
      </c>
      <c r="B4044" s="3">
        <f t="shared" si="189"/>
        <v>2025</v>
      </c>
      <c r="C4044" t="str">
        <f t="shared" si="190"/>
        <v>2024-2025</v>
      </c>
      <c r="D4044" t="s">
        <v>120</v>
      </c>
      <c r="E4044" t="s">
        <v>25</v>
      </c>
      <c r="F4044" t="str">
        <f t="shared" si="191"/>
        <v>Victoria</v>
      </c>
      <c r="G4044" t="s">
        <v>26</v>
      </c>
      <c r="H4044">
        <v>3066</v>
      </c>
      <c r="I4044" t="s">
        <v>11</v>
      </c>
      <c r="J4044" t="s">
        <v>128</v>
      </c>
      <c r="K4044" t="s">
        <v>146</v>
      </c>
      <c r="L4044" t="s">
        <v>157</v>
      </c>
      <c r="M4044" s="5">
        <v>83</v>
      </c>
    </row>
    <row r="4045" spans="1:13" x14ac:dyDescent="0.3">
      <c r="A4045" s="2">
        <v>45792</v>
      </c>
      <c r="B4045" s="3">
        <f t="shared" si="189"/>
        <v>2025</v>
      </c>
      <c r="C4045" t="str">
        <f t="shared" si="190"/>
        <v>2024-2025</v>
      </c>
      <c r="D4045" t="s">
        <v>119</v>
      </c>
      <c r="E4045" t="s">
        <v>66</v>
      </c>
      <c r="F4045" t="str">
        <f t="shared" si="191"/>
        <v>Western Australia</v>
      </c>
      <c r="G4045" t="s">
        <v>28</v>
      </c>
      <c r="H4045">
        <v>6330</v>
      </c>
      <c r="I4045" t="s">
        <v>11</v>
      </c>
      <c r="J4045" t="s">
        <v>135</v>
      </c>
      <c r="K4045" t="s">
        <v>145</v>
      </c>
      <c r="L4045" t="s">
        <v>156</v>
      </c>
      <c r="M4045" s="5">
        <v>534</v>
      </c>
    </row>
    <row r="4046" spans="1:13" x14ac:dyDescent="0.3">
      <c r="A4046" s="2">
        <v>46003</v>
      </c>
      <c r="B4046" s="3">
        <f t="shared" si="189"/>
        <v>2026</v>
      </c>
      <c r="C4046" t="str">
        <f t="shared" si="190"/>
        <v>2025-2026</v>
      </c>
      <c r="D4046" t="s">
        <v>120</v>
      </c>
      <c r="E4046" t="s">
        <v>54</v>
      </c>
      <c r="F4046" t="str">
        <f t="shared" si="191"/>
        <v>New South Wales</v>
      </c>
      <c r="G4046" t="s">
        <v>10</v>
      </c>
      <c r="H4046">
        <v>2750</v>
      </c>
      <c r="I4046" t="s">
        <v>11</v>
      </c>
      <c r="J4046" t="s">
        <v>132</v>
      </c>
      <c r="K4046" t="s">
        <v>145</v>
      </c>
      <c r="L4046" t="s">
        <v>156</v>
      </c>
      <c r="M4046" s="5">
        <v>731</v>
      </c>
    </row>
    <row r="4047" spans="1:13" x14ac:dyDescent="0.3">
      <c r="A4047" s="2">
        <v>45461</v>
      </c>
      <c r="B4047" s="3">
        <f t="shared" si="189"/>
        <v>2024</v>
      </c>
      <c r="C4047" t="str">
        <f t="shared" si="190"/>
        <v>2023-2024</v>
      </c>
      <c r="D4047" t="s">
        <v>120</v>
      </c>
      <c r="E4047" t="s">
        <v>61</v>
      </c>
      <c r="F4047" t="str">
        <f t="shared" si="191"/>
        <v>Victoria</v>
      </c>
      <c r="G4047" t="s">
        <v>26</v>
      </c>
      <c r="H4047">
        <v>3179</v>
      </c>
      <c r="I4047" t="s">
        <v>11</v>
      </c>
      <c r="J4047" t="s">
        <v>127</v>
      </c>
      <c r="K4047" t="s">
        <v>151</v>
      </c>
      <c r="L4047" t="s">
        <v>152</v>
      </c>
      <c r="M4047" s="5">
        <v>534</v>
      </c>
    </row>
    <row r="4048" spans="1:13" x14ac:dyDescent="0.3">
      <c r="A4048" s="2">
        <v>45674</v>
      </c>
      <c r="B4048" s="3">
        <f t="shared" si="189"/>
        <v>2025</v>
      </c>
      <c r="C4048" t="str">
        <f t="shared" si="190"/>
        <v>2024-2025</v>
      </c>
      <c r="D4048" t="s">
        <v>120</v>
      </c>
      <c r="E4048" t="s">
        <v>24</v>
      </c>
      <c r="F4048" t="str">
        <f t="shared" si="191"/>
        <v>Queensland</v>
      </c>
      <c r="G4048" t="s">
        <v>19</v>
      </c>
      <c r="H4048">
        <v>4053</v>
      </c>
      <c r="I4048" t="s">
        <v>11</v>
      </c>
      <c r="J4048" t="s">
        <v>131</v>
      </c>
      <c r="K4048" t="s">
        <v>144</v>
      </c>
      <c r="L4048" t="s">
        <v>155</v>
      </c>
      <c r="M4048" s="5">
        <v>119</v>
      </c>
    </row>
    <row r="4049" spans="1:13" x14ac:dyDescent="0.3">
      <c r="A4049" s="2">
        <v>45771</v>
      </c>
      <c r="B4049" s="3">
        <f t="shared" si="189"/>
        <v>2025</v>
      </c>
      <c r="C4049" t="str">
        <f t="shared" si="190"/>
        <v>2024-2025</v>
      </c>
      <c r="D4049" t="s">
        <v>120</v>
      </c>
      <c r="E4049" t="s">
        <v>13</v>
      </c>
      <c r="F4049" t="str">
        <f t="shared" si="191"/>
        <v>New South Wales</v>
      </c>
      <c r="G4049" t="s">
        <v>10</v>
      </c>
      <c r="H4049">
        <v>2141</v>
      </c>
      <c r="I4049" t="s">
        <v>11</v>
      </c>
      <c r="J4049" t="s">
        <v>125</v>
      </c>
      <c r="K4049" t="s">
        <v>150</v>
      </c>
      <c r="L4049" t="s">
        <v>161</v>
      </c>
      <c r="M4049" s="5">
        <v>150</v>
      </c>
    </row>
    <row r="4050" spans="1:13" x14ac:dyDescent="0.3">
      <c r="A4050" s="2">
        <v>45517</v>
      </c>
      <c r="B4050" s="3">
        <f t="shared" si="189"/>
        <v>2025</v>
      </c>
      <c r="C4050" t="str">
        <f t="shared" si="190"/>
        <v>2024-2025</v>
      </c>
      <c r="D4050" t="s">
        <v>120</v>
      </c>
      <c r="E4050" t="s">
        <v>52</v>
      </c>
      <c r="F4050" t="str">
        <f t="shared" si="191"/>
        <v>New South Wales</v>
      </c>
      <c r="G4050" t="s">
        <v>10</v>
      </c>
      <c r="H4050">
        <v>2485</v>
      </c>
      <c r="I4050" t="s">
        <v>11</v>
      </c>
      <c r="J4050" t="s">
        <v>122</v>
      </c>
      <c r="K4050" t="s">
        <v>151</v>
      </c>
      <c r="L4050" t="s">
        <v>152</v>
      </c>
      <c r="M4050" s="5">
        <v>581</v>
      </c>
    </row>
    <row r="4051" spans="1:13" x14ac:dyDescent="0.3">
      <c r="A4051" s="2">
        <v>45305</v>
      </c>
      <c r="B4051" s="3">
        <f t="shared" si="189"/>
        <v>2024</v>
      </c>
      <c r="C4051" t="str">
        <f t="shared" si="190"/>
        <v>2023-2024</v>
      </c>
      <c r="D4051" t="s">
        <v>120</v>
      </c>
      <c r="E4051" t="s">
        <v>23</v>
      </c>
      <c r="F4051" t="str">
        <f t="shared" si="191"/>
        <v>New South Wales</v>
      </c>
      <c r="G4051" t="s">
        <v>10</v>
      </c>
      <c r="H4051">
        <v>2830</v>
      </c>
      <c r="I4051" t="s">
        <v>11</v>
      </c>
      <c r="J4051" t="s">
        <v>132</v>
      </c>
      <c r="K4051" t="s">
        <v>146</v>
      </c>
      <c r="L4051" t="s">
        <v>157</v>
      </c>
      <c r="M4051" s="5">
        <v>633</v>
      </c>
    </row>
    <row r="4052" spans="1:13" x14ac:dyDescent="0.3">
      <c r="A4052" s="2">
        <v>45667</v>
      </c>
      <c r="B4052" s="3">
        <f t="shared" si="189"/>
        <v>2025</v>
      </c>
      <c r="C4052" t="str">
        <f t="shared" si="190"/>
        <v>2024-2025</v>
      </c>
      <c r="D4052" t="s">
        <v>119</v>
      </c>
      <c r="E4052" t="s">
        <v>95</v>
      </c>
      <c r="F4052" t="str">
        <f t="shared" si="191"/>
        <v>New South Wales</v>
      </c>
      <c r="G4052" t="s">
        <v>10</v>
      </c>
      <c r="H4052">
        <v>2131</v>
      </c>
      <c r="I4052" t="s">
        <v>11</v>
      </c>
      <c r="J4052" t="s">
        <v>125</v>
      </c>
      <c r="K4052" t="s">
        <v>145</v>
      </c>
      <c r="L4052" t="s">
        <v>156</v>
      </c>
      <c r="M4052" s="5">
        <v>132</v>
      </c>
    </row>
    <row r="4053" spans="1:13" x14ac:dyDescent="0.3">
      <c r="A4053" s="2">
        <v>45564</v>
      </c>
      <c r="B4053" s="3">
        <f t="shared" si="189"/>
        <v>2025</v>
      </c>
      <c r="C4053" t="str">
        <f t="shared" si="190"/>
        <v>2024-2025</v>
      </c>
      <c r="D4053" t="s">
        <v>120</v>
      </c>
      <c r="E4053" t="s">
        <v>94</v>
      </c>
      <c r="F4053" t="str">
        <f t="shared" si="191"/>
        <v>Queensland</v>
      </c>
      <c r="G4053" t="s">
        <v>19</v>
      </c>
      <c r="H4053">
        <v>4551</v>
      </c>
      <c r="I4053" t="s">
        <v>11</v>
      </c>
      <c r="J4053" t="s">
        <v>136</v>
      </c>
      <c r="K4053" t="s">
        <v>146</v>
      </c>
      <c r="L4053" t="s">
        <v>157</v>
      </c>
      <c r="M4053" s="5">
        <v>754</v>
      </c>
    </row>
    <row r="4054" spans="1:13" x14ac:dyDescent="0.3">
      <c r="A4054" s="2">
        <v>45400</v>
      </c>
      <c r="B4054" s="3">
        <f t="shared" si="189"/>
        <v>2024</v>
      </c>
      <c r="C4054" t="str">
        <f t="shared" si="190"/>
        <v>2023-2024</v>
      </c>
      <c r="D4054" t="s">
        <v>120</v>
      </c>
      <c r="E4054" t="s">
        <v>50</v>
      </c>
      <c r="F4054" t="str">
        <f t="shared" si="191"/>
        <v>Australian Capital Territory</v>
      </c>
      <c r="G4054" t="s">
        <v>51</v>
      </c>
      <c r="H4054">
        <v>2617</v>
      </c>
      <c r="I4054" t="s">
        <v>11</v>
      </c>
      <c r="J4054" t="s">
        <v>123</v>
      </c>
      <c r="K4054" t="s">
        <v>150</v>
      </c>
      <c r="L4054" t="s">
        <v>161</v>
      </c>
      <c r="M4054" s="5">
        <v>790</v>
      </c>
    </row>
    <row r="4055" spans="1:13" x14ac:dyDescent="0.3">
      <c r="A4055" s="2">
        <v>45430</v>
      </c>
      <c r="B4055" s="3">
        <f t="shared" si="189"/>
        <v>2024</v>
      </c>
      <c r="C4055" t="str">
        <f t="shared" si="190"/>
        <v>2023-2024</v>
      </c>
      <c r="D4055" t="s">
        <v>120</v>
      </c>
      <c r="E4055" t="s">
        <v>104</v>
      </c>
      <c r="F4055" t="str">
        <f t="shared" si="191"/>
        <v>Victoria</v>
      </c>
      <c r="G4055" t="s">
        <v>26</v>
      </c>
      <c r="H4055">
        <v>3175</v>
      </c>
      <c r="I4055" t="s">
        <v>11</v>
      </c>
      <c r="J4055" t="s">
        <v>127</v>
      </c>
      <c r="K4055" t="s">
        <v>151</v>
      </c>
      <c r="L4055" t="s">
        <v>152</v>
      </c>
      <c r="M4055" s="5">
        <v>413</v>
      </c>
    </row>
    <row r="4056" spans="1:13" x14ac:dyDescent="0.3">
      <c r="A4056" s="2">
        <v>45553</v>
      </c>
      <c r="B4056" s="3">
        <f t="shared" si="189"/>
        <v>2025</v>
      </c>
      <c r="C4056" t="str">
        <f t="shared" si="190"/>
        <v>2024-2025</v>
      </c>
      <c r="D4056" t="s">
        <v>120</v>
      </c>
      <c r="E4056" t="s">
        <v>30</v>
      </c>
      <c r="F4056" t="str">
        <f t="shared" si="191"/>
        <v>Victoria</v>
      </c>
      <c r="G4056" t="s">
        <v>26</v>
      </c>
      <c r="H4056">
        <v>3030</v>
      </c>
      <c r="I4056" t="s">
        <v>11</v>
      </c>
      <c r="J4056" t="s">
        <v>128</v>
      </c>
      <c r="K4056" t="s">
        <v>145</v>
      </c>
      <c r="L4056" t="s">
        <v>156</v>
      </c>
      <c r="M4056" s="5">
        <v>317</v>
      </c>
    </row>
    <row r="4057" spans="1:13" x14ac:dyDescent="0.3">
      <c r="A4057" s="2">
        <v>45858</v>
      </c>
      <c r="B4057" s="3">
        <f t="shared" si="189"/>
        <v>2026</v>
      </c>
      <c r="C4057" t="str">
        <f t="shared" si="190"/>
        <v>2025-2026</v>
      </c>
      <c r="D4057" t="s">
        <v>120</v>
      </c>
      <c r="E4057" t="s">
        <v>53</v>
      </c>
      <c r="F4057" t="str">
        <f t="shared" si="191"/>
        <v>Queensland</v>
      </c>
      <c r="G4057" t="s">
        <v>19</v>
      </c>
      <c r="H4057">
        <v>4012</v>
      </c>
      <c r="I4057" t="s">
        <v>11</v>
      </c>
      <c r="J4057" t="s">
        <v>131</v>
      </c>
      <c r="K4057" t="s">
        <v>150</v>
      </c>
      <c r="L4057" t="s">
        <v>161</v>
      </c>
      <c r="M4057" s="5">
        <v>647</v>
      </c>
    </row>
    <row r="4058" spans="1:13" x14ac:dyDescent="0.3">
      <c r="A4058" s="2">
        <v>45979</v>
      </c>
      <c r="B4058" s="3">
        <f t="shared" si="189"/>
        <v>2026</v>
      </c>
      <c r="C4058" t="str">
        <f t="shared" si="190"/>
        <v>2025-2026</v>
      </c>
      <c r="D4058" t="s">
        <v>120</v>
      </c>
      <c r="E4058" t="s">
        <v>47</v>
      </c>
      <c r="F4058" t="str">
        <f t="shared" si="191"/>
        <v>Victoria</v>
      </c>
      <c r="G4058" t="s">
        <v>26</v>
      </c>
      <c r="H4058">
        <v>3630</v>
      </c>
      <c r="I4058" t="s">
        <v>11</v>
      </c>
      <c r="J4058" t="s">
        <v>137</v>
      </c>
      <c r="K4058" t="s">
        <v>151</v>
      </c>
      <c r="L4058" t="s">
        <v>152</v>
      </c>
      <c r="M4058" s="5">
        <v>333</v>
      </c>
    </row>
    <row r="4059" spans="1:13" x14ac:dyDescent="0.3">
      <c r="A4059" s="2">
        <v>45397</v>
      </c>
      <c r="B4059" s="3">
        <f t="shared" si="189"/>
        <v>2024</v>
      </c>
      <c r="C4059" t="str">
        <f t="shared" si="190"/>
        <v>2023-2024</v>
      </c>
      <c r="D4059" t="s">
        <v>120</v>
      </c>
      <c r="E4059" t="s">
        <v>86</v>
      </c>
      <c r="F4059" t="str">
        <f t="shared" si="191"/>
        <v>Queensland</v>
      </c>
      <c r="G4059" t="s">
        <v>19</v>
      </c>
      <c r="H4059">
        <v>4119</v>
      </c>
      <c r="I4059" t="s">
        <v>11</v>
      </c>
      <c r="J4059" t="s">
        <v>131</v>
      </c>
      <c r="K4059" t="s">
        <v>145</v>
      </c>
      <c r="L4059" t="s">
        <v>156</v>
      </c>
      <c r="M4059" s="5">
        <v>706</v>
      </c>
    </row>
    <row r="4060" spans="1:13" x14ac:dyDescent="0.3">
      <c r="A4060" s="2">
        <v>45312</v>
      </c>
      <c r="B4060" s="3">
        <f t="shared" si="189"/>
        <v>2024</v>
      </c>
      <c r="C4060" t="str">
        <f t="shared" si="190"/>
        <v>2023-2024</v>
      </c>
      <c r="D4060" t="s">
        <v>120</v>
      </c>
      <c r="E4060" t="s">
        <v>74</v>
      </c>
      <c r="F4060" t="str">
        <f t="shared" si="191"/>
        <v>Victoria</v>
      </c>
      <c r="G4060" t="s">
        <v>26</v>
      </c>
      <c r="H4060">
        <v>3500</v>
      </c>
      <c r="I4060" t="s">
        <v>11</v>
      </c>
      <c r="J4060" t="s">
        <v>129</v>
      </c>
      <c r="K4060" t="s">
        <v>151</v>
      </c>
      <c r="L4060" t="s">
        <v>152</v>
      </c>
      <c r="M4060" s="5">
        <v>157</v>
      </c>
    </row>
    <row r="4061" spans="1:13" x14ac:dyDescent="0.3">
      <c r="A4061" s="2">
        <v>45695</v>
      </c>
      <c r="B4061" s="3">
        <f t="shared" si="189"/>
        <v>2025</v>
      </c>
      <c r="C4061" t="str">
        <f t="shared" si="190"/>
        <v>2024-2025</v>
      </c>
      <c r="D4061" t="s">
        <v>120</v>
      </c>
      <c r="E4061" t="s">
        <v>103</v>
      </c>
      <c r="F4061" t="str">
        <f t="shared" si="191"/>
        <v>Victoria</v>
      </c>
      <c r="G4061" t="s">
        <v>26</v>
      </c>
      <c r="H4061">
        <v>3550</v>
      </c>
      <c r="I4061" t="s">
        <v>11</v>
      </c>
      <c r="J4061" t="s">
        <v>129</v>
      </c>
      <c r="K4061" t="s">
        <v>151</v>
      </c>
      <c r="L4061" t="s">
        <v>152</v>
      </c>
      <c r="M4061" s="5">
        <v>136</v>
      </c>
    </row>
    <row r="4062" spans="1:13" x14ac:dyDescent="0.3">
      <c r="A4062" s="2">
        <v>45395</v>
      </c>
      <c r="B4062" s="3">
        <f t="shared" si="189"/>
        <v>2024</v>
      </c>
      <c r="C4062" t="str">
        <f t="shared" si="190"/>
        <v>2023-2024</v>
      </c>
      <c r="D4062" t="s">
        <v>119</v>
      </c>
      <c r="E4062" t="s">
        <v>36</v>
      </c>
      <c r="F4062" t="str">
        <f t="shared" si="191"/>
        <v>New South Wales</v>
      </c>
      <c r="G4062" t="s">
        <v>10</v>
      </c>
      <c r="H4062">
        <v>2539</v>
      </c>
      <c r="I4062" t="s">
        <v>11</v>
      </c>
      <c r="J4062" t="s">
        <v>123</v>
      </c>
      <c r="K4062" t="s">
        <v>150</v>
      </c>
      <c r="L4062" t="s">
        <v>161</v>
      </c>
      <c r="M4062" s="5">
        <v>481</v>
      </c>
    </row>
    <row r="4063" spans="1:13" x14ac:dyDescent="0.3">
      <c r="A4063" s="2">
        <v>45550</v>
      </c>
      <c r="B4063" s="3">
        <f t="shared" si="189"/>
        <v>2025</v>
      </c>
      <c r="C4063" t="str">
        <f t="shared" si="190"/>
        <v>2024-2025</v>
      </c>
      <c r="D4063" t="s">
        <v>120</v>
      </c>
      <c r="E4063" t="s">
        <v>63</v>
      </c>
      <c r="F4063" t="str">
        <f t="shared" si="191"/>
        <v>Queensland</v>
      </c>
      <c r="G4063" t="s">
        <v>19</v>
      </c>
      <c r="H4063">
        <v>4068</v>
      </c>
      <c r="I4063" t="s">
        <v>11</v>
      </c>
      <c r="J4063" t="s">
        <v>131</v>
      </c>
      <c r="K4063" t="s">
        <v>145</v>
      </c>
      <c r="L4063" t="s">
        <v>156</v>
      </c>
      <c r="M4063" s="5">
        <v>242</v>
      </c>
    </row>
    <row r="4064" spans="1:13" x14ac:dyDescent="0.3">
      <c r="A4064" s="2">
        <v>45585</v>
      </c>
      <c r="B4064" s="3">
        <f t="shared" si="189"/>
        <v>2025</v>
      </c>
      <c r="C4064" t="str">
        <f t="shared" si="190"/>
        <v>2024-2025</v>
      </c>
      <c r="D4064" t="s">
        <v>120</v>
      </c>
      <c r="E4064" t="s">
        <v>67</v>
      </c>
      <c r="F4064" t="str">
        <f t="shared" si="191"/>
        <v>Tasmania</v>
      </c>
      <c r="G4064" t="s">
        <v>43</v>
      </c>
      <c r="H4064">
        <v>7250</v>
      </c>
      <c r="I4064" t="s">
        <v>11</v>
      </c>
      <c r="J4064" t="s">
        <v>130</v>
      </c>
      <c r="K4064" t="s">
        <v>151</v>
      </c>
      <c r="L4064" t="s">
        <v>152</v>
      </c>
      <c r="M4064" s="5">
        <v>663</v>
      </c>
    </row>
    <row r="4065" spans="1:13" x14ac:dyDescent="0.3">
      <c r="A4065" s="2">
        <v>45385</v>
      </c>
      <c r="B4065" s="3">
        <f t="shared" si="189"/>
        <v>2024</v>
      </c>
      <c r="C4065" t="str">
        <f t="shared" si="190"/>
        <v>2023-2024</v>
      </c>
      <c r="D4065" t="s">
        <v>120</v>
      </c>
      <c r="E4065" t="s">
        <v>100</v>
      </c>
      <c r="F4065" t="str">
        <f t="shared" si="191"/>
        <v>New South Wales</v>
      </c>
      <c r="G4065" t="s">
        <v>10</v>
      </c>
      <c r="H4065">
        <v>2800</v>
      </c>
      <c r="I4065" t="s">
        <v>11</v>
      </c>
      <c r="J4065" t="s">
        <v>132</v>
      </c>
      <c r="K4065" t="s">
        <v>145</v>
      </c>
      <c r="L4065" t="s">
        <v>156</v>
      </c>
      <c r="M4065" s="5">
        <v>75</v>
      </c>
    </row>
    <row r="4066" spans="1:13" x14ac:dyDescent="0.3">
      <c r="A4066" s="2">
        <v>45765</v>
      </c>
      <c r="B4066" s="3">
        <f t="shared" si="189"/>
        <v>2025</v>
      </c>
      <c r="C4066" t="str">
        <f t="shared" si="190"/>
        <v>2024-2025</v>
      </c>
      <c r="D4066" t="s">
        <v>120</v>
      </c>
      <c r="E4066" t="s">
        <v>112</v>
      </c>
      <c r="F4066" t="str">
        <f t="shared" si="191"/>
        <v>Queensland</v>
      </c>
      <c r="G4066" t="s">
        <v>19</v>
      </c>
      <c r="H4066">
        <v>4566</v>
      </c>
      <c r="I4066" t="s">
        <v>11</v>
      </c>
      <c r="J4066" t="s">
        <v>136</v>
      </c>
      <c r="K4066" t="s">
        <v>145</v>
      </c>
      <c r="L4066" t="s">
        <v>156</v>
      </c>
      <c r="M4066" s="5">
        <v>81</v>
      </c>
    </row>
    <row r="4067" spans="1:13" x14ac:dyDescent="0.3">
      <c r="A4067" s="2">
        <v>45518</v>
      </c>
      <c r="B4067" s="3">
        <f t="shared" si="189"/>
        <v>2025</v>
      </c>
      <c r="C4067" t="str">
        <f t="shared" si="190"/>
        <v>2024-2025</v>
      </c>
      <c r="D4067" t="s">
        <v>120</v>
      </c>
      <c r="E4067" t="s">
        <v>35</v>
      </c>
      <c r="F4067" t="str">
        <f t="shared" si="191"/>
        <v>Victoria</v>
      </c>
      <c r="G4067" t="s">
        <v>26</v>
      </c>
      <c r="H4067">
        <v>3280</v>
      </c>
      <c r="I4067" t="s">
        <v>11</v>
      </c>
      <c r="J4067" t="s">
        <v>129</v>
      </c>
      <c r="K4067" t="s">
        <v>150</v>
      </c>
      <c r="L4067" t="s">
        <v>161</v>
      </c>
      <c r="M4067" s="5">
        <v>135</v>
      </c>
    </row>
    <row r="4068" spans="1:13" x14ac:dyDescent="0.3">
      <c r="A4068" s="2">
        <v>45502</v>
      </c>
      <c r="B4068" s="3">
        <f t="shared" si="189"/>
        <v>2025</v>
      </c>
      <c r="C4068" t="str">
        <f t="shared" si="190"/>
        <v>2024-2025</v>
      </c>
      <c r="D4068" t="s">
        <v>120</v>
      </c>
      <c r="E4068" t="s">
        <v>111</v>
      </c>
      <c r="F4068" t="str">
        <f t="shared" si="191"/>
        <v>New South Wales</v>
      </c>
      <c r="G4068" t="s">
        <v>10</v>
      </c>
      <c r="H4068">
        <v>2154</v>
      </c>
      <c r="I4068" t="s">
        <v>11</v>
      </c>
      <c r="J4068" t="s">
        <v>125</v>
      </c>
      <c r="K4068" t="s">
        <v>150</v>
      </c>
      <c r="L4068" t="s">
        <v>161</v>
      </c>
      <c r="M4068" s="5">
        <v>69</v>
      </c>
    </row>
    <row r="4069" spans="1:13" x14ac:dyDescent="0.3">
      <c r="A4069" s="2">
        <v>45329</v>
      </c>
      <c r="B4069" s="3">
        <f t="shared" si="189"/>
        <v>2024</v>
      </c>
      <c r="C4069" t="str">
        <f t="shared" si="190"/>
        <v>2023-2024</v>
      </c>
      <c r="D4069" t="s">
        <v>120</v>
      </c>
      <c r="E4069" t="s">
        <v>14</v>
      </c>
      <c r="F4069" t="str">
        <f t="shared" si="191"/>
        <v>Northern Territory</v>
      </c>
      <c r="G4069" t="s">
        <v>15</v>
      </c>
      <c r="H4069">
        <v>800</v>
      </c>
      <c r="I4069" t="s">
        <v>11</v>
      </c>
      <c r="J4069" t="s">
        <v>140</v>
      </c>
      <c r="K4069" t="s">
        <v>145</v>
      </c>
      <c r="L4069" t="s">
        <v>156</v>
      </c>
      <c r="M4069" s="5">
        <v>210</v>
      </c>
    </row>
    <row r="4070" spans="1:13" x14ac:dyDescent="0.3">
      <c r="A4070" s="2">
        <v>45971</v>
      </c>
      <c r="B4070" s="3">
        <f t="shared" si="189"/>
        <v>2026</v>
      </c>
      <c r="C4070" t="str">
        <f t="shared" si="190"/>
        <v>2025-2026</v>
      </c>
      <c r="D4070" t="s">
        <v>120</v>
      </c>
      <c r="E4070" t="s">
        <v>90</v>
      </c>
      <c r="F4070" t="str">
        <f t="shared" si="191"/>
        <v>New South Wales</v>
      </c>
      <c r="G4070" t="s">
        <v>10</v>
      </c>
      <c r="H4070">
        <v>2650</v>
      </c>
      <c r="I4070" t="s">
        <v>11</v>
      </c>
      <c r="J4070" t="s">
        <v>132</v>
      </c>
      <c r="K4070" t="s">
        <v>145</v>
      </c>
      <c r="L4070" t="s">
        <v>156</v>
      </c>
      <c r="M4070" s="5">
        <v>226</v>
      </c>
    </row>
    <row r="4071" spans="1:13" x14ac:dyDescent="0.3">
      <c r="A4071" s="2">
        <v>46019</v>
      </c>
      <c r="B4071" s="3">
        <f t="shared" si="189"/>
        <v>2026</v>
      </c>
      <c r="C4071" t="str">
        <f t="shared" si="190"/>
        <v>2025-2026</v>
      </c>
      <c r="D4071" t="s">
        <v>120</v>
      </c>
      <c r="E4071" t="s">
        <v>69</v>
      </c>
      <c r="F4071" t="str">
        <f t="shared" si="191"/>
        <v>Victoria</v>
      </c>
      <c r="G4071" t="s">
        <v>26</v>
      </c>
      <c r="H4071">
        <v>3148</v>
      </c>
      <c r="I4071" t="s">
        <v>11</v>
      </c>
      <c r="J4071" t="s">
        <v>127</v>
      </c>
      <c r="K4071" t="s">
        <v>151</v>
      </c>
      <c r="L4071" t="s">
        <v>152</v>
      </c>
      <c r="M4071" s="5">
        <v>460</v>
      </c>
    </row>
    <row r="4072" spans="1:13" x14ac:dyDescent="0.3">
      <c r="A4072" s="2">
        <v>45621</v>
      </c>
      <c r="B4072" s="3">
        <f t="shared" si="189"/>
        <v>2025</v>
      </c>
      <c r="C4072" t="str">
        <f t="shared" si="190"/>
        <v>2024-2025</v>
      </c>
      <c r="D4072" t="s">
        <v>119</v>
      </c>
      <c r="E4072" t="s">
        <v>77</v>
      </c>
      <c r="F4072" t="str">
        <f t="shared" si="191"/>
        <v>Victoria</v>
      </c>
      <c r="G4072" t="s">
        <v>26</v>
      </c>
      <c r="H4072">
        <v>3018</v>
      </c>
      <c r="I4072" t="s">
        <v>11</v>
      </c>
      <c r="J4072" t="s">
        <v>128</v>
      </c>
      <c r="K4072" t="s">
        <v>149</v>
      </c>
      <c r="L4072" t="s">
        <v>160</v>
      </c>
      <c r="M4072" s="5">
        <v>590</v>
      </c>
    </row>
    <row r="4073" spans="1:13" x14ac:dyDescent="0.3">
      <c r="A4073" s="2">
        <v>45821</v>
      </c>
      <c r="B4073" s="3">
        <f t="shared" si="189"/>
        <v>2025</v>
      </c>
      <c r="C4073" t="str">
        <f t="shared" si="190"/>
        <v>2024-2025</v>
      </c>
      <c r="D4073" t="s">
        <v>119</v>
      </c>
      <c r="E4073" t="s">
        <v>36</v>
      </c>
      <c r="F4073" t="str">
        <f t="shared" si="191"/>
        <v>New South Wales</v>
      </c>
      <c r="G4073" t="s">
        <v>10</v>
      </c>
      <c r="H4073">
        <v>2539</v>
      </c>
      <c r="I4073" t="s">
        <v>11</v>
      </c>
      <c r="J4073" t="s">
        <v>123</v>
      </c>
      <c r="K4073" t="s">
        <v>145</v>
      </c>
      <c r="L4073" t="s">
        <v>156</v>
      </c>
      <c r="M4073" s="5">
        <v>749</v>
      </c>
    </row>
    <row r="4074" spans="1:13" x14ac:dyDescent="0.3">
      <c r="A4074" s="2">
        <v>45453</v>
      </c>
      <c r="B4074" s="3">
        <f t="shared" si="189"/>
        <v>2024</v>
      </c>
      <c r="C4074" t="str">
        <f t="shared" si="190"/>
        <v>2023-2024</v>
      </c>
      <c r="D4074" t="s">
        <v>119</v>
      </c>
      <c r="E4074" t="s">
        <v>56</v>
      </c>
      <c r="F4074" t="str">
        <f t="shared" si="191"/>
        <v>Queensland</v>
      </c>
      <c r="G4074" t="s">
        <v>19</v>
      </c>
      <c r="H4074">
        <v>4883</v>
      </c>
      <c r="I4074" t="s">
        <v>11</v>
      </c>
      <c r="J4074" t="s">
        <v>133</v>
      </c>
      <c r="K4074" t="s">
        <v>151</v>
      </c>
      <c r="L4074" t="s">
        <v>152</v>
      </c>
      <c r="M4074" s="5">
        <v>463</v>
      </c>
    </row>
    <row r="4075" spans="1:13" x14ac:dyDescent="0.3">
      <c r="A4075" s="2">
        <v>45861</v>
      </c>
      <c r="B4075" s="3">
        <f t="shared" si="189"/>
        <v>2026</v>
      </c>
      <c r="C4075" t="str">
        <f t="shared" si="190"/>
        <v>2025-2026</v>
      </c>
      <c r="D4075" t="s">
        <v>120</v>
      </c>
      <c r="E4075" t="s">
        <v>90</v>
      </c>
      <c r="F4075" t="str">
        <f t="shared" si="191"/>
        <v>New South Wales</v>
      </c>
      <c r="G4075" t="s">
        <v>10</v>
      </c>
      <c r="H4075">
        <v>2650</v>
      </c>
      <c r="I4075" t="s">
        <v>11</v>
      </c>
      <c r="J4075" t="s">
        <v>132</v>
      </c>
      <c r="K4075" t="s">
        <v>144</v>
      </c>
      <c r="L4075" t="s">
        <v>155</v>
      </c>
      <c r="M4075" s="5">
        <v>695</v>
      </c>
    </row>
    <row r="4076" spans="1:13" x14ac:dyDescent="0.3">
      <c r="A4076" s="2">
        <v>45388</v>
      </c>
      <c r="B4076" s="3">
        <f t="shared" si="189"/>
        <v>2024</v>
      </c>
      <c r="C4076" t="str">
        <f t="shared" si="190"/>
        <v>2023-2024</v>
      </c>
      <c r="D4076" t="s">
        <v>120</v>
      </c>
      <c r="E4076" t="s">
        <v>14</v>
      </c>
      <c r="F4076" t="str">
        <f t="shared" si="191"/>
        <v>Northern Territory</v>
      </c>
      <c r="G4076" t="s">
        <v>15</v>
      </c>
      <c r="H4076">
        <v>800</v>
      </c>
      <c r="I4076" t="s">
        <v>11</v>
      </c>
      <c r="J4076" t="s">
        <v>140</v>
      </c>
      <c r="K4076" t="s">
        <v>144</v>
      </c>
      <c r="L4076" t="s">
        <v>155</v>
      </c>
      <c r="M4076" s="5">
        <v>507</v>
      </c>
    </row>
    <row r="4077" spans="1:13" x14ac:dyDescent="0.3">
      <c r="A4077" s="2">
        <v>45738</v>
      </c>
      <c r="B4077" s="3">
        <f t="shared" si="189"/>
        <v>2025</v>
      </c>
      <c r="C4077" t="str">
        <f t="shared" si="190"/>
        <v>2024-2025</v>
      </c>
      <c r="D4077" t="s">
        <v>120</v>
      </c>
      <c r="E4077" t="s">
        <v>9</v>
      </c>
      <c r="F4077" t="str">
        <f t="shared" si="191"/>
        <v>New South Wales</v>
      </c>
      <c r="G4077" t="s">
        <v>10</v>
      </c>
      <c r="H4077">
        <v>2067</v>
      </c>
      <c r="I4077" t="s">
        <v>11</v>
      </c>
      <c r="J4077" t="s">
        <v>126</v>
      </c>
      <c r="K4077" t="s">
        <v>145</v>
      </c>
      <c r="L4077" t="s">
        <v>156</v>
      </c>
      <c r="M4077" s="5">
        <v>85</v>
      </c>
    </row>
    <row r="4078" spans="1:13" x14ac:dyDescent="0.3">
      <c r="A4078" s="2">
        <v>45496</v>
      </c>
      <c r="B4078" s="3">
        <f t="shared" si="189"/>
        <v>2025</v>
      </c>
      <c r="C4078" t="str">
        <f t="shared" si="190"/>
        <v>2024-2025</v>
      </c>
      <c r="D4078" t="s">
        <v>120</v>
      </c>
      <c r="E4078" t="s">
        <v>50</v>
      </c>
      <c r="F4078" t="str">
        <f t="shared" si="191"/>
        <v>Australian Capital Territory</v>
      </c>
      <c r="G4078" t="s">
        <v>51</v>
      </c>
      <c r="H4078">
        <v>2617</v>
      </c>
      <c r="I4078" t="s">
        <v>11</v>
      </c>
      <c r="J4078" t="s">
        <v>123</v>
      </c>
      <c r="K4078" t="s">
        <v>150</v>
      </c>
      <c r="L4078" t="s">
        <v>161</v>
      </c>
      <c r="M4078" s="5">
        <v>311</v>
      </c>
    </row>
    <row r="4079" spans="1:13" x14ac:dyDescent="0.3">
      <c r="A4079" s="2">
        <v>45540</v>
      </c>
      <c r="B4079" s="3">
        <f t="shared" si="189"/>
        <v>2025</v>
      </c>
      <c r="C4079" t="str">
        <f t="shared" si="190"/>
        <v>2024-2025</v>
      </c>
      <c r="D4079" t="s">
        <v>120</v>
      </c>
      <c r="E4079" t="s">
        <v>100</v>
      </c>
      <c r="F4079" t="str">
        <f t="shared" si="191"/>
        <v>New South Wales</v>
      </c>
      <c r="G4079" t="s">
        <v>10</v>
      </c>
      <c r="H4079">
        <v>2800</v>
      </c>
      <c r="I4079" t="s">
        <v>11</v>
      </c>
      <c r="J4079" t="s">
        <v>132</v>
      </c>
      <c r="K4079" t="s">
        <v>146</v>
      </c>
      <c r="L4079" t="s">
        <v>157</v>
      </c>
      <c r="M4079" s="5">
        <v>188</v>
      </c>
    </row>
    <row r="4080" spans="1:13" x14ac:dyDescent="0.3">
      <c r="A4080" s="2">
        <v>45372</v>
      </c>
      <c r="B4080" s="3">
        <f t="shared" si="189"/>
        <v>2024</v>
      </c>
      <c r="C4080" t="str">
        <f t="shared" si="190"/>
        <v>2023-2024</v>
      </c>
      <c r="D4080" t="s">
        <v>120</v>
      </c>
      <c r="E4080" t="s">
        <v>87</v>
      </c>
      <c r="F4080" t="str">
        <f t="shared" si="191"/>
        <v>New South Wales</v>
      </c>
      <c r="G4080" t="s">
        <v>10</v>
      </c>
      <c r="H4080">
        <v>2158</v>
      </c>
      <c r="I4080" t="s">
        <v>11</v>
      </c>
      <c r="J4080" t="s">
        <v>125</v>
      </c>
      <c r="K4080" t="s">
        <v>150</v>
      </c>
      <c r="L4080" t="s">
        <v>161</v>
      </c>
      <c r="M4080" s="5">
        <v>70</v>
      </c>
    </row>
    <row r="4081" spans="1:13" x14ac:dyDescent="0.3">
      <c r="A4081" s="2">
        <v>45894</v>
      </c>
      <c r="B4081" s="3">
        <f t="shared" si="189"/>
        <v>2026</v>
      </c>
      <c r="C4081" t="str">
        <f t="shared" si="190"/>
        <v>2025-2026</v>
      </c>
      <c r="D4081" t="s">
        <v>119</v>
      </c>
      <c r="E4081" t="s">
        <v>92</v>
      </c>
      <c r="F4081" t="str">
        <f t="shared" si="191"/>
        <v>New South Wales</v>
      </c>
      <c r="G4081" t="s">
        <v>10</v>
      </c>
      <c r="H4081">
        <v>2015</v>
      </c>
      <c r="I4081" t="s">
        <v>11</v>
      </c>
      <c r="J4081" t="s">
        <v>126</v>
      </c>
      <c r="K4081" t="s">
        <v>146</v>
      </c>
      <c r="L4081" t="s">
        <v>157</v>
      </c>
      <c r="M4081" s="5">
        <v>509</v>
      </c>
    </row>
    <row r="4082" spans="1:13" x14ac:dyDescent="0.3">
      <c r="A4082" s="2">
        <v>45521</v>
      </c>
      <c r="B4082" s="3">
        <f t="shared" si="189"/>
        <v>2025</v>
      </c>
      <c r="C4082" t="str">
        <f t="shared" si="190"/>
        <v>2024-2025</v>
      </c>
      <c r="D4082" t="s">
        <v>119</v>
      </c>
      <c r="E4082" t="s">
        <v>66</v>
      </c>
      <c r="F4082" t="str">
        <f t="shared" si="191"/>
        <v>Western Australia</v>
      </c>
      <c r="G4082" t="s">
        <v>28</v>
      </c>
      <c r="H4082">
        <v>6330</v>
      </c>
      <c r="I4082" t="s">
        <v>11</v>
      </c>
      <c r="J4082" t="s">
        <v>135</v>
      </c>
      <c r="K4082" t="s">
        <v>151</v>
      </c>
      <c r="L4082" t="s">
        <v>152</v>
      </c>
      <c r="M4082" s="5">
        <v>643</v>
      </c>
    </row>
    <row r="4083" spans="1:13" x14ac:dyDescent="0.3">
      <c r="A4083" s="2">
        <v>45333</v>
      </c>
      <c r="B4083" s="3">
        <f t="shared" si="189"/>
        <v>2024</v>
      </c>
      <c r="C4083" t="str">
        <f t="shared" si="190"/>
        <v>2023-2024</v>
      </c>
      <c r="D4083" t="s">
        <v>120</v>
      </c>
      <c r="E4083" t="s">
        <v>94</v>
      </c>
      <c r="F4083" t="str">
        <f t="shared" si="191"/>
        <v>Queensland</v>
      </c>
      <c r="G4083" t="s">
        <v>19</v>
      </c>
      <c r="H4083">
        <v>4551</v>
      </c>
      <c r="I4083" t="s">
        <v>11</v>
      </c>
      <c r="J4083" t="s">
        <v>136</v>
      </c>
      <c r="K4083" t="s">
        <v>144</v>
      </c>
      <c r="L4083" t="s">
        <v>155</v>
      </c>
      <c r="M4083" s="5">
        <v>345</v>
      </c>
    </row>
    <row r="4084" spans="1:13" x14ac:dyDescent="0.3">
      <c r="A4084" s="2">
        <v>45657</v>
      </c>
      <c r="B4084" s="3">
        <f t="shared" si="189"/>
        <v>2025</v>
      </c>
      <c r="C4084" t="str">
        <f t="shared" si="190"/>
        <v>2024-2025</v>
      </c>
      <c r="D4084" t="s">
        <v>120</v>
      </c>
      <c r="E4084" t="s">
        <v>73</v>
      </c>
      <c r="F4084" t="str">
        <f t="shared" si="191"/>
        <v>Queensland</v>
      </c>
      <c r="G4084" t="s">
        <v>19</v>
      </c>
      <c r="H4084">
        <v>4509</v>
      </c>
      <c r="I4084" t="s">
        <v>11</v>
      </c>
      <c r="J4084" t="s">
        <v>124</v>
      </c>
      <c r="K4084" t="s">
        <v>145</v>
      </c>
      <c r="L4084" t="s">
        <v>156</v>
      </c>
      <c r="M4084" s="5">
        <v>40</v>
      </c>
    </row>
    <row r="4085" spans="1:13" x14ac:dyDescent="0.3">
      <c r="A4085" s="2">
        <v>45500</v>
      </c>
      <c r="B4085" s="3">
        <f t="shared" si="189"/>
        <v>2025</v>
      </c>
      <c r="C4085" t="str">
        <f t="shared" si="190"/>
        <v>2024-2025</v>
      </c>
      <c r="D4085" t="s">
        <v>120</v>
      </c>
      <c r="E4085" t="s">
        <v>86</v>
      </c>
      <c r="F4085" t="str">
        <f t="shared" si="191"/>
        <v>Queensland</v>
      </c>
      <c r="G4085" t="s">
        <v>19</v>
      </c>
      <c r="H4085">
        <v>4119</v>
      </c>
      <c r="I4085" t="s">
        <v>11</v>
      </c>
      <c r="J4085" t="s">
        <v>131</v>
      </c>
      <c r="K4085" t="s">
        <v>144</v>
      </c>
      <c r="L4085" t="s">
        <v>155</v>
      </c>
      <c r="M4085" s="5">
        <v>547</v>
      </c>
    </row>
    <row r="4086" spans="1:13" x14ac:dyDescent="0.3">
      <c r="A4086" s="2">
        <v>45794</v>
      </c>
      <c r="B4086" s="3">
        <f t="shared" si="189"/>
        <v>2025</v>
      </c>
      <c r="C4086" t="str">
        <f t="shared" si="190"/>
        <v>2024-2025</v>
      </c>
      <c r="D4086" t="s">
        <v>120</v>
      </c>
      <c r="E4086" t="s">
        <v>50</v>
      </c>
      <c r="F4086" t="str">
        <f t="shared" si="191"/>
        <v>Australian Capital Territory</v>
      </c>
      <c r="G4086" t="s">
        <v>51</v>
      </c>
      <c r="H4086">
        <v>2617</v>
      </c>
      <c r="I4086" t="s">
        <v>11</v>
      </c>
      <c r="J4086" t="s">
        <v>123</v>
      </c>
      <c r="K4086" t="s">
        <v>148</v>
      </c>
      <c r="L4086" t="s">
        <v>159</v>
      </c>
      <c r="M4086" s="5">
        <v>322</v>
      </c>
    </row>
    <row r="4087" spans="1:13" x14ac:dyDescent="0.3">
      <c r="A4087" s="2">
        <v>45962</v>
      </c>
      <c r="B4087" s="3">
        <f t="shared" si="189"/>
        <v>2026</v>
      </c>
      <c r="C4087" t="str">
        <f t="shared" si="190"/>
        <v>2025-2026</v>
      </c>
      <c r="D4087" t="s">
        <v>120</v>
      </c>
      <c r="E4087" t="s">
        <v>31</v>
      </c>
      <c r="F4087" t="str">
        <f t="shared" si="191"/>
        <v>South Australia</v>
      </c>
      <c r="G4087" t="s">
        <v>17</v>
      </c>
      <c r="H4087">
        <v>5082</v>
      </c>
      <c r="I4087" t="s">
        <v>11</v>
      </c>
      <c r="J4087" t="s">
        <v>134</v>
      </c>
      <c r="K4087" t="s">
        <v>150</v>
      </c>
      <c r="L4087" t="s">
        <v>161</v>
      </c>
      <c r="M4087" s="5">
        <v>472</v>
      </c>
    </row>
    <row r="4088" spans="1:13" x14ac:dyDescent="0.3">
      <c r="A4088" s="2">
        <v>45655</v>
      </c>
      <c r="B4088" s="3">
        <f t="shared" si="189"/>
        <v>2025</v>
      </c>
      <c r="C4088" t="str">
        <f t="shared" si="190"/>
        <v>2024-2025</v>
      </c>
      <c r="D4088" t="s">
        <v>120</v>
      </c>
      <c r="E4088" t="s">
        <v>69</v>
      </c>
      <c r="F4088" t="str">
        <f t="shared" si="191"/>
        <v>Victoria</v>
      </c>
      <c r="G4088" t="s">
        <v>26</v>
      </c>
      <c r="H4088">
        <v>3148</v>
      </c>
      <c r="I4088" t="s">
        <v>11</v>
      </c>
      <c r="J4088" t="s">
        <v>127</v>
      </c>
      <c r="K4088" t="s">
        <v>145</v>
      </c>
      <c r="L4088" t="s">
        <v>156</v>
      </c>
      <c r="M4088" s="5">
        <v>186</v>
      </c>
    </row>
    <row r="4089" spans="1:13" x14ac:dyDescent="0.3">
      <c r="A4089" s="2">
        <v>45899</v>
      </c>
      <c r="B4089" s="3">
        <f t="shared" si="189"/>
        <v>2026</v>
      </c>
      <c r="C4089" t="str">
        <f t="shared" si="190"/>
        <v>2025-2026</v>
      </c>
      <c r="D4089" t="s">
        <v>119</v>
      </c>
      <c r="E4089" t="s">
        <v>114</v>
      </c>
      <c r="F4089" t="str">
        <f t="shared" si="191"/>
        <v>Victoria</v>
      </c>
      <c r="G4089" t="s">
        <v>26</v>
      </c>
      <c r="H4089">
        <v>3353</v>
      </c>
      <c r="I4089" t="s">
        <v>11</v>
      </c>
      <c r="J4089" t="s">
        <v>129</v>
      </c>
      <c r="K4089" t="s">
        <v>145</v>
      </c>
      <c r="L4089" t="s">
        <v>156</v>
      </c>
      <c r="M4089" s="5">
        <v>137</v>
      </c>
    </row>
    <row r="4090" spans="1:13" x14ac:dyDescent="0.3">
      <c r="A4090" s="2">
        <v>45311</v>
      </c>
      <c r="B4090" s="3">
        <f t="shared" si="189"/>
        <v>2024</v>
      </c>
      <c r="C4090" t="str">
        <f t="shared" si="190"/>
        <v>2023-2024</v>
      </c>
      <c r="D4090" t="s">
        <v>119</v>
      </c>
      <c r="E4090" t="s">
        <v>114</v>
      </c>
      <c r="F4090" t="str">
        <f t="shared" si="191"/>
        <v>Victoria</v>
      </c>
      <c r="G4090" t="s">
        <v>26</v>
      </c>
      <c r="H4090">
        <v>3353</v>
      </c>
      <c r="I4090" t="s">
        <v>11</v>
      </c>
      <c r="J4090" t="s">
        <v>129</v>
      </c>
      <c r="K4090" t="s">
        <v>151</v>
      </c>
      <c r="L4090" t="s">
        <v>152</v>
      </c>
      <c r="M4090" s="5">
        <v>120</v>
      </c>
    </row>
    <row r="4091" spans="1:13" x14ac:dyDescent="0.3">
      <c r="A4091" s="2">
        <v>45761</v>
      </c>
      <c r="B4091" s="3">
        <f t="shared" si="189"/>
        <v>2025</v>
      </c>
      <c r="C4091" t="str">
        <f t="shared" si="190"/>
        <v>2024-2025</v>
      </c>
      <c r="D4091" t="s">
        <v>119</v>
      </c>
      <c r="E4091" t="s">
        <v>25</v>
      </c>
      <c r="F4091" t="str">
        <f t="shared" si="191"/>
        <v>Victoria</v>
      </c>
      <c r="G4091" t="s">
        <v>26</v>
      </c>
      <c r="H4091">
        <v>3066</v>
      </c>
      <c r="I4091" t="s">
        <v>11</v>
      </c>
      <c r="J4091" t="s">
        <v>128</v>
      </c>
      <c r="K4091" t="s">
        <v>151</v>
      </c>
      <c r="L4091" t="s">
        <v>152</v>
      </c>
      <c r="M4091" s="5">
        <v>70</v>
      </c>
    </row>
    <row r="4092" spans="1:13" x14ac:dyDescent="0.3">
      <c r="A4092" s="2">
        <v>45666</v>
      </c>
      <c r="B4092" s="3">
        <f t="shared" si="189"/>
        <v>2025</v>
      </c>
      <c r="C4092" t="str">
        <f t="shared" si="190"/>
        <v>2024-2025</v>
      </c>
      <c r="D4092" t="s">
        <v>120</v>
      </c>
      <c r="E4092" t="s">
        <v>34</v>
      </c>
      <c r="F4092" t="str">
        <f t="shared" si="191"/>
        <v>New South Wales</v>
      </c>
      <c r="G4092" t="s">
        <v>10</v>
      </c>
      <c r="H4092">
        <v>2560</v>
      </c>
      <c r="I4092" t="s">
        <v>11</v>
      </c>
      <c r="J4092" t="s">
        <v>123</v>
      </c>
      <c r="K4092" t="s">
        <v>144</v>
      </c>
      <c r="L4092" t="s">
        <v>155</v>
      </c>
      <c r="M4092" s="5">
        <v>114</v>
      </c>
    </row>
    <row r="4093" spans="1:13" x14ac:dyDescent="0.3">
      <c r="A4093" s="2">
        <v>45379</v>
      </c>
      <c r="B4093" s="3">
        <f t="shared" si="189"/>
        <v>2024</v>
      </c>
      <c r="C4093" t="str">
        <f t="shared" si="190"/>
        <v>2023-2024</v>
      </c>
      <c r="D4093" t="s">
        <v>119</v>
      </c>
      <c r="E4093" t="s">
        <v>77</v>
      </c>
      <c r="F4093" t="str">
        <f t="shared" si="191"/>
        <v>Victoria</v>
      </c>
      <c r="G4093" t="s">
        <v>26</v>
      </c>
      <c r="H4093">
        <v>3018</v>
      </c>
      <c r="I4093" t="s">
        <v>11</v>
      </c>
      <c r="J4093" t="s">
        <v>128</v>
      </c>
      <c r="K4093" t="s">
        <v>146</v>
      </c>
      <c r="L4093" t="s">
        <v>157</v>
      </c>
      <c r="M4093" s="5">
        <v>437</v>
      </c>
    </row>
    <row r="4094" spans="1:13" x14ac:dyDescent="0.3">
      <c r="A4094" s="2">
        <v>45353</v>
      </c>
      <c r="B4094" s="3">
        <f t="shared" si="189"/>
        <v>2024</v>
      </c>
      <c r="C4094" t="str">
        <f t="shared" si="190"/>
        <v>2023-2024</v>
      </c>
      <c r="D4094" t="s">
        <v>120</v>
      </c>
      <c r="E4094" t="s">
        <v>114</v>
      </c>
      <c r="F4094" t="str">
        <f t="shared" si="191"/>
        <v>Victoria</v>
      </c>
      <c r="G4094" t="s">
        <v>26</v>
      </c>
      <c r="H4094">
        <v>3353</v>
      </c>
      <c r="I4094" t="s">
        <v>11</v>
      </c>
      <c r="J4094" t="s">
        <v>129</v>
      </c>
      <c r="K4094" t="s">
        <v>146</v>
      </c>
      <c r="L4094" t="s">
        <v>157</v>
      </c>
      <c r="M4094" s="5">
        <v>717</v>
      </c>
    </row>
    <row r="4095" spans="1:13" x14ac:dyDescent="0.3">
      <c r="A4095" s="2">
        <v>45703</v>
      </c>
      <c r="B4095" s="3">
        <f t="shared" si="189"/>
        <v>2025</v>
      </c>
      <c r="C4095" t="str">
        <f t="shared" si="190"/>
        <v>2024-2025</v>
      </c>
      <c r="D4095" t="s">
        <v>120</v>
      </c>
      <c r="E4095" t="s">
        <v>24</v>
      </c>
      <c r="F4095" t="str">
        <f t="shared" si="191"/>
        <v>Queensland</v>
      </c>
      <c r="G4095" t="s">
        <v>19</v>
      </c>
      <c r="H4095">
        <v>4053</v>
      </c>
      <c r="I4095" t="s">
        <v>11</v>
      </c>
      <c r="J4095" t="s">
        <v>131</v>
      </c>
      <c r="K4095" t="s">
        <v>145</v>
      </c>
      <c r="L4095" t="s">
        <v>156</v>
      </c>
      <c r="M4095" s="5">
        <v>717</v>
      </c>
    </row>
    <row r="4096" spans="1:13" x14ac:dyDescent="0.3">
      <c r="A4096" s="2">
        <v>45685</v>
      </c>
      <c r="B4096" s="3">
        <f t="shared" si="189"/>
        <v>2025</v>
      </c>
      <c r="C4096" t="str">
        <f t="shared" si="190"/>
        <v>2024-2025</v>
      </c>
      <c r="D4096" t="s">
        <v>120</v>
      </c>
      <c r="E4096" t="s">
        <v>103</v>
      </c>
      <c r="F4096" t="str">
        <f t="shared" si="191"/>
        <v>Victoria</v>
      </c>
      <c r="G4096" t="s">
        <v>26</v>
      </c>
      <c r="H4096">
        <v>3550</v>
      </c>
      <c r="I4096" t="s">
        <v>11</v>
      </c>
      <c r="J4096" t="s">
        <v>129</v>
      </c>
      <c r="K4096" t="s">
        <v>145</v>
      </c>
      <c r="L4096" t="s">
        <v>156</v>
      </c>
      <c r="M4096" s="5">
        <v>460</v>
      </c>
    </row>
    <row r="4097" spans="1:13" x14ac:dyDescent="0.3">
      <c r="A4097" s="2">
        <v>45657</v>
      </c>
      <c r="B4097" s="3">
        <f t="shared" si="189"/>
        <v>2025</v>
      </c>
      <c r="C4097" t="str">
        <f t="shared" si="190"/>
        <v>2024-2025</v>
      </c>
      <c r="D4097" t="s">
        <v>120</v>
      </c>
      <c r="E4097" t="s">
        <v>100</v>
      </c>
      <c r="F4097" t="str">
        <f t="shared" si="191"/>
        <v>New South Wales</v>
      </c>
      <c r="G4097" t="s">
        <v>10</v>
      </c>
      <c r="H4097">
        <v>2800</v>
      </c>
      <c r="I4097" t="s">
        <v>11</v>
      </c>
      <c r="J4097" t="s">
        <v>132</v>
      </c>
      <c r="K4097" t="s">
        <v>144</v>
      </c>
      <c r="L4097" t="s">
        <v>155</v>
      </c>
      <c r="M4097" s="5">
        <v>167</v>
      </c>
    </row>
    <row r="4098" spans="1:13" x14ac:dyDescent="0.3">
      <c r="A4098" s="2">
        <v>45414</v>
      </c>
      <c r="B4098" s="3">
        <f t="shared" ref="B4098:B4161" si="192">IF(MONTH(A4098)&gt;=7,YEAR(A4098)+1,YEAR(A4098))</f>
        <v>2024</v>
      </c>
      <c r="C4098" t="str">
        <f t="shared" ref="C4098:C4161" si="193">IF(MONTH(A4098) &gt;= 7, YEAR(A4098) &amp; "-" &amp; YEAR(A4098) + 1, YEAR(A4098) - 1 &amp; "-" &amp; YEAR(A4098))</f>
        <v>2023-2024</v>
      </c>
      <c r="D4098" t="s">
        <v>119</v>
      </c>
      <c r="E4098" t="s">
        <v>95</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125</v>
      </c>
      <c r="K4098" t="s">
        <v>151</v>
      </c>
      <c r="L4098" t="s">
        <v>152</v>
      </c>
      <c r="M4098" s="5">
        <v>92</v>
      </c>
    </row>
    <row r="4099" spans="1:13" x14ac:dyDescent="0.3">
      <c r="A4099" s="2">
        <v>45338</v>
      </c>
      <c r="B4099" s="3">
        <f t="shared" si="192"/>
        <v>2024</v>
      </c>
      <c r="C4099" t="str">
        <f t="shared" si="193"/>
        <v>2023-2024</v>
      </c>
      <c r="D4099" t="s">
        <v>120</v>
      </c>
      <c r="E4099" t="s">
        <v>29</v>
      </c>
      <c r="F4099" t="str">
        <f t="shared" si="194"/>
        <v>Queensland</v>
      </c>
      <c r="G4099" t="s">
        <v>19</v>
      </c>
      <c r="H4099">
        <v>4703</v>
      </c>
      <c r="I4099" t="s">
        <v>11</v>
      </c>
      <c r="J4099" t="s">
        <v>138</v>
      </c>
      <c r="K4099" t="s">
        <v>145</v>
      </c>
      <c r="L4099" t="s">
        <v>156</v>
      </c>
      <c r="M4099" s="5">
        <v>787</v>
      </c>
    </row>
    <row r="4100" spans="1:13" x14ac:dyDescent="0.3">
      <c r="A4100" s="2">
        <v>45559</v>
      </c>
      <c r="B4100" s="3">
        <f t="shared" si="192"/>
        <v>2025</v>
      </c>
      <c r="C4100" t="str">
        <f t="shared" si="193"/>
        <v>2024-2025</v>
      </c>
      <c r="D4100" t="s">
        <v>120</v>
      </c>
      <c r="E4100" t="s">
        <v>69</v>
      </c>
      <c r="F4100" t="str">
        <f t="shared" si="194"/>
        <v>Victoria</v>
      </c>
      <c r="G4100" t="s">
        <v>26</v>
      </c>
      <c r="H4100">
        <v>3148</v>
      </c>
      <c r="I4100" t="s">
        <v>11</v>
      </c>
      <c r="J4100" t="s">
        <v>127</v>
      </c>
      <c r="K4100" t="s">
        <v>149</v>
      </c>
      <c r="L4100" t="s">
        <v>160</v>
      </c>
      <c r="M4100" s="5">
        <v>729</v>
      </c>
    </row>
    <row r="4101" spans="1:13" x14ac:dyDescent="0.3">
      <c r="A4101" s="2">
        <v>45334</v>
      </c>
      <c r="B4101" s="3">
        <f t="shared" si="192"/>
        <v>2024</v>
      </c>
      <c r="C4101" t="str">
        <f t="shared" si="193"/>
        <v>2023-2024</v>
      </c>
      <c r="D4101" t="s">
        <v>120</v>
      </c>
      <c r="E4101" t="s">
        <v>13</v>
      </c>
      <c r="F4101" t="str">
        <f t="shared" si="194"/>
        <v>New South Wales</v>
      </c>
      <c r="G4101" t="s">
        <v>10</v>
      </c>
      <c r="H4101">
        <v>2141</v>
      </c>
      <c r="I4101" t="s">
        <v>11</v>
      </c>
      <c r="J4101" t="s">
        <v>125</v>
      </c>
      <c r="K4101" t="s">
        <v>151</v>
      </c>
      <c r="L4101" t="s">
        <v>152</v>
      </c>
      <c r="M4101" s="5">
        <v>177</v>
      </c>
    </row>
    <row r="4102" spans="1:13" x14ac:dyDescent="0.3">
      <c r="A4102" s="2">
        <v>45469</v>
      </c>
      <c r="B4102" s="3">
        <f t="shared" si="192"/>
        <v>2024</v>
      </c>
      <c r="C4102" t="str">
        <f t="shared" si="193"/>
        <v>2023-2024</v>
      </c>
      <c r="D4102" t="s">
        <v>120</v>
      </c>
      <c r="E4102" t="s">
        <v>53</v>
      </c>
      <c r="F4102" t="str">
        <f t="shared" si="194"/>
        <v>Queensland</v>
      </c>
      <c r="G4102" t="s">
        <v>19</v>
      </c>
      <c r="H4102">
        <v>4012</v>
      </c>
      <c r="I4102" t="s">
        <v>11</v>
      </c>
      <c r="J4102" t="s">
        <v>131</v>
      </c>
      <c r="K4102" t="s">
        <v>142</v>
      </c>
      <c r="L4102" t="s">
        <v>153</v>
      </c>
      <c r="M4102" s="5">
        <v>166</v>
      </c>
    </row>
    <row r="4103" spans="1:13" x14ac:dyDescent="0.3">
      <c r="A4103" s="2">
        <v>45908</v>
      </c>
      <c r="B4103" s="3">
        <f t="shared" si="192"/>
        <v>2026</v>
      </c>
      <c r="C4103" t="str">
        <f t="shared" si="193"/>
        <v>2025-2026</v>
      </c>
      <c r="D4103" t="s">
        <v>119</v>
      </c>
      <c r="E4103" t="s">
        <v>22</v>
      </c>
      <c r="F4103" t="str">
        <f t="shared" si="194"/>
        <v>New South Wales</v>
      </c>
      <c r="G4103" t="s">
        <v>10</v>
      </c>
      <c r="H4103">
        <v>2116</v>
      </c>
      <c r="I4103" t="s">
        <v>11</v>
      </c>
      <c r="J4103" t="s">
        <v>125</v>
      </c>
      <c r="K4103" t="s">
        <v>145</v>
      </c>
      <c r="L4103" t="s">
        <v>156</v>
      </c>
      <c r="M4103" s="5">
        <v>741</v>
      </c>
    </row>
    <row r="4104" spans="1:13" x14ac:dyDescent="0.3">
      <c r="A4104" s="2">
        <v>45324</v>
      </c>
      <c r="B4104" s="3">
        <f t="shared" si="192"/>
        <v>2024</v>
      </c>
      <c r="C4104" t="str">
        <f t="shared" si="193"/>
        <v>2023-2024</v>
      </c>
      <c r="D4104" t="s">
        <v>120</v>
      </c>
      <c r="E4104" t="s">
        <v>107</v>
      </c>
      <c r="F4104" t="str">
        <f t="shared" si="194"/>
        <v>New South Wales</v>
      </c>
      <c r="G4104" t="s">
        <v>10</v>
      </c>
      <c r="H4104">
        <v>2020</v>
      </c>
      <c r="I4104" t="s">
        <v>11</v>
      </c>
      <c r="J4104" t="s">
        <v>126</v>
      </c>
      <c r="K4104" t="s">
        <v>146</v>
      </c>
      <c r="L4104" t="s">
        <v>157</v>
      </c>
      <c r="M4104" s="5">
        <v>266</v>
      </c>
    </row>
    <row r="4105" spans="1:13" x14ac:dyDescent="0.3">
      <c r="A4105" s="2">
        <v>45307</v>
      </c>
      <c r="B4105" s="3">
        <f t="shared" si="192"/>
        <v>2024</v>
      </c>
      <c r="C4105" t="str">
        <f t="shared" si="193"/>
        <v>2023-2024</v>
      </c>
      <c r="D4105" t="s">
        <v>120</v>
      </c>
      <c r="E4105" t="s">
        <v>86</v>
      </c>
      <c r="F4105" t="str">
        <f t="shared" si="194"/>
        <v>Queensland</v>
      </c>
      <c r="G4105" t="s">
        <v>19</v>
      </c>
      <c r="H4105">
        <v>4119</v>
      </c>
      <c r="I4105" t="s">
        <v>11</v>
      </c>
      <c r="J4105" t="s">
        <v>131</v>
      </c>
      <c r="K4105" t="s">
        <v>146</v>
      </c>
      <c r="L4105" t="s">
        <v>157</v>
      </c>
      <c r="M4105" s="5">
        <v>59</v>
      </c>
    </row>
    <row r="4106" spans="1:13" x14ac:dyDescent="0.3">
      <c r="A4106" s="2">
        <v>45766</v>
      </c>
      <c r="B4106" s="3">
        <f t="shared" si="192"/>
        <v>2025</v>
      </c>
      <c r="C4106" t="str">
        <f t="shared" si="193"/>
        <v>2024-2025</v>
      </c>
      <c r="D4106" t="s">
        <v>120</v>
      </c>
      <c r="E4106" t="s">
        <v>38</v>
      </c>
      <c r="F4106" t="str">
        <f t="shared" si="194"/>
        <v>Victoria</v>
      </c>
      <c r="G4106" t="s">
        <v>26</v>
      </c>
      <c r="H4106">
        <v>3199</v>
      </c>
      <c r="I4106" t="s">
        <v>11</v>
      </c>
      <c r="J4106" t="s">
        <v>127</v>
      </c>
      <c r="K4106" t="s">
        <v>145</v>
      </c>
      <c r="L4106" t="s">
        <v>156</v>
      </c>
      <c r="M4106" s="5">
        <v>732</v>
      </c>
    </row>
    <row r="4107" spans="1:13" x14ac:dyDescent="0.3">
      <c r="A4107" s="2">
        <v>45942</v>
      </c>
      <c r="B4107" s="3">
        <f t="shared" si="192"/>
        <v>2026</v>
      </c>
      <c r="C4107" t="str">
        <f t="shared" si="193"/>
        <v>2025-2026</v>
      </c>
      <c r="D4107" t="s">
        <v>120</v>
      </c>
      <c r="E4107" t="s">
        <v>63</v>
      </c>
      <c r="F4107" t="str">
        <f t="shared" si="194"/>
        <v>Queensland</v>
      </c>
      <c r="G4107" t="s">
        <v>19</v>
      </c>
      <c r="H4107">
        <v>4068</v>
      </c>
      <c r="I4107" t="s">
        <v>11</v>
      </c>
      <c r="J4107" t="s">
        <v>131</v>
      </c>
      <c r="K4107" t="s">
        <v>151</v>
      </c>
      <c r="L4107" t="s">
        <v>152</v>
      </c>
      <c r="M4107" s="5">
        <v>509</v>
      </c>
    </row>
    <row r="4108" spans="1:13" x14ac:dyDescent="0.3">
      <c r="A4108" s="2">
        <v>45482</v>
      </c>
      <c r="B4108" s="3">
        <f t="shared" si="192"/>
        <v>2025</v>
      </c>
      <c r="C4108" t="str">
        <f t="shared" si="193"/>
        <v>2024-2025</v>
      </c>
      <c r="D4108" t="s">
        <v>119</v>
      </c>
      <c r="E4108" t="s">
        <v>114</v>
      </c>
      <c r="F4108" t="str">
        <f t="shared" si="194"/>
        <v>Victoria</v>
      </c>
      <c r="G4108" t="s">
        <v>26</v>
      </c>
      <c r="H4108">
        <v>3353</v>
      </c>
      <c r="I4108" t="s">
        <v>11</v>
      </c>
      <c r="J4108" t="s">
        <v>129</v>
      </c>
      <c r="K4108" t="s">
        <v>145</v>
      </c>
      <c r="L4108" t="s">
        <v>156</v>
      </c>
      <c r="M4108" s="5">
        <v>538</v>
      </c>
    </row>
    <row r="4109" spans="1:13" x14ac:dyDescent="0.3">
      <c r="A4109" s="2">
        <v>45387</v>
      </c>
      <c r="B4109" s="3">
        <f t="shared" si="192"/>
        <v>2024</v>
      </c>
      <c r="C4109" t="str">
        <f t="shared" si="193"/>
        <v>2023-2024</v>
      </c>
      <c r="D4109" t="s">
        <v>120</v>
      </c>
      <c r="E4109" t="s">
        <v>113</v>
      </c>
      <c r="F4109" t="str">
        <f t="shared" si="194"/>
        <v>New South Wales</v>
      </c>
      <c r="G4109" t="s">
        <v>10</v>
      </c>
      <c r="H4109">
        <v>2101</v>
      </c>
      <c r="I4109" t="s">
        <v>11</v>
      </c>
      <c r="J4109" t="s">
        <v>125</v>
      </c>
      <c r="K4109" t="s">
        <v>145</v>
      </c>
      <c r="L4109" t="s">
        <v>156</v>
      </c>
      <c r="M4109" s="5">
        <v>48</v>
      </c>
    </row>
    <row r="4110" spans="1:13" x14ac:dyDescent="0.3">
      <c r="A4110" s="2">
        <v>45399</v>
      </c>
      <c r="B4110" s="3">
        <f t="shared" si="192"/>
        <v>2024</v>
      </c>
      <c r="C4110" t="str">
        <f t="shared" si="193"/>
        <v>2023-2024</v>
      </c>
      <c r="D4110" t="s">
        <v>120</v>
      </c>
      <c r="E4110" t="s">
        <v>82</v>
      </c>
      <c r="F4110" t="str">
        <f t="shared" si="194"/>
        <v>Queensland</v>
      </c>
      <c r="G4110" t="s">
        <v>19</v>
      </c>
      <c r="H4110">
        <v>4215</v>
      </c>
      <c r="I4110" t="s">
        <v>11</v>
      </c>
      <c r="J4110" t="s">
        <v>124</v>
      </c>
      <c r="K4110" t="s">
        <v>146</v>
      </c>
      <c r="L4110" t="s">
        <v>157</v>
      </c>
      <c r="M4110" s="5">
        <v>568</v>
      </c>
    </row>
    <row r="4111" spans="1:13" x14ac:dyDescent="0.3">
      <c r="A4111" s="2">
        <v>45852</v>
      </c>
      <c r="B4111" s="3">
        <f t="shared" si="192"/>
        <v>2026</v>
      </c>
      <c r="C4111" t="str">
        <f t="shared" si="193"/>
        <v>2025-2026</v>
      </c>
      <c r="D4111" t="s">
        <v>120</v>
      </c>
      <c r="E4111" t="s">
        <v>79</v>
      </c>
      <c r="F4111" t="str">
        <f t="shared" si="194"/>
        <v>Queensland</v>
      </c>
      <c r="G4111" t="s">
        <v>19</v>
      </c>
      <c r="H4111">
        <v>4680</v>
      </c>
      <c r="I4111" t="s">
        <v>11</v>
      </c>
      <c r="J4111" t="s">
        <v>138</v>
      </c>
      <c r="K4111" t="s">
        <v>145</v>
      </c>
      <c r="L4111" t="s">
        <v>156</v>
      </c>
      <c r="M4111" s="5">
        <v>165</v>
      </c>
    </row>
    <row r="4112" spans="1:13" x14ac:dyDescent="0.3">
      <c r="A4112" s="2">
        <v>45621</v>
      </c>
      <c r="B4112" s="3">
        <f t="shared" si="192"/>
        <v>2025</v>
      </c>
      <c r="C4112" t="str">
        <f t="shared" si="193"/>
        <v>2024-2025</v>
      </c>
      <c r="D4112" t="s">
        <v>120</v>
      </c>
      <c r="E4112" t="s">
        <v>114</v>
      </c>
      <c r="F4112" t="str">
        <f t="shared" si="194"/>
        <v>Victoria</v>
      </c>
      <c r="G4112" t="s">
        <v>26</v>
      </c>
      <c r="H4112">
        <v>3353</v>
      </c>
      <c r="I4112" t="s">
        <v>11</v>
      </c>
      <c r="J4112" t="s">
        <v>129</v>
      </c>
      <c r="K4112" t="s">
        <v>144</v>
      </c>
      <c r="L4112" t="s">
        <v>155</v>
      </c>
      <c r="M4112" s="5">
        <v>91</v>
      </c>
    </row>
    <row r="4113" spans="1:13" x14ac:dyDescent="0.3">
      <c r="A4113" s="2">
        <v>45762</v>
      </c>
      <c r="B4113" s="3">
        <f t="shared" si="192"/>
        <v>2025</v>
      </c>
      <c r="C4113" t="str">
        <f t="shared" si="193"/>
        <v>2024-2025</v>
      </c>
      <c r="D4113" t="s">
        <v>119</v>
      </c>
      <c r="E4113" t="s">
        <v>92</v>
      </c>
      <c r="F4113" t="str">
        <f t="shared" si="194"/>
        <v>New South Wales</v>
      </c>
      <c r="G4113" t="s">
        <v>10</v>
      </c>
      <c r="H4113">
        <v>2015</v>
      </c>
      <c r="I4113" t="s">
        <v>11</v>
      </c>
      <c r="J4113" t="s">
        <v>126</v>
      </c>
      <c r="K4113" t="s">
        <v>150</v>
      </c>
      <c r="L4113" t="s">
        <v>161</v>
      </c>
      <c r="M4113" s="5">
        <v>610</v>
      </c>
    </row>
    <row r="4114" spans="1:13" x14ac:dyDescent="0.3">
      <c r="A4114" s="2">
        <v>45809</v>
      </c>
      <c r="B4114" s="3">
        <f t="shared" si="192"/>
        <v>2025</v>
      </c>
      <c r="C4114" t="str">
        <f t="shared" si="193"/>
        <v>2024-2025</v>
      </c>
      <c r="D4114" t="s">
        <v>120</v>
      </c>
      <c r="E4114" t="s">
        <v>35</v>
      </c>
      <c r="F4114" t="str">
        <f t="shared" si="194"/>
        <v>Victoria</v>
      </c>
      <c r="G4114" t="s">
        <v>26</v>
      </c>
      <c r="H4114">
        <v>3280</v>
      </c>
      <c r="I4114" t="s">
        <v>11</v>
      </c>
      <c r="J4114" t="s">
        <v>129</v>
      </c>
      <c r="K4114" t="s">
        <v>150</v>
      </c>
      <c r="L4114" t="s">
        <v>161</v>
      </c>
      <c r="M4114" s="5">
        <v>626</v>
      </c>
    </row>
    <row r="4115" spans="1:13" x14ac:dyDescent="0.3">
      <c r="A4115" s="2">
        <v>45371</v>
      </c>
      <c r="B4115" s="3">
        <f t="shared" si="192"/>
        <v>2024</v>
      </c>
      <c r="C4115" t="str">
        <f t="shared" si="193"/>
        <v>2023-2024</v>
      </c>
      <c r="D4115" t="s">
        <v>120</v>
      </c>
      <c r="E4115" t="s">
        <v>34</v>
      </c>
      <c r="F4115" t="str">
        <f t="shared" si="194"/>
        <v>New South Wales</v>
      </c>
      <c r="G4115" t="s">
        <v>10</v>
      </c>
      <c r="H4115">
        <v>2560</v>
      </c>
      <c r="I4115" t="s">
        <v>11</v>
      </c>
      <c r="J4115" t="s">
        <v>123</v>
      </c>
      <c r="K4115" t="s">
        <v>145</v>
      </c>
      <c r="L4115" t="s">
        <v>156</v>
      </c>
      <c r="M4115" s="5">
        <v>396</v>
      </c>
    </row>
    <row r="4116" spans="1:13" x14ac:dyDescent="0.3">
      <c r="A4116" s="2">
        <v>45797</v>
      </c>
      <c r="B4116" s="3">
        <f t="shared" si="192"/>
        <v>2025</v>
      </c>
      <c r="C4116" t="str">
        <f t="shared" si="193"/>
        <v>2024-2025</v>
      </c>
      <c r="D4116" t="s">
        <v>119</v>
      </c>
      <c r="E4116" t="s">
        <v>49</v>
      </c>
      <c r="F4116" t="str">
        <f t="shared" si="194"/>
        <v>New South Wales</v>
      </c>
      <c r="G4116" t="s">
        <v>10</v>
      </c>
      <c r="H4116">
        <v>2350</v>
      </c>
      <c r="I4116" t="s">
        <v>11</v>
      </c>
      <c r="J4116" t="s">
        <v>122</v>
      </c>
      <c r="K4116" t="s">
        <v>145</v>
      </c>
      <c r="L4116" t="s">
        <v>156</v>
      </c>
      <c r="M4116" s="5">
        <v>795</v>
      </c>
    </row>
    <row r="4117" spans="1:13" x14ac:dyDescent="0.3">
      <c r="A4117" s="2">
        <v>45350</v>
      </c>
      <c r="B4117" s="3">
        <f t="shared" si="192"/>
        <v>2024</v>
      </c>
      <c r="C4117" t="str">
        <f t="shared" si="193"/>
        <v>2023-2024</v>
      </c>
      <c r="D4117" t="s">
        <v>120</v>
      </c>
      <c r="E4117" t="s">
        <v>108</v>
      </c>
      <c r="F4117" t="str">
        <f t="shared" si="194"/>
        <v>Tasmania</v>
      </c>
      <c r="G4117" t="s">
        <v>43</v>
      </c>
      <c r="H4117">
        <v>7320</v>
      </c>
      <c r="I4117" t="s">
        <v>11</v>
      </c>
      <c r="J4117" t="s">
        <v>130</v>
      </c>
      <c r="K4117" t="s">
        <v>145</v>
      </c>
      <c r="L4117" t="s">
        <v>156</v>
      </c>
      <c r="M4117" s="5">
        <v>384</v>
      </c>
    </row>
    <row r="4118" spans="1:13" x14ac:dyDescent="0.3">
      <c r="A4118" s="2">
        <v>45632</v>
      </c>
      <c r="B4118" s="3">
        <f t="shared" si="192"/>
        <v>2025</v>
      </c>
      <c r="C4118" t="str">
        <f t="shared" si="193"/>
        <v>2024-2025</v>
      </c>
      <c r="D4118" t="s">
        <v>120</v>
      </c>
      <c r="E4118" t="s">
        <v>23</v>
      </c>
      <c r="F4118" t="str">
        <f t="shared" si="194"/>
        <v>New South Wales</v>
      </c>
      <c r="G4118" t="s">
        <v>10</v>
      </c>
      <c r="H4118">
        <v>2830</v>
      </c>
      <c r="I4118" t="s">
        <v>11</v>
      </c>
      <c r="J4118" t="s">
        <v>132</v>
      </c>
      <c r="K4118" t="s">
        <v>145</v>
      </c>
      <c r="L4118" t="s">
        <v>156</v>
      </c>
      <c r="M4118" s="5">
        <v>116</v>
      </c>
    </row>
    <row r="4119" spans="1:13" x14ac:dyDescent="0.3">
      <c r="A4119" s="2">
        <v>45875</v>
      </c>
      <c r="B4119" s="3">
        <f t="shared" si="192"/>
        <v>2026</v>
      </c>
      <c r="C4119" t="str">
        <f t="shared" si="193"/>
        <v>2025-2026</v>
      </c>
      <c r="D4119" t="s">
        <v>120</v>
      </c>
      <c r="E4119" t="s">
        <v>39</v>
      </c>
      <c r="F4119" t="str">
        <f t="shared" si="194"/>
        <v>New South Wales</v>
      </c>
      <c r="G4119" t="s">
        <v>10</v>
      </c>
      <c r="H4119">
        <v>2541</v>
      </c>
      <c r="I4119" t="s">
        <v>11</v>
      </c>
      <c r="J4119" t="s">
        <v>123</v>
      </c>
      <c r="K4119" t="s">
        <v>146</v>
      </c>
      <c r="L4119" t="s">
        <v>157</v>
      </c>
      <c r="M4119" s="5">
        <v>207</v>
      </c>
    </row>
    <row r="4120" spans="1:13" x14ac:dyDescent="0.3">
      <c r="A4120" s="2">
        <v>45862</v>
      </c>
      <c r="B4120" s="3">
        <f t="shared" si="192"/>
        <v>2026</v>
      </c>
      <c r="C4120" t="str">
        <f t="shared" si="193"/>
        <v>2025-2026</v>
      </c>
      <c r="D4120" t="s">
        <v>120</v>
      </c>
      <c r="E4120" t="s">
        <v>41</v>
      </c>
      <c r="F4120" t="str">
        <f t="shared" si="194"/>
        <v>New South Wales</v>
      </c>
      <c r="G4120" t="s">
        <v>10</v>
      </c>
      <c r="H4120">
        <v>2478</v>
      </c>
      <c r="I4120" t="s">
        <v>11</v>
      </c>
      <c r="J4120" t="s">
        <v>122</v>
      </c>
      <c r="K4120" t="s">
        <v>150</v>
      </c>
      <c r="L4120" t="s">
        <v>161</v>
      </c>
      <c r="M4120" s="5">
        <v>521</v>
      </c>
    </row>
    <row r="4121" spans="1:13" x14ac:dyDescent="0.3">
      <c r="A4121" s="2">
        <v>45942</v>
      </c>
      <c r="B4121" s="3">
        <f t="shared" si="192"/>
        <v>2026</v>
      </c>
      <c r="C4121" t="str">
        <f t="shared" si="193"/>
        <v>2025-2026</v>
      </c>
      <c r="D4121" t="s">
        <v>119</v>
      </c>
      <c r="E4121" t="s">
        <v>70</v>
      </c>
      <c r="F4121" t="str">
        <f t="shared" si="194"/>
        <v>Western Australia</v>
      </c>
      <c r="G4121" t="s">
        <v>28</v>
      </c>
      <c r="H4121">
        <v>6021</v>
      </c>
      <c r="I4121" t="s">
        <v>11</v>
      </c>
      <c r="J4121" t="s">
        <v>121</v>
      </c>
      <c r="K4121" t="s">
        <v>145</v>
      </c>
      <c r="L4121" t="s">
        <v>156</v>
      </c>
      <c r="M4121" s="5">
        <v>214</v>
      </c>
    </row>
    <row r="4122" spans="1:13" x14ac:dyDescent="0.3">
      <c r="A4122" s="2">
        <v>45962</v>
      </c>
      <c r="B4122" s="3">
        <f t="shared" si="192"/>
        <v>2026</v>
      </c>
      <c r="C4122" t="str">
        <f t="shared" si="193"/>
        <v>2025-2026</v>
      </c>
      <c r="D4122" t="s">
        <v>120</v>
      </c>
      <c r="E4122" t="s">
        <v>39</v>
      </c>
      <c r="F4122" t="str">
        <f t="shared" si="194"/>
        <v>New South Wales</v>
      </c>
      <c r="G4122" t="s">
        <v>10</v>
      </c>
      <c r="H4122">
        <v>2541</v>
      </c>
      <c r="I4122" t="s">
        <v>11</v>
      </c>
      <c r="J4122" t="s">
        <v>123</v>
      </c>
      <c r="K4122" t="s">
        <v>150</v>
      </c>
      <c r="L4122" t="s">
        <v>161</v>
      </c>
      <c r="M4122" s="5">
        <v>446</v>
      </c>
    </row>
    <row r="4123" spans="1:13" x14ac:dyDescent="0.3">
      <c r="A4123" s="2">
        <v>45710</v>
      </c>
      <c r="B4123" s="3">
        <f t="shared" si="192"/>
        <v>2025</v>
      </c>
      <c r="C4123" t="str">
        <f t="shared" si="193"/>
        <v>2024-2025</v>
      </c>
      <c r="D4123" t="s">
        <v>120</v>
      </c>
      <c r="E4123" t="s">
        <v>103</v>
      </c>
      <c r="F4123" t="str">
        <f t="shared" si="194"/>
        <v>Victoria</v>
      </c>
      <c r="G4123" t="s">
        <v>26</v>
      </c>
      <c r="H4123">
        <v>3550</v>
      </c>
      <c r="I4123" t="s">
        <v>11</v>
      </c>
      <c r="J4123" t="s">
        <v>129</v>
      </c>
      <c r="K4123" t="s">
        <v>146</v>
      </c>
      <c r="L4123" t="s">
        <v>157</v>
      </c>
      <c r="M4123" s="5">
        <v>669</v>
      </c>
    </row>
    <row r="4124" spans="1:13" x14ac:dyDescent="0.3">
      <c r="A4124" s="2">
        <v>45645</v>
      </c>
      <c r="B4124" s="3">
        <f t="shared" si="192"/>
        <v>2025</v>
      </c>
      <c r="C4124" t="str">
        <f t="shared" si="193"/>
        <v>2024-2025</v>
      </c>
      <c r="D4124" t="s">
        <v>120</v>
      </c>
      <c r="E4124" t="s">
        <v>107</v>
      </c>
      <c r="F4124" t="str">
        <f t="shared" si="194"/>
        <v>New South Wales</v>
      </c>
      <c r="G4124" t="s">
        <v>10</v>
      </c>
      <c r="H4124">
        <v>2020</v>
      </c>
      <c r="I4124" t="s">
        <v>11</v>
      </c>
      <c r="J4124" t="s">
        <v>126</v>
      </c>
      <c r="K4124" t="s">
        <v>148</v>
      </c>
      <c r="L4124" t="s">
        <v>159</v>
      </c>
      <c r="M4124" s="5">
        <v>173</v>
      </c>
    </row>
    <row r="4125" spans="1:13" x14ac:dyDescent="0.3">
      <c r="A4125" s="2">
        <v>45733</v>
      </c>
      <c r="B4125" s="3">
        <f t="shared" si="192"/>
        <v>2025</v>
      </c>
      <c r="C4125" t="str">
        <f t="shared" si="193"/>
        <v>2024-2025</v>
      </c>
      <c r="D4125" t="s">
        <v>120</v>
      </c>
      <c r="E4125" t="s">
        <v>14</v>
      </c>
      <c r="F4125" t="str">
        <f t="shared" si="194"/>
        <v>Northern Territory</v>
      </c>
      <c r="G4125" t="s">
        <v>15</v>
      </c>
      <c r="H4125">
        <v>800</v>
      </c>
      <c r="I4125" t="s">
        <v>11</v>
      </c>
      <c r="J4125" t="s">
        <v>140</v>
      </c>
      <c r="K4125" t="s">
        <v>145</v>
      </c>
      <c r="L4125" t="s">
        <v>156</v>
      </c>
      <c r="M4125" s="5">
        <v>506</v>
      </c>
    </row>
    <row r="4126" spans="1:13" x14ac:dyDescent="0.3">
      <c r="A4126" s="2">
        <v>45802</v>
      </c>
      <c r="B4126" s="3">
        <f t="shared" si="192"/>
        <v>2025</v>
      </c>
      <c r="C4126" t="str">
        <f t="shared" si="193"/>
        <v>2024-2025</v>
      </c>
      <c r="D4126" t="s">
        <v>120</v>
      </c>
      <c r="E4126" t="s">
        <v>73</v>
      </c>
      <c r="F4126" t="str">
        <f t="shared" si="194"/>
        <v>Queensland</v>
      </c>
      <c r="G4126" t="s">
        <v>19</v>
      </c>
      <c r="H4126">
        <v>4509</v>
      </c>
      <c r="I4126" t="s">
        <v>11</v>
      </c>
      <c r="J4126" t="s">
        <v>124</v>
      </c>
      <c r="K4126" t="s">
        <v>146</v>
      </c>
      <c r="L4126" t="s">
        <v>157</v>
      </c>
      <c r="M4126" s="5">
        <v>414</v>
      </c>
    </row>
    <row r="4127" spans="1:13" x14ac:dyDescent="0.3">
      <c r="A4127" s="2">
        <v>45755</v>
      </c>
      <c r="B4127" s="3">
        <f t="shared" si="192"/>
        <v>2025</v>
      </c>
      <c r="C4127" t="str">
        <f t="shared" si="193"/>
        <v>2024-2025</v>
      </c>
      <c r="D4127" t="s">
        <v>120</v>
      </c>
      <c r="E4127" t="s">
        <v>106</v>
      </c>
      <c r="F4127" t="str">
        <f t="shared" si="194"/>
        <v>Queensland</v>
      </c>
      <c r="G4127" t="s">
        <v>19</v>
      </c>
      <c r="H4127">
        <v>4558</v>
      </c>
      <c r="I4127" t="s">
        <v>11</v>
      </c>
      <c r="J4127" t="s">
        <v>136</v>
      </c>
      <c r="K4127" t="s">
        <v>144</v>
      </c>
      <c r="L4127" t="s">
        <v>155</v>
      </c>
      <c r="M4127" s="5">
        <v>248</v>
      </c>
    </row>
    <row r="4128" spans="1:13" x14ac:dyDescent="0.3">
      <c r="A4128" s="2">
        <v>45714</v>
      </c>
      <c r="B4128" s="3">
        <f t="shared" si="192"/>
        <v>2025</v>
      </c>
      <c r="C4128" t="str">
        <f t="shared" si="193"/>
        <v>2024-2025</v>
      </c>
      <c r="D4128" t="s">
        <v>120</v>
      </c>
      <c r="E4128" t="s">
        <v>20</v>
      </c>
      <c r="F4128" t="str">
        <f t="shared" si="194"/>
        <v>South Australia</v>
      </c>
      <c r="G4128" t="s">
        <v>17</v>
      </c>
      <c r="H4128">
        <v>5607</v>
      </c>
      <c r="I4128" t="s">
        <v>11</v>
      </c>
      <c r="J4128" t="s">
        <v>139</v>
      </c>
      <c r="K4128" t="s">
        <v>145</v>
      </c>
      <c r="L4128" t="s">
        <v>156</v>
      </c>
      <c r="M4128" s="5">
        <v>703</v>
      </c>
    </row>
    <row r="4129" spans="1:13" x14ac:dyDescent="0.3">
      <c r="A4129" s="2">
        <v>45652</v>
      </c>
      <c r="B4129" s="3">
        <f t="shared" si="192"/>
        <v>2025</v>
      </c>
      <c r="C4129" t="str">
        <f t="shared" si="193"/>
        <v>2024-2025</v>
      </c>
      <c r="D4129" t="s">
        <v>120</v>
      </c>
      <c r="E4129" t="s">
        <v>24</v>
      </c>
      <c r="F4129" t="str">
        <f t="shared" si="194"/>
        <v>Queensland</v>
      </c>
      <c r="G4129" t="s">
        <v>19</v>
      </c>
      <c r="H4129">
        <v>4053</v>
      </c>
      <c r="I4129" t="s">
        <v>11</v>
      </c>
      <c r="J4129" t="s">
        <v>131</v>
      </c>
      <c r="K4129" t="s">
        <v>145</v>
      </c>
      <c r="L4129" t="s">
        <v>156</v>
      </c>
      <c r="M4129" s="5">
        <v>489</v>
      </c>
    </row>
    <row r="4130" spans="1:13" x14ac:dyDescent="0.3">
      <c r="A4130" s="2">
        <v>45735</v>
      </c>
      <c r="B4130" s="3">
        <f t="shared" si="192"/>
        <v>2025</v>
      </c>
      <c r="C4130" t="str">
        <f t="shared" si="193"/>
        <v>2024-2025</v>
      </c>
      <c r="D4130" t="s">
        <v>120</v>
      </c>
      <c r="E4130" t="s">
        <v>104</v>
      </c>
      <c r="F4130" t="str">
        <f t="shared" si="194"/>
        <v>Victoria</v>
      </c>
      <c r="G4130" t="s">
        <v>26</v>
      </c>
      <c r="H4130">
        <v>3175</v>
      </c>
      <c r="I4130" t="s">
        <v>11</v>
      </c>
      <c r="J4130" t="s">
        <v>127</v>
      </c>
      <c r="K4130" t="s">
        <v>146</v>
      </c>
      <c r="L4130" t="s">
        <v>157</v>
      </c>
      <c r="M4130" s="5">
        <v>480</v>
      </c>
    </row>
    <row r="4131" spans="1:13" x14ac:dyDescent="0.3">
      <c r="A4131" s="2">
        <v>45564</v>
      </c>
      <c r="B4131" s="3">
        <f t="shared" si="192"/>
        <v>2025</v>
      </c>
      <c r="C4131" t="str">
        <f t="shared" si="193"/>
        <v>2024-2025</v>
      </c>
      <c r="D4131" t="s">
        <v>120</v>
      </c>
      <c r="E4131" t="s">
        <v>60</v>
      </c>
      <c r="F4131" t="str">
        <f t="shared" si="194"/>
        <v>Queensland</v>
      </c>
      <c r="G4131" t="s">
        <v>19</v>
      </c>
      <c r="H4131">
        <v>4655</v>
      </c>
      <c r="I4131" t="s">
        <v>11</v>
      </c>
      <c r="J4131" t="s">
        <v>138</v>
      </c>
      <c r="K4131" t="s">
        <v>145</v>
      </c>
      <c r="L4131" t="s">
        <v>156</v>
      </c>
      <c r="M4131" s="5">
        <v>332</v>
      </c>
    </row>
    <row r="4132" spans="1:13" x14ac:dyDescent="0.3">
      <c r="A4132" s="2">
        <v>45404</v>
      </c>
      <c r="B4132" s="3">
        <f t="shared" si="192"/>
        <v>2024</v>
      </c>
      <c r="C4132" t="str">
        <f t="shared" si="193"/>
        <v>2023-2024</v>
      </c>
      <c r="D4132" t="s">
        <v>120</v>
      </c>
      <c r="E4132" t="s">
        <v>87</v>
      </c>
      <c r="F4132" t="str">
        <f t="shared" si="194"/>
        <v>New South Wales</v>
      </c>
      <c r="G4132" t="s">
        <v>10</v>
      </c>
      <c r="H4132">
        <v>2158</v>
      </c>
      <c r="I4132" t="s">
        <v>11</v>
      </c>
      <c r="J4132" t="s">
        <v>125</v>
      </c>
      <c r="K4132" t="s">
        <v>142</v>
      </c>
      <c r="L4132" t="s">
        <v>153</v>
      </c>
      <c r="M4132" s="5">
        <v>210</v>
      </c>
    </row>
    <row r="4133" spans="1:13" x14ac:dyDescent="0.3">
      <c r="A4133" s="2">
        <v>45544</v>
      </c>
      <c r="B4133" s="3">
        <f t="shared" si="192"/>
        <v>2025</v>
      </c>
      <c r="C4133" t="str">
        <f t="shared" si="193"/>
        <v>2024-2025</v>
      </c>
      <c r="D4133" t="s">
        <v>120</v>
      </c>
      <c r="E4133" t="s">
        <v>32</v>
      </c>
      <c r="F4133" t="str">
        <f t="shared" si="194"/>
        <v>Victoria</v>
      </c>
      <c r="G4133" t="s">
        <v>26</v>
      </c>
      <c r="H4133">
        <v>3977</v>
      </c>
      <c r="I4133" t="s">
        <v>11</v>
      </c>
      <c r="J4133" t="s">
        <v>137</v>
      </c>
      <c r="K4133" t="s">
        <v>145</v>
      </c>
      <c r="L4133" t="s">
        <v>156</v>
      </c>
      <c r="M4133" s="5">
        <v>49</v>
      </c>
    </row>
    <row r="4134" spans="1:13" x14ac:dyDescent="0.3">
      <c r="A4134" s="2">
        <v>45621</v>
      </c>
      <c r="B4134" s="3">
        <f t="shared" si="192"/>
        <v>2025</v>
      </c>
      <c r="C4134" t="str">
        <f t="shared" si="193"/>
        <v>2024-2025</v>
      </c>
      <c r="D4134" t="s">
        <v>120</v>
      </c>
      <c r="E4134" t="s">
        <v>9</v>
      </c>
      <c r="F4134" t="str">
        <f t="shared" si="194"/>
        <v>New South Wales</v>
      </c>
      <c r="G4134" t="s">
        <v>10</v>
      </c>
      <c r="H4134">
        <v>2067</v>
      </c>
      <c r="I4134" t="s">
        <v>11</v>
      </c>
      <c r="J4134" t="s">
        <v>126</v>
      </c>
      <c r="K4134" t="s">
        <v>150</v>
      </c>
      <c r="L4134" t="s">
        <v>161</v>
      </c>
      <c r="M4134" s="5">
        <v>182</v>
      </c>
    </row>
    <row r="4135" spans="1:13" x14ac:dyDescent="0.3">
      <c r="A4135" s="2">
        <v>45390</v>
      </c>
      <c r="B4135" s="3">
        <f t="shared" si="192"/>
        <v>2024</v>
      </c>
      <c r="C4135" t="str">
        <f t="shared" si="193"/>
        <v>2023-2024</v>
      </c>
      <c r="D4135" t="s">
        <v>120</v>
      </c>
      <c r="E4135" t="s">
        <v>69</v>
      </c>
      <c r="F4135" t="str">
        <f t="shared" si="194"/>
        <v>Victoria</v>
      </c>
      <c r="G4135" t="s">
        <v>26</v>
      </c>
      <c r="H4135">
        <v>3148</v>
      </c>
      <c r="I4135" t="s">
        <v>11</v>
      </c>
      <c r="J4135" t="s">
        <v>127</v>
      </c>
      <c r="K4135" t="s">
        <v>146</v>
      </c>
      <c r="L4135" t="s">
        <v>157</v>
      </c>
      <c r="M4135" s="5">
        <v>327</v>
      </c>
    </row>
    <row r="4136" spans="1:13" x14ac:dyDescent="0.3">
      <c r="A4136" s="2">
        <v>45926</v>
      </c>
      <c r="B4136" s="3">
        <f t="shared" si="192"/>
        <v>2026</v>
      </c>
      <c r="C4136" t="str">
        <f t="shared" si="193"/>
        <v>2025-2026</v>
      </c>
      <c r="D4136" t="s">
        <v>120</v>
      </c>
      <c r="E4136" t="s">
        <v>81</v>
      </c>
      <c r="F4136" t="str">
        <f t="shared" si="194"/>
        <v>Victoria</v>
      </c>
      <c r="G4136" t="s">
        <v>26</v>
      </c>
      <c r="H4136">
        <v>3076</v>
      </c>
      <c r="I4136" t="s">
        <v>11</v>
      </c>
      <c r="J4136" t="s">
        <v>128</v>
      </c>
      <c r="K4136" t="s">
        <v>144</v>
      </c>
      <c r="L4136" t="s">
        <v>155</v>
      </c>
      <c r="M4136" s="5">
        <v>266</v>
      </c>
    </row>
    <row r="4137" spans="1:13" x14ac:dyDescent="0.3">
      <c r="A4137" s="2">
        <v>45805</v>
      </c>
      <c r="B4137" s="3">
        <f t="shared" si="192"/>
        <v>2025</v>
      </c>
      <c r="C4137" t="str">
        <f t="shared" si="193"/>
        <v>2024-2025</v>
      </c>
      <c r="D4137" t="s">
        <v>120</v>
      </c>
      <c r="E4137" t="s">
        <v>107</v>
      </c>
      <c r="F4137" t="str">
        <f t="shared" si="194"/>
        <v>New South Wales</v>
      </c>
      <c r="G4137" t="s">
        <v>10</v>
      </c>
      <c r="H4137">
        <v>2020</v>
      </c>
      <c r="I4137" t="s">
        <v>11</v>
      </c>
      <c r="J4137" t="s">
        <v>126</v>
      </c>
      <c r="K4137" t="s">
        <v>145</v>
      </c>
      <c r="L4137" t="s">
        <v>156</v>
      </c>
      <c r="M4137" s="5">
        <v>175</v>
      </c>
    </row>
    <row r="4138" spans="1:13" x14ac:dyDescent="0.3">
      <c r="A4138" s="2">
        <v>45328</v>
      </c>
      <c r="B4138" s="3">
        <f t="shared" si="192"/>
        <v>2024</v>
      </c>
      <c r="C4138" t="str">
        <f t="shared" si="193"/>
        <v>2023-2024</v>
      </c>
      <c r="D4138" t="s">
        <v>120</v>
      </c>
      <c r="E4138" t="s">
        <v>34</v>
      </c>
      <c r="F4138" t="str">
        <f t="shared" si="194"/>
        <v>New South Wales</v>
      </c>
      <c r="G4138" t="s">
        <v>10</v>
      </c>
      <c r="H4138">
        <v>2560</v>
      </c>
      <c r="I4138" t="s">
        <v>11</v>
      </c>
      <c r="J4138" t="s">
        <v>123</v>
      </c>
      <c r="K4138" t="s">
        <v>151</v>
      </c>
      <c r="L4138" t="s">
        <v>152</v>
      </c>
      <c r="M4138" s="5">
        <v>624</v>
      </c>
    </row>
    <row r="4139" spans="1:13" x14ac:dyDescent="0.3">
      <c r="A4139" s="2">
        <v>45753</v>
      </c>
      <c r="B4139" s="3">
        <f t="shared" si="192"/>
        <v>2025</v>
      </c>
      <c r="C4139" t="str">
        <f t="shared" si="193"/>
        <v>2024-2025</v>
      </c>
      <c r="D4139" t="s">
        <v>120</v>
      </c>
      <c r="E4139" t="s">
        <v>65</v>
      </c>
      <c r="F4139" t="str">
        <f t="shared" si="194"/>
        <v>Victoria</v>
      </c>
      <c r="G4139" t="s">
        <v>26</v>
      </c>
      <c r="H4139">
        <v>3931</v>
      </c>
      <c r="I4139" t="s">
        <v>11</v>
      </c>
      <c r="J4139" t="s">
        <v>137</v>
      </c>
      <c r="K4139" t="s">
        <v>145</v>
      </c>
      <c r="L4139" t="s">
        <v>156</v>
      </c>
      <c r="M4139" s="5">
        <v>298</v>
      </c>
    </row>
    <row r="4140" spans="1:13" x14ac:dyDescent="0.3">
      <c r="A4140" s="2">
        <v>45355</v>
      </c>
      <c r="B4140" s="3">
        <f t="shared" si="192"/>
        <v>2024</v>
      </c>
      <c r="C4140" t="str">
        <f t="shared" si="193"/>
        <v>2023-2024</v>
      </c>
      <c r="D4140" t="s">
        <v>119</v>
      </c>
      <c r="E4140" t="s">
        <v>22</v>
      </c>
      <c r="F4140" t="str">
        <f t="shared" si="194"/>
        <v>New South Wales</v>
      </c>
      <c r="G4140" t="s">
        <v>10</v>
      </c>
      <c r="H4140">
        <v>2116</v>
      </c>
      <c r="I4140" t="s">
        <v>11</v>
      </c>
      <c r="J4140" t="s">
        <v>125</v>
      </c>
      <c r="K4140" t="s">
        <v>148</v>
      </c>
      <c r="L4140" t="s">
        <v>159</v>
      </c>
      <c r="M4140" s="5">
        <v>126</v>
      </c>
    </row>
    <row r="4141" spans="1:13" x14ac:dyDescent="0.3">
      <c r="A4141" s="2">
        <v>45503</v>
      </c>
      <c r="B4141" s="3">
        <f t="shared" si="192"/>
        <v>2025</v>
      </c>
      <c r="C4141" t="str">
        <f t="shared" si="193"/>
        <v>2024-2025</v>
      </c>
      <c r="D4141" t="s">
        <v>119</v>
      </c>
      <c r="E4141" t="s">
        <v>49</v>
      </c>
      <c r="F4141" t="str">
        <f t="shared" si="194"/>
        <v>New South Wales</v>
      </c>
      <c r="G4141" t="s">
        <v>10</v>
      </c>
      <c r="H4141">
        <v>2350</v>
      </c>
      <c r="I4141" t="s">
        <v>11</v>
      </c>
      <c r="J4141" t="s">
        <v>122</v>
      </c>
      <c r="K4141" t="s">
        <v>151</v>
      </c>
      <c r="L4141" t="s">
        <v>152</v>
      </c>
      <c r="M4141" s="5">
        <v>75</v>
      </c>
    </row>
    <row r="4142" spans="1:13" x14ac:dyDescent="0.3">
      <c r="A4142" s="2">
        <v>45488</v>
      </c>
      <c r="B4142" s="3">
        <f t="shared" si="192"/>
        <v>2025</v>
      </c>
      <c r="C4142" t="str">
        <f t="shared" si="193"/>
        <v>2024-2025</v>
      </c>
      <c r="D4142" t="s">
        <v>119</v>
      </c>
      <c r="E4142" t="s">
        <v>25</v>
      </c>
      <c r="F4142" t="str">
        <f t="shared" si="194"/>
        <v>Victoria</v>
      </c>
      <c r="G4142" t="s">
        <v>26</v>
      </c>
      <c r="H4142">
        <v>3066</v>
      </c>
      <c r="I4142" t="s">
        <v>11</v>
      </c>
      <c r="J4142" t="s">
        <v>128</v>
      </c>
      <c r="K4142" t="s">
        <v>145</v>
      </c>
      <c r="L4142" t="s">
        <v>156</v>
      </c>
      <c r="M4142" s="5">
        <v>708</v>
      </c>
    </row>
    <row r="4143" spans="1:13" x14ac:dyDescent="0.3">
      <c r="A4143" s="2">
        <v>45817</v>
      </c>
      <c r="B4143" s="3">
        <f t="shared" si="192"/>
        <v>2025</v>
      </c>
      <c r="C4143" t="str">
        <f t="shared" si="193"/>
        <v>2024-2025</v>
      </c>
      <c r="D4143" t="s">
        <v>119</v>
      </c>
      <c r="E4143" t="s">
        <v>58</v>
      </c>
      <c r="F4143" t="str">
        <f t="shared" si="194"/>
        <v>New South Wales</v>
      </c>
      <c r="G4143" t="s">
        <v>10</v>
      </c>
      <c r="H4143">
        <v>2790</v>
      </c>
      <c r="I4143" t="s">
        <v>11</v>
      </c>
      <c r="J4143" t="s">
        <v>132</v>
      </c>
      <c r="K4143" t="s">
        <v>151</v>
      </c>
      <c r="L4143" t="s">
        <v>152</v>
      </c>
      <c r="M4143" s="5">
        <v>546</v>
      </c>
    </row>
    <row r="4144" spans="1:13" x14ac:dyDescent="0.3">
      <c r="A4144" s="2">
        <v>45552</v>
      </c>
      <c r="B4144" s="3">
        <f t="shared" si="192"/>
        <v>2025</v>
      </c>
      <c r="C4144" t="str">
        <f t="shared" si="193"/>
        <v>2024-2025</v>
      </c>
      <c r="D4144" t="s">
        <v>120</v>
      </c>
      <c r="E4144" t="s">
        <v>73</v>
      </c>
      <c r="F4144" t="str">
        <f t="shared" si="194"/>
        <v>Queensland</v>
      </c>
      <c r="G4144" t="s">
        <v>19</v>
      </c>
      <c r="H4144">
        <v>4509</v>
      </c>
      <c r="I4144" t="s">
        <v>11</v>
      </c>
      <c r="J4144" t="s">
        <v>124</v>
      </c>
      <c r="K4144" t="s">
        <v>150</v>
      </c>
      <c r="L4144" t="s">
        <v>161</v>
      </c>
      <c r="M4144" s="5">
        <v>86</v>
      </c>
    </row>
    <row r="4145" spans="1:13" x14ac:dyDescent="0.3">
      <c r="A4145" s="2">
        <v>45666</v>
      </c>
      <c r="B4145" s="3">
        <f t="shared" si="192"/>
        <v>2025</v>
      </c>
      <c r="C4145" t="str">
        <f t="shared" si="193"/>
        <v>2024-2025</v>
      </c>
      <c r="D4145" t="s">
        <v>120</v>
      </c>
      <c r="E4145" t="s">
        <v>72</v>
      </c>
      <c r="F4145" t="str">
        <f t="shared" si="194"/>
        <v>Queensland</v>
      </c>
      <c r="G4145" t="s">
        <v>19</v>
      </c>
      <c r="H4145">
        <v>4870</v>
      </c>
      <c r="I4145" t="s">
        <v>11</v>
      </c>
      <c r="J4145" t="s">
        <v>133</v>
      </c>
      <c r="K4145" t="s">
        <v>145</v>
      </c>
      <c r="L4145" t="s">
        <v>156</v>
      </c>
      <c r="M4145" s="5">
        <v>264</v>
      </c>
    </row>
    <row r="4146" spans="1:13" x14ac:dyDescent="0.3">
      <c r="A4146" s="2">
        <v>45949</v>
      </c>
      <c r="B4146" s="3">
        <f t="shared" si="192"/>
        <v>2026</v>
      </c>
      <c r="C4146" t="str">
        <f t="shared" si="193"/>
        <v>2025-2026</v>
      </c>
      <c r="D4146" t="s">
        <v>120</v>
      </c>
      <c r="E4146" t="s">
        <v>47</v>
      </c>
      <c r="F4146" t="str">
        <f t="shared" si="194"/>
        <v>Victoria</v>
      </c>
      <c r="G4146" t="s">
        <v>26</v>
      </c>
      <c r="H4146">
        <v>3630</v>
      </c>
      <c r="I4146" t="s">
        <v>11</v>
      </c>
      <c r="J4146" t="s">
        <v>137</v>
      </c>
      <c r="K4146" t="s">
        <v>145</v>
      </c>
      <c r="L4146" t="s">
        <v>156</v>
      </c>
      <c r="M4146" s="5">
        <v>235</v>
      </c>
    </row>
    <row r="4147" spans="1:13" x14ac:dyDescent="0.3">
      <c r="A4147" s="2">
        <v>45927</v>
      </c>
      <c r="B4147" s="3">
        <f t="shared" si="192"/>
        <v>2026</v>
      </c>
      <c r="C4147" t="str">
        <f t="shared" si="193"/>
        <v>2025-2026</v>
      </c>
      <c r="D4147" t="s">
        <v>120</v>
      </c>
      <c r="E4147" t="s">
        <v>31</v>
      </c>
      <c r="F4147" t="str">
        <f t="shared" si="194"/>
        <v>South Australia</v>
      </c>
      <c r="G4147" t="s">
        <v>17</v>
      </c>
      <c r="H4147">
        <v>5082</v>
      </c>
      <c r="I4147" t="s">
        <v>11</v>
      </c>
      <c r="J4147" t="s">
        <v>134</v>
      </c>
      <c r="K4147" t="s">
        <v>145</v>
      </c>
      <c r="L4147" t="s">
        <v>156</v>
      </c>
      <c r="M4147" s="5">
        <v>366</v>
      </c>
    </row>
    <row r="4148" spans="1:13" x14ac:dyDescent="0.3">
      <c r="A4148" s="2">
        <v>45699</v>
      </c>
      <c r="B4148" s="3">
        <f t="shared" si="192"/>
        <v>2025</v>
      </c>
      <c r="C4148" t="str">
        <f t="shared" si="193"/>
        <v>2024-2025</v>
      </c>
      <c r="D4148" t="s">
        <v>120</v>
      </c>
      <c r="E4148" t="s">
        <v>39</v>
      </c>
      <c r="F4148" t="str">
        <f t="shared" si="194"/>
        <v>New South Wales</v>
      </c>
      <c r="G4148" t="s">
        <v>10</v>
      </c>
      <c r="H4148">
        <v>2541</v>
      </c>
      <c r="I4148" t="s">
        <v>11</v>
      </c>
      <c r="J4148" t="s">
        <v>123</v>
      </c>
      <c r="K4148" t="s">
        <v>145</v>
      </c>
      <c r="L4148" t="s">
        <v>156</v>
      </c>
      <c r="M4148" s="5">
        <v>287</v>
      </c>
    </row>
    <row r="4149" spans="1:13" x14ac:dyDescent="0.3">
      <c r="A4149" s="2">
        <v>45406</v>
      </c>
      <c r="B4149" s="3">
        <f t="shared" si="192"/>
        <v>2024</v>
      </c>
      <c r="C4149" t="str">
        <f t="shared" si="193"/>
        <v>2023-2024</v>
      </c>
      <c r="D4149" t="s">
        <v>120</v>
      </c>
      <c r="E4149" t="s">
        <v>82</v>
      </c>
      <c r="F4149" t="str">
        <f t="shared" si="194"/>
        <v>Queensland</v>
      </c>
      <c r="G4149" t="s">
        <v>19</v>
      </c>
      <c r="H4149">
        <v>4215</v>
      </c>
      <c r="I4149" t="s">
        <v>11</v>
      </c>
      <c r="J4149" t="s">
        <v>124</v>
      </c>
      <c r="K4149" t="s">
        <v>145</v>
      </c>
      <c r="L4149" t="s">
        <v>156</v>
      </c>
      <c r="M4149" s="5">
        <v>20</v>
      </c>
    </row>
    <row r="4150" spans="1:13" x14ac:dyDescent="0.3">
      <c r="A4150" s="2">
        <v>45528</v>
      </c>
      <c r="B4150" s="3">
        <f t="shared" si="192"/>
        <v>2025</v>
      </c>
      <c r="C4150" t="str">
        <f t="shared" si="193"/>
        <v>2024-2025</v>
      </c>
      <c r="D4150" t="s">
        <v>119</v>
      </c>
      <c r="E4150" t="s">
        <v>57</v>
      </c>
      <c r="F4150" t="str">
        <f t="shared" si="194"/>
        <v>New South Wales</v>
      </c>
      <c r="G4150" t="s">
        <v>10</v>
      </c>
      <c r="H4150">
        <v>2064</v>
      </c>
      <c r="I4150" t="s">
        <v>11</v>
      </c>
      <c r="J4150" t="s">
        <v>126</v>
      </c>
      <c r="K4150" t="s">
        <v>151</v>
      </c>
      <c r="L4150" t="s">
        <v>152</v>
      </c>
      <c r="M4150" s="5">
        <v>328</v>
      </c>
    </row>
    <row r="4151" spans="1:13" x14ac:dyDescent="0.3">
      <c r="A4151" s="2">
        <v>45421</v>
      </c>
      <c r="B4151" s="3">
        <f t="shared" si="192"/>
        <v>2024</v>
      </c>
      <c r="C4151" t="str">
        <f t="shared" si="193"/>
        <v>2023-2024</v>
      </c>
      <c r="D4151" t="s">
        <v>119</v>
      </c>
      <c r="E4151" t="s">
        <v>106</v>
      </c>
      <c r="F4151" t="str">
        <f t="shared" si="194"/>
        <v>Queensland</v>
      </c>
      <c r="G4151" t="s">
        <v>19</v>
      </c>
      <c r="H4151">
        <v>4558</v>
      </c>
      <c r="I4151" t="s">
        <v>11</v>
      </c>
      <c r="J4151" t="s">
        <v>136</v>
      </c>
      <c r="K4151" t="s">
        <v>145</v>
      </c>
      <c r="L4151" t="s">
        <v>156</v>
      </c>
      <c r="M4151" s="5">
        <v>341</v>
      </c>
    </row>
    <row r="4152" spans="1:13" x14ac:dyDescent="0.3">
      <c r="A4152" s="2">
        <v>45391</v>
      </c>
      <c r="B4152" s="3">
        <f t="shared" si="192"/>
        <v>2024</v>
      </c>
      <c r="C4152" t="str">
        <f t="shared" si="193"/>
        <v>2023-2024</v>
      </c>
      <c r="D4152" t="s">
        <v>120</v>
      </c>
      <c r="E4152" t="s">
        <v>99</v>
      </c>
      <c r="F4152" t="str">
        <f t="shared" si="194"/>
        <v>Western Australia</v>
      </c>
      <c r="G4152" t="s">
        <v>28</v>
      </c>
      <c r="H4152">
        <v>6530</v>
      </c>
      <c r="I4152" t="s">
        <v>11</v>
      </c>
      <c r="J4152" t="s">
        <v>141</v>
      </c>
      <c r="K4152" t="s">
        <v>146</v>
      </c>
      <c r="L4152" t="s">
        <v>157</v>
      </c>
      <c r="M4152" s="5">
        <v>788</v>
      </c>
    </row>
    <row r="4153" spans="1:13" x14ac:dyDescent="0.3">
      <c r="A4153" s="2">
        <v>45616</v>
      </c>
      <c r="B4153" s="3">
        <f t="shared" si="192"/>
        <v>2025</v>
      </c>
      <c r="C4153" t="str">
        <f t="shared" si="193"/>
        <v>2024-2025</v>
      </c>
      <c r="D4153" t="s">
        <v>120</v>
      </c>
      <c r="E4153" t="s">
        <v>98</v>
      </c>
      <c r="F4153" t="str">
        <f t="shared" si="194"/>
        <v>South Australia</v>
      </c>
      <c r="G4153" t="s">
        <v>17</v>
      </c>
      <c r="H4153">
        <v>5290</v>
      </c>
      <c r="I4153" t="s">
        <v>11</v>
      </c>
      <c r="J4153" t="s">
        <v>139</v>
      </c>
      <c r="K4153" t="s">
        <v>145</v>
      </c>
      <c r="L4153" t="s">
        <v>156</v>
      </c>
      <c r="M4153" s="5">
        <v>347</v>
      </c>
    </row>
    <row r="4154" spans="1:13" x14ac:dyDescent="0.3">
      <c r="A4154" s="2">
        <v>45718</v>
      </c>
      <c r="B4154" s="3">
        <f t="shared" si="192"/>
        <v>2025</v>
      </c>
      <c r="C4154" t="str">
        <f t="shared" si="193"/>
        <v>2024-2025</v>
      </c>
      <c r="D4154" t="s">
        <v>119</v>
      </c>
      <c r="E4154" t="s">
        <v>106</v>
      </c>
      <c r="F4154" t="str">
        <f t="shared" si="194"/>
        <v>Queensland</v>
      </c>
      <c r="G4154" t="s">
        <v>19</v>
      </c>
      <c r="H4154">
        <v>4558</v>
      </c>
      <c r="I4154" t="s">
        <v>11</v>
      </c>
      <c r="J4154" t="s">
        <v>136</v>
      </c>
      <c r="K4154" t="s">
        <v>146</v>
      </c>
      <c r="L4154" t="s">
        <v>157</v>
      </c>
      <c r="M4154" s="5">
        <v>504</v>
      </c>
    </row>
    <row r="4155" spans="1:13" x14ac:dyDescent="0.3">
      <c r="A4155" s="2">
        <v>46019</v>
      </c>
      <c r="B4155" s="3">
        <f t="shared" si="192"/>
        <v>2026</v>
      </c>
      <c r="C4155" t="str">
        <f t="shared" si="193"/>
        <v>2025-2026</v>
      </c>
      <c r="D4155" t="s">
        <v>120</v>
      </c>
      <c r="E4155" t="s">
        <v>31</v>
      </c>
      <c r="F4155" t="str">
        <f t="shared" si="194"/>
        <v>South Australia</v>
      </c>
      <c r="G4155" t="s">
        <v>17</v>
      </c>
      <c r="H4155">
        <v>5082</v>
      </c>
      <c r="I4155" t="s">
        <v>11</v>
      </c>
      <c r="J4155" t="s">
        <v>134</v>
      </c>
      <c r="K4155" t="s">
        <v>151</v>
      </c>
      <c r="L4155" t="s">
        <v>152</v>
      </c>
      <c r="M4155" s="5">
        <v>491</v>
      </c>
    </row>
    <row r="4156" spans="1:13" x14ac:dyDescent="0.3">
      <c r="A4156" s="2">
        <v>45974</v>
      </c>
      <c r="B4156" s="3">
        <f t="shared" si="192"/>
        <v>2026</v>
      </c>
      <c r="C4156" t="str">
        <f t="shared" si="193"/>
        <v>2025-2026</v>
      </c>
      <c r="D4156" t="s">
        <v>120</v>
      </c>
      <c r="E4156" t="s">
        <v>78</v>
      </c>
      <c r="F4156" t="str">
        <f t="shared" si="194"/>
        <v>New South Wales</v>
      </c>
      <c r="G4156" t="s">
        <v>10</v>
      </c>
      <c r="H4156">
        <v>2480</v>
      </c>
      <c r="I4156" t="s">
        <v>11</v>
      </c>
      <c r="J4156" t="s">
        <v>122</v>
      </c>
      <c r="K4156" t="s">
        <v>149</v>
      </c>
      <c r="L4156" t="s">
        <v>160</v>
      </c>
      <c r="M4156" s="5">
        <v>359</v>
      </c>
    </row>
    <row r="4157" spans="1:13" x14ac:dyDescent="0.3">
      <c r="A4157" s="2">
        <v>45548</v>
      </c>
      <c r="B4157" s="3">
        <f t="shared" si="192"/>
        <v>2025</v>
      </c>
      <c r="C4157" t="str">
        <f t="shared" si="193"/>
        <v>2024-2025</v>
      </c>
      <c r="D4157" t="s">
        <v>119</v>
      </c>
      <c r="E4157" t="s">
        <v>22</v>
      </c>
      <c r="F4157" t="str">
        <f t="shared" si="194"/>
        <v>New South Wales</v>
      </c>
      <c r="G4157" t="s">
        <v>10</v>
      </c>
      <c r="H4157">
        <v>2116</v>
      </c>
      <c r="I4157" t="s">
        <v>11</v>
      </c>
      <c r="J4157" t="s">
        <v>125</v>
      </c>
      <c r="K4157" t="s">
        <v>148</v>
      </c>
      <c r="L4157" t="s">
        <v>159</v>
      </c>
      <c r="M4157" s="5">
        <v>643</v>
      </c>
    </row>
    <row r="4158" spans="1:13" x14ac:dyDescent="0.3">
      <c r="A4158" s="2">
        <v>45718</v>
      </c>
      <c r="B4158" s="3">
        <f t="shared" si="192"/>
        <v>2025</v>
      </c>
      <c r="C4158" t="str">
        <f t="shared" si="193"/>
        <v>2024-2025</v>
      </c>
      <c r="D4158" t="s">
        <v>120</v>
      </c>
      <c r="E4158" t="s">
        <v>34</v>
      </c>
      <c r="F4158" t="str">
        <f t="shared" si="194"/>
        <v>New South Wales</v>
      </c>
      <c r="G4158" t="s">
        <v>10</v>
      </c>
      <c r="H4158">
        <v>2560</v>
      </c>
      <c r="I4158" t="s">
        <v>11</v>
      </c>
      <c r="J4158" t="s">
        <v>123</v>
      </c>
      <c r="K4158" t="s">
        <v>149</v>
      </c>
      <c r="L4158" t="s">
        <v>160</v>
      </c>
      <c r="M4158" s="5">
        <v>704</v>
      </c>
    </row>
    <row r="4159" spans="1:13" x14ac:dyDescent="0.3">
      <c r="A4159" s="2">
        <v>45593</v>
      </c>
      <c r="B4159" s="3">
        <f t="shared" si="192"/>
        <v>2025</v>
      </c>
      <c r="C4159" t="str">
        <f t="shared" si="193"/>
        <v>2024-2025</v>
      </c>
      <c r="D4159" t="s">
        <v>120</v>
      </c>
      <c r="E4159" t="s">
        <v>81</v>
      </c>
      <c r="F4159" t="str">
        <f t="shared" si="194"/>
        <v>Victoria</v>
      </c>
      <c r="G4159" t="s">
        <v>26</v>
      </c>
      <c r="H4159">
        <v>3076</v>
      </c>
      <c r="I4159" t="s">
        <v>11</v>
      </c>
      <c r="J4159" t="s">
        <v>128</v>
      </c>
      <c r="K4159" t="s">
        <v>148</v>
      </c>
      <c r="L4159" t="s">
        <v>159</v>
      </c>
      <c r="M4159" s="5">
        <v>592</v>
      </c>
    </row>
    <row r="4160" spans="1:13" x14ac:dyDescent="0.3">
      <c r="A4160" s="2">
        <v>45745</v>
      </c>
      <c r="B4160" s="3">
        <f t="shared" si="192"/>
        <v>2025</v>
      </c>
      <c r="C4160" t="str">
        <f t="shared" si="193"/>
        <v>2024-2025</v>
      </c>
      <c r="D4160" t="s">
        <v>120</v>
      </c>
      <c r="E4160" t="s">
        <v>90</v>
      </c>
      <c r="F4160" t="str">
        <f t="shared" si="194"/>
        <v>New South Wales</v>
      </c>
      <c r="G4160" t="s">
        <v>10</v>
      </c>
      <c r="H4160">
        <v>2650</v>
      </c>
      <c r="I4160" t="s">
        <v>11</v>
      </c>
      <c r="J4160" t="s">
        <v>132</v>
      </c>
      <c r="K4160" t="s">
        <v>146</v>
      </c>
      <c r="L4160" t="s">
        <v>157</v>
      </c>
      <c r="M4160" s="5">
        <v>521</v>
      </c>
    </row>
    <row r="4161" spans="1:13" x14ac:dyDescent="0.3">
      <c r="A4161" s="2">
        <v>45672</v>
      </c>
      <c r="B4161" s="3">
        <f t="shared" si="192"/>
        <v>2025</v>
      </c>
      <c r="C4161" t="str">
        <f t="shared" si="193"/>
        <v>2024-2025</v>
      </c>
      <c r="D4161" t="s">
        <v>120</v>
      </c>
      <c r="E4161" t="s">
        <v>104</v>
      </c>
      <c r="F4161" t="str">
        <f t="shared" si="194"/>
        <v>Victoria</v>
      </c>
      <c r="G4161" t="s">
        <v>26</v>
      </c>
      <c r="H4161">
        <v>3175</v>
      </c>
      <c r="I4161" t="s">
        <v>11</v>
      </c>
      <c r="J4161" t="s">
        <v>127</v>
      </c>
      <c r="K4161" t="s">
        <v>144</v>
      </c>
      <c r="L4161" t="s">
        <v>155</v>
      </c>
      <c r="M4161" s="5">
        <v>790</v>
      </c>
    </row>
    <row r="4162" spans="1:13" x14ac:dyDescent="0.3">
      <c r="A4162" s="2">
        <v>45986</v>
      </c>
      <c r="B4162" s="3">
        <f t="shared" ref="B4162:B4225" si="195">IF(MONTH(A4162)&gt;=7,YEAR(A4162)+1,YEAR(A4162))</f>
        <v>2026</v>
      </c>
      <c r="C4162" t="str">
        <f t="shared" ref="C4162:C4225" si="196">IF(MONTH(A4162) &gt;= 7, YEAR(A4162) &amp; "-" &amp; YEAR(A4162) + 1, YEAR(A4162) - 1 &amp; "-" &amp; YEAR(A4162))</f>
        <v>2025-2026</v>
      </c>
      <c r="D4162" t="s">
        <v>120</v>
      </c>
      <c r="E4162" t="s">
        <v>63</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19</v>
      </c>
      <c r="H4162">
        <v>4068</v>
      </c>
      <c r="I4162" t="s">
        <v>11</v>
      </c>
      <c r="J4162" t="s">
        <v>131</v>
      </c>
      <c r="K4162" t="s">
        <v>150</v>
      </c>
      <c r="L4162" t="s">
        <v>161</v>
      </c>
      <c r="M4162" s="5">
        <v>661</v>
      </c>
    </row>
    <row r="4163" spans="1:13" x14ac:dyDescent="0.3">
      <c r="A4163" s="2">
        <v>45475</v>
      </c>
      <c r="B4163" s="3">
        <f t="shared" si="195"/>
        <v>2025</v>
      </c>
      <c r="C4163" t="str">
        <f t="shared" si="196"/>
        <v>2024-2025</v>
      </c>
      <c r="D4163" t="s">
        <v>119</v>
      </c>
      <c r="E4163" t="s">
        <v>56</v>
      </c>
      <c r="F4163" t="str">
        <f t="shared" si="197"/>
        <v>Queensland</v>
      </c>
      <c r="G4163" t="s">
        <v>19</v>
      </c>
      <c r="H4163">
        <v>4883</v>
      </c>
      <c r="I4163" t="s">
        <v>11</v>
      </c>
      <c r="J4163" t="s">
        <v>133</v>
      </c>
      <c r="K4163" t="s">
        <v>145</v>
      </c>
      <c r="L4163" t="s">
        <v>156</v>
      </c>
      <c r="M4163" s="5">
        <v>360</v>
      </c>
    </row>
    <row r="4164" spans="1:13" x14ac:dyDescent="0.3">
      <c r="A4164" s="2">
        <v>45573</v>
      </c>
      <c r="B4164" s="3">
        <f t="shared" si="195"/>
        <v>2025</v>
      </c>
      <c r="C4164" t="str">
        <f t="shared" si="196"/>
        <v>2024-2025</v>
      </c>
      <c r="D4164" t="s">
        <v>120</v>
      </c>
      <c r="E4164" t="s">
        <v>107</v>
      </c>
      <c r="F4164" t="str">
        <f t="shared" si="197"/>
        <v>New South Wales</v>
      </c>
      <c r="G4164" t="s">
        <v>10</v>
      </c>
      <c r="H4164">
        <v>2020</v>
      </c>
      <c r="I4164" t="s">
        <v>11</v>
      </c>
      <c r="J4164" t="s">
        <v>126</v>
      </c>
      <c r="K4164" t="s">
        <v>150</v>
      </c>
      <c r="L4164" t="s">
        <v>161</v>
      </c>
      <c r="M4164" s="5">
        <v>745</v>
      </c>
    </row>
    <row r="4165" spans="1:13" x14ac:dyDescent="0.3">
      <c r="A4165" s="2">
        <v>45741</v>
      </c>
      <c r="B4165" s="3">
        <f t="shared" si="195"/>
        <v>2025</v>
      </c>
      <c r="C4165" t="str">
        <f t="shared" si="196"/>
        <v>2024-2025</v>
      </c>
      <c r="D4165" t="s">
        <v>120</v>
      </c>
      <c r="E4165" t="s">
        <v>107</v>
      </c>
      <c r="F4165" t="str">
        <f t="shared" si="197"/>
        <v>New South Wales</v>
      </c>
      <c r="G4165" t="s">
        <v>10</v>
      </c>
      <c r="H4165">
        <v>2020</v>
      </c>
      <c r="I4165" t="s">
        <v>11</v>
      </c>
      <c r="J4165" t="s">
        <v>126</v>
      </c>
      <c r="K4165" t="s">
        <v>142</v>
      </c>
      <c r="L4165" t="s">
        <v>153</v>
      </c>
      <c r="M4165" s="5">
        <v>281</v>
      </c>
    </row>
    <row r="4166" spans="1:13" x14ac:dyDescent="0.3">
      <c r="A4166" s="2">
        <v>45989</v>
      </c>
      <c r="B4166" s="3">
        <f t="shared" si="195"/>
        <v>2026</v>
      </c>
      <c r="C4166" t="str">
        <f t="shared" si="196"/>
        <v>2025-2026</v>
      </c>
      <c r="D4166" t="s">
        <v>119</v>
      </c>
      <c r="E4166" t="s">
        <v>95</v>
      </c>
      <c r="F4166" t="str">
        <f t="shared" si="197"/>
        <v>New South Wales</v>
      </c>
      <c r="G4166" t="s">
        <v>10</v>
      </c>
      <c r="H4166">
        <v>2131</v>
      </c>
      <c r="I4166" t="s">
        <v>11</v>
      </c>
      <c r="J4166" t="s">
        <v>125</v>
      </c>
      <c r="K4166" t="s">
        <v>150</v>
      </c>
      <c r="L4166" t="s">
        <v>161</v>
      </c>
      <c r="M4166" s="5">
        <v>567</v>
      </c>
    </row>
    <row r="4167" spans="1:13" x14ac:dyDescent="0.3">
      <c r="A4167" s="2">
        <v>46003</v>
      </c>
      <c r="B4167" s="3">
        <f t="shared" si="195"/>
        <v>2026</v>
      </c>
      <c r="C4167" t="str">
        <f t="shared" si="196"/>
        <v>2025-2026</v>
      </c>
      <c r="D4167" t="s">
        <v>120</v>
      </c>
      <c r="E4167" t="s">
        <v>86</v>
      </c>
      <c r="F4167" t="str">
        <f t="shared" si="197"/>
        <v>Queensland</v>
      </c>
      <c r="G4167" t="s">
        <v>19</v>
      </c>
      <c r="H4167">
        <v>4119</v>
      </c>
      <c r="I4167" t="s">
        <v>11</v>
      </c>
      <c r="J4167" t="s">
        <v>131</v>
      </c>
      <c r="K4167" t="s">
        <v>151</v>
      </c>
      <c r="L4167" t="s">
        <v>152</v>
      </c>
      <c r="M4167" s="5">
        <v>601</v>
      </c>
    </row>
    <row r="4168" spans="1:13" x14ac:dyDescent="0.3">
      <c r="A4168" s="2">
        <v>45344</v>
      </c>
      <c r="B4168" s="3">
        <f t="shared" si="195"/>
        <v>2024</v>
      </c>
      <c r="C4168" t="str">
        <f t="shared" si="196"/>
        <v>2023-2024</v>
      </c>
      <c r="D4168" t="s">
        <v>120</v>
      </c>
      <c r="E4168" t="s">
        <v>63</v>
      </c>
      <c r="F4168" t="str">
        <f t="shared" si="197"/>
        <v>Queensland</v>
      </c>
      <c r="G4168" t="s">
        <v>19</v>
      </c>
      <c r="H4168">
        <v>4068</v>
      </c>
      <c r="I4168" t="s">
        <v>11</v>
      </c>
      <c r="J4168" t="s">
        <v>131</v>
      </c>
      <c r="K4168" t="s">
        <v>146</v>
      </c>
      <c r="L4168" t="s">
        <v>157</v>
      </c>
      <c r="M4168" s="5">
        <v>767</v>
      </c>
    </row>
    <row r="4169" spans="1:13" x14ac:dyDescent="0.3">
      <c r="A4169" s="2">
        <v>45413</v>
      </c>
      <c r="B4169" s="3">
        <f t="shared" si="195"/>
        <v>2024</v>
      </c>
      <c r="C4169" t="str">
        <f t="shared" si="196"/>
        <v>2023-2024</v>
      </c>
      <c r="D4169" t="s">
        <v>120</v>
      </c>
      <c r="E4169" t="s">
        <v>78</v>
      </c>
      <c r="F4169" t="str">
        <f t="shared" si="197"/>
        <v>New South Wales</v>
      </c>
      <c r="G4169" t="s">
        <v>10</v>
      </c>
      <c r="H4169">
        <v>2480</v>
      </c>
      <c r="I4169" t="s">
        <v>11</v>
      </c>
      <c r="J4169" t="s">
        <v>122</v>
      </c>
      <c r="K4169" t="s">
        <v>146</v>
      </c>
      <c r="L4169" t="s">
        <v>157</v>
      </c>
      <c r="M4169" s="5">
        <v>792</v>
      </c>
    </row>
    <row r="4170" spans="1:13" x14ac:dyDescent="0.3">
      <c r="A4170" s="2">
        <v>45541</v>
      </c>
      <c r="B4170" s="3">
        <f t="shared" si="195"/>
        <v>2025</v>
      </c>
      <c r="C4170" t="str">
        <f t="shared" si="196"/>
        <v>2024-2025</v>
      </c>
      <c r="D4170" t="s">
        <v>120</v>
      </c>
      <c r="E4170" t="s">
        <v>55</v>
      </c>
      <c r="F4170" t="str">
        <f t="shared" si="197"/>
        <v>Queensland</v>
      </c>
      <c r="G4170" t="s">
        <v>19</v>
      </c>
      <c r="H4170">
        <v>4740</v>
      </c>
      <c r="I4170" t="s">
        <v>11</v>
      </c>
      <c r="J4170" t="s">
        <v>138</v>
      </c>
      <c r="K4170" t="s">
        <v>145</v>
      </c>
      <c r="L4170" t="s">
        <v>156</v>
      </c>
      <c r="M4170" s="5">
        <v>246</v>
      </c>
    </row>
    <row r="4171" spans="1:13" x14ac:dyDescent="0.3">
      <c r="A4171" s="2">
        <v>45654</v>
      </c>
      <c r="B4171" s="3">
        <f t="shared" si="195"/>
        <v>2025</v>
      </c>
      <c r="C4171" t="str">
        <f t="shared" si="196"/>
        <v>2024-2025</v>
      </c>
      <c r="D4171" t="s">
        <v>120</v>
      </c>
      <c r="E4171" t="s">
        <v>104</v>
      </c>
      <c r="F4171" t="str">
        <f t="shared" si="197"/>
        <v>Victoria</v>
      </c>
      <c r="G4171" t="s">
        <v>26</v>
      </c>
      <c r="H4171">
        <v>3175</v>
      </c>
      <c r="I4171" t="s">
        <v>11</v>
      </c>
      <c r="J4171" t="s">
        <v>127</v>
      </c>
      <c r="K4171" t="s">
        <v>145</v>
      </c>
      <c r="L4171" t="s">
        <v>156</v>
      </c>
      <c r="M4171" s="5">
        <v>400</v>
      </c>
    </row>
    <row r="4172" spans="1:13" x14ac:dyDescent="0.3">
      <c r="A4172" s="2">
        <v>45695</v>
      </c>
      <c r="B4172" s="3">
        <f t="shared" si="195"/>
        <v>2025</v>
      </c>
      <c r="C4172" t="str">
        <f t="shared" si="196"/>
        <v>2024-2025</v>
      </c>
      <c r="D4172" t="s">
        <v>120</v>
      </c>
      <c r="E4172" t="s">
        <v>71</v>
      </c>
      <c r="F4172" t="str">
        <f t="shared" si="197"/>
        <v>Victoria</v>
      </c>
      <c r="G4172" t="s">
        <v>26</v>
      </c>
      <c r="H4172">
        <v>3131</v>
      </c>
      <c r="I4172" t="s">
        <v>11</v>
      </c>
      <c r="J4172" t="s">
        <v>127</v>
      </c>
      <c r="K4172" t="s">
        <v>145</v>
      </c>
      <c r="L4172" t="s">
        <v>156</v>
      </c>
      <c r="M4172" s="5">
        <v>608</v>
      </c>
    </row>
    <row r="4173" spans="1:13" x14ac:dyDescent="0.3">
      <c r="A4173" s="2">
        <v>45556</v>
      </c>
      <c r="B4173" s="3">
        <f t="shared" si="195"/>
        <v>2025</v>
      </c>
      <c r="C4173" t="str">
        <f t="shared" si="196"/>
        <v>2024-2025</v>
      </c>
      <c r="D4173" t="s">
        <v>120</v>
      </c>
      <c r="E4173" t="s">
        <v>62</v>
      </c>
      <c r="F4173" t="str">
        <f t="shared" si="197"/>
        <v>Victoria</v>
      </c>
      <c r="G4173" t="s">
        <v>26</v>
      </c>
      <c r="H4173">
        <v>3690</v>
      </c>
      <c r="I4173" t="s">
        <v>11</v>
      </c>
      <c r="J4173" t="s">
        <v>137</v>
      </c>
      <c r="K4173" t="s">
        <v>151</v>
      </c>
      <c r="L4173" t="s">
        <v>152</v>
      </c>
      <c r="M4173" s="5">
        <v>557</v>
      </c>
    </row>
    <row r="4174" spans="1:13" x14ac:dyDescent="0.3">
      <c r="A4174" s="2">
        <v>45472</v>
      </c>
      <c r="B4174" s="3">
        <f t="shared" si="195"/>
        <v>2024</v>
      </c>
      <c r="C4174" t="str">
        <f t="shared" si="196"/>
        <v>2023-2024</v>
      </c>
      <c r="D4174" t="s">
        <v>120</v>
      </c>
      <c r="E4174" t="s">
        <v>107</v>
      </c>
      <c r="F4174" t="str">
        <f t="shared" si="197"/>
        <v>New South Wales</v>
      </c>
      <c r="G4174" t="s">
        <v>10</v>
      </c>
      <c r="H4174">
        <v>2020</v>
      </c>
      <c r="I4174" t="s">
        <v>11</v>
      </c>
      <c r="J4174" t="s">
        <v>126</v>
      </c>
      <c r="K4174" t="s">
        <v>151</v>
      </c>
      <c r="L4174" t="s">
        <v>152</v>
      </c>
      <c r="M4174" s="5">
        <v>471</v>
      </c>
    </row>
    <row r="4175" spans="1:13" x14ac:dyDescent="0.3">
      <c r="A4175" s="2">
        <v>45676</v>
      </c>
      <c r="B4175" s="3">
        <f t="shared" si="195"/>
        <v>2025</v>
      </c>
      <c r="C4175" t="str">
        <f t="shared" si="196"/>
        <v>2024-2025</v>
      </c>
      <c r="D4175" t="s">
        <v>120</v>
      </c>
      <c r="E4175" t="s">
        <v>102</v>
      </c>
      <c r="F4175" t="str">
        <f t="shared" si="197"/>
        <v>Queensland</v>
      </c>
      <c r="G4175" t="s">
        <v>19</v>
      </c>
      <c r="H4175">
        <v>4825</v>
      </c>
      <c r="I4175" t="s">
        <v>11</v>
      </c>
      <c r="J4175" t="s">
        <v>133</v>
      </c>
      <c r="K4175" t="s">
        <v>145</v>
      </c>
      <c r="L4175" t="s">
        <v>156</v>
      </c>
      <c r="M4175" s="5">
        <v>407</v>
      </c>
    </row>
    <row r="4176" spans="1:13" x14ac:dyDescent="0.3">
      <c r="A4176" s="2">
        <v>45648</v>
      </c>
      <c r="B4176" s="3">
        <f t="shared" si="195"/>
        <v>2025</v>
      </c>
      <c r="C4176" t="str">
        <f t="shared" si="196"/>
        <v>2024-2025</v>
      </c>
      <c r="D4176" t="s">
        <v>120</v>
      </c>
      <c r="E4176" t="s">
        <v>100</v>
      </c>
      <c r="F4176" t="str">
        <f t="shared" si="197"/>
        <v>New South Wales</v>
      </c>
      <c r="G4176" t="s">
        <v>10</v>
      </c>
      <c r="H4176">
        <v>2800</v>
      </c>
      <c r="I4176" t="s">
        <v>11</v>
      </c>
      <c r="J4176" t="s">
        <v>132</v>
      </c>
      <c r="K4176" t="s">
        <v>145</v>
      </c>
      <c r="L4176" t="s">
        <v>156</v>
      </c>
      <c r="M4176" s="5">
        <v>125</v>
      </c>
    </row>
    <row r="4177" spans="1:13" x14ac:dyDescent="0.3">
      <c r="A4177" s="2">
        <v>45639</v>
      </c>
      <c r="B4177" s="3">
        <f t="shared" si="195"/>
        <v>2025</v>
      </c>
      <c r="C4177" t="str">
        <f t="shared" si="196"/>
        <v>2024-2025</v>
      </c>
      <c r="D4177" t="s">
        <v>120</v>
      </c>
      <c r="E4177" t="s">
        <v>100</v>
      </c>
      <c r="F4177" t="str">
        <f t="shared" si="197"/>
        <v>New South Wales</v>
      </c>
      <c r="G4177" t="s">
        <v>10</v>
      </c>
      <c r="H4177">
        <v>2800</v>
      </c>
      <c r="I4177" t="s">
        <v>11</v>
      </c>
      <c r="J4177" t="s">
        <v>132</v>
      </c>
      <c r="K4177" t="s">
        <v>148</v>
      </c>
      <c r="L4177" t="s">
        <v>159</v>
      </c>
      <c r="M4177" s="5">
        <v>324</v>
      </c>
    </row>
    <row r="4178" spans="1:13" x14ac:dyDescent="0.3">
      <c r="A4178" s="2">
        <v>45475</v>
      </c>
      <c r="B4178" s="3">
        <f t="shared" si="195"/>
        <v>2025</v>
      </c>
      <c r="C4178" t="str">
        <f t="shared" si="196"/>
        <v>2024-2025</v>
      </c>
      <c r="D4178" t="s">
        <v>120</v>
      </c>
      <c r="E4178" t="s">
        <v>82</v>
      </c>
      <c r="F4178" t="str">
        <f t="shared" si="197"/>
        <v>Queensland</v>
      </c>
      <c r="G4178" t="s">
        <v>19</v>
      </c>
      <c r="H4178">
        <v>4215</v>
      </c>
      <c r="I4178" t="s">
        <v>11</v>
      </c>
      <c r="J4178" t="s">
        <v>124</v>
      </c>
      <c r="K4178" t="s">
        <v>148</v>
      </c>
      <c r="L4178" t="s">
        <v>159</v>
      </c>
      <c r="M4178" s="5">
        <v>503</v>
      </c>
    </row>
    <row r="4179" spans="1:13" x14ac:dyDescent="0.3">
      <c r="A4179" s="2">
        <v>45633</v>
      </c>
      <c r="B4179" s="3">
        <f t="shared" si="195"/>
        <v>2025</v>
      </c>
      <c r="C4179" t="str">
        <f t="shared" si="196"/>
        <v>2024-2025</v>
      </c>
      <c r="D4179" t="s">
        <v>119</v>
      </c>
      <c r="E4179" t="s">
        <v>66</v>
      </c>
      <c r="F4179" t="str">
        <f t="shared" si="197"/>
        <v>Western Australia</v>
      </c>
      <c r="G4179" t="s">
        <v>28</v>
      </c>
      <c r="H4179">
        <v>6330</v>
      </c>
      <c r="I4179" t="s">
        <v>11</v>
      </c>
      <c r="J4179" t="s">
        <v>135</v>
      </c>
      <c r="K4179" t="s">
        <v>145</v>
      </c>
      <c r="L4179" t="s">
        <v>156</v>
      </c>
      <c r="M4179" s="5">
        <v>241</v>
      </c>
    </row>
    <row r="4180" spans="1:13" x14ac:dyDescent="0.3">
      <c r="A4180" s="2">
        <v>45608</v>
      </c>
      <c r="B4180" s="3">
        <f t="shared" si="195"/>
        <v>2025</v>
      </c>
      <c r="C4180" t="str">
        <f t="shared" si="196"/>
        <v>2024-2025</v>
      </c>
      <c r="D4180" t="s">
        <v>120</v>
      </c>
      <c r="E4180" t="s">
        <v>39</v>
      </c>
      <c r="F4180" t="str">
        <f t="shared" si="197"/>
        <v>New South Wales</v>
      </c>
      <c r="G4180" t="s">
        <v>10</v>
      </c>
      <c r="H4180">
        <v>2541</v>
      </c>
      <c r="I4180" t="s">
        <v>11</v>
      </c>
      <c r="J4180" t="s">
        <v>123</v>
      </c>
      <c r="K4180" t="s">
        <v>145</v>
      </c>
      <c r="L4180" t="s">
        <v>156</v>
      </c>
      <c r="M4180" s="5">
        <v>197</v>
      </c>
    </row>
    <row r="4181" spans="1:13" x14ac:dyDescent="0.3">
      <c r="A4181" s="2">
        <v>45914</v>
      </c>
      <c r="B4181" s="3">
        <f t="shared" si="195"/>
        <v>2026</v>
      </c>
      <c r="C4181" t="str">
        <f t="shared" si="196"/>
        <v>2025-2026</v>
      </c>
      <c r="D4181" t="s">
        <v>120</v>
      </c>
      <c r="E4181" t="s">
        <v>38</v>
      </c>
      <c r="F4181" t="str">
        <f t="shared" si="197"/>
        <v>Victoria</v>
      </c>
      <c r="G4181" t="s">
        <v>26</v>
      </c>
      <c r="H4181">
        <v>3199</v>
      </c>
      <c r="I4181" t="s">
        <v>11</v>
      </c>
      <c r="J4181" t="s">
        <v>127</v>
      </c>
      <c r="K4181" t="s">
        <v>144</v>
      </c>
      <c r="L4181" t="s">
        <v>155</v>
      </c>
      <c r="M4181" s="5">
        <v>400</v>
      </c>
    </row>
    <row r="4182" spans="1:13" x14ac:dyDescent="0.3">
      <c r="A4182" s="2">
        <v>45786</v>
      </c>
      <c r="B4182" s="3">
        <f t="shared" si="195"/>
        <v>2025</v>
      </c>
      <c r="C4182" t="str">
        <f t="shared" si="196"/>
        <v>2024-2025</v>
      </c>
      <c r="D4182" t="s">
        <v>120</v>
      </c>
      <c r="E4182" t="s">
        <v>23</v>
      </c>
      <c r="F4182" t="str">
        <f t="shared" si="197"/>
        <v>New South Wales</v>
      </c>
      <c r="G4182" t="s">
        <v>10</v>
      </c>
      <c r="H4182">
        <v>2830</v>
      </c>
      <c r="I4182" t="s">
        <v>11</v>
      </c>
      <c r="J4182" t="s">
        <v>132</v>
      </c>
      <c r="K4182" t="s">
        <v>145</v>
      </c>
      <c r="L4182" t="s">
        <v>156</v>
      </c>
      <c r="M4182" s="5">
        <v>24</v>
      </c>
    </row>
    <row r="4183" spans="1:13" x14ac:dyDescent="0.3">
      <c r="A4183" s="2">
        <v>45384</v>
      </c>
      <c r="B4183" s="3">
        <f t="shared" si="195"/>
        <v>2024</v>
      </c>
      <c r="C4183" t="str">
        <f t="shared" si="196"/>
        <v>2023-2024</v>
      </c>
      <c r="D4183" t="s">
        <v>120</v>
      </c>
      <c r="E4183" t="s">
        <v>75</v>
      </c>
      <c r="F4183" t="str">
        <f t="shared" si="197"/>
        <v>Victoria</v>
      </c>
      <c r="G4183" t="s">
        <v>26</v>
      </c>
      <c r="H4183">
        <v>3915</v>
      </c>
      <c r="I4183" t="s">
        <v>11</v>
      </c>
      <c r="J4183" t="s">
        <v>137</v>
      </c>
      <c r="K4183" t="s">
        <v>145</v>
      </c>
      <c r="L4183" t="s">
        <v>156</v>
      </c>
      <c r="M4183" s="5">
        <v>134</v>
      </c>
    </row>
    <row r="4184" spans="1:13" x14ac:dyDescent="0.3">
      <c r="A4184" s="2">
        <v>45669</v>
      </c>
      <c r="B4184" s="3">
        <f t="shared" si="195"/>
        <v>2025</v>
      </c>
      <c r="C4184" t="str">
        <f t="shared" si="196"/>
        <v>2024-2025</v>
      </c>
      <c r="D4184" t="s">
        <v>120</v>
      </c>
      <c r="E4184" t="s">
        <v>83</v>
      </c>
      <c r="F4184" t="str">
        <f t="shared" si="197"/>
        <v>Victoria</v>
      </c>
      <c r="G4184" t="s">
        <v>26</v>
      </c>
      <c r="H4184">
        <v>3551</v>
      </c>
      <c r="I4184" t="s">
        <v>11</v>
      </c>
      <c r="J4184" t="s">
        <v>129</v>
      </c>
      <c r="K4184" t="s">
        <v>148</v>
      </c>
      <c r="L4184" t="s">
        <v>159</v>
      </c>
      <c r="M4184" s="5">
        <v>768</v>
      </c>
    </row>
    <row r="4185" spans="1:13" x14ac:dyDescent="0.3">
      <c r="A4185" s="2">
        <v>45364</v>
      </c>
      <c r="B4185" s="3">
        <f t="shared" si="195"/>
        <v>2024</v>
      </c>
      <c r="C4185" t="str">
        <f t="shared" si="196"/>
        <v>2023-2024</v>
      </c>
      <c r="D4185" t="s">
        <v>120</v>
      </c>
      <c r="E4185" t="s">
        <v>86</v>
      </c>
      <c r="F4185" t="str">
        <f t="shared" si="197"/>
        <v>Queensland</v>
      </c>
      <c r="G4185" t="s">
        <v>19</v>
      </c>
      <c r="H4185">
        <v>4119</v>
      </c>
      <c r="I4185" t="s">
        <v>11</v>
      </c>
      <c r="J4185" t="s">
        <v>131</v>
      </c>
      <c r="K4185" t="s">
        <v>145</v>
      </c>
      <c r="L4185" t="s">
        <v>156</v>
      </c>
      <c r="M4185" s="5">
        <v>189</v>
      </c>
    </row>
    <row r="4186" spans="1:13" x14ac:dyDescent="0.3">
      <c r="A4186" s="2">
        <v>45627</v>
      </c>
      <c r="B4186" s="3">
        <f t="shared" si="195"/>
        <v>2025</v>
      </c>
      <c r="C4186" t="str">
        <f t="shared" si="196"/>
        <v>2024-2025</v>
      </c>
      <c r="D4186" t="s">
        <v>120</v>
      </c>
      <c r="E4186" t="s">
        <v>53</v>
      </c>
      <c r="F4186" t="str">
        <f t="shared" si="197"/>
        <v>Queensland</v>
      </c>
      <c r="G4186" t="s">
        <v>19</v>
      </c>
      <c r="H4186">
        <v>4012</v>
      </c>
      <c r="I4186" t="s">
        <v>11</v>
      </c>
      <c r="J4186" t="s">
        <v>131</v>
      </c>
      <c r="K4186" t="s">
        <v>151</v>
      </c>
      <c r="L4186" t="s">
        <v>152</v>
      </c>
      <c r="M4186" s="5">
        <v>474</v>
      </c>
    </row>
    <row r="4187" spans="1:13" x14ac:dyDescent="0.3">
      <c r="A4187" s="2">
        <v>45966</v>
      </c>
      <c r="B4187" s="3">
        <f t="shared" si="195"/>
        <v>2026</v>
      </c>
      <c r="C4187" t="str">
        <f t="shared" si="196"/>
        <v>2025-2026</v>
      </c>
      <c r="D4187" t="s">
        <v>120</v>
      </c>
      <c r="E4187" t="s">
        <v>14</v>
      </c>
      <c r="F4187" t="str">
        <f t="shared" si="197"/>
        <v>Northern Territory</v>
      </c>
      <c r="G4187" t="s">
        <v>15</v>
      </c>
      <c r="H4187">
        <v>800</v>
      </c>
      <c r="I4187" t="s">
        <v>11</v>
      </c>
      <c r="J4187" t="s">
        <v>140</v>
      </c>
      <c r="K4187" t="s">
        <v>150</v>
      </c>
      <c r="L4187" t="s">
        <v>161</v>
      </c>
      <c r="M4187" s="5">
        <v>157</v>
      </c>
    </row>
    <row r="4188" spans="1:13" x14ac:dyDescent="0.3">
      <c r="A4188" s="2">
        <v>45589</v>
      </c>
      <c r="B4188" s="3">
        <f t="shared" si="195"/>
        <v>2025</v>
      </c>
      <c r="C4188" t="str">
        <f t="shared" si="196"/>
        <v>2024-2025</v>
      </c>
      <c r="D4188" t="s">
        <v>120</v>
      </c>
      <c r="E4188" t="s">
        <v>45</v>
      </c>
      <c r="F4188" t="str">
        <f t="shared" si="197"/>
        <v>Victoria</v>
      </c>
      <c r="G4188" t="s">
        <v>26</v>
      </c>
      <c r="H4188">
        <v>3136</v>
      </c>
      <c r="I4188" t="s">
        <v>11</v>
      </c>
      <c r="J4188" t="s">
        <v>127</v>
      </c>
      <c r="K4188" t="s">
        <v>145</v>
      </c>
      <c r="L4188" t="s">
        <v>156</v>
      </c>
      <c r="M4188" s="5">
        <v>218</v>
      </c>
    </row>
    <row r="4189" spans="1:13" x14ac:dyDescent="0.3">
      <c r="A4189" s="2">
        <v>45784</v>
      </c>
      <c r="B4189" s="3">
        <f t="shared" si="195"/>
        <v>2025</v>
      </c>
      <c r="C4189" t="str">
        <f t="shared" si="196"/>
        <v>2024-2025</v>
      </c>
      <c r="D4189" t="s">
        <v>120</v>
      </c>
      <c r="E4189" t="s">
        <v>86</v>
      </c>
      <c r="F4189" t="str">
        <f t="shared" si="197"/>
        <v>Queensland</v>
      </c>
      <c r="G4189" t="s">
        <v>19</v>
      </c>
      <c r="H4189">
        <v>4119</v>
      </c>
      <c r="I4189" t="s">
        <v>11</v>
      </c>
      <c r="J4189" t="s">
        <v>131</v>
      </c>
      <c r="K4189" t="s">
        <v>145</v>
      </c>
      <c r="L4189" t="s">
        <v>156</v>
      </c>
      <c r="M4189" s="5">
        <v>560</v>
      </c>
    </row>
    <row r="4190" spans="1:13" x14ac:dyDescent="0.3">
      <c r="A4190" s="2">
        <v>45757</v>
      </c>
      <c r="B4190" s="3">
        <f t="shared" si="195"/>
        <v>2025</v>
      </c>
      <c r="C4190" t="str">
        <f t="shared" si="196"/>
        <v>2024-2025</v>
      </c>
      <c r="D4190" t="s">
        <v>120</v>
      </c>
      <c r="E4190" t="s">
        <v>9</v>
      </c>
      <c r="F4190" t="str">
        <f t="shared" si="197"/>
        <v>New South Wales</v>
      </c>
      <c r="G4190" t="s">
        <v>10</v>
      </c>
      <c r="H4190">
        <v>2067</v>
      </c>
      <c r="I4190" t="s">
        <v>11</v>
      </c>
      <c r="J4190" t="s">
        <v>126</v>
      </c>
      <c r="K4190" t="s">
        <v>145</v>
      </c>
      <c r="L4190" t="s">
        <v>156</v>
      </c>
      <c r="M4190" s="5">
        <v>567</v>
      </c>
    </row>
    <row r="4191" spans="1:13" x14ac:dyDescent="0.3">
      <c r="A4191" s="2">
        <v>45765</v>
      </c>
      <c r="B4191" s="3">
        <f t="shared" si="195"/>
        <v>2025</v>
      </c>
      <c r="C4191" t="str">
        <f t="shared" si="196"/>
        <v>2024-2025</v>
      </c>
      <c r="D4191" t="s">
        <v>120</v>
      </c>
      <c r="E4191" t="s">
        <v>87</v>
      </c>
      <c r="F4191" t="str">
        <f t="shared" si="197"/>
        <v>New South Wales</v>
      </c>
      <c r="G4191" t="s">
        <v>10</v>
      </c>
      <c r="H4191">
        <v>2158</v>
      </c>
      <c r="I4191" t="s">
        <v>11</v>
      </c>
      <c r="J4191" t="s">
        <v>125</v>
      </c>
      <c r="K4191" t="s">
        <v>145</v>
      </c>
      <c r="L4191" t="s">
        <v>156</v>
      </c>
      <c r="M4191" s="5">
        <v>709</v>
      </c>
    </row>
    <row r="4192" spans="1:13" x14ac:dyDescent="0.3">
      <c r="A4192" s="2">
        <v>45703</v>
      </c>
      <c r="B4192" s="3">
        <f t="shared" si="195"/>
        <v>2025</v>
      </c>
      <c r="C4192" t="str">
        <f t="shared" si="196"/>
        <v>2024-2025</v>
      </c>
      <c r="D4192" t="s">
        <v>120</v>
      </c>
      <c r="E4192" t="s">
        <v>38</v>
      </c>
      <c r="F4192" t="str">
        <f t="shared" si="197"/>
        <v>Victoria</v>
      </c>
      <c r="G4192" t="s">
        <v>26</v>
      </c>
      <c r="H4192">
        <v>3199</v>
      </c>
      <c r="I4192" t="s">
        <v>11</v>
      </c>
      <c r="J4192" t="s">
        <v>127</v>
      </c>
      <c r="K4192" t="s">
        <v>145</v>
      </c>
      <c r="L4192" t="s">
        <v>156</v>
      </c>
      <c r="M4192" s="5">
        <v>386</v>
      </c>
    </row>
    <row r="4193" spans="1:13" x14ac:dyDescent="0.3">
      <c r="A4193" s="2">
        <v>45310</v>
      </c>
      <c r="B4193" s="3">
        <f t="shared" si="195"/>
        <v>2024</v>
      </c>
      <c r="C4193" t="str">
        <f t="shared" si="196"/>
        <v>2023-2024</v>
      </c>
      <c r="D4193" t="s">
        <v>120</v>
      </c>
      <c r="E4193" t="s">
        <v>38</v>
      </c>
      <c r="F4193" t="str">
        <f t="shared" si="197"/>
        <v>Victoria</v>
      </c>
      <c r="G4193" t="s">
        <v>26</v>
      </c>
      <c r="H4193">
        <v>3199</v>
      </c>
      <c r="I4193" t="s">
        <v>11</v>
      </c>
      <c r="J4193" t="s">
        <v>127</v>
      </c>
      <c r="K4193" t="s">
        <v>149</v>
      </c>
      <c r="L4193" t="s">
        <v>160</v>
      </c>
      <c r="M4193" s="5">
        <v>210</v>
      </c>
    </row>
    <row r="4194" spans="1:13" x14ac:dyDescent="0.3">
      <c r="A4194" s="2">
        <v>45764</v>
      </c>
      <c r="B4194" s="3">
        <f t="shared" si="195"/>
        <v>2025</v>
      </c>
      <c r="C4194" t="str">
        <f t="shared" si="196"/>
        <v>2024-2025</v>
      </c>
      <c r="D4194" t="s">
        <v>120</v>
      </c>
      <c r="E4194" t="s">
        <v>104</v>
      </c>
      <c r="F4194" t="str">
        <f t="shared" si="197"/>
        <v>Victoria</v>
      </c>
      <c r="G4194" t="s">
        <v>26</v>
      </c>
      <c r="H4194">
        <v>3175</v>
      </c>
      <c r="I4194" t="s">
        <v>11</v>
      </c>
      <c r="J4194" t="s">
        <v>127</v>
      </c>
      <c r="K4194" t="s">
        <v>145</v>
      </c>
      <c r="L4194" t="s">
        <v>156</v>
      </c>
      <c r="M4194" s="5">
        <v>393</v>
      </c>
    </row>
    <row r="4195" spans="1:13" x14ac:dyDescent="0.3">
      <c r="A4195" s="2">
        <v>45611</v>
      </c>
      <c r="B4195" s="3">
        <f t="shared" si="195"/>
        <v>2025</v>
      </c>
      <c r="C4195" t="str">
        <f t="shared" si="196"/>
        <v>2024-2025</v>
      </c>
      <c r="D4195" t="s">
        <v>120</v>
      </c>
      <c r="E4195" t="s">
        <v>111</v>
      </c>
      <c r="F4195" t="str">
        <f t="shared" si="197"/>
        <v>New South Wales</v>
      </c>
      <c r="G4195" t="s">
        <v>10</v>
      </c>
      <c r="H4195">
        <v>2154</v>
      </c>
      <c r="I4195" t="s">
        <v>11</v>
      </c>
      <c r="J4195" t="s">
        <v>125</v>
      </c>
      <c r="K4195" t="s">
        <v>145</v>
      </c>
      <c r="L4195" t="s">
        <v>156</v>
      </c>
      <c r="M4195" s="5">
        <v>214</v>
      </c>
    </row>
    <row r="4196" spans="1:13" x14ac:dyDescent="0.3">
      <c r="A4196" s="2">
        <v>45890</v>
      </c>
      <c r="B4196" s="3">
        <f t="shared" si="195"/>
        <v>2026</v>
      </c>
      <c r="C4196" t="str">
        <f t="shared" si="196"/>
        <v>2025-2026</v>
      </c>
      <c r="D4196" t="s">
        <v>120</v>
      </c>
      <c r="E4196" t="s">
        <v>114</v>
      </c>
      <c r="F4196" t="str">
        <f t="shared" si="197"/>
        <v>Victoria</v>
      </c>
      <c r="G4196" t="s">
        <v>26</v>
      </c>
      <c r="H4196">
        <v>3353</v>
      </c>
      <c r="I4196" t="s">
        <v>11</v>
      </c>
      <c r="J4196" t="s">
        <v>129</v>
      </c>
      <c r="K4196" t="s">
        <v>145</v>
      </c>
      <c r="L4196" t="s">
        <v>156</v>
      </c>
      <c r="M4196" s="5">
        <v>271</v>
      </c>
    </row>
    <row r="4197" spans="1:13" x14ac:dyDescent="0.3">
      <c r="A4197" s="2">
        <v>45779</v>
      </c>
      <c r="B4197" s="3">
        <f t="shared" si="195"/>
        <v>2025</v>
      </c>
      <c r="C4197" t="str">
        <f t="shared" si="196"/>
        <v>2024-2025</v>
      </c>
      <c r="D4197" t="s">
        <v>120</v>
      </c>
      <c r="E4197" t="s">
        <v>113</v>
      </c>
      <c r="F4197" t="str">
        <f t="shared" si="197"/>
        <v>New South Wales</v>
      </c>
      <c r="G4197" t="s">
        <v>10</v>
      </c>
      <c r="H4197">
        <v>2101</v>
      </c>
      <c r="I4197" t="s">
        <v>11</v>
      </c>
      <c r="J4197" t="s">
        <v>125</v>
      </c>
      <c r="K4197" t="s">
        <v>150</v>
      </c>
      <c r="L4197" t="s">
        <v>161</v>
      </c>
      <c r="M4197" s="5">
        <v>296</v>
      </c>
    </row>
    <row r="4198" spans="1:13" x14ac:dyDescent="0.3">
      <c r="A4198" s="2">
        <v>45351</v>
      </c>
      <c r="B4198" s="3">
        <f t="shared" si="195"/>
        <v>2024</v>
      </c>
      <c r="C4198" t="str">
        <f t="shared" si="196"/>
        <v>2023-2024</v>
      </c>
      <c r="D4198" t="s">
        <v>120</v>
      </c>
      <c r="E4198" t="s">
        <v>9</v>
      </c>
      <c r="F4198" t="str">
        <f t="shared" si="197"/>
        <v>New South Wales</v>
      </c>
      <c r="G4198" t="s">
        <v>10</v>
      </c>
      <c r="H4198">
        <v>2067</v>
      </c>
      <c r="I4198" t="s">
        <v>11</v>
      </c>
      <c r="J4198" t="s">
        <v>126</v>
      </c>
      <c r="K4198" t="s">
        <v>145</v>
      </c>
      <c r="L4198" t="s">
        <v>156</v>
      </c>
      <c r="M4198" s="5">
        <v>508</v>
      </c>
    </row>
    <row r="4199" spans="1:13" x14ac:dyDescent="0.3">
      <c r="A4199" s="2">
        <v>45881</v>
      </c>
      <c r="B4199" s="3">
        <f t="shared" si="195"/>
        <v>2026</v>
      </c>
      <c r="C4199" t="str">
        <f t="shared" si="196"/>
        <v>2025-2026</v>
      </c>
      <c r="D4199" t="s">
        <v>120</v>
      </c>
      <c r="E4199" t="s">
        <v>81</v>
      </c>
      <c r="F4199" t="str">
        <f t="shared" si="197"/>
        <v>Victoria</v>
      </c>
      <c r="G4199" t="s">
        <v>26</v>
      </c>
      <c r="H4199">
        <v>3076</v>
      </c>
      <c r="I4199" t="s">
        <v>11</v>
      </c>
      <c r="J4199" t="s">
        <v>128</v>
      </c>
      <c r="K4199" t="s">
        <v>148</v>
      </c>
      <c r="L4199" t="s">
        <v>159</v>
      </c>
      <c r="M4199" s="5">
        <v>500</v>
      </c>
    </row>
    <row r="4200" spans="1:13" x14ac:dyDescent="0.3">
      <c r="A4200" s="2">
        <v>45532</v>
      </c>
      <c r="B4200" s="3">
        <f t="shared" si="195"/>
        <v>2025</v>
      </c>
      <c r="C4200" t="str">
        <f t="shared" si="196"/>
        <v>2024-2025</v>
      </c>
      <c r="D4200" t="s">
        <v>120</v>
      </c>
      <c r="E4200" t="s">
        <v>111</v>
      </c>
      <c r="F4200" t="str">
        <f t="shared" si="197"/>
        <v>New South Wales</v>
      </c>
      <c r="G4200" t="s">
        <v>10</v>
      </c>
      <c r="H4200">
        <v>2154</v>
      </c>
      <c r="I4200" t="s">
        <v>11</v>
      </c>
      <c r="J4200" t="s">
        <v>125</v>
      </c>
      <c r="K4200" t="s">
        <v>151</v>
      </c>
      <c r="L4200" t="s">
        <v>152</v>
      </c>
      <c r="M4200" s="5">
        <v>45</v>
      </c>
    </row>
    <row r="4201" spans="1:13" x14ac:dyDescent="0.3">
      <c r="A4201" s="2">
        <v>46008</v>
      </c>
      <c r="B4201" s="3">
        <f t="shared" si="195"/>
        <v>2026</v>
      </c>
      <c r="C4201" t="str">
        <f t="shared" si="196"/>
        <v>2025-2026</v>
      </c>
      <c r="D4201" t="s">
        <v>120</v>
      </c>
      <c r="E4201" t="s">
        <v>90</v>
      </c>
      <c r="F4201" t="str">
        <f t="shared" si="197"/>
        <v>New South Wales</v>
      </c>
      <c r="G4201" t="s">
        <v>10</v>
      </c>
      <c r="H4201">
        <v>2650</v>
      </c>
      <c r="I4201" t="s">
        <v>11</v>
      </c>
      <c r="J4201" t="s">
        <v>132</v>
      </c>
      <c r="K4201" t="s">
        <v>145</v>
      </c>
      <c r="L4201" t="s">
        <v>156</v>
      </c>
      <c r="M4201" s="5">
        <v>222</v>
      </c>
    </row>
    <row r="4202" spans="1:13" x14ac:dyDescent="0.3">
      <c r="A4202" s="2">
        <v>45905</v>
      </c>
      <c r="B4202" s="3">
        <f t="shared" si="195"/>
        <v>2026</v>
      </c>
      <c r="C4202" t="str">
        <f t="shared" si="196"/>
        <v>2025-2026</v>
      </c>
      <c r="D4202" t="s">
        <v>120</v>
      </c>
      <c r="E4202" t="s">
        <v>90</v>
      </c>
      <c r="F4202" t="str">
        <f t="shared" si="197"/>
        <v>New South Wales</v>
      </c>
      <c r="G4202" t="s">
        <v>10</v>
      </c>
      <c r="H4202">
        <v>2650</v>
      </c>
      <c r="I4202" t="s">
        <v>11</v>
      </c>
      <c r="J4202" t="s">
        <v>132</v>
      </c>
      <c r="K4202" t="s">
        <v>148</v>
      </c>
      <c r="L4202" t="s">
        <v>159</v>
      </c>
      <c r="M4202" s="5">
        <v>735</v>
      </c>
    </row>
    <row r="4203" spans="1:13" x14ac:dyDescent="0.3">
      <c r="A4203" s="2">
        <v>45989</v>
      </c>
      <c r="B4203" s="3">
        <f t="shared" si="195"/>
        <v>2026</v>
      </c>
      <c r="C4203" t="str">
        <f t="shared" si="196"/>
        <v>2025-2026</v>
      </c>
      <c r="D4203" t="s">
        <v>120</v>
      </c>
      <c r="E4203" t="s">
        <v>14</v>
      </c>
      <c r="F4203" t="str">
        <f t="shared" si="197"/>
        <v>Northern Territory</v>
      </c>
      <c r="G4203" t="s">
        <v>15</v>
      </c>
      <c r="H4203">
        <v>800</v>
      </c>
      <c r="I4203" t="s">
        <v>11</v>
      </c>
      <c r="J4203" t="s">
        <v>140</v>
      </c>
      <c r="K4203" t="s">
        <v>148</v>
      </c>
      <c r="L4203" t="s">
        <v>159</v>
      </c>
      <c r="M4203" s="5">
        <v>429</v>
      </c>
    </row>
    <row r="4204" spans="1:13" x14ac:dyDescent="0.3">
      <c r="A4204" s="2">
        <v>45970</v>
      </c>
      <c r="B4204" s="3">
        <f t="shared" si="195"/>
        <v>2026</v>
      </c>
      <c r="C4204" t="str">
        <f t="shared" si="196"/>
        <v>2025-2026</v>
      </c>
      <c r="D4204" t="s">
        <v>119</v>
      </c>
      <c r="E4204" t="s">
        <v>106</v>
      </c>
      <c r="F4204" t="str">
        <f t="shared" si="197"/>
        <v>Queensland</v>
      </c>
      <c r="G4204" t="s">
        <v>19</v>
      </c>
      <c r="H4204">
        <v>4558</v>
      </c>
      <c r="I4204" t="s">
        <v>11</v>
      </c>
      <c r="J4204" t="s">
        <v>136</v>
      </c>
      <c r="K4204" t="s">
        <v>150</v>
      </c>
      <c r="L4204" t="s">
        <v>161</v>
      </c>
      <c r="M4204" s="5">
        <v>146</v>
      </c>
    </row>
    <row r="4205" spans="1:13" x14ac:dyDescent="0.3">
      <c r="A4205" s="2">
        <v>45752</v>
      </c>
      <c r="B4205" s="3">
        <f t="shared" si="195"/>
        <v>2025</v>
      </c>
      <c r="C4205" t="str">
        <f t="shared" si="196"/>
        <v>2024-2025</v>
      </c>
      <c r="D4205" t="s">
        <v>120</v>
      </c>
      <c r="E4205" t="s">
        <v>82</v>
      </c>
      <c r="F4205" t="str">
        <f t="shared" si="197"/>
        <v>Queensland</v>
      </c>
      <c r="G4205" t="s">
        <v>19</v>
      </c>
      <c r="H4205">
        <v>4215</v>
      </c>
      <c r="I4205" t="s">
        <v>11</v>
      </c>
      <c r="J4205" t="s">
        <v>124</v>
      </c>
      <c r="K4205" t="s">
        <v>148</v>
      </c>
      <c r="L4205" t="s">
        <v>159</v>
      </c>
      <c r="M4205" s="5">
        <v>572</v>
      </c>
    </row>
    <row r="4206" spans="1:13" x14ac:dyDescent="0.3">
      <c r="A4206" s="2">
        <v>45791</v>
      </c>
      <c r="B4206" s="3">
        <f t="shared" si="195"/>
        <v>2025</v>
      </c>
      <c r="C4206" t="str">
        <f t="shared" si="196"/>
        <v>2024-2025</v>
      </c>
      <c r="D4206" t="s">
        <v>120</v>
      </c>
      <c r="E4206" t="s">
        <v>100</v>
      </c>
      <c r="F4206" t="str">
        <f t="shared" si="197"/>
        <v>New South Wales</v>
      </c>
      <c r="G4206" t="s">
        <v>10</v>
      </c>
      <c r="H4206">
        <v>2800</v>
      </c>
      <c r="I4206" t="s">
        <v>11</v>
      </c>
      <c r="J4206" t="s">
        <v>132</v>
      </c>
      <c r="K4206" t="s">
        <v>151</v>
      </c>
      <c r="L4206" t="s">
        <v>152</v>
      </c>
      <c r="M4206" s="5">
        <v>429</v>
      </c>
    </row>
    <row r="4207" spans="1:13" x14ac:dyDescent="0.3">
      <c r="A4207" s="2">
        <v>45594</v>
      </c>
      <c r="B4207" s="3">
        <f t="shared" si="195"/>
        <v>2025</v>
      </c>
      <c r="C4207" t="str">
        <f t="shared" si="196"/>
        <v>2024-2025</v>
      </c>
      <c r="D4207" t="s">
        <v>120</v>
      </c>
      <c r="E4207" t="s">
        <v>84</v>
      </c>
      <c r="F4207" t="str">
        <f t="shared" si="197"/>
        <v>Western Australia</v>
      </c>
      <c r="G4207" t="s">
        <v>28</v>
      </c>
      <c r="H4207">
        <v>6280</v>
      </c>
      <c r="I4207" t="s">
        <v>11</v>
      </c>
      <c r="J4207" t="s">
        <v>135</v>
      </c>
      <c r="K4207" t="s">
        <v>151</v>
      </c>
      <c r="L4207" t="s">
        <v>152</v>
      </c>
      <c r="M4207" s="5">
        <v>102</v>
      </c>
    </row>
    <row r="4208" spans="1:13" x14ac:dyDescent="0.3">
      <c r="A4208" s="2">
        <v>45957</v>
      </c>
      <c r="B4208" s="3">
        <f t="shared" si="195"/>
        <v>2026</v>
      </c>
      <c r="C4208" t="str">
        <f t="shared" si="196"/>
        <v>2025-2026</v>
      </c>
      <c r="D4208" t="s">
        <v>120</v>
      </c>
      <c r="E4208" t="s">
        <v>50</v>
      </c>
      <c r="F4208" t="str">
        <f t="shared" si="197"/>
        <v>Australian Capital Territory</v>
      </c>
      <c r="G4208" t="s">
        <v>51</v>
      </c>
      <c r="H4208">
        <v>2617</v>
      </c>
      <c r="I4208" t="s">
        <v>11</v>
      </c>
      <c r="J4208" t="s">
        <v>123</v>
      </c>
      <c r="K4208" t="s">
        <v>142</v>
      </c>
      <c r="L4208" t="s">
        <v>153</v>
      </c>
      <c r="M4208" s="5">
        <v>800</v>
      </c>
    </row>
    <row r="4209" spans="1:13" x14ac:dyDescent="0.3">
      <c r="A4209" s="2">
        <v>45414</v>
      </c>
      <c r="B4209" s="3">
        <f t="shared" si="195"/>
        <v>2024</v>
      </c>
      <c r="C4209" t="str">
        <f t="shared" si="196"/>
        <v>2023-2024</v>
      </c>
      <c r="D4209" t="s">
        <v>120</v>
      </c>
      <c r="E4209" t="s">
        <v>82</v>
      </c>
      <c r="F4209" t="str">
        <f t="shared" si="197"/>
        <v>Queensland</v>
      </c>
      <c r="G4209" t="s">
        <v>19</v>
      </c>
      <c r="H4209">
        <v>4215</v>
      </c>
      <c r="I4209" t="s">
        <v>11</v>
      </c>
      <c r="J4209" t="s">
        <v>124</v>
      </c>
      <c r="K4209" t="s">
        <v>151</v>
      </c>
      <c r="L4209" t="s">
        <v>152</v>
      </c>
      <c r="M4209" s="5">
        <v>671</v>
      </c>
    </row>
    <row r="4210" spans="1:13" x14ac:dyDescent="0.3">
      <c r="A4210" s="2">
        <v>45727</v>
      </c>
      <c r="B4210" s="3">
        <f t="shared" si="195"/>
        <v>2025</v>
      </c>
      <c r="C4210" t="str">
        <f t="shared" si="196"/>
        <v>2024-2025</v>
      </c>
      <c r="D4210" t="s">
        <v>120</v>
      </c>
      <c r="E4210" t="s">
        <v>35</v>
      </c>
      <c r="F4210" t="str">
        <f t="shared" si="197"/>
        <v>Victoria</v>
      </c>
      <c r="G4210" t="s">
        <v>26</v>
      </c>
      <c r="H4210">
        <v>3280</v>
      </c>
      <c r="I4210" t="s">
        <v>11</v>
      </c>
      <c r="J4210" t="s">
        <v>129</v>
      </c>
      <c r="K4210" t="s">
        <v>151</v>
      </c>
      <c r="L4210" t="s">
        <v>152</v>
      </c>
      <c r="M4210" s="5">
        <v>275</v>
      </c>
    </row>
    <row r="4211" spans="1:13" x14ac:dyDescent="0.3">
      <c r="A4211" s="2">
        <v>45919</v>
      </c>
      <c r="B4211" s="3">
        <f t="shared" si="195"/>
        <v>2026</v>
      </c>
      <c r="C4211" t="str">
        <f t="shared" si="196"/>
        <v>2025-2026</v>
      </c>
      <c r="D4211" t="s">
        <v>120</v>
      </c>
      <c r="E4211" t="s">
        <v>23</v>
      </c>
      <c r="F4211" t="str">
        <f t="shared" si="197"/>
        <v>New South Wales</v>
      </c>
      <c r="G4211" t="s">
        <v>10</v>
      </c>
      <c r="H4211">
        <v>2830</v>
      </c>
      <c r="I4211" t="s">
        <v>11</v>
      </c>
      <c r="J4211" t="s">
        <v>132</v>
      </c>
      <c r="K4211" t="s">
        <v>148</v>
      </c>
      <c r="L4211" t="s">
        <v>159</v>
      </c>
      <c r="M4211" s="5">
        <v>464</v>
      </c>
    </row>
    <row r="4212" spans="1:13" x14ac:dyDescent="0.3">
      <c r="A4212" s="2">
        <v>45887</v>
      </c>
      <c r="B4212" s="3">
        <f t="shared" si="195"/>
        <v>2026</v>
      </c>
      <c r="C4212" t="str">
        <f t="shared" si="196"/>
        <v>2025-2026</v>
      </c>
      <c r="D4212" t="s">
        <v>120</v>
      </c>
      <c r="E4212" t="s">
        <v>99</v>
      </c>
      <c r="F4212" t="str">
        <f t="shared" si="197"/>
        <v>Western Australia</v>
      </c>
      <c r="G4212" t="s">
        <v>28</v>
      </c>
      <c r="H4212">
        <v>6530</v>
      </c>
      <c r="I4212" t="s">
        <v>11</v>
      </c>
      <c r="J4212" t="s">
        <v>141</v>
      </c>
      <c r="K4212" t="s">
        <v>150</v>
      </c>
      <c r="L4212" t="s">
        <v>161</v>
      </c>
      <c r="M4212" s="5">
        <v>761</v>
      </c>
    </row>
    <row r="4213" spans="1:13" x14ac:dyDescent="0.3">
      <c r="A4213" s="2">
        <v>45542</v>
      </c>
      <c r="B4213" s="3">
        <f t="shared" si="195"/>
        <v>2025</v>
      </c>
      <c r="C4213" t="str">
        <f t="shared" si="196"/>
        <v>2024-2025</v>
      </c>
      <c r="D4213" t="s">
        <v>120</v>
      </c>
      <c r="E4213" t="s">
        <v>67</v>
      </c>
      <c r="F4213" t="str">
        <f t="shared" si="197"/>
        <v>Tasmania</v>
      </c>
      <c r="G4213" t="s">
        <v>43</v>
      </c>
      <c r="H4213">
        <v>7250</v>
      </c>
      <c r="I4213" t="s">
        <v>11</v>
      </c>
      <c r="J4213" t="s">
        <v>130</v>
      </c>
      <c r="K4213" t="s">
        <v>145</v>
      </c>
      <c r="L4213" t="s">
        <v>156</v>
      </c>
      <c r="M4213" s="5">
        <v>74</v>
      </c>
    </row>
    <row r="4214" spans="1:13" x14ac:dyDescent="0.3">
      <c r="A4214" s="2">
        <v>45828</v>
      </c>
      <c r="B4214" s="3">
        <f t="shared" si="195"/>
        <v>2025</v>
      </c>
      <c r="C4214" t="str">
        <f t="shared" si="196"/>
        <v>2024-2025</v>
      </c>
      <c r="D4214" t="s">
        <v>120</v>
      </c>
      <c r="E4214" t="s">
        <v>105</v>
      </c>
      <c r="F4214" t="str">
        <f t="shared" si="197"/>
        <v>New South Wales</v>
      </c>
      <c r="G4214" t="s">
        <v>10</v>
      </c>
      <c r="H4214">
        <v>2031</v>
      </c>
      <c r="I4214" t="s">
        <v>11</v>
      </c>
      <c r="J4214" t="s">
        <v>126</v>
      </c>
      <c r="K4214" t="s">
        <v>148</v>
      </c>
      <c r="L4214" t="s">
        <v>159</v>
      </c>
      <c r="M4214" s="5">
        <v>353</v>
      </c>
    </row>
    <row r="4215" spans="1:13" x14ac:dyDescent="0.3">
      <c r="A4215" s="2">
        <v>45706</v>
      </c>
      <c r="B4215" s="3">
        <f t="shared" si="195"/>
        <v>2025</v>
      </c>
      <c r="C4215" t="str">
        <f t="shared" si="196"/>
        <v>2024-2025</v>
      </c>
      <c r="D4215" t="s">
        <v>120</v>
      </c>
      <c r="E4215" t="s">
        <v>39</v>
      </c>
      <c r="F4215" t="str">
        <f t="shared" si="197"/>
        <v>New South Wales</v>
      </c>
      <c r="G4215" t="s">
        <v>10</v>
      </c>
      <c r="H4215">
        <v>2541</v>
      </c>
      <c r="I4215" t="s">
        <v>11</v>
      </c>
      <c r="J4215" t="s">
        <v>123</v>
      </c>
      <c r="K4215" t="s">
        <v>148</v>
      </c>
      <c r="L4215" t="s">
        <v>159</v>
      </c>
      <c r="M4215" s="5">
        <v>629</v>
      </c>
    </row>
    <row r="4216" spans="1:13" x14ac:dyDescent="0.3">
      <c r="A4216" s="2">
        <v>45416</v>
      </c>
      <c r="B4216" s="3">
        <f t="shared" si="195"/>
        <v>2024</v>
      </c>
      <c r="C4216" t="str">
        <f t="shared" si="196"/>
        <v>2023-2024</v>
      </c>
      <c r="D4216" t="s">
        <v>119</v>
      </c>
      <c r="E4216" t="s">
        <v>48</v>
      </c>
      <c r="F4216" t="str">
        <f t="shared" si="197"/>
        <v>Western Australia</v>
      </c>
      <c r="G4216" t="s">
        <v>28</v>
      </c>
      <c r="H4216">
        <v>6450</v>
      </c>
      <c r="I4216" t="s">
        <v>11</v>
      </c>
      <c r="J4216" t="s">
        <v>141</v>
      </c>
      <c r="K4216" t="s">
        <v>145</v>
      </c>
      <c r="L4216" t="s">
        <v>156</v>
      </c>
      <c r="M4216" s="5">
        <v>800</v>
      </c>
    </row>
    <row r="4217" spans="1:13" x14ac:dyDescent="0.3">
      <c r="A4217" s="2">
        <v>45809</v>
      </c>
      <c r="B4217" s="3">
        <f t="shared" si="195"/>
        <v>2025</v>
      </c>
      <c r="C4217" t="str">
        <f t="shared" si="196"/>
        <v>2024-2025</v>
      </c>
      <c r="D4217" t="s">
        <v>119</v>
      </c>
      <c r="E4217" t="s">
        <v>49</v>
      </c>
      <c r="F4217" t="str">
        <f t="shared" si="197"/>
        <v>New South Wales</v>
      </c>
      <c r="G4217" t="s">
        <v>10</v>
      </c>
      <c r="H4217">
        <v>2350</v>
      </c>
      <c r="I4217" t="s">
        <v>11</v>
      </c>
      <c r="J4217" t="s">
        <v>122</v>
      </c>
      <c r="K4217" t="s">
        <v>148</v>
      </c>
      <c r="L4217" t="s">
        <v>159</v>
      </c>
      <c r="M4217" s="5">
        <v>477</v>
      </c>
    </row>
    <row r="4218" spans="1:13" x14ac:dyDescent="0.3">
      <c r="A4218" s="2">
        <v>45517</v>
      </c>
      <c r="B4218" s="3">
        <f t="shared" si="195"/>
        <v>2025</v>
      </c>
      <c r="C4218" t="str">
        <f t="shared" si="196"/>
        <v>2024-2025</v>
      </c>
      <c r="D4218" t="s">
        <v>120</v>
      </c>
      <c r="E4218" t="s">
        <v>89</v>
      </c>
      <c r="F4218" t="str">
        <f t="shared" si="197"/>
        <v>Queensland</v>
      </c>
      <c r="G4218" t="s">
        <v>19</v>
      </c>
      <c r="H4218">
        <v>4700</v>
      </c>
      <c r="I4218" t="s">
        <v>11</v>
      </c>
      <c r="J4218" t="s">
        <v>138</v>
      </c>
      <c r="K4218" t="s">
        <v>150</v>
      </c>
      <c r="L4218" t="s">
        <v>161</v>
      </c>
      <c r="M4218" s="5">
        <v>290</v>
      </c>
    </row>
    <row r="4219" spans="1:13" x14ac:dyDescent="0.3">
      <c r="A4219" s="2">
        <v>45394</v>
      </c>
      <c r="B4219" s="3">
        <f t="shared" si="195"/>
        <v>2024</v>
      </c>
      <c r="C4219" t="str">
        <f t="shared" si="196"/>
        <v>2023-2024</v>
      </c>
      <c r="D4219" t="s">
        <v>120</v>
      </c>
      <c r="E4219" t="s">
        <v>24</v>
      </c>
      <c r="F4219" t="str">
        <f t="shared" si="197"/>
        <v>Queensland</v>
      </c>
      <c r="G4219" t="s">
        <v>19</v>
      </c>
      <c r="H4219">
        <v>4053</v>
      </c>
      <c r="I4219" t="s">
        <v>11</v>
      </c>
      <c r="J4219" t="s">
        <v>131</v>
      </c>
      <c r="K4219" t="s">
        <v>150</v>
      </c>
      <c r="L4219" t="s">
        <v>161</v>
      </c>
      <c r="M4219" s="5">
        <v>621</v>
      </c>
    </row>
    <row r="4220" spans="1:13" x14ac:dyDescent="0.3">
      <c r="A4220" s="2">
        <v>45335</v>
      </c>
      <c r="B4220" s="3">
        <f t="shared" si="195"/>
        <v>2024</v>
      </c>
      <c r="C4220" t="str">
        <f t="shared" si="196"/>
        <v>2023-2024</v>
      </c>
      <c r="D4220" t="s">
        <v>120</v>
      </c>
      <c r="E4220" t="s">
        <v>84</v>
      </c>
      <c r="F4220" t="str">
        <f t="shared" si="197"/>
        <v>Western Australia</v>
      </c>
      <c r="G4220" t="s">
        <v>28</v>
      </c>
      <c r="H4220">
        <v>6280</v>
      </c>
      <c r="I4220" t="s">
        <v>11</v>
      </c>
      <c r="J4220" t="s">
        <v>135</v>
      </c>
      <c r="K4220" t="s">
        <v>148</v>
      </c>
      <c r="L4220" t="s">
        <v>159</v>
      </c>
      <c r="M4220" s="5">
        <v>711</v>
      </c>
    </row>
    <row r="4221" spans="1:13" x14ac:dyDescent="0.3">
      <c r="A4221" s="2">
        <v>45876</v>
      </c>
      <c r="B4221" s="3">
        <f t="shared" si="195"/>
        <v>2026</v>
      </c>
      <c r="C4221" t="str">
        <f t="shared" si="196"/>
        <v>2025-2026</v>
      </c>
      <c r="D4221" t="s">
        <v>120</v>
      </c>
      <c r="E4221" t="s">
        <v>85</v>
      </c>
      <c r="F4221" t="str">
        <f t="shared" si="197"/>
        <v>Western Australia</v>
      </c>
      <c r="G4221" t="s">
        <v>28</v>
      </c>
      <c r="H4221">
        <v>6725</v>
      </c>
      <c r="I4221" t="s">
        <v>11</v>
      </c>
      <c r="J4221" t="s">
        <v>141</v>
      </c>
      <c r="K4221" t="s">
        <v>145</v>
      </c>
      <c r="L4221" t="s">
        <v>156</v>
      </c>
      <c r="M4221" s="5">
        <v>398</v>
      </c>
    </row>
    <row r="4222" spans="1:13" x14ac:dyDescent="0.3">
      <c r="A4222" s="2">
        <v>45713</v>
      </c>
      <c r="B4222" s="3">
        <f t="shared" si="195"/>
        <v>2025</v>
      </c>
      <c r="C4222" t="str">
        <f t="shared" si="196"/>
        <v>2024-2025</v>
      </c>
      <c r="D4222" t="s">
        <v>119</v>
      </c>
      <c r="E4222" t="s">
        <v>77</v>
      </c>
      <c r="F4222" t="str">
        <f t="shared" si="197"/>
        <v>Victoria</v>
      </c>
      <c r="G4222" t="s">
        <v>26</v>
      </c>
      <c r="H4222">
        <v>3018</v>
      </c>
      <c r="I4222" t="s">
        <v>11</v>
      </c>
      <c r="J4222" t="s">
        <v>128</v>
      </c>
      <c r="K4222" t="s">
        <v>145</v>
      </c>
      <c r="L4222" t="s">
        <v>156</v>
      </c>
      <c r="M4222" s="5">
        <v>782</v>
      </c>
    </row>
    <row r="4223" spans="1:13" x14ac:dyDescent="0.3">
      <c r="A4223" s="2">
        <v>45707</v>
      </c>
      <c r="B4223" s="3">
        <f t="shared" si="195"/>
        <v>2025</v>
      </c>
      <c r="C4223" t="str">
        <f t="shared" si="196"/>
        <v>2024-2025</v>
      </c>
      <c r="D4223" t="s">
        <v>120</v>
      </c>
      <c r="E4223" t="s">
        <v>23</v>
      </c>
      <c r="F4223" t="str">
        <f t="shared" si="197"/>
        <v>New South Wales</v>
      </c>
      <c r="G4223" t="s">
        <v>10</v>
      </c>
      <c r="H4223">
        <v>2830</v>
      </c>
      <c r="I4223" t="s">
        <v>11</v>
      </c>
      <c r="J4223" t="s">
        <v>132</v>
      </c>
      <c r="K4223" t="s">
        <v>148</v>
      </c>
      <c r="L4223" t="s">
        <v>159</v>
      </c>
      <c r="M4223" s="5">
        <v>191</v>
      </c>
    </row>
    <row r="4224" spans="1:13" x14ac:dyDescent="0.3">
      <c r="A4224" s="2">
        <v>45419</v>
      </c>
      <c r="B4224" s="3">
        <f t="shared" si="195"/>
        <v>2024</v>
      </c>
      <c r="C4224" t="str">
        <f t="shared" si="196"/>
        <v>2023-2024</v>
      </c>
      <c r="D4224" t="s">
        <v>119</v>
      </c>
      <c r="E4224" t="s">
        <v>92</v>
      </c>
      <c r="F4224" t="str">
        <f t="shared" si="197"/>
        <v>New South Wales</v>
      </c>
      <c r="G4224" t="s">
        <v>10</v>
      </c>
      <c r="H4224">
        <v>2015</v>
      </c>
      <c r="I4224" t="s">
        <v>11</v>
      </c>
      <c r="J4224" t="s">
        <v>126</v>
      </c>
      <c r="K4224" t="s">
        <v>149</v>
      </c>
      <c r="L4224" t="s">
        <v>160</v>
      </c>
      <c r="M4224" s="5">
        <v>96</v>
      </c>
    </row>
    <row r="4225" spans="1:13" x14ac:dyDescent="0.3">
      <c r="A4225" s="2">
        <v>45625</v>
      </c>
      <c r="B4225" s="3">
        <f t="shared" si="195"/>
        <v>2025</v>
      </c>
      <c r="C4225" t="str">
        <f t="shared" si="196"/>
        <v>2024-2025</v>
      </c>
      <c r="D4225" t="s">
        <v>119</v>
      </c>
      <c r="E4225" t="s">
        <v>66</v>
      </c>
      <c r="F4225" t="str">
        <f t="shared" si="197"/>
        <v>Western Australia</v>
      </c>
      <c r="G4225" t="s">
        <v>28</v>
      </c>
      <c r="H4225">
        <v>6330</v>
      </c>
      <c r="I4225" t="s">
        <v>11</v>
      </c>
      <c r="J4225" t="s">
        <v>135</v>
      </c>
      <c r="K4225" t="s">
        <v>150</v>
      </c>
      <c r="L4225" t="s">
        <v>161</v>
      </c>
      <c r="M4225" s="5">
        <v>387</v>
      </c>
    </row>
    <row r="4226" spans="1:13" x14ac:dyDescent="0.3">
      <c r="A4226" s="2">
        <v>45421</v>
      </c>
      <c r="B4226" s="3">
        <f t="shared" ref="B4226:B4289" si="198">IF(MONTH(A4226)&gt;=7,YEAR(A4226)+1,YEAR(A4226))</f>
        <v>2024</v>
      </c>
      <c r="C4226" t="str">
        <f t="shared" ref="C4226:C4289" si="199">IF(MONTH(A4226) &gt;= 7, YEAR(A4226) &amp; "-" &amp; YEAR(A4226) + 1, YEAR(A4226) - 1 &amp; "-" &amp; YEAR(A4226))</f>
        <v>2023-2024</v>
      </c>
      <c r="D4226" t="s">
        <v>120</v>
      </c>
      <c r="E4226" t="s">
        <v>109</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28</v>
      </c>
      <c r="H4226">
        <v>6052</v>
      </c>
      <c r="I4226" t="s">
        <v>11</v>
      </c>
      <c r="J4226" t="s">
        <v>121</v>
      </c>
      <c r="K4226" t="s">
        <v>145</v>
      </c>
      <c r="L4226" t="s">
        <v>156</v>
      </c>
      <c r="M4226" s="5">
        <v>480</v>
      </c>
    </row>
    <row r="4227" spans="1:13" x14ac:dyDescent="0.3">
      <c r="A4227" s="2">
        <v>45908</v>
      </c>
      <c r="B4227" s="3">
        <f t="shared" si="198"/>
        <v>2026</v>
      </c>
      <c r="C4227" t="str">
        <f t="shared" si="199"/>
        <v>2025-2026</v>
      </c>
      <c r="D4227" t="s">
        <v>120</v>
      </c>
      <c r="E4227" t="s">
        <v>24</v>
      </c>
      <c r="F4227" t="str">
        <f t="shared" si="200"/>
        <v>Queensland</v>
      </c>
      <c r="G4227" t="s">
        <v>19</v>
      </c>
      <c r="H4227">
        <v>4053</v>
      </c>
      <c r="I4227" t="s">
        <v>11</v>
      </c>
      <c r="J4227" t="s">
        <v>131</v>
      </c>
      <c r="K4227" t="s">
        <v>151</v>
      </c>
      <c r="L4227" t="s">
        <v>152</v>
      </c>
      <c r="M4227" s="5">
        <v>451</v>
      </c>
    </row>
    <row r="4228" spans="1:13" x14ac:dyDescent="0.3">
      <c r="A4228" s="2">
        <v>45774</v>
      </c>
      <c r="B4228" s="3">
        <f t="shared" si="198"/>
        <v>2025</v>
      </c>
      <c r="C4228" t="str">
        <f t="shared" si="199"/>
        <v>2024-2025</v>
      </c>
      <c r="D4228" t="s">
        <v>119</v>
      </c>
      <c r="E4228" t="s">
        <v>77</v>
      </c>
      <c r="F4228" t="str">
        <f t="shared" si="200"/>
        <v>Victoria</v>
      </c>
      <c r="G4228" t="s">
        <v>26</v>
      </c>
      <c r="H4228">
        <v>3018</v>
      </c>
      <c r="I4228" t="s">
        <v>11</v>
      </c>
      <c r="J4228" t="s">
        <v>128</v>
      </c>
      <c r="K4228" t="s">
        <v>148</v>
      </c>
      <c r="L4228" t="s">
        <v>159</v>
      </c>
      <c r="M4228" s="5">
        <v>462</v>
      </c>
    </row>
    <row r="4229" spans="1:13" x14ac:dyDescent="0.3">
      <c r="A4229" s="2">
        <v>45427</v>
      </c>
      <c r="B4229" s="3">
        <f t="shared" si="198"/>
        <v>2024</v>
      </c>
      <c r="C4229" t="str">
        <f t="shared" si="199"/>
        <v>2023-2024</v>
      </c>
      <c r="D4229" t="s">
        <v>120</v>
      </c>
      <c r="E4229" t="s">
        <v>63</v>
      </c>
      <c r="F4229" t="str">
        <f t="shared" si="200"/>
        <v>Queensland</v>
      </c>
      <c r="G4229" t="s">
        <v>19</v>
      </c>
      <c r="H4229">
        <v>4068</v>
      </c>
      <c r="I4229" t="s">
        <v>11</v>
      </c>
      <c r="J4229" t="s">
        <v>131</v>
      </c>
      <c r="K4229" t="s">
        <v>145</v>
      </c>
      <c r="L4229" t="s">
        <v>156</v>
      </c>
      <c r="M4229" s="5">
        <v>623</v>
      </c>
    </row>
    <row r="4230" spans="1:13" x14ac:dyDescent="0.3">
      <c r="A4230" s="2">
        <v>45956</v>
      </c>
      <c r="B4230" s="3">
        <f t="shared" si="198"/>
        <v>2026</v>
      </c>
      <c r="C4230" t="str">
        <f t="shared" si="199"/>
        <v>2025-2026</v>
      </c>
      <c r="D4230" t="s">
        <v>120</v>
      </c>
      <c r="E4230" t="s">
        <v>34</v>
      </c>
      <c r="F4230" t="str">
        <f t="shared" si="200"/>
        <v>New South Wales</v>
      </c>
      <c r="G4230" t="s">
        <v>10</v>
      </c>
      <c r="H4230">
        <v>2560</v>
      </c>
      <c r="I4230" t="s">
        <v>11</v>
      </c>
      <c r="J4230" t="s">
        <v>123</v>
      </c>
      <c r="K4230" t="s">
        <v>145</v>
      </c>
      <c r="L4230" t="s">
        <v>156</v>
      </c>
      <c r="M4230" s="5">
        <v>314</v>
      </c>
    </row>
    <row r="4231" spans="1:13" x14ac:dyDescent="0.3">
      <c r="A4231" s="2">
        <v>45765</v>
      </c>
      <c r="B4231" s="3">
        <f t="shared" si="198"/>
        <v>2025</v>
      </c>
      <c r="C4231" t="str">
        <f t="shared" si="199"/>
        <v>2024-2025</v>
      </c>
      <c r="D4231" t="s">
        <v>119</v>
      </c>
      <c r="E4231" t="s">
        <v>92</v>
      </c>
      <c r="F4231" t="str">
        <f t="shared" si="200"/>
        <v>New South Wales</v>
      </c>
      <c r="G4231" t="s">
        <v>10</v>
      </c>
      <c r="H4231">
        <v>2015</v>
      </c>
      <c r="I4231" t="s">
        <v>11</v>
      </c>
      <c r="J4231" t="s">
        <v>126</v>
      </c>
      <c r="K4231" t="s">
        <v>145</v>
      </c>
      <c r="L4231" t="s">
        <v>156</v>
      </c>
      <c r="M4231" s="5">
        <v>794</v>
      </c>
    </row>
    <row r="4232" spans="1:13" x14ac:dyDescent="0.3">
      <c r="A4232" s="2">
        <v>45834</v>
      </c>
      <c r="B4232" s="3">
        <f t="shared" si="198"/>
        <v>2025</v>
      </c>
      <c r="C4232" t="str">
        <f t="shared" si="199"/>
        <v>2024-2025</v>
      </c>
      <c r="D4232" t="s">
        <v>120</v>
      </c>
      <c r="E4232" t="s">
        <v>50</v>
      </c>
      <c r="F4232" t="str">
        <f t="shared" si="200"/>
        <v>Australian Capital Territory</v>
      </c>
      <c r="G4232" t="s">
        <v>51</v>
      </c>
      <c r="H4232">
        <v>2617</v>
      </c>
      <c r="I4232" t="s">
        <v>11</v>
      </c>
      <c r="J4232" t="s">
        <v>123</v>
      </c>
      <c r="K4232" t="s">
        <v>142</v>
      </c>
      <c r="L4232" t="s">
        <v>153</v>
      </c>
      <c r="M4232" s="5">
        <v>728</v>
      </c>
    </row>
    <row r="4233" spans="1:13" x14ac:dyDescent="0.3">
      <c r="A4233" s="2">
        <v>45330</v>
      </c>
      <c r="B4233" s="3">
        <f t="shared" si="198"/>
        <v>2024</v>
      </c>
      <c r="C4233" t="str">
        <f t="shared" si="199"/>
        <v>2023-2024</v>
      </c>
      <c r="D4233" t="s">
        <v>120</v>
      </c>
      <c r="E4233" t="s">
        <v>39</v>
      </c>
      <c r="F4233" t="str">
        <f t="shared" si="200"/>
        <v>New South Wales</v>
      </c>
      <c r="G4233" t="s">
        <v>10</v>
      </c>
      <c r="H4233">
        <v>2541</v>
      </c>
      <c r="I4233" t="s">
        <v>11</v>
      </c>
      <c r="J4233" t="s">
        <v>123</v>
      </c>
      <c r="K4233" t="s">
        <v>149</v>
      </c>
      <c r="L4233" t="s">
        <v>160</v>
      </c>
      <c r="M4233" s="5">
        <v>685</v>
      </c>
    </row>
    <row r="4234" spans="1:13" x14ac:dyDescent="0.3">
      <c r="A4234" s="2">
        <v>45378</v>
      </c>
      <c r="B4234" s="3">
        <f t="shared" si="198"/>
        <v>2024</v>
      </c>
      <c r="C4234" t="str">
        <f t="shared" si="199"/>
        <v>2023-2024</v>
      </c>
      <c r="D4234" t="s">
        <v>120</v>
      </c>
      <c r="E4234" t="s">
        <v>25</v>
      </c>
      <c r="F4234" t="str">
        <f t="shared" si="200"/>
        <v>Victoria</v>
      </c>
      <c r="G4234" t="s">
        <v>26</v>
      </c>
      <c r="H4234">
        <v>3066</v>
      </c>
      <c r="I4234" t="s">
        <v>11</v>
      </c>
      <c r="J4234" t="s">
        <v>128</v>
      </c>
      <c r="K4234" t="s">
        <v>150</v>
      </c>
      <c r="L4234" t="s">
        <v>161</v>
      </c>
      <c r="M4234" s="5">
        <v>52</v>
      </c>
    </row>
    <row r="4235" spans="1:13" x14ac:dyDescent="0.3">
      <c r="A4235" s="2">
        <v>45770</v>
      </c>
      <c r="B4235" s="3">
        <f t="shared" si="198"/>
        <v>2025</v>
      </c>
      <c r="C4235" t="str">
        <f t="shared" si="199"/>
        <v>2024-2025</v>
      </c>
      <c r="D4235" t="s">
        <v>120</v>
      </c>
      <c r="E4235" t="s">
        <v>86</v>
      </c>
      <c r="F4235" t="str">
        <f t="shared" si="200"/>
        <v>Queensland</v>
      </c>
      <c r="G4235" t="s">
        <v>19</v>
      </c>
      <c r="H4235">
        <v>4119</v>
      </c>
      <c r="I4235" t="s">
        <v>11</v>
      </c>
      <c r="J4235" t="s">
        <v>131</v>
      </c>
      <c r="K4235" t="s">
        <v>151</v>
      </c>
      <c r="L4235" t="s">
        <v>152</v>
      </c>
      <c r="M4235" s="5">
        <v>43</v>
      </c>
    </row>
    <row r="4236" spans="1:13" x14ac:dyDescent="0.3">
      <c r="A4236" s="2">
        <v>45990</v>
      </c>
      <c r="B4236" s="3">
        <f t="shared" si="198"/>
        <v>2026</v>
      </c>
      <c r="C4236" t="str">
        <f t="shared" si="199"/>
        <v>2025-2026</v>
      </c>
      <c r="D4236" t="s">
        <v>120</v>
      </c>
      <c r="E4236" t="s">
        <v>9</v>
      </c>
      <c r="F4236" t="str">
        <f t="shared" si="200"/>
        <v>New South Wales</v>
      </c>
      <c r="G4236" t="s">
        <v>10</v>
      </c>
      <c r="H4236">
        <v>2067</v>
      </c>
      <c r="I4236" t="s">
        <v>11</v>
      </c>
      <c r="J4236" t="s">
        <v>126</v>
      </c>
      <c r="K4236" t="s">
        <v>148</v>
      </c>
      <c r="L4236" t="s">
        <v>159</v>
      </c>
      <c r="M4236" s="5">
        <v>196</v>
      </c>
    </row>
    <row r="4237" spans="1:13" x14ac:dyDescent="0.3">
      <c r="A4237" s="2">
        <v>45616</v>
      </c>
      <c r="B4237" s="3">
        <f t="shared" si="198"/>
        <v>2025</v>
      </c>
      <c r="C4237" t="str">
        <f t="shared" si="199"/>
        <v>2024-2025</v>
      </c>
      <c r="D4237" t="s">
        <v>120</v>
      </c>
      <c r="E4237" t="s">
        <v>100</v>
      </c>
      <c r="F4237" t="str">
        <f t="shared" si="200"/>
        <v>New South Wales</v>
      </c>
      <c r="G4237" t="s">
        <v>10</v>
      </c>
      <c r="H4237">
        <v>2800</v>
      </c>
      <c r="I4237" t="s">
        <v>11</v>
      </c>
      <c r="J4237" t="s">
        <v>132</v>
      </c>
      <c r="K4237" t="s">
        <v>145</v>
      </c>
      <c r="L4237" t="s">
        <v>156</v>
      </c>
      <c r="M4237" s="5">
        <v>271</v>
      </c>
    </row>
    <row r="4238" spans="1:13" x14ac:dyDescent="0.3">
      <c r="A4238" s="2">
        <v>45666</v>
      </c>
      <c r="B4238" s="3">
        <f t="shared" si="198"/>
        <v>2025</v>
      </c>
      <c r="C4238" t="str">
        <f t="shared" si="199"/>
        <v>2024-2025</v>
      </c>
      <c r="D4238" t="s">
        <v>120</v>
      </c>
      <c r="E4238" t="s">
        <v>12</v>
      </c>
      <c r="F4238" t="str">
        <f t="shared" si="200"/>
        <v>New South Wales</v>
      </c>
      <c r="G4238" t="s">
        <v>10</v>
      </c>
      <c r="H4238">
        <v>2795</v>
      </c>
      <c r="I4238" t="s">
        <v>11</v>
      </c>
      <c r="J4238" t="s">
        <v>132</v>
      </c>
      <c r="K4238" t="s">
        <v>151</v>
      </c>
      <c r="L4238" t="s">
        <v>152</v>
      </c>
      <c r="M4238" s="5">
        <v>462</v>
      </c>
    </row>
    <row r="4239" spans="1:13" x14ac:dyDescent="0.3">
      <c r="A4239" s="2">
        <v>45660</v>
      </c>
      <c r="B4239" s="3">
        <f t="shared" si="198"/>
        <v>2025</v>
      </c>
      <c r="C4239" t="str">
        <f t="shared" si="199"/>
        <v>2024-2025</v>
      </c>
      <c r="D4239" t="s">
        <v>120</v>
      </c>
      <c r="E4239" t="s">
        <v>111</v>
      </c>
      <c r="F4239" t="str">
        <f t="shared" si="200"/>
        <v>New South Wales</v>
      </c>
      <c r="G4239" t="s">
        <v>10</v>
      </c>
      <c r="H4239">
        <v>2154</v>
      </c>
      <c r="I4239" t="s">
        <v>11</v>
      </c>
      <c r="J4239" t="s">
        <v>125</v>
      </c>
      <c r="K4239" t="s">
        <v>145</v>
      </c>
      <c r="L4239" t="s">
        <v>156</v>
      </c>
      <c r="M4239" s="5">
        <v>280</v>
      </c>
    </row>
    <row r="4240" spans="1:13" x14ac:dyDescent="0.3">
      <c r="A4240" s="2">
        <v>45408</v>
      </c>
      <c r="B4240" s="3">
        <f t="shared" si="198"/>
        <v>2024</v>
      </c>
      <c r="C4240" t="str">
        <f t="shared" si="199"/>
        <v>2023-2024</v>
      </c>
      <c r="D4240" t="s">
        <v>120</v>
      </c>
      <c r="E4240" t="s">
        <v>23</v>
      </c>
      <c r="F4240" t="str">
        <f t="shared" si="200"/>
        <v>New South Wales</v>
      </c>
      <c r="G4240" t="s">
        <v>10</v>
      </c>
      <c r="H4240">
        <v>2830</v>
      </c>
      <c r="I4240" t="s">
        <v>11</v>
      </c>
      <c r="J4240" t="s">
        <v>132</v>
      </c>
      <c r="K4240" t="s">
        <v>145</v>
      </c>
      <c r="L4240" t="s">
        <v>156</v>
      </c>
      <c r="M4240" s="5">
        <v>654</v>
      </c>
    </row>
    <row r="4241" spans="1:13" x14ac:dyDescent="0.3">
      <c r="A4241" s="2">
        <v>45864</v>
      </c>
      <c r="B4241" s="3">
        <f t="shared" si="198"/>
        <v>2026</v>
      </c>
      <c r="C4241" t="str">
        <f t="shared" si="199"/>
        <v>2025-2026</v>
      </c>
      <c r="D4241" t="s">
        <v>119</v>
      </c>
      <c r="E4241" t="s">
        <v>66</v>
      </c>
      <c r="F4241" t="str">
        <f t="shared" si="200"/>
        <v>Western Australia</v>
      </c>
      <c r="G4241" t="s">
        <v>28</v>
      </c>
      <c r="H4241">
        <v>6330</v>
      </c>
      <c r="I4241" t="s">
        <v>11</v>
      </c>
      <c r="J4241" t="s">
        <v>135</v>
      </c>
      <c r="K4241" t="s">
        <v>146</v>
      </c>
      <c r="L4241" t="s">
        <v>157</v>
      </c>
      <c r="M4241" s="5">
        <v>273</v>
      </c>
    </row>
    <row r="4242" spans="1:13" x14ac:dyDescent="0.3">
      <c r="A4242" s="2">
        <v>45378</v>
      </c>
      <c r="B4242" s="3">
        <f t="shared" si="198"/>
        <v>2024</v>
      </c>
      <c r="C4242" t="str">
        <f t="shared" si="199"/>
        <v>2023-2024</v>
      </c>
      <c r="D4242" t="s">
        <v>120</v>
      </c>
      <c r="E4242" t="s">
        <v>105</v>
      </c>
      <c r="F4242" t="str">
        <f t="shared" si="200"/>
        <v>New South Wales</v>
      </c>
      <c r="G4242" t="s">
        <v>10</v>
      </c>
      <c r="H4242">
        <v>2031</v>
      </c>
      <c r="I4242" t="s">
        <v>11</v>
      </c>
      <c r="J4242" t="s">
        <v>126</v>
      </c>
      <c r="K4242" t="s">
        <v>151</v>
      </c>
      <c r="L4242" t="s">
        <v>152</v>
      </c>
      <c r="M4242" s="5">
        <v>702</v>
      </c>
    </row>
    <row r="4243" spans="1:13" x14ac:dyDescent="0.3">
      <c r="A4243" s="2">
        <v>45967</v>
      </c>
      <c r="B4243" s="3">
        <f t="shared" si="198"/>
        <v>2026</v>
      </c>
      <c r="C4243" t="str">
        <f t="shared" si="199"/>
        <v>2025-2026</v>
      </c>
      <c r="D4243" t="s">
        <v>120</v>
      </c>
      <c r="E4243" t="s">
        <v>21</v>
      </c>
      <c r="F4243" t="str">
        <f t="shared" si="200"/>
        <v>South Australia</v>
      </c>
      <c r="G4243" t="s">
        <v>17</v>
      </c>
      <c r="H4243">
        <v>5343</v>
      </c>
      <c r="I4243" t="s">
        <v>11</v>
      </c>
      <c r="J4243" t="s">
        <v>139</v>
      </c>
      <c r="K4243" t="s">
        <v>145</v>
      </c>
      <c r="L4243" t="s">
        <v>156</v>
      </c>
      <c r="M4243" s="5">
        <v>480</v>
      </c>
    </row>
    <row r="4244" spans="1:13" x14ac:dyDescent="0.3">
      <c r="A4244" s="2">
        <v>45447</v>
      </c>
      <c r="B4244" s="3">
        <f t="shared" si="198"/>
        <v>2024</v>
      </c>
      <c r="C4244" t="str">
        <f t="shared" si="199"/>
        <v>2023-2024</v>
      </c>
      <c r="D4244" t="s">
        <v>120</v>
      </c>
      <c r="E4244" t="s">
        <v>107</v>
      </c>
      <c r="F4244" t="str">
        <f t="shared" si="200"/>
        <v>New South Wales</v>
      </c>
      <c r="G4244" t="s">
        <v>10</v>
      </c>
      <c r="H4244">
        <v>2020</v>
      </c>
      <c r="I4244" t="s">
        <v>11</v>
      </c>
      <c r="J4244" t="s">
        <v>126</v>
      </c>
      <c r="K4244" t="s">
        <v>150</v>
      </c>
      <c r="L4244" t="s">
        <v>161</v>
      </c>
      <c r="M4244" s="5">
        <v>542</v>
      </c>
    </row>
    <row r="4245" spans="1:13" x14ac:dyDescent="0.3">
      <c r="A4245" s="2">
        <v>45983</v>
      </c>
      <c r="B4245" s="3">
        <f t="shared" si="198"/>
        <v>2026</v>
      </c>
      <c r="C4245" t="str">
        <f t="shared" si="199"/>
        <v>2025-2026</v>
      </c>
      <c r="D4245" t="s">
        <v>120</v>
      </c>
      <c r="E4245" t="s">
        <v>113</v>
      </c>
      <c r="F4245" t="str">
        <f t="shared" si="200"/>
        <v>New South Wales</v>
      </c>
      <c r="G4245" t="s">
        <v>10</v>
      </c>
      <c r="H4245">
        <v>2101</v>
      </c>
      <c r="I4245" t="s">
        <v>11</v>
      </c>
      <c r="J4245" t="s">
        <v>125</v>
      </c>
      <c r="K4245" t="s">
        <v>148</v>
      </c>
      <c r="L4245" t="s">
        <v>159</v>
      </c>
      <c r="M4245" s="5">
        <v>525</v>
      </c>
    </row>
    <row r="4246" spans="1:13" x14ac:dyDescent="0.3">
      <c r="A4246" s="2">
        <v>45730</v>
      </c>
      <c r="B4246" s="3">
        <f t="shared" si="198"/>
        <v>2025</v>
      </c>
      <c r="C4246" t="str">
        <f t="shared" si="199"/>
        <v>2024-2025</v>
      </c>
      <c r="D4246" t="s">
        <v>120</v>
      </c>
      <c r="E4246" t="s">
        <v>94</v>
      </c>
      <c r="F4246" t="str">
        <f t="shared" si="200"/>
        <v>Queensland</v>
      </c>
      <c r="G4246" t="s">
        <v>19</v>
      </c>
      <c r="H4246">
        <v>4551</v>
      </c>
      <c r="I4246" t="s">
        <v>11</v>
      </c>
      <c r="J4246" t="s">
        <v>136</v>
      </c>
      <c r="K4246" t="s">
        <v>148</v>
      </c>
      <c r="L4246" t="s">
        <v>159</v>
      </c>
      <c r="M4246" s="5">
        <v>751</v>
      </c>
    </row>
    <row r="4247" spans="1:13" x14ac:dyDescent="0.3">
      <c r="A4247" s="2">
        <v>45854</v>
      </c>
      <c r="B4247" s="3">
        <f t="shared" si="198"/>
        <v>2026</v>
      </c>
      <c r="C4247" t="str">
        <f t="shared" si="199"/>
        <v>2025-2026</v>
      </c>
      <c r="D4247" t="s">
        <v>120</v>
      </c>
      <c r="E4247" t="s">
        <v>14</v>
      </c>
      <c r="F4247" t="str">
        <f t="shared" si="200"/>
        <v>Northern Territory</v>
      </c>
      <c r="G4247" t="s">
        <v>15</v>
      </c>
      <c r="H4247">
        <v>800</v>
      </c>
      <c r="I4247" t="s">
        <v>11</v>
      </c>
      <c r="J4247" t="s">
        <v>140</v>
      </c>
      <c r="K4247" t="s">
        <v>145</v>
      </c>
      <c r="L4247" t="s">
        <v>156</v>
      </c>
      <c r="M4247" s="5">
        <v>768</v>
      </c>
    </row>
    <row r="4248" spans="1:13" x14ac:dyDescent="0.3">
      <c r="A4248" s="2">
        <v>45420</v>
      </c>
      <c r="B4248" s="3">
        <f t="shared" si="198"/>
        <v>2024</v>
      </c>
      <c r="C4248" t="str">
        <f t="shared" si="199"/>
        <v>2023-2024</v>
      </c>
      <c r="D4248" t="s">
        <v>120</v>
      </c>
      <c r="E4248" t="s">
        <v>9</v>
      </c>
      <c r="F4248" t="str">
        <f t="shared" si="200"/>
        <v>New South Wales</v>
      </c>
      <c r="G4248" t="s">
        <v>10</v>
      </c>
      <c r="H4248">
        <v>2067</v>
      </c>
      <c r="I4248" t="s">
        <v>11</v>
      </c>
      <c r="J4248" t="s">
        <v>126</v>
      </c>
      <c r="K4248" t="s">
        <v>150</v>
      </c>
      <c r="L4248" t="s">
        <v>161</v>
      </c>
      <c r="M4248" s="5">
        <v>322</v>
      </c>
    </row>
    <row r="4249" spans="1:13" x14ac:dyDescent="0.3">
      <c r="A4249" s="2">
        <v>45873</v>
      </c>
      <c r="B4249" s="3">
        <f t="shared" si="198"/>
        <v>2026</v>
      </c>
      <c r="C4249" t="str">
        <f t="shared" si="199"/>
        <v>2025-2026</v>
      </c>
      <c r="D4249" t="s">
        <v>119</v>
      </c>
      <c r="E4249" t="s">
        <v>49</v>
      </c>
      <c r="F4249" t="str">
        <f t="shared" si="200"/>
        <v>New South Wales</v>
      </c>
      <c r="G4249" t="s">
        <v>10</v>
      </c>
      <c r="H4249">
        <v>2350</v>
      </c>
      <c r="I4249" t="s">
        <v>11</v>
      </c>
      <c r="J4249" t="s">
        <v>122</v>
      </c>
      <c r="K4249" t="s">
        <v>146</v>
      </c>
      <c r="L4249" t="s">
        <v>157</v>
      </c>
      <c r="M4249" s="5">
        <v>645</v>
      </c>
    </row>
    <row r="4250" spans="1:13" x14ac:dyDescent="0.3">
      <c r="A4250" s="2">
        <v>45553</v>
      </c>
      <c r="B4250" s="3">
        <f t="shared" si="198"/>
        <v>2025</v>
      </c>
      <c r="C4250" t="str">
        <f t="shared" si="199"/>
        <v>2024-2025</v>
      </c>
      <c r="D4250" t="s">
        <v>120</v>
      </c>
      <c r="E4250" t="s">
        <v>105</v>
      </c>
      <c r="F4250" t="str">
        <f t="shared" si="200"/>
        <v>New South Wales</v>
      </c>
      <c r="G4250" t="s">
        <v>10</v>
      </c>
      <c r="H4250">
        <v>2031</v>
      </c>
      <c r="I4250" t="s">
        <v>11</v>
      </c>
      <c r="J4250" t="s">
        <v>126</v>
      </c>
      <c r="K4250" t="s">
        <v>148</v>
      </c>
      <c r="L4250" t="s">
        <v>159</v>
      </c>
      <c r="M4250" s="5">
        <v>500</v>
      </c>
    </row>
    <row r="4251" spans="1:13" x14ac:dyDescent="0.3">
      <c r="A4251" s="2">
        <v>45536</v>
      </c>
      <c r="B4251" s="3">
        <f t="shared" si="198"/>
        <v>2025</v>
      </c>
      <c r="C4251" t="str">
        <f t="shared" si="199"/>
        <v>2024-2025</v>
      </c>
      <c r="D4251" t="s">
        <v>120</v>
      </c>
      <c r="E4251" t="s">
        <v>73</v>
      </c>
      <c r="F4251" t="str">
        <f t="shared" si="200"/>
        <v>Queensland</v>
      </c>
      <c r="G4251" t="s">
        <v>19</v>
      </c>
      <c r="H4251">
        <v>4509</v>
      </c>
      <c r="I4251" t="s">
        <v>11</v>
      </c>
      <c r="J4251" t="s">
        <v>124</v>
      </c>
      <c r="K4251" t="s">
        <v>148</v>
      </c>
      <c r="L4251" t="s">
        <v>159</v>
      </c>
      <c r="M4251" s="5">
        <v>423</v>
      </c>
    </row>
    <row r="4252" spans="1:13" x14ac:dyDescent="0.3">
      <c r="A4252" s="2">
        <v>46001</v>
      </c>
      <c r="B4252" s="3">
        <f t="shared" si="198"/>
        <v>2026</v>
      </c>
      <c r="C4252" t="str">
        <f t="shared" si="199"/>
        <v>2025-2026</v>
      </c>
      <c r="D4252" t="s">
        <v>120</v>
      </c>
      <c r="E4252" t="s">
        <v>84</v>
      </c>
      <c r="F4252" t="str">
        <f t="shared" si="200"/>
        <v>Western Australia</v>
      </c>
      <c r="G4252" t="s">
        <v>28</v>
      </c>
      <c r="H4252">
        <v>6280</v>
      </c>
      <c r="I4252" t="s">
        <v>11</v>
      </c>
      <c r="J4252" t="s">
        <v>135</v>
      </c>
      <c r="K4252" t="s">
        <v>142</v>
      </c>
      <c r="L4252" t="s">
        <v>153</v>
      </c>
      <c r="M4252" s="5">
        <v>208</v>
      </c>
    </row>
    <row r="4253" spans="1:13" x14ac:dyDescent="0.3">
      <c r="A4253" s="2">
        <v>45897</v>
      </c>
      <c r="B4253" s="3">
        <f t="shared" si="198"/>
        <v>2026</v>
      </c>
      <c r="C4253" t="str">
        <f t="shared" si="199"/>
        <v>2025-2026</v>
      </c>
      <c r="D4253" t="s">
        <v>120</v>
      </c>
      <c r="E4253" t="s">
        <v>103</v>
      </c>
      <c r="F4253" t="str">
        <f t="shared" si="200"/>
        <v>Victoria</v>
      </c>
      <c r="G4253" t="s">
        <v>26</v>
      </c>
      <c r="H4253">
        <v>3550</v>
      </c>
      <c r="I4253" t="s">
        <v>11</v>
      </c>
      <c r="J4253" t="s">
        <v>129</v>
      </c>
      <c r="K4253" t="s">
        <v>150</v>
      </c>
      <c r="L4253" t="s">
        <v>161</v>
      </c>
      <c r="M4253" s="5">
        <v>50</v>
      </c>
    </row>
    <row r="4254" spans="1:13" x14ac:dyDescent="0.3">
      <c r="A4254" s="2">
        <v>45325</v>
      </c>
      <c r="B4254" s="3">
        <f t="shared" si="198"/>
        <v>2024</v>
      </c>
      <c r="C4254" t="str">
        <f t="shared" si="199"/>
        <v>2023-2024</v>
      </c>
      <c r="D4254" t="s">
        <v>120</v>
      </c>
      <c r="E4254" t="s">
        <v>111</v>
      </c>
      <c r="F4254" t="str">
        <f t="shared" si="200"/>
        <v>New South Wales</v>
      </c>
      <c r="G4254" t="s">
        <v>10</v>
      </c>
      <c r="H4254">
        <v>2154</v>
      </c>
      <c r="I4254" t="s">
        <v>11</v>
      </c>
      <c r="J4254" t="s">
        <v>125</v>
      </c>
      <c r="K4254" t="s">
        <v>146</v>
      </c>
      <c r="L4254" t="s">
        <v>157</v>
      </c>
      <c r="M4254" s="5">
        <v>709</v>
      </c>
    </row>
    <row r="4255" spans="1:13" x14ac:dyDescent="0.3">
      <c r="A4255" s="2">
        <v>45784</v>
      </c>
      <c r="B4255" s="3">
        <f t="shared" si="198"/>
        <v>2025</v>
      </c>
      <c r="C4255" t="str">
        <f t="shared" si="199"/>
        <v>2024-2025</v>
      </c>
      <c r="D4255" t="s">
        <v>120</v>
      </c>
      <c r="E4255" t="s">
        <v>114</v>
      </c>
      <c r="F4255" t="str">
        <f t="shared" si="200"/>
        <v>Victoria</v>
      </c>
      <c r="G4255" t="s">
        <v>26</v>
      </c>
      <c r="H4255">
        <v>3353</v>
      </c>
      <c r="I4255" t="s">
        <v>11</v>
      </c>
      <c r="J4255" t="s">
        <v>129</v>
      </c>
      <c r="K4255" t="s">
        <v>150</v>
      </c>
      <c r="L4255" t="s">
        <v>161</v>
      </c>
      <c r="M4255" s="5">
        <v>115</v>
      </c>
    </row>
    <row r="4256" spans="1:13" x14ac:dyDescent="0.3">
      <c r="A4256" s="2">
        <v>45482</v>
      </c>
      <c r="B4256" s="3">
        <f t="shared" si="198"/>
        <v>2025</v>
      </c>
      <c r="C4256" t="str">
        <f t="shared" si="199"/>
        <v>2024-2025</v>
      </c>
      <c r="D4256" t="s">
        <v>120</v>
      </c>
      <c r="E4256" t="s">
        <v>78</v>
      </c>
      <c r="F4256" t="str">
        <f t="shared" si="200"/>
        <v>New South Wales</v>
      </c>
      <c r="G4256" t="s">
        <v>10</v>
      </c>
      <c r="H4256">
        <v>2480</v>
      </c>
      <c r="I4256" t="s">
        <v>11</v>
      </c>
      <c r="J4256" t="s">
        <v>122</v>
      </c>
      <c r="K4256" t="s">
        <v>145</v>
      </c>
      <c r="L4256" t="s">
        <v>156</v>
      </c>
      <c r="M4256" s="5">
        <v>622</v>
      </c>
    </row>
    <row r="4257" spans="1:13" x14ac:dyDescent="0.3">
      <c r="A4257" s="2">
        <v>45358</v>
      </c>
      <c r="B4257" s="3">
        <f t="shared" si="198"/>
        <v>2024</v>
      </c>
      <c r="C4257" t="str">
        <f t="shared" si="199"/>
        <v>2023-2024</v>
      </c>
      <c r="D4257" t="s">
        <v>119</v>
      </c>
      <c r="E4257" t="s">
        <v>77</v>
      </c>
      <c r="F4257" t="str">
        <f t="shared" si="200"/>
        <v>Victoria</v>
      </c>
      <c r="G4257" t="s">
        <v>26</v>
      </c>
      <c r="H4257">
        <v>3018</v>
      </c>
      <c r="I4257" t="s">
        <v>11</v>
      </c>
      <c r="J4257" t="s">
        <v>128</v>
      </c>
      <c r="K4257" t="s">
        <v>151</v>
      </c>
      <c r="L4257" t="s">
        <v>152</v>
      </c>
      <c r="M4257" s="5">
        <v>608</v>
      </c>
    </row>
    <row r="4258" spans="1:13" x14ac:dyDescent="0.3">
      <c r="A4258" s="2">
        <v>45902</v>
      </c>
      <c r="B4258" s="3">
        <f t="shared" si="198"/>
        <v>2026</v>
      </c>
      <c r="C4258" t="str">
        <f t="shared" si="199"/>
        <v>2025-2026</v>
      </c>
      <c r="D4258" t="s">
        <v>120</v>
      </c>
      <c r="E4258" t="s">
        <v>42</v>
      </c>
      <c r="F4258" t="str">
        <f t="shared" si="200"/>
        <v>Tasmania</v>
      </c>
      <c r="G4258" t="s">
        <v>43</v>
      </c>
      <c r="H4258">
        <v>7018</v>
      </c>
      <c r="I4258" t="s">
        <v>11</v>
      </c>
      <c r="J4258" t="s">
        <v>130</v>
      </c>
      <c r="K4258" t="s">
        <v>145</v>
      </c>
      <c r="L4258" t="s">
        <v>156</v>
      </c>
      <c r="M4258" s="5">
        <v>479</v>
      </c>
    </row>
    <row r="4259" spans="1:13" x14ac:dyDescent="0.3">
      <c r="A4259" s="2">
        <v>45547</v>
      </c>
      <c r="B4259" s="3">
        <f t="shared" si="198"/>
        <v>2025</v>
      </c>
      <c r="C4259" t="str">
        <f t="shared" si="199"/>
        <v>2024-2025</v>
      </c>
      <c r="D4259" t="s">
        <v>119</v>
      </c>
      <c r="E4259" t="s">
        <v>77</v>
      </c>
      <c r="F4259" t="str">
        <f t="shared" si="200"/>
        <v>Victoria</v>
      </c>
      <c r="G4259" t="s">
        <v>26</v>
      </c>
      <c r="H4259">
        <v>3018</v>
      </c>
      <c r="I4259" t="s">
        <v>11</v>
      </c>
      <c r="J4259" t="s">
        <v>128</v>
      </c>
      <c r="K4259" t="s">
        <v>148</v>
      </c>
      <c r="L4259" t="s">
        <v>159</v>
      </c>
      <c r="M4259" s="5">
        <v>609</v>
      </c>
    </row>
    <row r="4260" spans="1:13" x14ac:dyDescent="0.3">
      <c r="A4260" s="2">
        <v>45847</v>
      </c>
      <c r="B4260" s="3">
        <f t="shared" si="198"/>
        <v>2026</v>
      </c>
      <c r="C4260" t="str">
        <f t="shared" si="199"/>
        <v>2025-2026</v>
      </c>
      <c r="D4260" t="s">
        <v>120</v>
      </c>
      <c r="E4260" t="s">
        <v>45</v>
      </c>
      <c r="F4260" t="str">
        <f t="shared" si="200"/>
        <v>Victoria</v>
      </c>
      <c r="G4260" t="s">
        <v>26</v>
      </c>
      <c r="H4260">
        <v>3136</v>
      </c>
      <c r="I4260" t="s">
        <v>11</v>
      </c>
      <c r="J4260" t="s">
        <v>127</v>
      </c>
      <c r="K4260" t="s">
        <v>150</v>
      </c>
      <c r="L4260" t="s">
        <v>161</v>
      </c>
      <c r="M4260" s="5">
        <v>281</v>
      </c>
    </row>
    <row r="4261" spans="1:13" x14ac:dyDescent="0.3">
      <c r="A4261" s="2">
        <v>45915</v>
      </c>
      <c r="B4261" s="3">
        <f t="shared" si="198"/>
        <v>2026</v>
      </c>
      <c r="C4261" t="str">
        <f t="shared" si="199"/>
        <v>2025-2026</v>
      </c>
      <c r="D4261" t="s">
        <v>120</v>
      </c>
      <c r="E4261" t="s">
        <v>99</v>
      </c>
      <c r="F4261" t="str">
        <f t="shared" si="200"/>
        <v>Western Australia</v>
      </c>
      <c r="G4261" t="s">
        <v>28</v>
      </c>
      <c r="H4261">
        <v>6530</v>
      </c>
      <c r="I4261" t="s">
        <v>11</v>
      </c>
      <c r="J4261" t="s">
        <v>141</v>
      </c>
      <c r="K4261" t="s">
        <v>148</v>
      </c>
      <c r="L4261" t="s">
        <v>159</v>
      </c>
      <c r="M4261" s="5">
        <v>706</v>
      </c>
    </row>
    <row r="4262" spans="1:13" x14ac:dyDescent="0.3">
      <c r="A4262" s="2">
        <v>46015</v>
      </c>
      <c r="B4262" s="3">
        <f t="shared" si="198"/>
        <v>2026</v>
      </c>
      <c r="C4262" t="str">
        <f t="shared" si="199"/>
        <v>2025-2026</v>
      </c>
      <c r="D4262" t="s">
        <v>120</v>
      </c>
      <c r="E4262" t="s">
        <v>39</v>
      </c>
      <c r="F4262" t="str">
        <f t="shared" si="200"/>
        <v>New South Wales</v>
      </c>
      <c r="G4262" t="s">
        <v>10</v>
      </c>
      <c r="H4262">
        <v>2541</v>
      </c>
      <c r="I4262" t="s">
        <v>11</v>
      </c>
      <c r="J4262" t="s">
        <v>123</v>
      </c>
      <c r="K4262" t="s">
        <v>148</v>
      </c>
      <c r="L4262" t="s">
        <v>159</v>
      </c>
      <c r="M4262" s="5">
        <v>203</v>
      </c>
    </row>
    <row r="4263" spans="1:13" x14ac:dyDescent="0.3">
      <c r="A4263" s="2">
        <v>45357</v>
      </c>
      <c r="B4263" s="3">
        <f t="shared" si="198"/>
        <v>2024</v>
      </c>
      <c r="C4263" t="str">
        <f t="shared" si="199"/>
        <v>2023-2024</v>
      </c>
      <c r="D4263" t="s">
        <v>120</v>
      </c>
      <c r="E4263" t="s">
        <v>82</v>
      </c>
      <c r="F4263" t="str">
        <f t="shared" si="200"/>
        <v>Queensland</v>
      </c>
      <c r="G4263" t="s">
        <v>19</v>
      </c>
      <c r="H4263">
        <v>4215</v>
      </c>
      <c r="I4263" t="s">
        <v>11</v>
      </c>
      <c r="J4263" t="s">
        <v>124</v>
      </c>
      <c r="K4263" t="s">
        <v>150</v>
      </c>
      <c r="L4263" t="s">
        <v>161</v>
      </c>
      <c r="M4263" s="5">
        <v>317</v>
      </c>
    </row>
    <row r="4264" spans="1:13" x14ac:dyDescent="0.3">
      <c r="A4264" s="2">
        <v>45448</v>
      </c>
      <c r="B4264" s="3">
        <f t="shared" si="198"/>
        <v>2024</v>
      </c>
      <c r="C4264" t="str">
        <f t="shared" si="199"/>
        <v>2023-2024</v>
      </c>
      <c r="D4264" t="s">
        <v>119</v>
      </c>
      <c r="E4264" t="s">
        <v>92</v>
      </c>
      <c r="F4264" t="str">
        <f t="shared" si="200"/>
        <v>New South Wales</v>
      </c>
      <c r="G4264" t="s">
        <v>10</v>
      </c>
      <c r="H4264">
        <v>2015</v>
      </c>
      <c r="I4264" t="s">
        <v>11</v>
      </c>
      <c r="J4264" t="s">
        <v>126</v>
      </c>
      <c r="K4264" t="s">
        <v>148</v>
      </c>
      <c r="L4264" t="s">
        <v>159</v>
      </c>
      <c r="M4264" s="5">
        <v>655</v>
      </c>
    </row>
    <row r="4265" spans="1:13" x14ac:dyDescent="0.3">
      <c r="A4265" s="2">
        <v>45447</v>
      </c>
      <c r="B4265" s="3">
        <f t="shared" si="198"/>
        <v>2024</v>
      </c>
      <c r="C4265" t="str">
        <f t="shared" si="199"/>
        <v>2023-2024</v>
      </c>
      <c r="D4265" t="s">
        <v>120</v>
      </c>
      <c r="E4265" t="s">
        <v>12</v>
      </c>
      <c r="F4265" t="str">
        <f t="shared" si="200"/>
        <v>New South Wales</v>
      </c>
      <c r="G4265" t="s">
        <v>10</v>
      </c>
      <c r="H4265">
        <v>2795</v>
      </c>
      <c r="I4265" t="s">
        <v>11</v>
      </c>
      <c r="J4265" t="s">
        <v>132</v>
      </c>
      <c r="K4265" t="s">
        <v>150</v>
      </c>
      <c r="L4265" t="s">
        <v>161</v>
      </c>
      <c r="M4265" s="5">
        <v>494</v>
      </c>
    </row>
    <row r="4266" spans="1:13" x14ac:dyDescent="0.3">
      <c r="A4266" s="2">
        <v>45550</v>
      </c>
      <c r="B4266" s="3">
        <f t="shared" si="198"/>
        <v>2025</v>
      </c>
      <c r="C4266" t="str">
        <f t="shared" si="199"/>
        <v>2024-2025</v>
      </c>
      <c r="D4266" t="s">
        <v>120</v>
      </c>
      <c r="E4266" t="s">
        <v>24</v>
      </c>
      <c r="F4266" t="str">
        <f t="shared" si="200"/>
        <v>Queensland</v>
      </c>
      <c r="G4266" t="s">
        <v>19</v>
      </c>
      <c r="H4266">
        <v>4053</v>
      </c>
      <c r="I4266" t="s">
        <v>11</v>
      </c>
      <c r="J4266" t="s">
        <v>131</v>
      </c>
      <c r="K4266" t="s">
        <v>148</v>
      </c>
      <c r="L4266" t="s">
        <v>159</v>
      </c>
      <c r="M4266" s="5">
        <v>24</v>
      </c>
    </row>
    <row r="4267" spans="1:13" x14ac:dyDescent="0.3">
      <c r="A4267" s="2">
        <v>45848</v>
      </c>
      <c r="B4267" s="3">
        <f t="shared" si="198"/>
        <v>2026</v>
      </c>
      <c r="C4267" t="str">
        <f t="shared" si="199"/>
        <v>2025-2026</v>
      </c>
      <c r="D4267" t="s">
        <v>120</v>
      </c>
      <c r="E4267" t="s">
        <v>113</v>
      </c>
      <c r="F4267" t="str">
        <f t="shared" si="200"/>
        <v>New South Wales</v>
      </c>
      <c r="G4267" t="s">
        <v>10</v>
      </c>
      <c r="H4267">
        <v>2101</v>
      </c>
      <c r="I4267" t="s">
        <v>11</v>
      </c>
      <c r="J4267" t="s">
        <v>125</v>
      </c>
      <c r="K4267" t="s">
        <v>146</v>
      </c>
      <c r="L4267" t="s">
        <v>157</v>
      </c>
      <c r="M4267" s="5">
        <v>212</v>
      </c>
    </row>
    <row r="4268" spans="1:13" x14ac:dyDescent="0.3">
      <c r="A4268" s="2">
        <v>45711</v>
      </c>
      <c r="B4268" s="3">
        <f t="shared" si="198"/>
        <v>2025</v>
      </c>
      <c r="C4268" t="str">
        <f t="shared" si="199"/>
        <v>2024-2025</v>
      </c>
      <c r="D4268" t="s">
        <v>120</v>
      </c>
      <c r="E4268" t="s">
        <v>84</v>
      </c>
      <c r="F4268" t="str">
        <f t="shared" si="200"/>
        <v>Western Australia</v>
      </c>
      <c r="G4268" t="s">
        <v>28</v>
      </c>
      <c r="H4268">
        <v>6280</v>
      </c>
      <c r="I4268" t="s">
        <v>11</v>
      </c>
      <c r="J4268" t="s">
        <v>135</v>
      </c>
      <c r="K4268" t="s">
        <v>145</v>
      </c>
      <c r="L4268" t="s">
        <v>156</v>
      </c>
      <c r="M4268" s="5">
        <v>775</v>
      </c>
    </row>
    <row r="4269" spans="1:13" x14ac:dyDescent="0.3">
      <c r="A4269" s="2">
        <v>45950</v>
      </c>
      <c r="B4269" s="3">
        <f t="shared" si="198"/>
        <v>2026</v>
      </c>
      <c r="C4269" t="str">
        <f t="shared" si="199"/>
        <v>2025-2026</v>
      </c>
      <c r="D4269" t="s">
        <v>120</v>
      </c>
      <c r="E4269" t="s">
        <v>12</v>
      </c>
      <c r="F4269" t="str">
        <f t="shared" si="200"/>
        <v>New South Wales</v>
      </c>
      <c r="G4269" t="s">
        <v>10</v>
      </c>
      <c r="H4269">
        <v>2795</v>
      </c>
      <c r="I4269" t="s">
        <v>11</v>
      </c>
      <c r="J4269" t="s">
        <v>132</v>
      </c>
      <c r="K4269" t="s">
        <v>148</v>
      </c>
      <c r="L4269" t="s">
        <v>159</v>
      </c>
      <c r="M4269" s="5">
        <v>395</v>
      </c>
    </row>
    <row r="4270" spans="1:13" x14ac:dyDescent="0.3">
      <c r="A4270" s="2">
        <v>45816</v>
      </c>
      <c r="B4270" s="3">
        <f t="shared" si="198"/>
        <v>2025</v>
      </c>
      <c r="C4270" t="str">
        <f t="shared" si="199"/>
        <v>2024-2025</v>
      </c>
      <c r="D4270" t="s">
        <v>120</v>
      </c>
      <c r="E4270" t="s">
        <v>83</v>
      </c>
      <c r="F4270" t="str">
        <f t="shared" si="200"/>
        <v>Victoria</v>
      </c>
      <c r="G4270" t="s">
        <v>26</v>
      </c>
      <c r="H4270">
        <v>3551</v>
      </c>
      <c r="I4270" t="s">
        <v>11</v>
      </c>
      <c r="J4270" t="s">
        <v>129</v>
      </c>
      <c r="K4270" t="s">
        <v>148</v>
      </c>
      <c r="L4270" t="s">
        <v>159</v>
      </c>
      <c r="M4270" s="5">
        <v>724</v>
      </c>
    </row>
    <row r="4271" spans="1:13" x14ac:dyDescent="0.3">
      <c r="A4271" s="2">
        <v>45728</v>
      </c>
      <c r="B4271" s="3">
        <f t="shared" si="198"/>
        <v>2025</v>
      </c>
      <c r="C4271" t="str">
        <f t="shared" si="199"/>
        <v>2024-2025</v>
      </c>
      <c r="D4271" t="s">
        <v>120</v>
      </c>
      <c r="E4271" t="s">
        <v>97</v>
      </c>
      <c r="F4271" t="str">
        <f t="shared" si="200"/>
        <v>Tasmania</v>
      </c>
      <c r="G4271" t="s">
        <v>43</v>
      </c>
      <c r="H4271">
        <v>7010</v>
      </c>
      <c r="I4271" t="s">
        <v>11</v>
      </c>
      <c r="J4271" t="s">
        <v>130</v>
      </c>
      <c r="K4271" t="s">
        <v>145</v>
      </c>
      <c r="L4271" t="s">
        <v>156</v>
      </c>
      <c r="M4271" s="5">
        <v>767</v>
      </c>
    </row>
    <row r="4272" spans="1:13" x14ac:dyDescent="0.3">
      <c r="A4272" s="2">
        <v>45970</v>
      </c>
      <c r="B4272" s="3">
        <f t="shared" si="198"/>
        <v>2026</v>
      </c>
      <c r="C4272" t="str">
        <f t="shared" si="199"/>
        <v>2025-2026</v>
      </c>
      <c r="D4272" t="s">
        <v>120</v>
      </c>
      <c r="E4272" t="s">
        <v>76</v>
      </c>
      <c r="F4272" t="str">
        <f t="shared" si="200"/>
        <v>Queensland</v>
      </c>
      <c r="G4272" t="s">
        <v>19</v>
      </c>
      <c r="H4272">
        <v>4220</v>
      </c>
      <c r="I4272" t="s">
        <v>11</v>
      </c>
      <c r="J4272" t="s">
        <v>124</v>
      </c>
      <c r="K4272" t="s">
        <v>145</v>
      </c>
      <c r="L4272" t="s">
        <v>156</v>
      </c>
      <c r="M4272" s="5">
        <v>270</v>
      </c>
    </row>
    <row r="4273" spans="1:13" x14ac:dyDescent="0.3">
      <c r="A4273" s="2">
        <v>45759</v>
      </c>
      <c r="B4273" s="3">
        <f t="shared" si="198"/>
        <v>2025</v>
      </c>
      <c r="C4273" t="str">
        <f t="shared" si="199"/>
        <v>2024-2025</v>
      </c>
      <c r="D4273" t="s">
        <v>120</v>
      </c>
      <c r="E4273" t="s">
        <v>103</v>
      </c>
      <c r="F4273" t="str">
        <f t="shared" si="200"/>
        <v>Victoria</v>
      </c>
      <c r="G4273" t="s">
        <v>26</v>
      </c>
      <c r="H4273">
        <v>3550</v>
      </c>
      <c r="I4273" t="s">
        <v>11</v>
      </c>
      <c r="J4273" t="s">
        <v>129</v>
      </c>
      <c r="K4273" t="s">
        <v>148</v>
      </c>
      <c r="L4273" t="s">
        <v>159</v>
      </c>
      <c r="M4273" s="5">
        <v>310</v>
      </c>
    </row>
    <row r="4274" spans="1:13" x14ac:dyDescent="0.3">
      <c r="A4274" s="2">
        <v>45497</v>
      </c>
      <c r="B4274" s="3">
        <f t="shared" si="198"/>
        <v>2025</v>
      </c>
      <c r="C4274" t="str">
        <f t="shared" si="199"/>
        <v>2024-2025</v>
      </c>
      <c r="D4274" t="s">
        <v>120</v>
      </c>
      <c r="E4274" t="s">
        <v>38</v>
      </c>
      <c r="F4274" t="str">
        <f t="shared" si="200"/>
        <v>Victoria</v>
      </c>
      <c r="G4274" t="s">
        <v>26</v>
      </c>
      <c r="H4274">
        <v>3199</v>
      </c>
      <c r="I4274" t="s">
        <v>11</v>
      </c>
      <c r="J4274" t="s">
        <v>127</v>
      </c>
      <c r="K4274" t="s">
        <v>145</v>
      </c>
      <c r="L4274" t="s">
        <v>156</v>
      </c>
      <c r="M4274" s="5">
        <v>228</v>
      </c>
    </row>
    <row r="4275" spans="1:13" x14ac:dyDescent="0.3">
      <c r="A4275" s="2">
        <v>45547</v>
      </c>
      <c r="B4275" s="3">
        <f t="shared" si="198"/>
        <v>2025</v>
      </c>
      <c r="C4275" t="str">
        <f t="shared" si="199"/>
        <v>2024-2025</v>
      </c>
      <c r="D4275" t="s">
        <v>120</v>
      </c>
      <c r="E4275" t="s">
        <v>68</v>
      </c>
      <c r="F4275" t="str">
        <f t="shared" si="200"/>
        <v>Victoria</v>
      </c>
      <c r="G4275" t="s">
        <v>26</v>
      </c>
      <c r="H4275">
        <v>3429</v>
      </c>
      <c r="I4275" t="s">
        <v>11</v>
      </c>
      <c r="J4275" t="s">
        <v>129</v>
      </c>
      <c r="K4275" t="s">
        <v>145</v>
      </c>
      <c r="L4275" t="s">
        <v>156</v>
      </c>
      <c r="M4275" s="5">
        <v>54</v>
      </c>
    </row>
    <row r="4276" spans="1:13" x14ac:dyDescent="0.3">
      <c r="A4276" s="2">
        <v>45370</v>
      </c>
      <c r="B4276" s="3">
        <f t="shared" si="198"/>
        <v>2024</v>
      </c>
      <c r="C4276" t="str">
        <f t="shared" si="199"/>
        <v>2023-2024</v>
      </c>
      <c r="D4276" t="s">
        <v>120</v>
      </c>
      <c r="E4276" t="s">
        <v>78</v>
      </c>
      <c r="F4276" t="str">
        <f t="shared" si="200"/>
        <v>New South Wales</v>
      </c>
      <c r="G4276" t="s">
        <v>10</v>
      </c>
      <c r="H4276">
        <v>2480</v>
      </c>
      <c r="I4276" t="s">
        <v>11</v>
      </c>
      <c r="J4276" t="s">
        <v>122</v>
      </c>
      <c r="K4276" t="s">
        <v>150</v>
      </c>
      <c r="L4276" t="s">
        <v>161</v>
      </c>
      <c r="M4276" s="5">
        <v>608</v>
      </c>
    </row>
    <row r="4277" spans="1:13" x14ac:dyDescent="0.3">
      <c r="A4277" s="2">
        <v>45672</v>
      </c>
      <c r="B4277" s="3">
        <f t="shared" si="198"/>
        <v>2025</v>
      </c>
      <c r="C4277" t="str">
        <f t="shared" si="199"/>
        <v>2024-2025</v>
      </c>
      <c r="D4277" t="s">
        <v>119</v>
      </c>
      <c r="E4277" t="s">
        <v>22</v>
      </c>
      <c r="F4277" t="str">
        <f t="shared" si="200"/>
        <v>New South Wales</v>
      </c>
      <c r="G4277" t="s">
        <v>10</v>
      </c>
      <c r="H4277">
        <v>2116</v>
      </c>
      <c r="I4277" t="s">
        <v>11</v>
      </c>
      <c r="J4277" t="s">
        <v>125</v>
      </c>
      <c r="K4277" t="s">
        <v>150</v>
      </c>
      <c r="L4277" t="s">
        <v>161</v>
      </c>
      <c r="M4277" s="5">
        <v>363</v>
      </c>
    </row>
    <row r="4278" spans="1:13" x14ac:dyDescent="0.3">
      <c r="A4278" s="2">
        <v>45745</v>
      </c>
      <c r="B4278" s="3">
        <f t="shared" si="198"/>
        <v>2025</v>
      </c>
      <c r="C4278" t="str">
        <f t="shared" si="199"/>
        <v>2024-2025</v>
      </c>
      <c r="D4278" t="s">
        <v>120</v>
      </c>
      <c r="E4278" t="s">
        <v>78</v>
      </c>
      <c r="F4278" t="str">
        <f t="shared" si="200"/>
        <v>New South Wales</v>
      </c>
      <c r="G4278" t="s">
        <v>10</v>
      </c>
      <c r="H4278">
        <v>2480</v>
      </c>
      <c r="I4278" t="s">
        <v>11</v>
      </c>
      <c r="J4278" t="s">
        <v>122</v>
      </c>
      <c r="K4278" t="s">
        <v>142</v>
      </c>
      <c r="L4278" t="s">
        <v>153</v>
      </c>
      <c r="M4278" s="5">
        <v>82</v>
      </c>
    </row>
    <row r="4279" spans="1:13" x14ac:dyDescent="0.3">
      <c r="A4279" s="2">
        <v>45576</v>
      </c>
      <c r="B4279" s="3">
        <f t="shared" si="198"/>
        <v>2025</v>
      </c>
      <c r="C4279" t="str">
        <f t="shared" si="199"/>
        <v>2024-2025</v>
      </c>
      <c r="D4279" t="s">
        <v>120</v>
      </c>
      <c r="E4279" t="s">
        <v>83</v>
      </c>
      <c r="F4279" t="str">
        <f t="shared" si="200"/>
        <v>Victoria</v>
      </c>
      <c r="G4279" t="s">
        <v>26</v>
      </c>
      <c r="H4279">
        <v>3551</v>
      </c>
      <c r="I4279" t="s">
        <v>11</v>
      </c>
      <c r="J4279" t="s">
        <v>129</v>
      </c>
      <c r="K4279" t="s">
        <v>142</v>
      </c>
      <c r="L4279" t="s">
        <v>153</v>
      </c>
      <c r="M4279" s="5">
        <v>597</v>
      </c>
    </row>
    <row r="4280" spans="1:13" x14ac:dyDescent="0.3">
      <c r="A4280" s="2">
        <v>45947</v>
      </c>
      <c r="B4280" s="3">
        <f t="shared" si="198"/>
        <v>2026</v>
      </c>
      <c r="C4280" t="str">
        <f t="shared" si="199"/>
        <v>2025-2026</v>
      </c>
      <c r="D4280" t="s">
        <v>120</v>
      </c>
      <c r="E4280" t="s">
        <v>99</v>
      </c>
      <c r="F4280" t="str">
        <f t="shared" si="200"/>
        <v>Western Australia</v>
      </c>
      <c r="G4280" t="s">
        <v>28</v>
      </c>
      <c r="H4280">
        <v>6530</v>
      </c>
      <c r="I4280" t="s">
        <v>11</v>
      </c>
      <c r="J4280" t="s">
        <v>141</v>
      </c>
      <c r="K4280" t="s">
        <v>145</v>
      </c>
      <c r="L4280" t="s">
        <v>156</v>
      </c>
      <c r="M4280" s="5">
        <v>739</v>
      </c>
    </row>
    <row r="4281" spans="1:13" x14ac:dyDescent="0.3">
      <c r="A4281" s="2">
        <v>45738</v>
      </c>
      <c r="B4281" s="3">
        <f t="shared" si="198"/>
        <v>2025</v>
      </c>
      <c r="C4281" t="str">
        <f t="shared" si="199"/>
        <v>2024-2025</v>
      </c>
      <c r="D4281" t="s">
        <v>120</v>
      </c>
      <c r="E4281" t="s">
        <v>9</v>
      </c>
      <c r="F4281" t="str">
        <f t="shared" si="200"/>
        <v>New South Wales</v>
      </c>
      <c r="G4281" t="s">
        <v>10</v>
      </c>
      <c r="H4281">
        <v>2067</v>
      </c>
      <c r="I4281" t="s">
        <v>11</v>
      </c>
      <c r="J4281" t="s">
        <v>126</v>
      </c>
      <c r="K4281" t="s">
        <v>146</v>
      </c>
      <c r="L4281" t="s">
        <v>157</v>
      </c>
      <c r="M4281" s="5">
        <v>152</v>
      </c>
    </row>
    <row r="4282" spans="1:13" x14ac:dyDescent="0.3">
      <c r="A4282" s="2">
        <v>45888</v>
      </c>
      <c r="B4282" s="3">
        <f t="shared" si="198"/>
        <v>2026</v>
      </c>
      <c r="C4282" t="str">
        <f t="shared" si="199"/>
        <v>2025-2026</v>
      </c>
      <c r="D4282" t="s">
        <v>120</v>
      </c>
      <c r="E4282" t="s">
        <v>40</v>
      </c>
      <c r="F4282" t="str">
        <f t="shared" si="200"/>
        <v>South Australia</v>
      </c>
      <c r="G4282" t="s">
        <v>17</v>
      </c>
      <c r="H4282">
        <v>5169</v>
      </c>
      <c r="I4282" t="s">
        <v>11</v>
      </c>
      <c r="J4282" t="s">
        <v>134</v>
      </c>
      <c r="K4282" t="s">
        <v>145</v>
      </c>
      <c r="L4282" t="s">
        <v>156</v>
      </c>
      <c r="M4282" s="5">
        <v>229</v>
      </c>
    </row>
    <row r="4283" spans="1:13" x14ac:dyDescent="0.3">
      <c r="A4283" s="2">
        <v>45452</v>
      </c>
      <c r="B4283" s="3">
        <f t="shared" si="198"/>
        <v>2024</v>
      </c>
      <c r="C4283" t="str">
        <f t="shared" si="199"/>
        <v>2023-2024</v>
      </c>
      <c r="D4283" t="s">
        <v>120</v>
      </c>
      <c r="E4283" t="s">
        <v>100</v>
      </c>
      <c r="F4283" t="str">
        <f t="shared" si="200"/>
        <v>New South Wales</v>
      </c>
      <c r="G4283" t="s">
        <v>10</v>
      </c>
      <c r="H4283">
        <v>2800</v>
      </c>
      <c r="I4283" t="s">
        <v>11</v>
      </c>
      <c r="J4283" t="s">
        <v>132</v>
      </c>
      <c r="K4283" t="s">
        <v>150</v>
      </c>
      <c r="L4283" t="s">
        <v>161</v>
      </c>
      <c r="M4283" s="5">
        <v>517</v>
      </c>
    </row>
    <row r="4284" spans="1:13" x14ac:dyDescent="0.3">
      <c r="A4284" s="2">
        <v>45369</v>
      </c>
      <c r="B4284" s="3">
        <f t="shared" si="198"/>
        <v>2024</v>
      </c>
      <c r="C4284" t="str">
        <f t="shared" si="199"/>
        <v>2023-2024</v>
      </c>
      <c r="D4284" t="s">
        <v>120</v>
      </c>
      <c r="E4284" t="s">
        <v>81</v>
      </c>
      <c r="F4284" t="str">
        <f t="shared" si="200"/>
        <v>Victoria</v>
      </c>
      <c r="G4284" t="s">
        <v>26</v>
      </c>
      <c r="H4284">
        <v>3076</v>
      </c>
      <c r="I4284" t="s">
        <v>11</v>
      </c>
      <c r="J4284" t="s">
        <v>128</v>
      </c>
      <c r="K4284" t="s">
        <v>145</v>
      </c>
      <c r="L4284" t="s">
        <v>156</v>
      </c>
      <c r="M4284" s="5">
        <v>342</v>
      </c>
    </row>
    <row r="4285" spans="1:13" x14ac:dyDescent="0.3">
      <c r="A4285" s="2">
        <v>45599</v>
      </c>
      <c r="B4285" s="3">
        <f t="shared" si="198"/>
        <v>2025</v>
      </c>
      <c r="C4285" t="str">
        <f t="shared" si="199"/>
        <v>2024-2025</v>
      </c>
      <c r="D4285" t="s">
        <v>120</v>
      </c>
      <c r="E4285" t="s">
        <v>106</v>
      </c>
      <c r="F4285" t="str">
        <f t="shared" si="200"/>
        <v>Queensland</v>
      </c>
      <c r="G4285" t="s">
        <v>19</v>
      </c>
      <c r="H4285">
        <v>4558</v>
      </c>
      <c r="I4285" t="s">
        <v>11</v>
      </c>
      <c r="J4285" t="s">
        <v>136</v>
      </c>
      <c r="K4285" t="s">
        <v>148</v>
      </c>
      <c r="L4285" t="s">
        <v>159</v>
      </c>
      <c r="M4285" s="5">
        <v>469</v>
      </c>
    </row>
    <row r="4286" spans="1:13" x14ac:dyDescent="0.3">
      <c r="A4286" s="2">
        <v>45830</v>
      </c>
      <c r="B4286" s="3">
        <f t="shared" si="198"/>
        <v>2025</v>
      </c>
      <c r="C4286" t="str">
        <f t="shared" si="199"/>
        <v>2024-2025</v>
      </c>
      <c r="D4286" t="s">
        <v>120</v>
      </c>
      <c r="E4286" t="s">
        <v>86</v>
      </c>
      <c r="F4286" t="str">
        <f t="shared" si="200"/>
        <v>Queensland</v>
      </c>
      <c r="G4286" t="s">
        <v>19</v>
      </c>
      <c r="H4286">
        <v>4119</v>
      </c>
      <c r="I4286" t="s">
        <v>11</v>
      </c>
      <c r="J4286" t="s">
        <v>131</v>
      </c>
      <c r="K4286" t="s">
        <v>145</v>
      </c>
      <c r="L4286" t="s">
        <v>156</v>
      </c>
      <c r="M4286" s="5">
        <v>56</v>
      </c>
    </row>
    <row r="4287" spans="1:13" x14ac:dyDescent="0.3">
      <c r="A4287" s="2">
        <v>46002</v>
      </c>
      <c r="B4287" s="3">
        <f t="shared" si="198"/>
        <v>2026</v>
      </c>
      <c r="C4287" t="str">
        <f t="shared" si="199"/>
        <v>2025-2026</v>
      </c>
      <c r="D4287" t="s">
        <v>120</v>
      </c>
      <c r="E4287" t="s">
        <v>24</v>
      </c>
      <c r="F4287" t="str">
        <f t="shared" si="200"/>
        <v>Queensland</v>
      </c>
      <c r="G4287" t="s">
        <v>19</v>
      </c>
      <c r="H4287">
        <v>4053</v>
      </c>
      <c r="I4287" t="s">
        <v>11</v>
      </c>
      <c r="J4287" t="s">
        <v>131</v>
      </c>
      <c r="K4287" t="s">
        <v>142</v>
      </c>
      <c r="L4287" t="s">
        <v>153</v>
      </c>
      <c r="M4287" s="5">
        <v>785</v>
      </c>
    </row>
    <row r="4288" spans="1:13" x14ac:dyDescent="0.3">
      <c r="A4288" s="2">
        <v>45719</v>
      </c>
      <c r="B4288" s="3">
        <f t="shared" si="198"/>
        <v>2025</v>
      </c>
      <c r="C4288" t="str">
        <f t="shared" si="199"/>
        <v>2024-2025</v>
      </c>
      <c r="D4288" t="s">
        <v>120</v>
      </c>
      <c r="E4288" t="s">
        <v>24</v>
      </c>
      <c r="F4288" t="str">
        <f t="shared" si="200"/>
        <v>Queensland</v>
      </c>
      <c r="G4288" t="s">
        <v>19</v>
      </c>
      <c r="H4288">
        <v>4053</v>
      </c>
      <c r="I4288" t="s">
        <v>11</v>
      </c>
      <c r="J4288" t="s">
        <v>131</v>
      </c>
      <c r="K4288" t="s">
        <v>150</v>
      </c>
      <c r="L4288" t="s">
        <v>161</v>
      </c>
      <c r="M4288" s="5">
        <v>97</v>
      </c>
    </row>
    <row r="4289" spans="1:13" x14ac:dyDescent="0.3">
      <c r="A4289" s="2">
        <v>45732</v>
      </c>
      <c r="B4289" s="3">
        <f t="shared" si="198"/>
        <v>2025</v>
      </c>
      <c r="C4289" t="str">
        <f t="shared" si="199"/>
        <v>2024-2025</v>
      </c>
      <c r="D4289" t="s">
        <v>120</v>
      </c>
      <c r="E4289" t="s">
        <v>113</v>
      </c>
      <c r="F4289" t="str">
        <f t="shared" si="200"/>
        <v>New South Wales</v>
      </c>
      <c r="G4289" t="s">
        <v>10</v>
      </c>
      <c r="H4289">
        <v>2101</v>
      </c>
      <c r="I4289" t="s">
        <v>11</v>
      </c>
      <c r="J4289" t="s">
        <v>125</v>
      </c>
      <c r="K4289" t="s">
        <v>144</v>
      </c>
      <c r="L4289" t="s">
        <v>155</v>
      </c>
      <c r="M4289" s="5">
        <v>488</v>
      </c>
    </row>
    <row r="4290" spans="1:13" x14ac:dyDescent="0.3">
      <c r="A4290" s="2">
        <v>45973</v>
      </c>
      <c r="B4290" s="3">
        <f t="shared" ref="B4290:B4353" si="201">IF(MONTH(A4290)&gt;=7,YEAR(A4290)+1,YEAR(A4290))</f>
        <v>2026</v>
      </c>
      <c r="C4290" t="str">
        <f t="shared" ref="C4290:C4353" si="202">IF(MONTH(A4290) &gt;= 7, YEAR(A4290) &amp; "-" &amp; YEAR(A4290) + 1, YEAR(A4290) - 1 &amp; "-" &amp; YEAR(A4290))</f>
        <v>2025-2026</v>
      </c>
      <c r="D4290" t="s">
        <v>120</v>
      </c>
      <c r="E4290" t="s">
        <v>12</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132</v>
      </c>
      <c r="K4290" t="s">
        <v>145</v>
      </c>
      <c r="L4290" t="s">
        <v>156</v>
      </c>
      <c r="M4290" s="5">
        <v>85</v>
      </c>
    </row>
    <row r="4291" spans="1:13" x14ac:dyDescent="0.3">
      <c r="A4291" s="2">
        <v>45532</v>
      </c>
      <c r="B4291" s="3">
        <f t="shared" si="201"/>
        <v>2025</v>
      </c>
      <c r="C4291" t="str">
        <f t="shared" si="202"/>
        <v>2024-2025</v>
      </c>
      <c r="D4291" t="s">
        <v>120</v>
      </c>
      <c r="E4291" t="s">
        <v>82</v>
      </c>
      <c r="F4291" t="str">
        <f t="shared" si="203"/>
        <v>Queensland</v>
      </c>
      <c r="G4291" t="s">
        <v>19</v>
      </c>
      <c r="H4291">
        <v>4215</v>
      </c>
      <c r="I4291" t="s">
        <v>11</v>
      </c>
      <c r="J4291" t="s">
        <v>124</v>
      </c>
      <c r="K4291" t="s">
        <v>142</v>
      </c>
      <c r="L4291" t="s">
        <v>153</v>
      </c>
      <c r="M4291" s="5">
        <v>771</v>
      </c>
    </row>
    <row r="4292" spans="1:13" x14ac:dyDescent="0.3">
      <c r="A4292" s="2">
        <v>45671</v>
      </c>
      <c r="B4292" s="3">
        <f t="shared" si="201"/>
        <v>2025</v>
      </c>
      <c r="C4292" t="str">
        <f t="shared" si="202"/>
        <v>2024-2025</v>
      </c>
      <c r="D4292" t="s">
        <v>119</v>
      </c>
      <c r="E4292" t="s">
        <v>49</v>
      </c>
      <c r="F4292" t="str">
        <f t="shared" si="203"/>
        <v>New South Wales</v>
      </c>
      <c r="G4292" t="s">
        <v>10</v>
      </c>
      <c r="H4292">
        <v>2350</v>
      </c>
      <c r="I4292" t="s">
        <v>11</v>
      </c>
      <c r="J4292" t="s">
        <v>122</v>
      </c>
      <c r="K4292" t="s">
        <v>145</v>
      </c>
      <c r="L4292" t="s">
        <v>156</v>
      </c>
      <c r="M4292" s="5">
        <v>50</v>
      </c>
    </row>
    <row r="4293" spans="1:13" x14ac:dyDescent="0.3">
      <c r="A4293" s="2">
        <v>45875</v>
      </c>
      <c r="B4293" s="3">
        <f t="shared" si="201"/>
        <v>2026</v>
      </c>
      <c r="C4293" t="str">
        <f t="shared" si="202"/>
        <v>2025-2026</v>
      </c>
      <c r="D4293" t="s">
        <v>119</v>
      </c>
      <c r="E4293" t="s">
        <v>49</v>
      </c>
      <c r="F4293" t="str">
        <f t="shared" si="203"/>
        <v>New South Wales</v>
      </c>
      <c r="G4293" t="s">
        <v>10</v>
      </c>
      <c r="H4293">
        <v>2350</v>
      </c>
      <c r="I4293" t="s">
        <v>11</v>
      </c>
      <c r="J4293" t="s">
        <v>122</v>
      </c>
      <c r="K4293" t="s">
        <v>148</v>
      </c>
      <c r="L4293" t="s">
        <v>159</v>
      </c>
      <c r="M4293" s="5">
        <v>786</v>
      </c>
    </row>
    <row r="4294" spans="1:13" x14ac:dyDescent="0.3">
      <c r="A4294" s="2">
        <v>45537</v>
      </c>
      <c r="B4294" s="3">
        <f t="shared" si="201"/>
        <v>2025</v>
      </c>
      <c r="C4294" t="str">
        <f t="shared" si="202"/>
        <v>2024-2025</v>
      </c>
      <c r="D4294" t="s">
        <v>120</v>
      </c>
      <c r="E4294" t="s">
        <v>36</v>
      </c>
      <c r="F4294" t="str">
        <f t="shared" si="203"/>
        <v>New South Wales</v>
      </c>
      <c r="G4294" t="s">
        <v>10</v>
      </c>
      <c r="H4294">
        <v>2539</v>
      </c>
      <c r="I4294" t="s">
        <v>11</v>
      </c>
      <c r="J4294" t="s">
        <v>123</v>
      </c>
      <c r="K4294" t="s">
        <v>145</v>
      </c>
      <c r="L4294" t="s">
        <v>156</v>
      </c>
      <c r="M4294" s="5">
        <v>45</v>
      </c>
    </row>
    <row r="4295" spans="1:13" x14ac:dyDescent="0.3">
      <c r="A4295" s="2">
        <v>45798</v>
      </c>
      <c r="B4295" s="3">
        <f t="shared" si="201"/>
        <v>2025</v>
      </c>
      <c r="C4295" t="str">
        <f t="shared" si="202"/>
        <v>2024-2025</v>
      </c>
      <c r="D4295" t="s">
        <v>120</v>
      </c>
      <c r="E4295" t="s">
        <v>78</v>
      </c>
      <c r="F4295" t="str">
        <f t="shared" si="203"/>
        <v>New South Wales</v>
      </c>
      <c r="G4295" t="s">
        <v>10</v>
      </c>
      <c r="H4295">
        <v>2480</v>
      </c>
      <c r="I4295" t="s">
        <v>11</v>
      </c>
      <c r="J4295" t="s">
        <v>122</v>
      </c>
      <c r="K4295" t="s">
        <v>148</v>
      </c>
      <c r="L4295" t="s">
        <v>159</v>
      </c>
      <c r="M4295" s="5">
        <v>292</v>
      </c>
    </row>
    <row r="4296" spans="1:13" x14ac:dyDescent="0.3">
      <c r="A4296" s="2">
        <v>45474</v>
      </c>
      <c r="B4296" s="3">
        <f t="shared" si="201"/>
        <v>2025</v>
      </c>
      <c r="C4296" t="str">
        <f t="shared" si="202"/>
        <v>2024-2025</v>
      </c>
      <c r="D4296" t="s">
        <v>120</v>
      </c>
      <c r="E4296" t="s">
        <v>94</v>
      </c>
      <c r="F4296" t="str">
        <f t="shared" si="203"/>
        <v>Queensland</v>
      </c>
      <c r="G4296" t="s">
        <v>19</v>
      </c>
      <c r="H4296">
        <v>4551</v>
      </c>
      <c r="I4296" t="s">
        <v>11</v>
      </c>
      <c r="J4296" t="s">
        <v>136</v>
      </c>
      <c r="K4296" t="s">
        <v>145</v>
      </c>
      <c r="L4296" t="s">
        <v>156</v>
      </c>
      <c r="M4296" s="5">
        <v>731</v>
      </c>
    </row>
    <row r="4297" spans="1:13" x14ac:dyDescent="0.3">
      <c r="A4297" s="2">
        <v>45338</v>
      </c>
      <c r="B4297" s="3">
        <f t="shared" si="201"/>
        <v>2024</v>
      </c>
      <c r="C4297" t="str">
        <f t="shared" si="202"/>
        <v>2023-2024</v>
      </c>
      <c r="D4297" t="s">
        <v>120</v>
      </c>
      <c r="E4297" t="s">
        <v>69</v>
      </c>
      <c r="F4297" t="str">
        <f t="shared" si="203"/>
        <v>Victoria</v>
      </c>
      <c r="G4297" t="s">
        <v>26</v>
      </c>
      <c r="H4297">
        <v>3148</v>
      </c>
      <c r="I4297" t="s">
        <v>11</v>
      </c>
      <c r="J4297" t="s">
        <v>127</v>
      </c>
      <c r="K4297" t="s">
        <v>150</v>
      </c>
      <c r="L4297" t="s">
        <v>161</v>
      </c>
      <c r="M4297" s="5">
        <v>742</v>
      </c>
    </row>
    <row r="4298" spans="1:13" x14ac:dyDescent="0.3">
      <c r="A4298" s="2">
        <v>45711</v>
      </c>
      <c r="B4298" s="3">
        <f t="shared" si="201"/>
        <v>2025</v>
      </c>
      <c r="C4298" t="str">
        <f t="shared" si="202"/>
        <v>2024-2025</v>
      </c>
      <c r="D4298" t="s">
        <v>120</v>
      </c>
      <c r="E4298" t="s">
        <v>63</v>
      </c>
      <c r="F4298" t="str">
        <f t="shared" si="203"/>
        <v>Queensland</v>
      </c>
      <c r="G4298" t="s">
        <v>19</v>
      </c>
      <c r="H4298">
        <v>4068</v>
      </c>
      <c r="I4298" t="s">
        <v>11</v>
      </c>
      <c r="J4298" t="s">
        <v>131</v>
      </c>
      <c r="K4298" t="s">
        <v>148</v>
      </c>
      <c r="L4298" t="s">
        <v>159</v>
      </c>
      <c r="M4298" s="5">
        <v>414</v>
      </c>
    </row>
    <row r="4299" spans="1:13" x14ac:dyDescent="0.3">
      <c r="A4299" s="2">
        <v>45490</v>
      </c>
      <c r="B4299" s="3">
        <f t="shared" si="201"/>
        <v>2025</v>
      </c>
      <c r="C4299" t="str">
        <f t="shared" si="202"/>
        <v>2024-2025</v>
      </c>
      <c r="D4299" t="s">
        <v>120</v>
      </c>
      <c r="E4299" t="s">
        <v>111</v>
      </c>
      <c r="F4299" t="str">
        <f t="shared" si="203"/>
        <v>New South Wales</v>
      </c>
      <c r="G4299" t="s">
        <v>10</v>
      </c>
      <c r="H4299">
        <v>2154</v>
      </c>
      <c r="I4299" t="s">
        <v>11</v>
      </c>
      <c r="J4299" t="s">
        <v>125</v>
      </c>
      <c r="K4299" t="s">
        <v>148</v>
      </c>
      <c r="L4299" t="s">
        <v>159</v>
      </c>
      <c r="M4299" s="5">
        <v>753</v>
      </c>
    </row>
    <row r="4300" spans="1:13" x14ac:dyDescent="0.3">
      <c r="A4300" s="2">
        <v>45673</v>
      </c>
      <c r="B4300" s="3">
        <f t="shared" si="201"/>
        <v>2025</v>
      </c>
      <c r="C4300" t="str">
        <f t="shared" si="202"/>
        <v>2024-2025</v>
      </c>
      <c r="D4300" t="s">
        <v>120</v>
      </c>
      <c r="E4300" t="s">
        <v>106</v>
      </c>
      <c r="F4300" t="str">
        <f t="shared" si="203"/>
        <v>Queensland</v>
      </c>
      <c r="G4300" t="s">
        <v>19</v>
      </c>
      <c r="H4300">
        <v>4558</v>
      </c>
      <c r="I4300" t="s">
        <v>11</v>
      </c>
      <c r="J4300" t="s">
        <v>136</v>
      </c>
      <c r="K4300" t="s">
        <v>150</v>
      </c>
      <c r="L4300" t="s">
        <v>161</v>
      </c>
      <c r="M4300" s="5">
        <v>601</v>
      </c>
    </row>
    <row r="4301" spans="1:13" x14ac:dyDescent="0.3">
      <c r="A4301" s="2">
        <v>45669</v>
      </c>
      <c r="B4301" s="3">
        <f t="shared" si="201"/>
        <v>2025</v>
      </c>
      <c r="C4301" t="str">
        <f t="shared" si="202"/>
        <v>2024-2025</v>
      </c>
      <c r="D4301" t="s">
        <v>120</v>
      </c>
      <c r="E4301" t="s">
        <v>100</v>
      </c>
      <c r="F4301" t="str">
        <f t="shared" si="203"/>
        <v>New South Wales</v>
      </c>
      <c r="G4301" t="s">
        <v>10</v>
      </c>
      <c r="H4301">
        <v>2800</v>
      </c>
      <c r="I4301" t="s">
        <v>11</v>
      </c>
      <c r="J4301" t="s">
        <v>132</v>
      </c>
      <c r="K4301" t="s">
        <v>150</v>
      </c>
      <c r="L4301" t="s">
        <v>161</v>
      </c>
      <c r="M4301" s="5">
        <v>526</v>
      </c>
    </row>
    <row r="4302" spans="1:13" x14ac:dyDescent="0.3">
      <c r="A4302" s="2">
        <v>45457</v>
      </c>
      <c r="B4302" s="3">
        <f t="shared" si="201"/>
        <v>2024</v>
      </c>
      <c r="C4302" t="str">
        <f t="shared" si="202"/>
        <v>2023-2024</v>
      </c>
      <c r="D4302" t="s">
        <v>120</v>
      </c>
      <c r="E4302" t="s">
        <v>34</v>
      </c>
      <c r="F4302" t="str">
        <f t="shared" si="203"/>
        <v>New South Wales</v>
      </c>
      <c r="G4302" t="s">
        <v>10</v>
      </c>
      <c r="H4302">
        <v>2560</v>
      </c>
      <c r="I4302" t="s">
        <v>11</v>
      </c>
      <c r="J4302" t="s">
        <v>123</v>
      </c>
      <c r="K4302" t="s">
        <v>146</v>
      </c>
      <c r="L4302" t="s">
        <v>157</v>
      </c>
      <c r="M4302" s="5">
        <v>190</v>
      </c>
    </row>
    <row r="4303" spans="1:13" x14ac:dyDescent="0.3">
      <c r="A4303" s="2">
        <v>46007</v>
      </c>
      <c r="B4303" s="3">
        <f t="shared" si="201"/>
        <v>2026</v>
      </c>
      <c r="C4303" t="str">
        <f t="shared" si="202"/>
        <v>2025-2026</v>
      </c>
      <c r="D4303" t="s">
        <v>120</v>
      </c>
      <c r="E4303" t="s">
        <v>91</v>
      </c>
      <c r="F4303" t="str">
        <f t="shared" si="203"/>
        <v>Western Australia</v>
      </c>
      <c r="G4303" t="s">
        <v>28</v>
      </c>
      <c r="H4303">
        <v>6109</v>
      </c>
      <c r="I4303" t="s">
        <v>11</v>
      </c>
      <c r="J4303" t="s">
        <v>135</v>
      </c>
      <c r="K4303" t="s">
        <v>145</v>
      </c>
      <c r="L4303" t="s">
        <v>156</v>
      </c>
      <c r="M4303" s="5">
        <v>172</v>
      </c>
    </row>
    <row r="4304" spans="1:13" x14ac:dyDescent="0.3">
      <c r="A4304" s="2">
        <v>45767</v>
      </c>
      <c r="B4304" s="3">
        <f t="shared" si="201"/>
        <v>2025</v>
      </c>
      <c r="C4304" t="str">
        <f t="shared" si="202"/>
        <v>2024-2025</v>
      </c>
      <c r="D4304" t="s">
        <v>120</v>
      </c>
      <c r="E4304" t="s">
        <v>16</v>
      </c>
      <c r="F4304" t="str">
        <f t="shared" si="203"/>
        <v>South Australia</v>
      </c>
      <c r="G4304" t="s">
        <v>17</v>
      </c>
      <c r="H4304">
        <v>5168</v>
      </c>
      <c r="I4304" t="s">
        <v>11</v>
      </c>
      <c r="J4304" t="s">
        <v>134</v>
      </c>
      <c r="K4304" t="s">
        <v>145</v>
      </c>
      <c r="L4304" t="s">
        <v>156</v>
      </c>
      <c r="M4304" s="5">
        <v>367</v>
      </c>
    </row>
    <row r="4305" spans="1:13" x14ac:dyDescent="0.3">
      <c r="A4305" s="2">
        <v>45875</v>
      </c>
      <c r="B4305" s="3">
        <f t="shared" si="201"/>
        <v>2026</v>
      </c>
      <c r="C4305" t="str">
        <f t="shared" si="202"/>
        <v>2025-2026</v>
      </c>
      <c r="D4305" t="s">
        <v>119</v>
      </c>
      <c r="E4305" t="s">
        <v>25</v>
      </c>
      <c r="F4305" t="str">
        <f t="shared" si="203"/>
        <v>Victoria</v>
      </c>
      <c r="G4305" t="s">
        <v>26</v>
      </c>
      <c r="H4305">
        <v>3066</v>
      </c>
      <c r="I4305" t="s">
        <v>11</v>
      </c>
      <c r="J4305" t="s">
        <v>128</v>
      </c>
      <c r="K4305" t="s">
        <v>145</v>
      </c>
      <c r="L4305" t="s">
        <v>156</v>
      </c>
      <c r="M4305" s="5">
        <v>744</v>
      </c>
    </row>
    <row r="4306" spans="1:13" x14ac:dyDescent="0.3">
      <c r="A4306" s="2">
        <v>45521</v>
      </c>
      <c r="B4306" s="3">
        <f t="shared" si="201"/>
        <v>2025</v>
      </c>
      <c r="C4306" t="str">
        <f t="shared" si="202"/>
        <v>2024-2025</v>
      </c>
      <c r="D4306" t="s">
        <v>119</v>
      </c>
      <c r="E4306" t="s">
        <v>22</v>
      </c>
      <c r="F4306" t="str">
        <f t="shared" si="203"/>
        <v>New South Wales</v>
      </c>
      <c r="G4306" t="s">
        <v>10</v>
      </c>
      <c r="H4306">
        <v>2116</v>
      </c>
      <c r="I4306" t="s">
        <v>11</v>
      </c>
      <c r="J4306" t="s">
        <v>125</v>
      </c>
      <c r="K4306" t="s">
        <v>150</v>
      </c>
      <c r="L4306" t="s">
        <v>161</v>
      </c>
      <c r="M4306" s="5">
        <v>61</v>
      </c>
    </row>
    <row r="4307" spans="1:13" x14ac:dyDescent="0.3">
      <c r="A4307" s="2">
        <v>45638</v>
      </c>
      <c r="B4307" s="3">
        <f t="shared" si="201"/>
        <v>2025</v>
      </c>
      <c r="C4307" t="str">
        <f t="shared" si="202"/>
        <v>2024-2025</v>
      </c>
      <c r="D4307" t="s">
        <v>120</v>
      </c>
      <c r="E4307" t="s">
        <v>94</v>
      </c>
      <c r="F4307" t="str">
        <f t="shared" si="203"/>
        <v>Queensland</v>
      </c>
      <c r="G4307" t="s">
        <v>19</v>
      </c>
      <c r="H4307">
        <v>4551</v>
      </c>
      <c r="I4307" t="s">
        <v>11</v>
      </c>
      <c r="J4307" t="s">
        <v>136</v>
      </c>
      <c r="K4307" t="s">
        <v>150</v>
      </c>
      <c r="L4307" t="s">
        <v>161</v>
      </c>
      <c r="M4307" s="5">
        <v>503</v>
      </c>
    </row>
    <row r="4308" spans="1:13" x14ac:dyDescent="0.3">
      <c r="A4308" s="2">
        <v>45656</v>
      </c>
      <c r="B4308" s="3">
        <f t="shared" si="201"/>
        <v>2025</v>
      </c>
      <c r="C4308" t="str">
        <f t="shared" si="202"/>
        <v>2024-2025</v>
      </c>
      <c r="D4308" t="s">
        <v>120</v>
      </c>
      <c r="E4308" t="s">
        <v>12</v>
      </c>
      <c r="F4308" t="str">
        <f t="shared" si="203"/>
        <v>New South Wales</v>
      </c>
      <c r="G4308" t="s">
        <v>10</v>
      </c>
      <c r="H4308">
        <v>2795</v>
      </c>
      <c r="I4308" t="s">
        <v>11</v>
      </c>
      <c r="J4308" t="s">
        <v>132</v>
      </c>
      <c r="K4308" t="s">
        <v>142</v>
      </c>
      <c r="L4308" t="s">
        <v>153</v>
      </c>
      <c r="M4308" s="5">
        <v>121</v>
      </c>
    </row>
    <row r="4309" spans="1:13" x14ac:dyDescent="0.3">
      <c r="A4309" s="2">
        <v>45425</v>
      </c>
      <c r="B4309" s="3">
        <f t="shared" si="201"/>
        <v>2024</v>
      </c>
      <c r="C4309" t="str">
        <f t="shared" si="202"/>
        <v>2023-2024</v>
      </c>
      <c r="D4309" t="s">
        <v>120</v>
      </c>
      <c r="E4309" t="s">
        <v>69</v>
      </c>
      <c r="F4309" t="str">
        <f t="shared" si="203"/>
        <v>Victoria</v>
      </c>
      <c r="G4309" t="s">
        <v>26</v>
      </c>
      <c r="H4309">
        <v>3148</v>
      </c>
      <c r="I4309" t="s">
        <v>11</v>
      </c>
      <c r="J4309" t="s">
        <v>127</v>
      </c>
      <c r="K4309" t="s">
        <v>148</v>
      </c>
      <c r="L4309" t="s">
        <v>159</v>
      </c>
      <c r="M4309" s="5">
        <v>484</v>
      </c>
    </row>
    <row r="4310" spans="1:13" x14ac:dyDescent="0.3">
      <c r="A4310" s="2">
        <v>45873</v>
      </c>
      <c r="B4310" s="3">
        <f t="shared" si="201"/>
        <v>2026</v>
      </c>
      <c r="C4310" t="str">
        <f t="shared" si="202"/>
        <v>2025-2026</v>
      </c>
      <c r="D4310" t="s">
        <v>120</v>
      </c>
      <c r="E4310" t="s">
        <v>107</v>
      </c>
      <c r="F4310" t="str">
        <f t="shared" si="203"/>
        <v>New South Wales</v>
      </c>
      <c r="G4310" t="s">
        <v>10</v>
      </c>
      <c r="H4310">
        <v>2020</v>
      </c>
      <c r="I4310" t="s">
        <v>11</v>
      </c>
      <c r="J4310" t="s">
        <v>126</v>
      </c>
      <c r="K4310" t="s">
        <v>142</v>
      </c>
      <c r="L4310" t="s">
        <v>153</v>
      </c>
      <c r="M4310" s="5">
        <v>544</v>
      </c>
    </row>
    <row r="4311" spans="1:13" x14ac:dyDescent="0.3">
      <c r="A4311" s="2">
        <v>45751</v>
      </c>
      <c r="B4311" s="3">
        <f t="shared" si="201"/>
        <v>2025</v>
      </c>
      <c r="C4311" t="str">
        <f t="shared" si="202"/>
        <v>2024-2025</v>
      </c>
      <c r="D4311" t="s">
        <v>120</v>
      </c>
      <c r="E4311" t="s">
        <v>52</v>
      </c>
      <c r="F4311" t="str">
        <f t="shared" si="203"/>
        <v>New South Wales</v>
      </c>
      <c r="G4311" t="s">
        <v>10</v>
      </c>
      <c r="H4311">
        <v>2485</v>
      </c>
      <c r="I4311" t="s">
        <v>11</v>
      </c>
      <c r="J4311" t="s">
        <v>122</v>
      </c>
      <c r="K4311" t="s">
        <v>145</v>
      </c>
      <c r="L4311" t="s">
        <v>156</v>
      </c>
      <c r="M4311" s="5">
        <v>721</v>
      </c>
    </row>
    <row r="4312" spans="1:13" x14ac:dyDescent="0.3">
      <c r="A4312" s="2">
        <v>45317</v>
      </c>
      <c r="B4312" s="3">
        <f t="shared" si="201"/>
        <v>2024</v>
      </c>
      <c r="C4312" t="str">
        <f t="shared" si="202"/>
        <v>2023-2024</v>
      </c>
      <c r="D4312" t="s">
        <v>120</v>
      </c>
      <c r="E4312" t="s">
        <v>84</v>
      </c>
      <c r="F4312" t="str">
        <f t="shared" si="203"/>
        <v>Western Australia</v>
      </c>
      <c r="G4312" t="s">
        <v>28</v>
      </c>
      <c r="H4312">
        <v>6280</v>
      </c>
      <c r="I4312" t="s">
        <v>11</v>
      </c>
      <c r="J4312" t="s">
        <v>135</v>
      </c>
      <c r="K4312" t="s">
        <v>150</v>
      </c>
      <c r="L4312" t="s">
        <v>161</v>
      </c>
      <c r="M4312" s="5">
        <v>30</v>
      </c>
    </row>
    <row r="4313" spans="1:13" x14ac:dyDescent="0.3">
      <c r="A4313" s="2">
        <v>45558</v>
      </c>
      <c r="B4313" s="3">
        <f t="shared" si="201"/>
        <v>2025</v>
      </c>
      <c r="C4313" t="str">
        <f t="shared" si="202"/>
        <v>2024-2025</v>
      </c>
      <c r="D4313" t="s">
        <v>120</v>
      </c>
      <c r="E4313" t="s">
        <v>114</v>
      </c>
      <c r="F4313" t="str">
        <f t="shared" si="203"/>
        <v>Victoria</v>
      </c>
      <c r="G4313" t="s">
        <v>26</v>
      </c>
      <c r="H4313">
        <v>3353</v>
      </c>
      <c r="I4313" t="s">
        <v>11</v>
      </c>
      <c r="J4313" t="s">
        <v>129</v>
      </c>
      <c r="K4313" t="s">
        <v>148</v>
      </c>
      <c r="L4313" t="s">
        <v>159</v>
      </c>
      <c r="M4313" s="5">
        <v>595</v>
      </c>
    </row>
    <row r="4314" spans="1:13" x14ac:dyDescent="0.3">
      <c r="A4314" s="2">
        <v>45645</v>
      </c>
      <c r="B4314" s="3">
        <f t="shared" si="201"/>
        <v>2025</v>
      </c>
      <c r="C4314" t="str">
        <f t="shared" si="202"/>
        <v>2024-2025</v>
      </c>
      <c r="D4314" t="s">
        <v>120</v>
      </c>
      <c r="E4314" t="s">
        <v>103</v>
      </c>
      <c r="F4314" t="str">
        <f t="shared" si="203"/>
        <v>Victoria</v>
      </c>
      <c r="G4314" t="s">
        <v>26</v>
      </c>
      <c r="H4314">
        <v>3550</v>
      </c>
      <c r="I4314" t="s">
        <v>11</v>
      </c>
      <c r="J4314" t="s">
        <v>129</v>
      </c>
      <c r="K4314" t="s">
        <v>151</v>
      </c>
      <c r="L4314" t="s">
        <v>152</v>
      </c>
      <c r="M4314" s="5">
        <v>414</v>
      </c>
    </row>
    <row r="4315" spans="1:13" x14ac:dyDescent="0.3">
      <c r="A4315" s="2">
        <v>45533</v>
      </c>
      <c r="B4315" s="3">
        <f t="shared" si="201"/>
        <v>2025</v>
      </c>
      <c r="C4315" t="str">
        <f t="shared" si="202"/>
        <v>2024-2025</v>
      </c>
      <c r="D4315" t="s">
        <v>120</v>
      </c>
      <c r="E4315" t="s">
        <v>62</v>
      </c>
      <c r="F4315" t="str">
        <f t="shared" si="203"/>
        <v>Victoria</v>
      </c>
      <c r="G4315" t="s">
        <v>26</v>
      </c>
      <c r="H4315">
        <v>3690</v>
      </c>
      <c r="I4315" t="s">
        <v>11</v>
      </c>
      <c r="J4315" t="s">
        <v>137</v>
      </c>
      <c r="K4315" t="s">
        <v>145</v>
      </c>
      <c r="L4315" t="s">
        <v>156</v>
      </c>
      <c r="M4315" s="5">
        <v>82</v>
      </c>
    </row>
    <row r="4316" spans="1:13" x14ac:dyDescent="0.3">
      <c r="A4316" s="2">
        <v>45672</v>
      </c>
      <c r="B4316" s="3">
        <f t="shared" si="201"/>
        <v>2025</v>
      </c>
      <c r="C4316" t="str">
        <f t="shared" si="202"/>
        <v>2024-2025</v>
      </c>
      <c r="D4316" t="s">
        <v>120</v>
      </c>
      <c r="E4316" t="s">
        <v>84</v>
      </c>
      <c r="F4316" t="str">
        <f t="shared" si="203"/>
        <v>Western Australia</v>
      </c>
      <c r="G4316" t="s">
        <v>28</v>
      </c>
      <c r="H4316">
        <v>6280</v>
      </c>
      <c r="I4316" t="s">
        <v>11</v>
      </c>
      <c r="J4316" t="s">
        <v>135</v>
      </c>
      <c r="K4316" t="s">
        <v>148</v>
      </c>
      <c r="L4316" t="s">
        <v>159</v>
      </c>
      <c r="M4316" s="5">
        <v>521</v>
      </c>
    </row>
    <row r="4317" spans="1:13" x14ac:dyDescent="0.3">
      <c r="A4317" s="2">
        <v>45354</v>
      </c>
      <c r="B4317" s="3">
        <f t="shared" si="201"/>
        <v>2024</v>
      </c>
      <c r="C4317" t="str">
        <f t="shared" si="202"/>
        <v>2023-2024</v>
      </c>
      <c r="D4317" t="s">
        <v>120</v>
      </c>
      <c r="E4317" t="s">
        <v>105</v>
      </c>
      <c r="F4317" t="str">
        <f t="shared" si="203"/>
        <v>New South Wales</v>
      </c>
      <c r="G4317" t="s">
        <v>10</v>
      </c>
      <c r="H4317">
        <v>2031</v>
      </c>
      <c r="I4317" t="s">
        <v>11</v>
      </c>
      <c r="J4317" t="s">
        <v>126</v>
      </c>
      <c r="K4317" t="s">
        <v>145</v>
      </c>
      <c r="L4317" t="s">
        <v>156</v>
      </c>
      <c r="M4317" s="5">
        <v>339</v>
      </c>
    </row>
    <row r="4318" spans="1:13" x14ac:dyDescent="0.3">
      <c r="A4318" s="2">
        <v>45985</v>
      </c>
      <c r="B4318" s="3">
        <f t="shared" si="201"/>
        <v>2026</v>
      </c>
      <c r="C4318" t="str">
        <f t="shared" si="202"/>
        <v>2025-2026</v>
      </c>
      <c r="D4318" t="s">
        <v>119</v>
      </c>
      <c r="E4318" t="s">
        <v>22</v>
      </c>
      <c r="F4318" t="str">
        <f t="shared" si="203"/>
        <v>New South Wales</v>
      </c>
      <c r="G4318" t="s">
        <v>10</v>
      </c>
      <c r="H4318">
        <v>2116</v>
      </c>
      <c r="I4318" t="s">
        <v>11</v>
      </c>
      <c r="J4318" t="s">
        <v>125</v>
      </c>
      <c r="K4318" t="s">
        <v>142</v>
      </c>
      <c r="L4318" t="s">
        <v>153</v>
      </c>
      <c r="M4318" s="5">
        <v>165</v>
      </c>
    </row>
    <row r="4319" spans="1:13" x14ac:dyDescent="0.3">
      <c r="A4319" s="2">
        <v>45452</v>
      </c>
      <c r="B4319" s="3">
        <f t="shared" si="201"/>
        <v>2024</v>
      </c>
      <c r="C4319" t="str">
        <f t="shared" si="202"/>
        <v>2023-2024</v>
      </c>
      <c r="D4319" t="s">
        <v>120</v>
      </c>
      <c r="E4319" t="s">
        <v>58</v>
      </c>
      <c r="F4319" t="str">
        <f t="shared" si="203"/>
        <v>New South Wales</v>
      </c>
      <c r="G4319" t="s">
        <v>10</v>
      </c>
      <c r="H4319">
        <v>2790</v>
      </c>
      <c r="I4319" t="s">
        <v>11</v>
      </c>
      <c r="J4319" t="s">
        <v>132</v>
      </c>
      <c r="K4319" t="s">
        <v>145</v>
      </c>
      <c r="L4319" t="s">
        <v>156</v>
      </c>
      <c r="M4319" s="5">
        <v>360</v>
      </c>
    </row>
    <row r="4320" spans="1:13" x14ac:dyDescent="0.3">
      <c r="A4320" s="2">
        <v>46009</v>
      </c>
      <c r="B4320" s="3">
        <f t="shared" si="201"/>
        <v>2026</v>
      </c>
      <c r="C4320" t="str">
        <f t="shared" si="202"/>
        <v>2025-2026</v>
      </c>
      <c r="D4320" t="s">
        <v>119</v>
      </c>
      <c r="E4320" t="s">
        <v>25</v>
      </c>
      <c r="F4320" t="str">
        <f t="shared" si="203"/>
        <v>Victoria</v>
      </c>
      <c r="G4320" t="s">
        <v>26</v>
      </c>
      <c r="H4320">
        <v>3066</v>
      </c>
      <c r="I4320" t="s">
        <v>11</v>
      </c>
      <c r="J4320" t="s">
        <v>128</v>
      </c>
      <c r="K4320" t="s">
        <v>148</v>
      </c>
      <c r="L4320" t="s">
        <v>159</v>
      </c>
      <c r="M4320" s="5">
        <v>45</v>
      </c>
    </row>
    <row r="4321" spans="1:13" x14ac:dyDescent="0.3">
      <c r="A4321" s="2">
        <v>45363</v>
      </c>
      <c r="B4321" s="3">
        <f t="shared" si="201"/>
        <v>2024</v>
      </c>
      <c r="C4321" t="str">
        <f t="shared" si="202"/>
        <v>2023-2024</v>
      </c>
      <c r="D4321" t="s">
        <v>120</v>
      </c>
      <c r="E4321" t="s">
        <v>104</v>
      </c>
      <c r="F4321" t="str">
        <f t="shared" si="203"/>
        <v>Victoria</v>
      </c>
      <c r="G4321" t="s">
        <v>26</v>
      </c>
      <c r="H4321">
        <v>3175</v>
      </c>
      <c r="I4321" t="s">
        <v>11</v>
      </c>
      <c r="J4321" t="s">
        <v>127</v>
      </c>
      <c r="K4321" t="s">
        <v>148</v>
      </c>
      <c r="L4321" t="s">
        <v>159</v>
      </c>
      <c r="M4321" s="5">
        <v>150</v>
      </c>
    </row>
    <row r="4322" spans="1:13" x14ac:dyDescent="0.3">
      <c r="A4322" s="2">
        <v>45394</v>
      </c>
      <c r="B4322" s="3">
        <f t="shared" si="201"/>
        <v>2024</v>
      </c>
      <c r="C4322" t="str">
        <f t="shared" si="202"/>
        <v>2023-2024</v>
      </c>
      <c r="D4322" t="s">
        <v>120</v>
      </c>
      <c r="E4322" t="s">
        <v>69</v>
      </c>
      <c r="F4322" t="str">
        <f t="shared" si="203"/>
        <v>Victoria</v>
      </c>
      <c r="G4322" t="s">
        <v>26</v>
      </c>
      <c r="H4322">
        <v>3148</v>
      </c>
      <c r="I4322" t="s">
        <v>11</v>
      </c>
      <c r="J4322" t="s">
        <v>127</v>
      </c>
      <c r="K4322" t="s">
        <v>148</v>
      </c>
      <c r="L4322" t="s">
        <v>159</v>
      </c>
      <c r="M4322" s="5">
        <v>233</v>
      </c>
    </row>
    <row r="4323" spans="1:13" x14ac:dyDescent="0.3">
      <c r="A4323" s="2">
        <v>45992</v>
      </c>
      <c r="B4323" s="3">
        <f t="shared" si="201"/>
        <v>2026</v>
      </c>
      <c r="C4323" t="str">
        <f t="shared" si="202"/>
        <v>2025-2026</v>
      </c>
      <c r="D4323" t="s">
        <v>119</v>
      </c>
      <c r="E4323" t="s">
        <v>49</v>
      </c>
      <c r="F4323" t="str">
        <f t="shared" si="203"/>
        <v>New South Wales</v>
      </c>
      <c r="G4323" t="s">
        <v>10</v>
      </c>
      <c r="H4323">
        <v>2350</v>
      </c>
      <c r="I4323" t="s">
        <v>11</v>
      </c>
      <c r="J4323" t="s">
        <v>122</v>
      </c>
      <c r="K4323" t="s">
        <v>150</v>
      </c>
      <c r="L4323" t="s">
        <v>161</v>
      </c>
      <c r="M4323" s="5">
        <v>415</v>
      </c>
    </row>
    <row r="4324" spans="1:13" x14ac:dyDescent="0.3">
      <c r="A4324" s="2">
        <v>46011</v>
      </c>
      <c r="B4324" s="3">
        <f t="shared" si="201"/>
        <v>2026</v>
      </c>
      <c r="C4324" t="str">
        <f t="shared" si="202"/>
        <v>2025-2026</v>
      </c>
      <c r="D4324" t="s">
        <v>120</v>
      </c>
      <c r="E4324" t="s">
        <v>78</v>
      </c>
      <c r="F4324" t="str">
        <f t="shared" si="203"/>
        <v>New South Wales</v>
      </c>
      <c r="G4324" t="s">
        <v>10</v>
      </c>
      <c r="H4324">
        <v>2480</v>
      </c>
      <c r="I4324" t="s">
        <v>11</v>
      </c>
      <c r="J4324" t="s">
        <v>122</v>
      </c>
      <c r="K4324" t="s">
        <v>148</v>
      </c>
      <c r="L4324" t="s">
        <v>159</v>
      </c>
      <c r="M4324" s="5">
        <v>428</v>
      </c>
    </row>
    <row r="4325" spans="1:13" x14ac:dyDescent="0.3">
      <c r="A4325" s="2">
        <v>45534</v>
      </c>
      <c r="B4325" s="3">
        <f t="shared" si="201"/>
        <v>2025</v>
      </c>
      <c r="C4325" t="str">
        <f t="shared" si="202"/>
        <v>2024-2025</v>
      </c>
      <c r="D4325" t="s">
        <v>120</v>
      </c>
      <c r="E4325" t="s">
        <v>81</v>
      </c>
      <c r="F4325" t="str">
        <f t="shared" si="203"/>
        <v>Victoria</v>
      </c>
      <c r="G4325" t="s">
        <v>26</v>
      </c>
      <c r="H4325">
        <v>3076</v>
      </c>
      <c r="I4325" t="s">
        <v>11</v>
      </c>
      <c r="J4325" t="s">
        <v>128</v>
      </c>
      <c r="K4325" t="s">
        <v>150</v>
      </c>
      <c r="L4325" t="s">
        <v>161</v>
      </c>
      <c r="M4325" s="5">
        <v>263</v>
      </c>
    </row>
    <row r="4326" spans="1:13" x14ac:dyDescent="0.3">
      <c r="A4326" s="2">
        <v>45467</v>
      </c>
      <c r="B4326" s="3">
        <f t="shared" si="201"/>
        <v>2024</v>
      </c>
      <c r="C4326" t="str">
        <f t="shared" si="202"/>
        <v>2023-2024</v>
      </c>
      <c r="D4326" t="s">
        <v>120</v>
      </c>
      <c r="E4326" t="s">
        <v>63</v>
      </c>
      <c r="F4326" t="str">
        <f t="shared" si="203"/>
        <v>Queensland</v>
      </c>
      <c r="G4326" t="s">
        <v>19</v>
      </c>
      <c r="H4326">
        <v>4068</v>
      </c>
      <c r="I4326" t="s">
        <v>11</v>
      </c>
      <c r="J4326" t="s">
        <v>131</v>
      </c>
      <c r="K4326" t="s">
        <v>148</v>
      </c>
      <c r="L4326" t="s">
        <v>159</v>
      </c>
      <c r="M4326" s="5">
        <v>733</v>
      </c>
    </row>
    <row r="4327" spans="1:13" x14ac:dyDescent="0.3">
      <c r="A4327" s="2">
        <v>45762</v>
      </c>
      <c r="B4327" s="3">
        <f t="shared" si="201"/>
        <v>2025</v>
      </c>
      <c r="C4327" t="str">
        <f t="shared" si="202"/>
        <v>2024-2025</v>
      </c>
      <c r="D4327" t="s">
        <v>120</v>
      </c>
      <c r="E4327" t="s">
        <v>90</v>
      </c>
      <c r="F4327" t="str">
        <f t="shared" si="203"/>
        <v>New South Wales</v>
      </c>
      <c r="G4327" t="s">
        <v>10</v>
      </c>
      <c r="H4327">
        <v>2650</v>
      </c>
      <c r="I4327" t="s">
        <v>11</v>
      </c>
      <c r="J4327" t="s">
        <v>132</v>
      </c>
      <c r="K4327" t="s">
        <v>145</v>
      </c>
      <c r="L4327" t="s">
        <v>156</v>
      </c>
      <c r="M4327" s="5">
        <v>37</v>
      </c>
    </row>
    <row r="4328" spans="1:13" x14ac:dyDescent="0.3">
      <c r="A4328" s="2">
        <v>45505</v>
      </c>
      <c r="B4328" s="3">
        <f t="shared" si="201"/>
        <v>2025</v>
      </c>
      <c r="C4328" t="str">
        <f t="shared" si="202"/>
        <v>2024-2025</v>
      </c>
      <c r="D4328" t="s">
        <v>120</v>
      </c>
      <c r="E4328" t="s">
        <v>113</v>
      </c>
      <c r="F4328" t="str">
        <f t="shared" si="203"/>
        <v>New South Wales</v>
      </c>
      <c r="G4328" t="s">
        <v>10</v>
      </c>
      <c r="H4328">
        <v>2101</v>
      </c>
      <c r="I4328" t="s">
        <v>11</v>
      </c>
      <c r="J4328" t="s">
        <v>125</v>
      </c>
      <c r="K4328" t="s">
        <v>148</v>
      </c>
      <c r="L4328" t="s">
        <v>159</v>
      </c>
      <c r="M4328" s="5">
        <v>614</v>
      </c>
    </row>
    <row r="4329" spans="1:13" x14ac:dyDescent="0.3">
      <c r="A4329" s="2">
        <v>45883</v>
      </c>
      <c r="B4329" s="3">
        <f t="shared" si="201"/>
        <v>2026</v>
      </c>
      <c r="C4329" t="str">
        <f t="shared" si="202"/>
        <v>2025-2026</v>
      </c>
      <c r="D4329" t="s">
        <v>120</v>
      </c>
      <c r="E4329" t="s">
        <v>9</v>
      </c>
      <c r="F4329" t="str">
        <f t="shared" si="203"/>
        <v>New South Wales</v>
      </c>
      <c r="G4329" t="s">
        <v>10</v>
      </c>
      <c r="H4329">
        <v>2067</v>
      </c>
      <c r="I4329" t="s">
        <v>11</v>
      </c>
      <c r="J4329" t="s">
        <v>126</v>
      </c>
      <c r="K4329" t="s">
        <v>144</v>
      </c>
      <c r="L4329" t="s">
        <v>155</v>
      </c>
      <c r="M4329" s="5">
        <v>649</v>
      </c>
    </row>
    <row r="4330" spans="1:13" x14ac:dyDescent="0.3">
      <c r="A4330" s="2">
        <v>45382</v>
      </c>
      <c r="B4330" s="3">
        <f t="shared" si="201"/>
        <v>2024</v>
      </c>
      <c r="C4330" t="str">
        <f t="shared" si="202"/>
        <v>2023-2024</v>
      </c>
      <c r="D4330" t="s">
        <v>120</v>
      </c>
      <c r="E4330" t="s">
        <v>23</v>
      </c>
      <c r="F4330" t="str">
        <f t="shared" si="203"/>
        <v>New South Wales</v>
      </c>
      <c r="G4330" t="s">
        <v>10</v>
      </c>
      <c r="H4330">
        <v>2830</v>
      </c>
      <c r="I4330" t="s">
        <v>11</v>
      </c>
      <c r="J4330" t="s">
        <v>132</v>
      </c>
      <c r="K4330" t="s">
        <v>150</v>
      </c>
      <c r="L4330" t="s">
        <v>161</v>
      </c>
      <c r="M4330" s="5">
        <v>428</v>
      </c>
    </row>
    <row r="4331" spans="1:13" x14ac:dyDescent="0.3">
      <c r="A4331" s="2">
        <v>46017</v>
      </c>
      <c r="B4331" s="3">
        <f t="shared" si="201"/>
        <v>2026</v>
      </c>
      <c r="C4331" t="str">
        <f t="shared" si="202"/>
        <v>2025-2026</v>
      </c>
      <c r="D4331" t="s">
        <v>120</v>
      </c>
      <c r="E4331" t="s">
        <v>38</v>
      </c>
      <c r="F4331" t="str">
        <f t="shared" si="203"/>
        <v>Victoria</v>
      </c>
      <c r="G4331" t="s">
        <v>26</v>
      </c>
      <c r="H4331">
        <v>3199</v>
      </c>
      <c r="I4331" t="s">
        <v>11</v>
      </c>
      <c r="J4331" t="s">
        <v>127</v>
      </c>
      <c r="K4331" t="s">
        <v>145</v>
      </c>
      <c r="L4331" t="s">
        <v>156</v>
      </c>
      <c r="M4331" s="5">
        <v>349</v>
      </c>
    </row>
    <row r="4332" spans="1:13" x14ac:dyDescent="0.3">
      <c r="A4332" s="2">
        <v>45551</v>
      </c>
      <c r="B4332" s="3">
        <f t="shared" si="201"/>
        <v>2025</v>
      </c>
      <c r="C4332" t="str">
        <f t="shared" si="202"/>
        <v>2024-2025</v>
      </c>
      <c r="D4332" t="s">
        <v>120</v>
      </c>
      <c r="E4332" t="s">
        <v>94</v>
      </c>
      <c r="F4332" t="str">
        <f t="shared" si="203"/>
        <v>Queensland</v>
      </c>
      <c r="G4332" t="s">
        <v>19</v>
      </c>
      <c r="H4332">
        <v>4551</v>
      </c>
      <c r="I4332" t="s">
        <v>11</v>
      </c>
      <c r="J4332" t="s">
        <v>136</v>
      </c>
      <c r="K4332" t="s">
        <v>150</v>
      </c>
      <c r="L4332" t="s">
        <v>161</v>
      </c>
      <c r="M4332" s="5">
        <v>645</v>
      </c>
    </row>
    <row r="4333" spans="1:13" x14ac:dyDescent="0.3">
      <c r="A4333" s="2">
        <v>45709</v>
      </c>
      <c r="B4333" s="3">
        <f t="shared" si="201"/>
        <v>2025</v>
      </c>
      <c r="C4333" t="str">
        <f t="shared" si="202"/>
        <v>2024-2025</v>
      </c>
      <c r="D4333" t="s">
        <v>120</v>
      </c>
      <c r="E4333" t="s">
        <v>82</v>
      </c>
      <c r="F4333" t="str">
        <f t="shared" si="203"/>
        <v>Queensland</v>
      </c>
      <c r="G4333" t="s">
        <v>19</v>
      </c>
      <c r="H4333">
        <v>4215</v>
      </c>
      <c r="I4333" t="s">
        <v>11</v>
      </c>
      <c r="J4333" t="s">
        <v>124</v>
      </c>
      <c r="K4333" t="s">
        <v>142</v>
      </c>
      <c r="L4333" t="s">
        <v>153</v>
      </c>
      <c r="M4333" s="5">
        <v>393</v>
      </c>
    </row>
    <row r="4334" spans="1:13" x14ac:dyDescent="0.3">
      <c r="A4334" s="2">
        <v>45799</v>
      </c>
      <c r="B4334" s="3">
        <f t="shared" si="201"/>
        <v>2025</v>
      </c>
      <c r="C4334" t="str">
        <f t="shared" si="202"/>
        <v>2024-2025</v>
      </c>
      <c r="D4334" t="s">
        <v>120</v>
      </c>
      <c r="E4334" t="s">
        <v>94</v>
      </c>
      <c r="F4334" t="str">
        <f t="shared" si="203"/>
        <v>Queensland</v>
      </c>
      <c r="G4334" t="s">
        <v>19</v>
      </c>
      <c r="H4334">
        <v>4551</v>
      </c>
      <c r="I4334" t="s">
        <v>11</v>
      </c>
      <c r="J4334" t="s">
        <v>136</v>
      </c>
      <c r="K4334" t="s">
        <v>151</v>
      </c>
      <c r="L4334" t="s">
        <v>152</v>
      </c>
      <c r="M4334" s="5">
        <v>499</v>
      </c>
    </row>
    <row r="4335" spans="1:13" x14ac:dyDescent="0.3">
      <c r="A4335" s="2">
        <v>45757</v>
      </c>
      <c r="B4335" s="3">
        <f t="shared" si="201"/>
        <v>2025</v>
      </c>
      <c r="C4335" t="str">
        <f t="shared" si="202"/>
        <v>2024-2025</v>
      </c>
      <c r="D4335" t="s">
        <v>119</v>
      </c>
      <c r="E4335" t="s">
        <v>92</v>
      </c>
      <c r="F4335" t="str">
        <f t="shared" si="203"/>
        <v>New South Wales</v>
      </c>
      <c r="G4335" t="s">
        <v>10</v>
      </c>
      <c r="H4335">
        <v>2015</v>
      </c>
      <c r="I4335" t="s">
        <v>11</v>
      </c>
      <c r="J4335" t="s">
        <v>126</v>
      </c>
      <c r="K4335" t="s">
        <v>145</v>
      </c>
      <c r="L4335" t="s">
        <v>156</v>
      </c>
      <c r="M4335" s="5">
        <v>375</v>
      </c>
    </row>
    <row r="4336" spans="1:13" x14ac:dyDescent="0.3">
      <c r="A4336" s="2">
        <v>45578</v>
      </c>
      <c r="B4336" s="3">
        <f t="shared" si="201"/>
        <v>2025</v>
      </c>
      <c r="C4336" t="str">
        <f t="shared" si="202"/>
        <v>2024-2025</v>
      </c>
      <c r="D4336" t="s">
        <v>120</v>
      </c>
      <c r="E4336" t="s">
        <v>14</v>
      </c>
      <c r="F4336" t="str">
        <f t="shared" si="203"/>
        <v>Northern Territory</v>
      </c>
      <c r="G4336" t="s">
        <v>15</v>
      </c>
      <c r="H4336">
        <v>800</v>
      </c>
      <c r="I4336" t="s">
        <v>11</v>
      </c>
      <c r="J4336" t="s">
        <v>140</v>
      </c>
      <c r="K4336" t="s">
        <v>151</v>
      </c>
      <c r="L4336" t="s">
        <v>152</v>
      </c>
      <c r="M4336" s="5">
        <v>141</v>
      </c>
    </row>
    <row r="4337" spans="1:13" x14ac:dyDescent="0.3">
      <c r="A4337" s="2">
        <v>45664</v>
      </c>
      <c r="B4337" s="3">
        <f t="shared" si="201"/>
        <v>2025</v>
      </c>
      <c r="C4337" t="str">
        <f t="shared" si="202"/>
        <v>2024-2025</v>
      </c>
      <c r="D4337" t="s">
        <v>120</v>
      </c>
      <c r="E4337" t="s">
        <v>9</v>
      </c>
      <c r="F4337" t="str">
        <f t="shared" si="203"/>
        <v>New South Wales</v>
      </c>
      <c r="G4337" t="s">
        <v>10</v>
      </c>
      <c r="H4337">
        <v>2067</v>
      </c>
      <c r="I4337" t="s">
        <v>11</v>
      </c>
      <c r="J4337" t="s">
        <v>126</v>
      </c>
      <c r="K4337" t="s">
        <v>148</v>
      </c>
      <c r="L4337" t="s">
        <v>159</v>
      </c>
      <c r="M4337" s="5">
        <v>69</v>
      </c>
    </row>
    <row r="4338" spans="1:13" x14ac:dyDescent="0.3">
      <c r="A4338" s="2">
        <v>45339</v>
      </c>
      <c r="B4338" s="3">
        <f t="shared" si="201"/>
        <v>2024</v>
      </c>
      <c r="C4338" t="str">
        <f t="shared" si="202"/>
        <v>2023-2024</v>
      </c>
      <c r="D4338" t="s">
        <v>120</v>
      </c>
      <c r="E4338" t="s">
        <v>63</v>
      </c>
      <c r="F4338" t="str">
        <f t="shared" si="203"/>
        <v>Queensland</v>
      </c>
      <c r="G4338" t="s">
        <v>19</v>
      </c>
      <c r="H4338">
        <v>4068</v>
      </c>
      <c r="I4338" t="s">
        <v>11</v>
      </c>
      <c r="J4338" t="s">
        <v>131</v>
      </c>
      <c r="K4338" t="s">
        <v>142</v>
      </c>
      <c r="L4338" t="s">
        <v>153</v>
      </c>
      <c r="M4338" s="5">
        <v>721</v>
      </c>
    </row>
    <row r="4339" spans="1:13" x14ac:dyDescent="0.3">
      <c r="A4339" s="2">
        <v>45387</v>
      </c>
      <c r="B4339" s="3">
        <f t="shared" si="201"/>
        <v>2024</v>
      </c>
      <c r="C4339" t="str">
        <f t="shared" si="202"/>
        <v>2023-2024</v>
      </c>
      <c r="D4339" t="s">
        <v>120</v>
      </c>
      <c r="E4339" t="s">
        <v>94</v>
      </c>
      <c r="F4339" t="str">
        <f t="shared" si="203"/>
        <v>Queensland</v>
      </c>
      <c r="G4339" t="s">
        <v>19</v>
      </c>
      <c r="H4339">
        <v>4551</v>
      </c>
      <c r="I4339" t="s">
        <v>11</v>
      </c>
      <c r="J4339" t="s">
        <v>136</v>
      </c>
      <c r="K4339" t="s">
        <v>148</v>
      </c>
      <c r="L4339" t="s">
        <v>159</v>
      </c>
      <c r="M4339" s="5">
        <v>186</v>
      </c>
    </row>
    <row r="4340" spans="1:13" x14ac:dyDescent="0.3">
      <c r="A4340" s="2">
        <v>45531</v>
      </c>
      <c r="B4340" s="3">
        <f t="shared" si="201"/>
        <v>2025</v>
      </c>
      <c r="C4340" t="str">
        <f t="shared" si="202"/>
        <v>2024-2025</v>
      </c>
      <c r="D4340" t="s">
        <v>119</v>
      </c>
      <c r="E4340" t="s">
        <v>22</v>
      </c>
      <c r="F4340" t="str">
        <f t="shared" si="203"/>
        <v>New South Wales</v>
      </c>
      <c r="G4340" t="s">
        <v>10</v>
      </c>
      <c r="H4340">
        <v>2116</v>
      </c>
      <c r="I4340" t="s">
        <v>11</v>
      </c>
      <c r="J4340" t="s">
        <v>125</v>
      </c>
      <c r="K4340" t="s">
        <v>145</v>
      </c>
      <c r="L4340" t="s">
        <v>156</v>
      </c>
      <c r="M4340" s="5">
        <v>705</v>
      </c>
    </row>
    <row r="4341" spans="1:13" x14ac:dyDescent="0.3">
      <c r="A4341" s="2">
        <v>45860</v>
      </c>
      <c r="B4341" s="3">
        <f t="shared" si="201"/>
        <v>2026</v>
      </c>
      <c r="C4341" t="str">
        <f t="shared" si="202"/>
        <v>2025-2026</v>
      </c>
      <c r="D4341" t="s">
        <v>120</v>
      </c>
      <c r="E4341" t="s">
        <v>81</v>
      </c>
      <c r="F4341" t="str">
        <f t="shared" si="203"/>
        <v>Victoria</v>
      </c>
      <c r="G4341" t="s">
        <v>26</v>
      </c>
      <c r="H4341">
        <v>3076</v>
      </c>
      <c r="I4341" t="s">
        <v>11</v>
      </c>
      <c r="J4341" t="s">
        <v>128</v>
      </c>
      <c r="K4341" t="s">
        <v>150</v>
      </c>
      <c r="L4341" t="s">
        <v>161</v>
      </c>
      <c r="M4341" s="5">
        <v>595</v>
      </c>
    </row>
    <row r="4342" spans="1:13" x14ac:dyDescent="0.3">
      <c r="A4342" s="2">
        <v>45691</v>
      </c>
      <c r="B4342" s="3">
        <f t="shared" si="201"/>
        <v>2025</v>
      </c>
      <c r="C4342" t="str">
        <f t="shared" si="202"/>
        <v>2024-2025</v>
      </c>
      <c r="D4342" t="s">
        <v>120</v>
      </c>
      <c r="E4342" t="s">
        <v>106</v>
      </c>
      <c r="F4342" t="str">
        <f t="shared" si="203"/>
        <v>Queensland</v>
      </c>
      <c r="G4342" t="s">
        <v>19</v>
      </c>
      <c r="H4342">
        <v>4558</v>
      </c>
      <c r="I4342" t="s">
        <v>11</v>
      </c>
      <c r="J4342" t="s">
        <v>136</v>
      </c>
      <c r="K4342" t="s">
        <v>145</v>
      </c>
      <c r="L4342" t="s">
        <v>156</v>
      </c>
      <c r="M4342" s="5">
        <v>773</v>
      </c>
    </row>
    <row r="4343" spans="1:13" x14ac:dyDescent="0.3">
      <c r="A4343" s="2">
        <v>45753</v>
      </c>
      <c r="B4343" s="3">
        <f t="shared" si="201"/>
        <v>2025</v>
      </c>
      <c r="C4343" t="str">
        <f t="shared" si="202"/>
        <v>2024-2025</v>
      </c>
      <c r="D4343" t="s">
        <v>120</v>
      </c>
      <c r="E4343" t="s">
        <v>22</v>
      </c>
      <c r="F4343" t="str">
        <f t="shared" si="203"/>
        <v>New South Wales</v>
      </c>
      <c r="G4343" t="s">
        <v>10</v>
      </c>
      <c r="H4343">
        <v>2116</v>
      </c>
      <c r="I4343" t="s">
        <v>11</v>
      </c>
      <c r="J4343" t="s">
        <v>125</v>
      </c>
      <c r="K4343" t="s">
        <v>151</v>
      </c>
      <c r="L4343" t="s">
        <v>152</v>
      </c>
      <c r="M4343" s="5">
        <v>352</v>
      </c>
    </row>
    <row r="4344" spans="1:13" x14ac:dyDescent="0.3">
      <c r="A4344" s="2">
        <v>45875</v>
      </c>
      <c r="B4344" s="3">
        <f t="shared" si="201"/>
        <v>2026</v>
      </c>
      <c r="C4344" t="str">
        <f t="shared" si="202"/>
        <v>2025-2026</v>
      </c>
      <c r="D4344" t="s">
        <v>120</v>
      </c>
      <c r="E4344" t="s">
        <v>83</v>
      </c>
      <c r="F4344" t="str">
        <f t="shared" si="203"/>
        <v>Victoria</v>
      </c>
      <c r="G4344" t="s">
        <v>26</v>
      </c>
      <c r="H4344">
        <v>3551</v>
      </c>
      <c r="I4344" t="s">
        <v>11</v>
      </c>
      <c r="J4344" t="s">
        <v>129</v>
      </c>
      <c r="K4344" t="s">
        <v>150</v>
      </c>
      <c r="L4344" t="s">
        <v>161</v>
      </c>
      <c r="M4344" s="5">
        <v>731</v>
      </c>
    </row>
    <row r="4345" spans="1:13" x14ac:dyDescent="0.3">
      <c r="A4345" s="2">
        <v>45514</v>
      </c>
      <c r="B4345" s="3">
        <f t="shared" si="201"/>
        <v>2025</v>
      </c>
      <c r="C4345" t="str">
        <f t="shared" si="202"/>
        <v>2024-2025</v>
      </c>
      <c r="D4345" t="s">
        <v>120</v>
      </c>
      <c r="E4345" t="s">
        <v>90</v>
      </c>
      <c r="F4345" t="str">
        <f t="shared" si="203"/>
        <v>New South Wales</v>
      </c>
      <c r="G4345" t="s">
        <v>10</v>
      </c>
      <c r="H4345">
        <v>2650</v>
      </c>
      <c r="I4345" t="s">
        <v>11</v>
      </c>
      <c r="J4345" t="s">
        <v>132</v>
      </c>
      <c r="K4345" t="s">
        <v>142</v>
      </c>
      <c r="L4345" t="s">
        <v>153</v>
      </c>
      <c r="M4345" s="5">
        <v>786</v>
      </c>
    </row>
    <row r="4346" spans="1:13" x14ac:dyDescent="0.3">
      <c r="A4346" s="2">
        <v>45297</v>
      </c>
      <c r="B4346" s="3">
        <f t="shared" si="201"/>
        <v>2024</v>
      </c>
      <c r="C4346" t="str">
        <f t="shared" si="202"/>
        <v>2023-2024</v>
      </c>
      <c r="D4346" t="s">
        <v>120</v>
      </c>
      <c r="E4346" t="s">
        <v>59</v>
      </c>
      <c r="F4346" t="str">
        <f t="shared" si="203"/>
        <v>South Australia</v>
      </c>
      <c r="G4346" t="s">
        <v>17</v>
      </c>
      <c r="H4346">
        <v>5011</v>
      </c>
      <c r="I4346" t="s">
        <v>11</v>
      </c>
      <c r="J4346" t="s">
        <v>134</v>
      </c>
      <c r="K4346" t="s">
        <v>145</v>
      </c>
      <c r="L4346" t="s">
        <v>156</v>
      </c>
      <c r="M4346" s="5">
        <v>646</v>
      </c>
    </row>
    <row r="4347" spans="1:13" x14ac:dyDescent="0.3">
      <c r="A4347" s="2">
        <v>46001</v>
      </c>
      <c r="B4347" s="3">
        <f t="shared" si="201"/>
        <v>2026</v>
      </c>
      <c r="C4347" t="str">
        <f t="shared" si="202"/>
        <v>2025-2026</v>
      </c>
      <c r="D4347" t="s">
        <v>120</v>
      </c>
      <c r="E4347" t="s">
        <v>83</v>
      </c>
      <c r="F4347" t="str">
        <f t="shared" si="203"/>
        <v>Victoria</v>
      </c>
      <c r="G4347" t="s">
        <v>26</v>
      </c>
      <c r="H4347">
        <v>3551</v>
      </c>
      <c r="I4347" t="s">
        <v>11</v>
      </c>
      <c r="J4347" t="s">
        <v>129</v>
      </c>
      <c r="K4347" t="s">
        <v>142</v>
      </c>
      <c r="L4347" t="s">
        <v>153</v>
      </c>
      <c r="M4347" s="5">
        <v>465</v>
      </c>
    </row>
    <row r="4348" spans="1:13" x14ac:dyDescent="0.3">
      <c r="A4348" s="2">
        <v>45299</v>
      </c>
      <c r="B4348" s="3">
        <f t="shared" si="201"/>
        <v>2024</v>
      </c>
      <c r="C4348" t="str">
        <f t="shared" si="202"/>
        <v>2023-2024</v>
      </c>
      <c r="D4348" t="s">
        <v>120</v>
      </c>
      <c r="E4348" t="s">
        <v>41</v>
      </c>
      <c r="F4348" t="str">
        <f t="shared" si="203"/>
        <v>New South Wales</v>
      </c>
      <c r="G4348" t="s">
        <v>10</v>
      </c>
      <c r="H4348">
        <v>2478</v>
      </c>
      <c r="I4348" t="s">
        <v>11</v>
      </c>
      <c r="J4348" t="s">
        <v>122</v>
      </c>
      <c r="K4348" t="s">
        <v>145</v>
      </c>
      <c r="L4348" t="s">
        <v>156</v>
      </c>
      <c r="M4348" s="5">
        <v>272</v>
      </c>
    </row>
    <row r="4349" spans="1:13" x14ac:dyDescent="0.3">
      <c r="A4349" s="2">
        <v>45388</v>
      </c>
      <c r="B4349" s="3">
        <f t="shared" si="201"/>
        <v>2024</v>
      </c>
      <c r="C4349" t="str">
        <f t="shared" si="202"/>
        <v>2023-2024</v>
      </c>
      <c r="D4349" t="s">
        <v>120</v>
      </c>
      <c r="E4349" t="s">
        <v>34</v>
      </c>
      <c r="F4349" t="str">
        <f t="shared" si="203"/>
        <v>New South Wales</v>
      </c>
      <c r="G4349" t="s">
        <v>10</v>
      </c>
      <c r="H4349">
        <v>2560</v>
      </c>
      <c r="I4349" t="s">
        <v>11</v>
      </c>
      <c r="J4349" t="s">
        <v>123</v>
      </c>
      <c r="K4349" t="s">
        <v>148</v>
      </c>
      <c r="L4349" t="s">
        <v>159</v>
      </c>
      <c r="M4349" s="5">
        <v>175</v>
      </c>
    </row>
    <row r="4350" spans="1:13" x14ac:dyDescent="0.3">
      <c r="A4350" s="2">
        <v>45976</v>
      </c>
      <c r="B4350" s="3">
        <f t="shared" si="201"/>
        <v>2026</v>
      </c>
      <c r="C4350" t="str">
        <f t="shared" si="202"/>
        <v>2025-2026</v>
      </c>
      <c r="D4350" t="s">
        <v>120</v>
      </c>
      <c r="E4350" t="s">
        <v>14</v>
      </c>
      <c r="F4350" t="str">
        <f t="shared" si="203"/>
        <v>Northern Territory</v>
      </c>
      <c r="G4350" t="s">
        <v>15</v>
      </c>
      <c r="H4350">
        <v>800</v>
      </c>
      <c r="I4350" t="s">
        <v>11</v>
      </c>
      <c r="J4350" t="s">
        <v>140</v>
      </c>
      <c r="K4350" t="s">
        <v>148</v>
      </c>
      <c r="L4350" t="s">
        <v>159</v>
      </c>
      <c r="M4350" s="5">
        <v>282</v>
      </c>
    </row>
    <row r="4351" spans="1:13" x14ac:dyDescent="0.3">
      <c r="A4351" s="2">
        <v>45527</v>
      </c>
      <c r="B4351" s="3">
        <f t="shared" si="201"/>
        <v>2025</v>
      </c>
      <c r="C4351" t="str">
        <f t="shared" si="202"/>
        <v>2024-2025</v>
      </c>
      <c r="D4351" t="s">
        <v>119</v>
      </c>
      <c r="E4351" t="s">
        <v>66</v>
      </c>
      <c r="F4351" t="str">
        <f t="shared" si="203"/>
        <v>Western Australia</v>
      </c>
      <c r="G4351" t="s">
        <v>28</v>
      </c>
      <c r="H4351">
        <v>6330</v>
      </c>
      <c r="I4351" t="s">
        <v>11</v>
      </c>
      <c r="J4351" t="s">
        <v>135</v>
      </c>
      <c r="K4351" t="s">
        <v>148</v>
      </c>
      <c r="L4351" t="s">
        <v>159</v>
      </c>
      <c r="M4351" s="5">
        <v>604</v>
      </c>
    </row>
    <row r="4352" spans="1:13" x14ac:dyDescent="0.3">
      <c r="A4352" s="2">
        <v>45701</v>
      </c>
      <c r="B4352" s="3">
        <f t="shared" si="201"/>
        <v>2025</v>
      </c>
      <c r="C4352" t="str">
        <f t="shared" si="202"/>
        <v>2024-2025</v>
      </c>
      <c r="D4352" t="s">
        <v>119</v>
      </c>
      <c r="E4352" t="s">
        <v>77</v>
      </c>
      <c r="F4352" t="str">
        <f t="shared" si="203"/>
        <v>Victoria</v>
      </c>
      <c r="G4352" t="s">
        <v>26</v>
      </c>
      <c r="H4352">
        <v>3018</v>
      </c>
      <c r="I4352" t="s">
        <v>11</v>
      </c>
      <c r="J4352" t="s">
        <v>128</v>
      </c>
      <c r="K4352" t="s">
        <v>145</v>
      </c>
      <c r="L4352" t="s">
        <v>156</v>
      </c>
      <c r="M4352" s="5">
        <v>259</v>
      </c>
    </row>
    <row r="4353" spans="1:13" x14ac:dyDescent="0.3">
      <c r="A4353" s="2">
        <v>45334</v>
      </c>
      <c r="B4353" s="3">
        <f t="shared" si="201"/>
        <v>2024</v>
      </c>
      <c r="C4353" t="str">
        <f t="shared" si="202"/>
        <v>2023-2024</v>
      </c>
      <c r="D4353" t="s">
        <v>120</v>
      </c>
      <c r="E4353" t="s">
        <v>14</v>
      </c>
      <c r="F4353" t="str">
        <f t="shared" si="203"/>
        <v>Northern Territory</v>
      </c>
      <c r="G4353" t="s">
        <v>15</v>
      </c>
      <c r="H4353">
        <v>800</v>
      </c>
      <c r="I4353" t="s">
        <v>11</v>
      </c>
      <c r="J4353" t="s">
        <v>140</v>
      </c>
      <c r="K4353" t="s">
        <v>150</v>
      </c>
      <c r="L4353" t="s">
        <v>161</v>
      </c>
      <c r="M4353" s="5">
        <v>303</v>
      </c>
    </row>
    <row r="4354" spans="1:13" x14ac:dyDescent="0.3">
      <c r="A4354" s="2">
        <v>45898</v>
      </c>
      <c r="B4354" s="3">
        <f t="shared" ref="B4354:B4417" si="204">IF(MONTH(A4354)&gt;=7,YEAR(A4354)+1,YEAR(A4354))</f>
        <v>2026</v>
      </c>
      <c r="C4354" t="str">
        <f t="shared" ref="C4354:C4417" si="205">IF(MONTH(A4354) &gt;= 7, YEAR(A4354) &amp; "-" &amp; YEAR(A4354) + 1, YEAR(A4354) - 1 &amp; "-" &amp; YEAR(A4354))</f>
        <v>2025-2026</v>
      </c>
      <c r="D4354" t="s">
        <v>120</v>
      </c>
      <c r="E4354" t="s">
        <v>38</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26</v>
      </c>
      <c r="H4354">
        <v>3199</v>
      </c>
      <c r="I4354" t="s">
        <v>11</v>
      </c>
      <c r="J4354" t="s">
        <v>127</v>
      </c>
      <c r="K4354" t="s">
        <v>146</v>
      </c>
      <c r="L4354" t="s">
        <v>157</v>
      </c>
      <c r="M4354" s="5">
        <v>647</v>
      </c>
    </row>
    <row r="4355" spans="1:13" x14ac:dyDescent="0.3">
      <c r="A4355" s="2">
        <v>45473</v>
      </c>
      <c r="B4355" s="3">
        <f t="shared" si="204"/>
        <v>2024</v>
      </c>
      <c r="C4355" t="str">
        <f t="shared" si="205"/>
        <v>2023-2024</v>
      </c>
      <c r="D4355" t="s">
        <v>120</v>
      </c>
      <c r="E4355" t="s">
        <v>78</v>
      </c>
      <c r="F4355" t="str">
        <f t="shared" si="206"/>
        <v>New South Wales</v>
      </c>
      <c r="G4355" t="s">
        <v>10</v>
      </c>
      <c r="H4355">
        <v>2480</v>
      </c>
      <c r="I4355" t="s">
        <v>11</v>
      </c>
      <c r="J4355" t="s">
        <v>122</v>
      </c>
      <c r="K4355" t="s">
        <v>151</v>
      </c>
      <c r="L4355" t="s">
        <v>152</v>
      </c>
      <c r="M4355" s="5">
        <v>512</v>
      </c>
    </row>
    <row r="4356" spans="1:13" x14ac:dyDescent="0.3">
      <c r="A4356" s="2">
        <v>45636</v>
      </c>
      <c r="B4356" s="3">
        <f t="shared" si="204"/>
        <v>2025</v>
      </c>
      <c r="C4356" t="str">
        <f t="shared" si="205"/>
        <v>2024-2025</v>
      </c>
      <c r="D4356" t="s">
        <v>120</v>
      </c>
      <c r="E4356" t="s">
        <v>103</v>
      </c>
      <c r="F4356" t="str">
        <f t="shared" si="206"/>
        <v>Victoria</v>
      </c>
      <c r="G4356" t="s">
        <v>26</v>
      </c>
      <c r="H4356">
        <v>3550</v>
      </c>
      <c r="I4356" t="s">
        <v>11</v>
      </c>
      <c r="J4356" t="s">
        <v>129</v>
      </c>
      <c r="K4356" t="s">
        <v>145</v>
      </c>
      <c r="L4356" t="s">
        <v>156</v>
      </c>
      <c r="M4356" s="5">
        <v>759</v>
      </c>
    </row>
    <row r="4357" spans="1:13" x14ac:dyDescent="0.3">
      <c r="A4357" s="2">
        <v>45538</v>
      </c>
      <c r="B4357" s="3">
        <f t="shared" si="204"/>
        <v>2025</v>
      </c>
      <c r="C4357" t="str">
        <f t="shared" si="205"/>
        <v>2024-2025</v>
      </c>
      <c r="D4357" t="s">
        <v>120</v>
      </c>
      <c r="E4357" t="s">
        <v>103</v>
      </c>
      <c r="F4357" t="str">
        <f t="shared" si="206"/>
        <v>Victoria</v>
      </c>
      <c r="G4357" t="s">
        <v>26</v>
      </c>
      <c r="H4357">
        <v>3550</v>
      </c>
      <c r="I4357" t="s">
        <v>11</v>
      </c>
      <c r="J4357" t="s">
        <v>129</v>
      </c>
      <c r="K4357" t="s">
        <v>150</v>
      </c>
      <c r="L4357" t="s">
        <v>161</v>
      </c>
      <c r="M4357" s="5">
        <v>121</v>
      </c>
    </row>
    <row r="4358" spans="1:13" x14ac:dyDescent="0.3">
      <c r="A4358" s="2">
        <v>45356</v>
      </c>
      <c r="B4358" s="3">
        <f t="shared" si="204"/>
        <v>2024</v>
      </c>
      <c r="C4358" t="str">
        <f t="shared" si="205"/>
        <v>2023-2024</v>
      </c>
      <c r="D4358" t="s">
        <v>120</v>
      </c>
      <c r="E4358" t="s">
        <v>104</v>
      </c>
      <c r="F4358" t="str">
        <f t="shared" si="206"/>
        <v>Victoria</v>
      </c>
      <c r="G4358" t="s">
        <v>26</v>
      </c>
      <c r="H4358">
        <v>3175</v>
      </c>
      <c r="I4358" t="s">
        <v>11</v>
      </c>
      <c r="J4358" t="s">
        <v>127</v>
      </c>
      <c r="K4358" t="s">
        <v>151</v>
      </c>
      <c r="L4358" t="s">
        <v>152</v>
      </c>
      <c r="M4358" s="5">
        <v>150</v>
      </c>
    </row>
    <row r="4359" spans="1:13" x14ac:dyDescent="0.3">
      <c r="A4359" s="2">
        <v>46002</v>
      </c>
      <c r="B4359" s="3">
        <f t="shared" si="204"/>
        <v>2026</v>
      </c>
      <c r="C4359" t="str">
        <f t="shared" si="205"/>
        <v>2025-2026</v>
      </c>
      <c r="D4359" t="s">
        <v>120</v>
      </c>
      <c r="E4359" t="s">
        <v>114</v>
      </c>
      <c r="F4359" t="str">
        <f t="shared" si="206"/>
        <v>Victoria</v>
      </c>
      <c r="G4359" t="s">
        <v>26</v>
      </c>
      <c r="H4359">
        <v>3353</v>
      </c>
      <c r="I4359" t="s">
        <v>11</v>
      </c>
      <c r="J4359" t="s">
        <v>129</v>
      </c>
      <c r="K4359" t="s">
        <v>148</v>
      </c>
      <c r="L4359" t="s">
        <v>159</v>
      </c>
      <c r="M4359" s="5">
        <v>100</v>
      </c>
    </row>
    <row r="4360" spans="1:13" x14ac:dyDescent="0.3">
      <c r="A4360" s="2">
        <v>45453</v>
      </c>
      <c r="B4360" s="3">
        <f t="shared" si="204"/>
        <v>2024</v>
      </c>
      <c r="C4360" t="str">
        <f t="shared" si="205"/>
        <v>2023-2024</v>
      </c>
      <c r="D4360" t="s">
        <v>120</v>
      </c>
      <c r="E4360" t="s">
        <v>80</v>
      </c>
      <c r="F4360" t="str">
        <f t="shared" si="206"/>
        <v>New South Wales</v>
      </c>
      <c r="G4360" t="s">
        <v>10</v>
      </c>
      <c r="H4360">
        <v>2120</v>
      </c>
      <c r="I4360" t="s">
        <v>11</v>
      </c>
      <c r="J4360" t="s">
        <v>125</v>
      </c>
      <c r="K4360" t="s">
        <v>145</v>
      </c>
      <c r="L4360" t="s">
        <v>156</v>
      </c>
      <c r="M4360" s="5">
        <v>89</v>
      </c>
    </row>
    <row r="4361" spans="1:13" x14ac:dyDescent="0.3">
      <c r="A4361" s="2">
        <v>45886</v>
      </c>
      <c r="B4361" s="3">
        <f t="shared" si="204"/>
        <v>2026</v>
      </c>
      <c r="C4361" t="str">
        <f t="shared" si="205"/>
        <v>2025-2026</v>
      </c>
      <c r="D4361" t="s">
        <v>120</v>
      </c>
      <c r="E4361" t="s">
        <v>12</v>
      </c>
      <c r="F4361" t="str">
        <f t="shared" si="206"/>
        <v>New South Wales</v>
      </c>
      <c r="G4361" t="s">
        <v>10</v>
      </c>
      <c r="H4361">
        <v>2795</v>
      </c>
      <c r="I4361" t="s">
        <v>11</v>
      </c>
      <c r="J4361" t="s">
        <v>132</v>
      </c>
      <c r="K4361" t="s">
        <v>142</v>
      </c>
      <c r="L4361" t="s">
        <v>153</v>
      </c>
      <c r="M4361" s="5">
        <v>221</v>
      </c>
    </row>
    <row r="4362" spans="1:13" x14ac:dyDescent="0.3">
      <c r="A4362" s="2">
        <v>45524</v>
      </c>
      <c r="B4362" s="3">
        <f t="shared" si="204"/>
        <v>2025</v>
      </c>
      <c r="C4362" t="str">
        <f t="shared" si="205"/>
        <v>2024-2025</v>
      </c>
      <c r="D4362" t="s">
        <v>120</v>
      </c>
      <c r="E4362" t="s">
        <v>103</v>
      </c>
      <c r="F4362" t="str">
        <f t="shared" si="206"/>
        <v>Victoria</v>
      </c>
      <c r="G4362" t="s">
        <v>26</v>
      </c>
      <c r="H4362">
        <v>3550</v>
      </c>
      <c r="I4362" t="s">
        <v>11</v>
      </c>
      <c r="J4362" t="s">
        <v>129</v>
      </c>
      <c r="K4362" t="s">
        <v>148</v>
      </c>
      <c r="L4362" t="s">
        <v>159</v>
      </c>
      <c r="M4362" s="5">
        <v>296</v>
      </c>
    </row>
    <row r="4363" spans="1:13" x14ac:dyDescent="0.3">
      <c r="A4363" s="2">
        <v>45400</v>
      </c>
      <c r="B4363" s="3">
        <f t="shared" si="204"/>
        <v>2024</v>
      </c>
      <c r="C4363" t="str">
        <f t="shared" si="205"/>
        <v>2023-2024</v>
      </c>
      <c r="D4363" t="s">
        <v>119</v>
      </c>
      <c r="E4363" t="s">
        <v>77</v>
      </c>
      <c r="F4363" t="str">
        <f t="shared" si="206"/>
        <v>Victoria</v>
      </c>
      <c r="G4363" t="s">
        <v>26</v>
      </c>
      <c r="H4363">
        <v>3018</v>
      </c>
      <c r="I4363" t="s">
        <v>11</v>
      </c>
      <c r="J4363" t="s">
        <v>128</v>
      </c>
      <c r="K4363" t="s">
        <v>142</v>
      </c>
      <c r="L4363" t="s">
        <v>153</v>
      </c>
      <c r="M4363" s="5">
        <v>797</v>
      </c>
    </row>
    <row r="4364" spans="1:13" x14ac:dyDescent="0.3">
      <c r="A4364" s="2">
        <v>45480</v>
      </c>
      <c r="B4364" s="3">
        <f t="shared" si="204"/>
        <v>2025</v>
      </c>
      <c r="C4364" t="str">
        <f t="shared" si="205"/>
        <v>2024-2025</v>
      </c>
      <c r="D4364" t="s">
        <v>120</v>
      </c>
      <c r="E4364" t="s">
        <v>84</v>
      </c>
      <c r="F4364" t="str">
        <f t="shared" si="206"/>
        <v>Western Australia</v>
      </c>
      <c r="G4364" t="s">
        <v>28</v>
      </c>
      <c r="H4364">
        <v>6280</v>
      </c>
      <c r="I4364" t="s">
        <v>11</v>
      </c>
      <c r="J4364" t="s">
        <v>135</v>
      </c>
      <c r="K4364" t="s">
        <v>150</v>
      </c>
      <c r="L4364" t="s">
        <v>161</v>
      </c>
      <c r="M4364" s="5">
        <v>761</v>
      </c>
    </row>
    <row r="4365" spans="1:13" x14ac:dyDescent="0.3">
      <c r="A4365" s="2">
        <v>45413</v>
      </c>
      <c r="B4365" s="3">
        <f t="shared" si="204"/>
        <v>2024</v>
      </c>
      <c r="C4365" t="str">
        <f t="shared" si="205"/>
        <v>2023-2024</v>
      </c>
      <c r="D4365" t="s">
        <v>120</v>
      </c>
      <c r="E4365" t="s">
        <v>90</v>
      </c>
      <c r="F4365" t="str">
        <f t="shared" si="206"/>
        <v>New South Wales</v>
      </c>
      <c r="G4365" t="s">
        <v>10</v>
      </c>
      <c r="H4365">
        <v>2650</v>
      </c>
      <c r="I4365" t="s">
        <v>11</v>
      </c>
      <c r="J4365" t="s">
        <v>132</v>
      </c>
      <c r="K4365" t="s">
        <v>150</v>
      </c>
      <c r="L4365" t="s">
        <v>161</v>
      </c>
      <c r="M4365" s="5">
        <v>307</v>
      </c>
    </row>
    <row r="4366" spans="1:13" x14ac:dyDescent="0.3">
      <c r="A4366" s="2">
        <v>45400</v>
      </c>
      <c r="B4366" s="3">
        <f t="shared" si="204"/>
        <v>2024</v>
      </c>
      <c r="C4366" t="str">
        <f t="shared" si="205"/>
        <v>2023-2024</v>
      </c>
      <c r="D4366" t="s">
        <v>120</v>
      </c>
      <c r="E4366" t="s">
        <v>34</v>
      </c>
      <c r="F4366" t="str">
        <f t="shared" si="206"/>
        <v>New South Wales</v>
      </c>
      <c r="G4366" t="s">
        <v>10</v>
      </c>
      <c r="H4366">
        <v>2560</v>
      </c>
      <c r="I4366" t="s">
        <v>11</v>
      </c>
      <c r="J4366" t="s">
        <v>123</v>
      </c>
      <c r="K4366" t="s">
        <v>145</v>
      </c>
      <c r="L4366" t="s">
        <v>156</v>
      </c>
      <c r="M4366" s="5">
        <v>211</v>
      </c>
    </row>
    <row r="4367" spans="1:13" x14ac:dyDescent="0.3">
      <c r="A4367" s="2">
        <v>45454</v>
      </c>
      <c r="B4367" s="3">
        <f t="shared" si="204"/>
        <v>2024</v>
      </c>
      <c r="C4367" t="str">
        <f t="shared" si="205"/>
        <v>2023-2024</v>
      </c>
      <c r="D4367" t="s">
        <v>120</v>
      </c>
      <c r="E4367" t="s">
        <v>9</v>
      </c>
      <c r="F4367" t="str">
        <f t="shared" si="206"/>
        <v>New South Wales</v>
      </c>
      <c r="G4367" t="s">
        <v>10</v>
      </c>
      <c r="H4367">
        <v>2067</v>
      </c>
      <c r="I4367" t="s">
        <v>11</v>
      </c>
      <c r="J4367" t="s">
        <v>126</v>
      </c>
      <c r="K4367" t="s">
        <v>142</v>
      </c>
      <c r="L4367" t="s">
        <v>153</v>
      </c>
      <c r="M4367" s="5">
        <v>616</v>
      </c>
    </row>
    <row r="4368" spans="1:13" x14ac:dyDescent="0.3">
      <c r="A4368" s="2">
        <v>45629</v>
      </c>
      <c r="B4368" s="3">
        <f t="shared" si="204"/>
        <v>2025</v>
      </c>
      <c r="C4368" t="str">
        <f t="shared" si="205"/>
        <v>2024-2025</v>
      </c>
      <c r="D4368" t="s">
        <v>120</v>
      </c>
      <c r="E4368" t="s">
        <v>25</v>
      </c>
      <c r="F4368" t="str">
        <f t="shared" si="206"/>
        <v>Victoria</v>
      </c>
      <c r="G4368" t="s">
        <v>26</v>
      </c>
      <c r="H4368">
        <v>3066</v>
      </c>
      <c r="I4368" t="s">
        <v>11</v>
      </c>
      <c r="J4368" t="s">
        <v>128</v>
      </c>
      <c r="K4368" t="s">
        <v>148</v>
      </c>
      <c r="L4368" t="s">
        <v>159</v>
      </c>
      <c r="M4368" s="5">
        <v>750</v>
      </c>
    </row>
    <row r="4369" spans="1:13" x14ac:dyDescent="0.3">
      <c r="A4369" s="2">
        <v>45378</v>
      </c>
      <c r="B4369" s="3">
        <f t="shared" si="204"/>
        <v>2024</v>
      </c>
      <c r="C4369" t="str">
        <f t="shared" si="205"/>
        <v>2023-2024</v>
      </c>
      <c r="D4369" t="s">
        <v>119</v>
      </c>
      <c r="E4369" t="s">
        <v>95</v>
      </c>
      <c r="F4369" t="str">
        <f t="shared" si="206"/>
        <v>New South Wales</v>
      </c>
      <c r="G4369" t="s">
        <v>10</v>
      </c>
      <c r="H4369">
        <v>2131</v>
      </c>
      <c r="I4369" t="s">
        <v>11</v>
      </c>
      <c r="J4369" t="s">
        <v>125</v>
      </c>
      <c r="K4369" t="s">
        <v>145</v>
      </c>
      <c r="L4369" t="s">
        <v>156</v>
      </c>
      <c r="M4369" s="5">
        <v>54</v>
      </c>
    </row>
    <row r="4370" spans="1:13" x14ac:dyDescent="0.3">
      <c r="A4370" s="2">
        <v>45792</v>
      </c>
      <c r="B4370" s="3">
        <f t="shared" si="204"/>
        <v>2025</v>
      </c>
      <c r="C4370" t="str">
        <f t="shared" si="205"/>
        <v>2024-2025</v>
      </c>
      <c r="D4370" t="s">
        <v>120</v>
      </c>
      <c r="E4370" t="s">
        <v>35</v>
      </c>
      <c r="F4370" t="str">
        <f t="shared" si="206"/>
        <v>Victoria</v>
      </c>
      <c r="G4370" t="s">
        <v>26</v>
      </c>
      <c r="H4370">
        <v>3280</v>
      </c>
      <c r="I4370" t="s">
        <v>11</v>
      </c>
      <c r="J4370" t="s">
        <v>129</v>
      </c>
      <c r="K4370" t="s">
        <v>145</v>
      </c>
      <c r="L4370" t="s">
        <v>156</v>
      </c>
      <c r="M4370" s="5">
        <v>223</v>
      </c>
    </row>
    <row r="4371" spans="1:13" x14ac:dyDescent="0.3">
      <c r="A4371" s="2">
        <v>45343</v>
      </c>
      <c r="B4371" s="3">
        <f t="shared" si="204"/>
        <v>2024</v>
      </c>
      <c r="C4371" t="str">
        <f t="shared" si="205"/>
        <v>2023-2024</v>
      </c>
      <c r="D4371" t="s">
        <v>119</v>
      </c>
      <c r="E4371" t="s">
        <v>66</v>
      </c>
      <c r="F4371" t="str">
        <f t="shared" si="206"/>
        <v>Western Australia</v>
      </c>
      <c r="G4371" t="s">
        <v>28</v>
      </c>
      <c r="H4371">
        <v>6330</v>
      </c>
      <c r="I4371" t="s">
        <v>11</v>
      </c>
      <c r="J4371" t="s">
        <v>135</v>
      </c>
      <c r="K4371" t="s">
        <v>145</v>
      </c>
      <c r="L4371" t="s">
        <v>156</v>
      </c>
      <c r="M4371" s="5">
        <v>695</v>
      </c>
    </row>
    <row r="4372" spans="1:13" x14ac:dyDescent="0.3">
      <c r="A4372" s="2">
        <v>45323</v>
      </c>
      <c r="B4372" s="3">
        <f t="shared" si="204"/>
        <v>2024</v>
      </c>
      <c r="C4372" t="str">
        <f t="shared" si="205"/>
        <v>2023-2024</v>
      </c>
      <c r="D4372" t="s">
        <v>120</v>
      </c>
      <c r="E4372" t="s">
        <v>105</v>
      </c>
      <c r="F4372" t="str">
        <f t="shared" si="206"/>
        <v>New South Wales</v>
      </c>
      <c r="G4372" t="s">
        <v>10</v>
      </c>
      <c r="H4372">
        <v>2031</v>
      </c>
      <c r="I4372" t="s">
        <v>11</v>
      </c>
      <c r="J4372" t="s">
        <v>126</v>
      </c>
      <c r="K4372" t="s">
        <v>150</v>
      </c>
      <c r="L4372" t="s">
        <v>161</v>
      </c>
      <c r="M4372" s="5">
        <v>749</v>
      </c>
    </row>
    <row r="4373" spans="1:13" x14ac:dyDescent="0.3">
      <c r="A4373" s="2">
        <v>45981</v>
      </c>
      <c r="B4373" s="3">
        <f t="shared" si="204"/>
        <v>2026</v>
      </c>
      <c r="C4373" t="str">
        <f t="shared" si="205"/>
        <v>2025-2026</v>
      </c>
      <c r="D4373" t="s">
        <v>120</v>
      </c>
      <c r="E4373" t="s">
        <v>24</v>
      </c>
      <c r="F4373" t="str">
        <f t="shared" si="206"/>
        <v>Queensland</v>
      </c>
      <c r="G4373" t="s">
        <v>19</v>
      </c>
      <c r="H4373">
        <v>4053</v>
      </c>
      <c r="I4373" t="s">
        <v>11</v>
      </c>
      <c r="J4373" t="s">
        <v>131</v>
      </c>
      <c r="K4373" t="s">
        <v>142</v>
      </c>
      <c r="L4373" t="s">
        <v>153</v>
      </c>
      <c r="M4373" s="5">
        <v>643</v>
      </c>
    </row>
    <row r="4374" spans="1:13" x14ac:dyDescent="0.3">
      <c r="A4374" s="2">
        <v>45741</v>
      </c>
      <c r="B4374" s="3">
        <f t="shared" si="204"/>
        <v>2025</v>
      </c>
      <c r="C4374" t="str">
        <f t="shared" si="205"/>
        <v>2024-2025</v>
      </c>
      <c r="D4374" t="s">
        <v>120</v>
      </c>
      <c r="E4374" t="s">
        <v>9</v>
      </c>
      <c r="F4374" t="str">
        <f t="shared" si="206"/>
        <v>New South Wales</v>
      </c>
      <c r="G4374" t="s">
        <v>10</v>
      </c>
      <c r="H4374">
        <v>2067</v>
      </c>
      <c r="I4374" t="s">
        <v>11</v>
      </c>
      <c r="J4374" t="s">
        <v>126</v>
      </c>
      <c r="K4374" t="s">
        <v>151</v>
      </c>
      <c r="L4374" t="s">
        <v>152</v>
      </c>
      <c r="M4374" s="5">
        <v>795</v>
      </c>
    </row>
    <row r="4375" spans="1:13" x14ac:dyDescent="0.3">
      <c r="A4375" s="2">
        <v>45815</v>
      </c>
      <c r="B4375" s="3">
        <f t="shared" si="204"/>
        <v>2025</v>
      </c>
      <c r="C4375" t="str">
        <f t="shared" si="205"/>
        <v>2024-2025</v>
      </c>
      <c r="D4375" t="s">
        <v>120</v>
      </c>
      <c r="E4375" t="s">
        <v>73</v>
      </c>
      <c r="F4375" t="str">
        <f t="shared" si="206"/>
        <v>Queensland</v>
      </c>
      <c r="G4375" t="s">
        <v>19</v>
      </c>
      <c r="H4375">
        <v>4509</v>
      </c>
      <c r="I4375" t="s">
        <v>11</v>
      </c>
      <c r="J4375" t="s">
        <v>124</v>
      </c>
      <c r="K4375" t="s">
        <v>151</v>
      </c>
      <c r="L4375" t="s">
        <v>152</v>
      </c>
      <c r="M4375" s="5">
        <v>286</v>
      </c>
    </row>
    <row r="4376" spans="1:13" x14ac:dyDescent="0.3">
      <c r="A4376" s="2">
        <v>45981</v>
      </c>
      <c r="B4376" s="3">
        <f t="shared" si="204"/>
        <v>2026</v>
      </c>
      <c r="C4376" t="str">
        <f t="shared" si="205"/>
        <v>2025-2026</v>
      </c>
      <c r="D4376" t="s">
        <v>120</v>
      </c>
      <c r="E4376" t="s">
        <v>86</v>
      </c>
      <c r="F4376" t="str">
        <f t="shared" si="206"/>
        <v>Queensland</v>
      </c>
      <c r="G4376" t="s">
        <v>19</v>
      </c>
      <c r="H4376">
        <v>4119</v>
      </c>
      <c r="I4376" t="s">
        <v>11</v>
      </c>
      <c r="J4376" t="s">
        <v>131</v>
      </c>
      <c r="K4376" t="s">
        <v>148</v>
      </c>
      <c r="L4376" t="s">
        <v>159</v>
      </c>
      <c r="M4376" s="5">
        <v>372</v>
      </c>
    </row>
    <row r="4377" spans="1:13" x14ac:dyDescent="0.3">
      <c r="A4377" s="2">
        <v>45463</v>
      </c>
      <c r="B4377" s="3">
        <f t="shared" si="204"/>
        <v>2024</v>
      </c>
      <c r="C4377" t="str">
        <f t="shared" si="205"/>
        <v>2023-2024</v>
      </c>
      <c r="D4377" t="s">
        <v>120</v>
      </c>
      <c r="E4377" t="s">
        <v>94</v>
      </c>
      <c r="F4377" t="str">
        <f t="shared" si="206"/>
        <v>Queensland</v>
      </c>
      <c r="G4377" t="s">
        <v>19</v>
      </c>
      <c r="H4377">
        <v>4551</v>
      </c>
      <c r="I4377" t="s">
        <v>11</v>
      </c>
      <c r="J4377" t="s">
        <v>136</v>
      </c>
      <c r="K4377" t="s">
        <v>142</v>
      </c>
      <c r="L4377" t="s">
        <v>153</v>
      </c>
      <c r="M4377" s="5">
        <v>236</v>
      </c>
    </row>
    <row r="4378" spans="1:13" x14ac:dyDescent="0.3">
      <c r="A4378" s="2">
        <v>45574</v>
      </c>
      <c r="B4378" s="3">
        <f t="shared" si="204"/>
        <v>2025</v>
      </c>
      <c r="C4378" t="str">
        <f t="shared" si="205"/>
        <v>2024-2025</v>
      </c>
      <c r="D4378" t="s">
        <v>120</v>
      </c>
      <c r="E4378" t="s">
        <v>83</v>
      </c>
      <c r="F4378" t="str">
        <f t="shared" si="206"/>
        <v>Victoria</v>
      </c>
      <c r="G4378" t="s">
        <v>26</v>
      </c>
      <c r="H4378">
        <v>3551</v>
      </c>
      <c r="I4378" t="s">
        <v>11</v>
      </c>
      <c r="J4378" t="s">
        <v>129</v>
      </c>
      <c r="K4378" t="s">
        <v>151</v>
      </c>
      <c r="L4378" t="s">
        <v>152</v>
      </c>
      <c r="M4378" s="5">
        <v>658</v>
      </c>
    </row>
    <row r="4379" spans="1:13" x14ac:dyDescent="0.3">
      <c r="A4379" s="2">
        <v>46007</v>
      </c>
      <c r="B4379" s="3">
        <f t="shared" si="204"/>
        <v>2026</v>
      </c>
      <c r="C4379" t="str">
        <f t="shared" si="205"/>
        <v>2025-2026</v>
      </c>
      <c r="D4379" t="s">
        <v>120</v>
      </c>
      <c r="E4379" t="s">
        <v>81</v>
      </c>
      <c r="F4379" t="str">
        <f t="shared" si="206"/>
        <v>Victoria</v>
      </c>
      <c r="G4379" t="s">
        <v>26</v>
      </c>
      <c r="H4379">
        <v>3076</v>
      </c>
      <c r="I4379" t="s">
        <v>11</v>
      </c>
      <c r="J4379" t="s">
        <v>128</v>
      </c>
      <c r="K4379" t="s">
        <v>151</v>
      </c>
      <c r="L4379" t="s">
        <v>152</v>
      </c>
      <c r="M4379" s="5">
        <v>247</v>
      </c>
    </row>
    <row r="4380" spans="1:13" x14ac:dyDescent="0.3">
      <c r="A4380" s="2">
        <v>45519</v>
      </c>
      <c r="B4380" s="3">
        <f t="shared" si="204"/>
        <v>2025</v>
      </c>
      <c r="C4380" t="str">
        <f t="shared" si="205"/>
        <v>2024-2025</v>
      </c>
      <c r="D4380" t="s">
        <v>120</v>
      </c>
      <c r="E4380" t="s">
        <v>13</v>
      </c>
      <c r="F4380" t="str">
        <f t="shared" si="206"/>
        <v>New South Wales</v>
      </c>
      <c r="G4380" t="s">
        <v>10</v>
      </c>
      <c r="H4380">
        <v>2141</v>
      </c>
      <c r="I4380" t="s">
        <v>11</v>
      </c>
      <c r="J4380" t="s">
        <v>125</v>
      </c>
      <c r="K4380" t="s">
        <v>145</v>
      </c>
      <c r="L4380" t="s">
        <v>156</v>
      </c>
      <c r="M4380" s="5">
        <v>339</v>
      </c>
    </row>
    <row r="4381" spans="1:13" x14ac:dyDescent="0.3">
      <c r="A4381" s="2">
        <v>45731</v>
      </c>
      <c r="B4381" s="3">
        <f t="shared" si="204"/>
        <v>2025</v>
      </c>
      <c r="C4381" t="str">
        <f t="shared" si="205"/>
        <v>2024-2025</v>
      </c>
      <c r="D4381" t="s">
        <v>120</v>
      </c>
      <c r="E4381" t="s">
        <v>84</v>
      </c>
      <c r="F4381" t="str">
        <f t="shared" si="206"/>
        <v>Western Australia</v>
      </c>
      <c r="G4381" t="s">
        <v>28</v>
      </c>
      <c r="H4381">
        <v>6280</v>
      </c>
      <c r="I4381" t="s">
        <v>11</v>
      </c>
      <c r="J4381" t="s">
        <v>135</v>
      </c>
      <c r="K4381" t="s">
        <v>142</v>
      </c>
      <c r="L4381" t="s">
        <v>153</v>
      </c>
      <c r="M4381" s="5">
        <v>216</v>
      </c>
    </row>
    <row r="4382" spans="1:13" x14ac:dyDescent="0.3">
      <c r="A4382" s="2">
        <v>46005</v>
      </c>
      <c r="B4382" s="3">
        <f t="shared" si="204"/>
        <v>2026</v>
      </c>
      <c r="C4382" t="str">
        <f t="shared" si="205"/>
        <v>2025-2026</v>
      </c>
      <c r="D4382" t="s">
        <v>120</v>
      </c>
      <c r="E4382" t="s">
        <v>114</v>
      </c>
      <c r="F4382" t="str">
        <f t="shared" si="206"/>
        <v>Victoria</v>
      </c>
      <c r="G4382" t="s">
        <v>26</v>
      </c>
      <c r="H4382">
        <v>3353</v>
      </c>
      <c r="I4382" t="s">
        <v>11</v>
      </c>
      <c r="J4382" t="s">
        <v>129</v>
      </c>
      <c r="K4382" t="s">
        <v>151</v>
      </c>
      <c r="L4382" t="s">
        <v>152</v>
      </c>
      <c r="M4382" s="5">
        <v>242</v>
      </c>
    </row>
    <row r="4383" spans="1:13" x14ac:dyDescent="0.3">
      <c r="A4383" s="2">
        <v>45936</v>
      </c>
      <c r="B4383" s="3">
        <f t="shared" si="204"/>
        <v>2026</v>
      </c>
      <c r="C4383" t="str">
        <f t="shared" si="205"/>
        <v>2025-2026</v>
      </c>
      <c r="D4383" t="s">
        <v>120</v>
      </c>
      <c r="E4383" t="s">
        <v>100</v>
      </c>
      <c r="F4383" t="str">
        <f t="shared" si="206"/>
        <v>New South Wales</v>
      </c>
      <c r="G4383" t="s">
        <v>10</v>
      </c>
      <c r="H4383">
        <v>2800</v>
      </c>
      <c r="I4383" t="s">
        <v>11</v>
      </c>
      <c r="J4383" t="s">
        <v>132</v>
      </c>
      <c r="K4383" t="s">
        <v>145</v>
      </c>
      <c r="L4383" t="s">
        <v>156</v>
      </c>
      <c r="M4383" s="5">
        <v>341</v>
      </c>
    </row>
    <row r="4384" spans="1:13" x14ac:dyDescent="0.3">
      <c r="A4384" s="2">
        <v>45545</v>
      </c>
      <c r="B4384" s="3">
        <f t="shared" si="204"/>
        <v>2025</v>
      </c>
      <c r="C4384" t="str">
        <f t="shared" si="205"/>
        <v>2024-2025</v>
      </c>
      <c r="D4384" t="s">
        <v>119</v>
      </c>
      <c r="E4384" t="s">
        <v>49</v>
      </c>
      <c r="F4384" t="str">
        <f t="shared" si="206"/>
        <v>New South Wales</v>
      </c>
      <c r="G4384" t="s">
        <v>10</v>
      </c>
      <c r="H4384">
        <v>2350</v>
      </c>
      <c r="I4384" t="s">
        <v>11</v>
      </c>
      <c r="J4384" t="s">
        <v>122</v>
      </c>
      <c r="K4384" t="s">
        <v>142</v>
      </c>
      <c r="L4384" t="s">
        <v>153</v>
      </c>
      <c r="M4384" s="5">
        <v>604</v>
      </c>
    </row>
    <row r="4385" spans="1:13" x14ac:dyDescent="0.3">
      <c r="A4385" s="2">
        <v>45945</v>
      </c>
      <c r="B4385" s="3">
        <f t="shared" si="204"/>
        <v>2026</v>
      </c>
      <c r="C4385" t="str">
        <f t="shared" si="205"/>
        <v>2025-2026</v>
      </c>
      <c r="D4385" t="s">
        <v>120</v>
      </c>
      <c r="E4385" t="s">
        <v>96</v>
      </c>
      <c r="F4385" t="str">
        <f t="shared" si="206"/>
        <v>Western Australia</v>
      </c>
      <c r="G4385" t="s">
        <v>28</v>
      </c>
      <c r="H4385">
        <v>6027</v>
      </c>
      <c r="I4385" t="s">
        <v>11</v>
      </c>
      <c r="J4385" t="s">
        <v>121</v>
      </c>
      <c r="K4385" t="s">
        <v>145</v>
      </c>
      <c r="L4385" t="s">
        <v>156</v>
      </c>
      <c r="M4385" s="5">
        <v>563</v>
      </c>
    </row>
    <row r="4386" spans="1:13" x14ac:dyDescent="0.3">
      <c r="A4386" s="2">
        <v>45917</v>
      </c>
      <c r="B4386" s="3">
        <f t="shared" si="204"/>
        <v>2026</v>
      </c>
      <c r="C4386" t="str">
        <f t="shared" si="205"/>
        <v>2025-2026</v>
      </c>
      <c r="D4386" t="s">
        <v>120</v>
      </c>
      <c r="E4386" t="s">
        <v>39</v>
      </c>
      <c r="F4386" t="str">
        <f t="shared" si="206"/>
        <v>New South Wales</v>
      </c>
      <c r="G4386" t="s">
        <v>10</v>
      </c>
      <c r="H4386">
        <v>2541</v>
      </c>
      <c r="I4386" t="s">
        <v>11</v>
      </c>
      <c r="J4386" t="s">
        <v>123</v>
      </c>
      <c r="K4386" t="s">
        <v>145</v>
      </c>
      <c r="L4386" t="s">
        <v>156</v>
      </c>
      <c r="M4386" s="5">
        <v>214</v>
      </c>
    </row>
    <row r="4387" spans="1:13" x14ac:dyDescent="0.3">
      <c r="A4387" s="2">
        <v>45859</v>
      </c>
      <c r="B4387" s="3">
        <f t="shared" si="204"/>
        <v>2026</v>
      </c>
      <c r="C4387" t="str">
        <f t="shared" si="205"/>
        <v>2025-2026</v>
      </c>
      <c r="D4387" t="s">
        <v>120</v>
      </c>
      <c r="E4387" t="s">
        <v>100</v>
      </c>
      <c r="F4387" t="str">
        <f t="shared" si="206"/>
        <v>New South Wales</v>
      </c>
      <c r="G4387" t="s">
        <v>10</v>
      </c>
      <c r="H4387">
        <v>2800</v>
      </c>
      <c r="I4387" t="s">
        <v>11</v>
      </c>
      <c r="J4387" t="s">
        <v>132</v>
      </c>
      <c r="K4387" t="s">
        <v>148</v>
      </c>
      <c r="L4387" t="s">
        <v>159</v>
      </c>
      <c r="M4387" s="5">
        <v>752</v>
      </c>
    </row>
    <row r="4388" spans="1:13" x14ac:dyDescent="0.3">
      <c r="A4388" s="2">
        <v>45465</v>
      </c>
      <c r="B4388" s="3">
        <f t="shared" si="204"/>
        <v>2024</v>
      </c>
      <c r="C4388" t="str">
        <f t="shared" si="205"/>
        <v>2023-2024</v>
      </c>
      <c r="D4388" t="s">
        <v>120</v>
      </c>
      <c r="E4388" t="s">
        <v>73</v>
      </c>
      <c r="F4388" t="str">
        <f t="shared" si="206"/>
        <v>Queensland</v>
      </c>
      <c r="G4388" t="s">
        <v>19</v>
      </c>
      <c r="H4388">
        <v>4509</v>
      </c>
      <c r="I4388" t="s">
        <v>11</v>
      </c>
      <c r="J4388" t="s">
        <v>124</v>
      </c>
      <c r="K4388" t="s">
        <v>142</v>
      </c>
      <c r="L4388" t="s">
        <v>153</v>
      </c>
      <c r="M4388" s="5">
        <v>40</v>
      </c>
    </row>
    <row r="4389" spans="1:13" x14ac:dyDescent="0.3">
      <c r="A4389" s="2">
        <v>45410</v>
      </c>
      <c r="B4389" s="3">
        <f t="shared" si="204"/>
        <v>2024</v>
      </c>
      <c r="C4389" t="str">
        <f t="shared" si="205"/>
        <v>2023-2024</v>
      </c>
      <c r="D4389" t="s">
        <v>120</v>
      </c>
      <c r="E4389" t="s">
        <v>22</v>
      </c>
      <c r="F4389" t="str">
        <f t="shared" si="206"/>
        <v>New South Wales</v>
      </c>
      <c r="G4389" t="s">
        <v>10</v>
      </c>
      <c r="H4389">
        <v>2116</v>
      </c>
      <c r="I4389" t="s">
        <v>11</v>
      </c>
      <c r="J4389" t="s">
        <v>125</v>
      </c>
      <c r="K4389" t="s">
        <v>142</v>
      </c>
      <c r="L4389" t="s">
        <v>153</v>
      </c>
      <c r="M4389" s="5">
        <v>321</v>
      </c>
    </row>
    <row r="4390" spans="1:13" x14ac:dyDescent="0.3">
      <c r="A4390" s="2">
        <v>45390</v>
      </c>
      <c r="B4390" s="3">
        <f t="shared" si="204"/>
        <v>2024</v>
      </c>
      <c r="C4390" t="str">
        <f t="shared" si="205"/>
        <v>2023-2024</v>
      </c>
      <c r="D4390" t="s">
        <v>120</v>
      </c>
      <c r="E4390" t="s">
        <v>105</v>
      </c>
      <c r="F4390" t="str">
        <f t="shared" si="206"/>
        <v>New South Wales</v>
      </c>
      <c r="G4390" t="s">
        <v>10</v>
      </c>
      <c r="H4390">
        <v>2031</v>
      </c>
      <c r="I4390" t="s">
        <v>11</v>
      </c>
      <c r="J4390" t="s">
        <v>126</v>
      </c>
      <c r="K4390" t="s">
        <v>142</v>
      </c>
      <c r="L4390" t="s">
        <v>153</v>
      </c>
      <c r="M4390" s="5">
        <v>537</v>
      </c>
    </row>
    <row r="4391" spans="1:13" x14ac:dyDescent="0.3">
      <c r="A4391" s="2">
        <v>45877</v>
      </c>
      <c r="B4391" s="3">
        <f t="shared" si="204"/>
        <v>2026</v>
      </c>
      <c r="C4391" t="str">
        <f t="shared" si="205"/>
        <v>2025-2026</v>
      </c>
      <c r="D4391" t="s">
        <v>120</v>
      </c>
      <c r="E4391" t="s">
        <v>34</v>
      </c>
      <c r="F4391" t="str">
        <f t="shared" si="206"/>
        <v>New South Wales</v>
      </c>
      <c r="G4391" t="s">
        <v>10</v>
      </c>
      <c r="H4391">
        <v>2560</v>
      </c>
      <c r="I4391" t="s">
        <v>11</v>
      </c>
      <c r="J4391" t="s">
        <v>123</v>
      </c>
      <c r="K4391" t="s">
        <v>145</v>
      </c>
      <c r="L4391" t="s">
        <v>156</v>
      </c>
      <c r="M4391" s="5">
        <v>694</v>
      </c>
    </row>
    <row r="4392" spans="1:13" x14ac:dyDescent="0.3">
      <c r="A4392" s="2">
        <v>45950</v>
      </c>
      <c r="B4392" s="3">
        <f t="shared" si="204"/>
        <v>2026</v>
      </c>
      <c r="C4392" t="str">
        <f t="shared" si="205"/>
        <v>2025-2026</v>
      </c>
      <c r="D4392" t="s">
        <v>120</v>
      </c>
      <c r="E4392" t="s">
        <v>104</v>
      </c>
      <c r="F4392" t="str">
        <f t="shared" si="206"/>
        <v>Victoria</v>
      </c>
      <c r="G4392" t="s">
        <v>26</v>
      </c>
      <c r="H4392">
        <v>3175</v>
      </c>
      <c r="I4392" t="s">
        <v>11</v>
      </c>
      <c r="J4392" t="s">
        <v>127</v>
      </c>
      <c r="K4392" t="s">
        <v>148</v>
      </c>
      <c r="L4392" t="s">
        <v>159</v>
      </c>
      <c r="M4392" s="5">
        <v>735</v>
      </c>
    </row>
    <row r="4393" spans="1:13" x14ac:dyDescent="0.3">
      <c r="A4393" s="2">
        <v>45402</v>
      </c>
      <c r="B4393" s="3">
        <f t="shared" si="204"/>
        <v>2024</v>
      </c>
      <c r="C4393" t="str">
        <f t="shared" si="205"/>
        <v>2023-2024</v>
      </c>
      <c r="D4393" t="s">
        <v>119</v>
      </c>
      <c r="E4393" t="s">
        <v>25</v>
      </c>
      <c r="F4393" t="str">
        <f t="shared" si="206"/>
        <v>Victoria</v>
      </c>
      <c r="G4393" t="s">
        <v>26</v>
      </c>
      <c r="H4393">
        <v>3066</v>
      </c>
      <c r="I4393" t="s">
        <v>11</v>
      </c>
      <c r="J4393" t="s">
        <v>128</v>
      </c>
      <c r="K4393" t="s">
        <v>151</v>
      </c>
      <c r="L4393" t="s">
        <v>152</v>
      </c>
      <c r="M4393" s="5">
        <v>799</v>
      </c>
    </row>
    <row r="4394" spans="1:13" x14ac:dyDescent="0.3">
      <c r="A4394" s="2">
        <v>46017</v>
      </c>
      <c r="B4394" s="3">
        <f t="shared" si="204"/>
        <v>2026</v>
      </c>
      <c r="C4394" t="str">
        <f t="shared" si="205"/>
        <v>2025-2026</v>
      </c>
      <c r="D4394" t="s">
        <v>119</v>
      </c>
      <c r="E4394" t="s">
        <v>25</v>
      </c>
      <c r="F4394" t="str">
        <f t="shared" si="206"/>
        <v>Victoria</v>
      </c>
      <c r="G4394" t="s">
        <v>26</v>
      </c>
      <c r="H4394">
        <v>3066</v>
      </c>
      <c r="I4394" t="s">
        <v>11</v>
      </c>
      <c r="J4394" t="s">
        <v>128</v>
      </c>
      <c r="K4394" t="s">
        <v>142</v>
      </c>
      <c r="L4394" t="s">
        <v>153</v>
      </c>
      <c r="M4394" s="5">
        <v>137</v>
      </c>
    </row>
    <row r="4395" spans="1:13" x14ac:dyDescent="0.3">
      <c r="A4395" s="2">
        <v>45902</v>
      </c>
      <c r="B4395" s="3">
        <f t="shared" si="204"/>
        <v>2026</v>
      </c>
      <c r="C4395" t="str">
        <f t="shared" si="205"/>
        <v>2025-2026</v>
      </c>
      <c r="D4395" t="s">
        <v>120</v>
      </c>
      <c r="E4395" t="s">
        <v>111</v>
      </c>
      <c r="F4395" t="str">
        <f t="shared" si="206"/>
        <v>New South Wales</v>
      </c>
      <c r="G4395" t="s">
        <v>10</v>
      </c>
      <c r="H4395">
        <v>2154</v>
      </c>
      <c r="I4395" t="s">
        <v>11</v>
      </c>
      <c r="J4395" t="s">
        <v>125</v>
      </c>
      <c r="K4395" t="s">
        <v>150</v>
      </c>
      <c r="L4395" t="s">
        <v>161</v>
      </c>
      <c r="M4395" s="5">
        <v>795</v>
      </c>
    </row>
    <row r="4396" spans="1:13" x14ac:dyDescent="0.3">
      <c r="A4396" s="2">
        <v>45863</v>
      </c>
      <c r="B4396" s="3">
        <f t="shared" si="204"/>
        <v>2026</v>
      </c>
      <c r="C4396" t="str">
        <f t="shared" si="205"/>
        <v>2025-2026</v>
      </c>
      <c r="D4396" t="s">
        <v>120</v>
      </c>
      <c r="E4396" t="s">
        <v>46</v>
      </c>
      <c r="F4396" t="str">
        <f t="shared" si="206"/>
        <v>South Australia</v>
      </c>
      <c r="G4396" t="s">
        <v>17</v>
      </c>
      <c r="H4396">
        <v>5043</v>
      </c>
      <c r="I4396" t="s">
        <v>11</v>
      </c>
      <c r="J4396" t="s">
        <v>134</v>
      </c>
      <c r="K4396" t="s">
        <v>145</v>
      </c>
      <c r="L4396" t="s">
        <v>156</v>
      </c>
      <c r="M4396" s="5">
        <v>185</v>
      </c>
    </row>
    <row r="4397" spans="1:13" x14ac:dyDescent="0.3">
      <c r="A4397" s="2">
        <v>45536</v>
      </c>
      <c r="B4397" s="3">
        <f t="shared" si="204"/>
        <v>2025</v>
      </c>
      <c r="C4397" t="str">
        <f t="shared" si="205"/>
        <v>2024-2025</v>
      </c>
      <c r="D4397" t="s">
        <v>120</v>
      </c>
      <c r="E4397" t="s">
        <v>86</v>
      </c>
      <c r="F4397" t="str">
        <f t="shared" si="206"/>
        <v>Queensland</v>
      </c>
      <c r="G4397" t="s">
        <v>19</v>
      </c>
      <c r="H4397">
        <v>4119</v>
      </c>
      <c r="I4397" t="s">
        <v>11</v>
      </c>
      <c r="J4397" t="s">
        <v>131</v>
      </c>
      <c r="K4397" t="s">
        <v>150</v>
      </c>
      <c r="L4397" t="s">
        <v>161</v>
      </c>
      <c r="M4397" s="5">
        <v>790</v>
      </c>
    </row>
    <row r="4398" spans="1:13" x14ac:dyDescent="0.3">
      <c r="A4398" s="2">
        <v>45898</v>
      </c>
      <c r="B4398" s="3">
        <f t="shared" si="204"/>
        <v>2026</v>
      </c>
      <c r="C4398" t="str">
        <f t="shared" si="205"/>
        <v>2025-2026</v>
      </c>
      <c r="D4398" t="s">
        <v>120</v>
      </c>
      <c r="E4398" t="s">
        <v>106</v>
      </c>
      <c r="F4398" t="str">
        <f t="shared" si="206"/>
        <v>Queensland</v>
      </c>
      <c r="G4398" t="s">
        <v>19</v>
      </c>
      <c r="H4398">
        <v>4558</v>
      </c>
      <c r="I4398" t="s">
        <v>11</v>
      </c>
      <c r="J4398" t="s">
        <v>136</v>
      </c>
      <c r="K4398" t="s">
        <v>148</v>
      </c>
      <c r="L4398" t="s">
        <v>159</v>
      </c>
      <c r="M4398" s="5">
        <v>629</v>
      </c>
    </row>
    <row r="4399" spans="1:13" x14ac:dyDescent="0.3">
      <c r="A4399" s="2">
        <v>45879</v>
      </c>
      <c r="B4399" s="3">
        <f t="shared" si="204"/>
        <v>2026</v>
      </c>
      <c r="C4399" t="str">
        <f t="shared" si="205"/>
        <v>2025-2026</v>
      </c>
      <c r="D4399" t="s">
        <v>119</v>
      </c>
      <c r="E4399" t="s">
        <v>77</v>
      </c>
      <c r="F4399" t="str">
        <f t="shared" si="206"/>
        <v>Victoria</v>
      </c>
      <c r="G4399" t="s">
        <v>26</v>
      </c>
      <c r="H4399">
        <v>3018</v>
      </c>
      <c r="I4399" t="s">
        <v>11</v>
      </c>
      <c r="J4399" t="s">
        <v>128</v>
      </c>
      <c r="K4399" t="s">
        <v>150</v>
      </c>
      <c r="L4399" t="s">
        <v>161</v>
      </c>
      <c r="M4399" s="5">
        <v>714</v>
      </c>
    </row>
    <row r="4400" spans="1:13" x14ac:dyDescent="0.3">
      <c r="A4400" s="2">
        <v>45933</v>
      </c>
      <c r="B4400" s="3">
        <f t="shared" si="204"/>
        <v>2026</v>
      </c>
      <c r="C4400" t="str">
        <f t="shared" si="205"/>
        <v>2025-2026</v>
      </c>
      <c r="D4400" t="s">
        <v>120</v>
      </c>
      <c r="E4400" t="s">
        <v>111</v>
      </c>
      <c r="F4400" t="str">
        <f t="shared" si="206"/>
        <v>New South Wales</v>
      </c>
      <c r="G4400" t="s">
        <v>10</v>
      </c>
      <c r="H4400">
        <v>2154</v>
      </c>
      <c r="I4400" t="s">
        <v>11</v>
      </c>
      <c r="J4400" t="s">
        <v>125</v>
      </c>
      <c r="K4400" t="s">
        <v>148</v>
      </c>
      <c r="L4400" t="s">
        <v>159</v>
      </c>
      <c r="M4400" s="5">
        <v>112</v>
      </c>
    </row>
    <row r="4401" spans="1:13" x14ac:dyDescent="0.3">
      <c r="A4401" s="2">
        <v>46015</v>
      </c>
      <c r="B4401" s="3">
        <f t="shared" si="204"/>
        <v>2026</v>
      </c>
      <c r="C4401" t="str">
        <f t="shared" si="205"/>
        <v>2025-2026</v>
      </c>
      <c r="D4401" t="s">
        <v>120</v>
      </c>
      <c r="E4401" t="s">
        <v>106</v>
      </c>
      <c r="F4401" t="str">
        <f t="shared" si="206"/>
        <v>Queensland</v>
      </c>
      <c r="G4401" t="s">
        <v>19</v>
      </c>
      <c r="H4401">
        <v>4558</v>
      </c>
      <c r="I4401" t="s">
        <v>11</v>
      </c>
      <c r="J4401" t="s">
        <v>136</v>
      </c>
      <c r="K4401" t="s">
        <v>142</v>
      </c>
      <c r="L4401" t="s">
        <v>153</v>
      </c>
      <c r="M4401" s="5">
        <v>509</v>
      </c>
    </row>
    <row r="4402" spans="1:13" x14ac:dyDescent="0.3">
      <c r="A4402" s="2">
        <v>45470</v>
      </c>
      <c r="B4402" s="3">
        <f t="shared" si="204"/>
        <v>2024</v>
      </c>
      <c r="C4402" t="str">
        <f t="shared" si="205"/>
        <v>2023-2024</v>
      </c>
      <c r="D4402" t="s">
        <v>120</v>
      </c>
      <c r="E4402" t="s">
        <v>63</v>
      </c>
      <c r="F4402" t="str">
        <f t="shared" si="206"/>
        <v>Queensland</v>
      </c>
      <c r="G4402" t="s">
        <v>19</v>
      </c>
      <c r="H4402">
        <v>4068</v>
      </c>
      <c r="I4402" t="s">
        <v>11</v>
      </c>
      <c r="J4402" t="s">
        <v>131</v>
      </c>
      <c r="K4402" t="s">
        <v>151</v>
      </c>
      <c r="L4402" t="s">
        <v>152</v>
      </c>
      <c r="M4402" s="5">
        <v>114</v>
      </c>
    </row>
    <row r="4403" spans="1:13" x14ac:dyDescent="0.3">
      <c r="A4403" s="2">
        <v>45454</v>
      </c>
      <c r="B4403" s="3">
        <f t="shared" si="204"/>
        <v>2024</v>
      </c>
      <c r="C4403" t="str">
        <f t="shared" si="205"/>
        <v>2023-2024</v>
      </c>
      <c r="D4403" t="s">
        <v>120</v>
      </c>
      <c r="E4403" t="s">
        <v>111</v>
      </c>
      <c r="F4403" t="str">
        <f t="shared" si="206"/>
        <v>New South Wales</v>
      </c>
      <c r="G4403" t="s">
        <v>10</v>
      </c>
      <c r="H4403">
        <v>2154</v>
      </c>
      <c r="I4403" t="s">
        <v>11</v>
      </c>
      <c r="J4403" t="s">
        <v>125</v>
      </c>
      <c r="K4403" t="s">
        <v>145</v>
      </c>
      <c r="L4403" t="s">
        <v>156</v>
      </c>
      <c r="M4403" s="5">
        <v>357</v>
      </c>
    </row>
    <row r="4404" spans="1:13" x14ac:dyDescent="0.3">
      <c r="A4404" s="2">
        <v>45867</v>
      </c>
      <c r="B4404" s="3">
        <f t="shared" si="204"/>
        <v>2026</v>
      </c>
      <c r="C4404" t="str">
        <f t="shared" si="205"/>
        <v>2025-2026</v>
      </c>
      <c r="D4404" t="s">
        <v>120</v>
      </c>
      <c r="E4404" t="s">
        <v>104</v>
      </c>
      <c r="F4404" t="str">
        <f t="shared" si="206"/>
        <v>Victoria</v>
      </c>
      <c r="G4404" t="s">
        <v>26</v>
      </c>
      <c r="H4404">
        <v>3175</v>
      </c>
      <c r="I4404" t="s">
        <v>11</v>
      </c>
      <c r="J4404" t="s">
        <v>127</v>
      </c>
      <c r="K4404" t="s">
        <v>150</v>
      </c>
      <c r="L4404" t="s">
        <v>161</v>
      </c>
      <c r="M4404" s="5">
        <v>292</v>
      </c>
    </row>
    <row r="4405" spans="1:13" x14ac:dyDescent="0.3">
      <c r="A4405" s="2">
        <v>45595</v>
      </c>
      <c r="B4405" s="3">
        <f t="shared" si="204"/>
        <v>2025</v>
      </c>
      <c r="C4405" t="str">
        <f t="shared" si="205"/>
        <v>2024-2025</v>
      </c>
      <c r="D4405" t="s">
        <v>120</v>
      </c>
      <c r="E4405" t="s">
        <v>90</v>
      </c>
      <c r="F4405" t="str">
        <f t="shared" si="206"/>
        <v>New South Wales</v>
      </c>
      <c r="G4405" t="s">
        <v>10</v>
      </c>
      <c r="H4405">
        <v>2650</v>
      </c>
      <c r="I4405" t="s">
        <v>11</v>
      </c>
      <c r="J4405" t="s">
        <v>132</v>
      </c>
      <c r="K4405" t="s">
        <v>151</v>
      </c>
      <c r="L4405" t="s">
        <v>152</v>
      </c>
      <c r="M4405" s="5">
        <v>708</v>
      </c>
    </row>
    <row r="4406" spans="1:13" x14ac:dyDescent="0.3">
      <c r="A4406" s="2">
        <v>45860</v>
      </c>
      <c r="B4406" s="3">
        <f t="shared" si="204"/>
        <v>2026</v>
      </c>
      <c r="C4406" t="str">
        <f t="shared" si="205"/>
        <v>2025-2026</v>
      </c>
      <c r="D4406" t="s">
        <v>120</v>
      </c>
      <c r="E4406" t="s">
        <v>73</v>
      </c>
      <c r="F4406" t="str">
        <f t="shared" si="206"/>
        <v>Queensland</v>
      </c>
      <c r="G4406" t="s">
        <v>19</v>
      </c>
      <c r="H4406">
        <v>4509</v>
      </c>
      <c r="I4406" t="s">
        <v>11</v>
      </c>
      <c r="J4406" t="s">
        <v>124</v>
      </c>
      <c r="K4406" t="s">
        <v>148</v>
      </c>
      <c r="L4406" t="s">
        <v>159</v>
      </c>
      <c r="M4406" s="5">
        <v>538</v>
      </c>
    </row>
    <row r="4407" spans="1:13" x14ac:dyDescent="0.3">
      <c r="A4407" s="2">
        <v>45947</v>
      </c>
      <c r="B4407" s="3">
        <f t="shared" si="204"/>
        <v>2026</v>
      </c>
      <c r="C4407" t="str">
        <f t="shared" si="205"/>
        <v>2025-2026</v>
      </c>
      <c r="D4407" t="s">
        <v>119</v>
      </c>
      <c r="E4407" t="s">
        <v>25</v>
      </c>
      <c r="F4407" t="str">
        <f t="shared" si="206"/>
        <v>Victoria</v>
      </c>
      <c r="G4407" t="s">
        <v>26</v>
      </c>
      <c r="H4407">
        <v>3066</v>
      </c>
      <c r="I4407" t="s">
        <v>11</v>
      </c>
      <c r="J4407" t="s">
        <v>128</v>
      </c>
      <c r="K4407" t="s">
        <v>150</v>
      </c>
      <c r="L4407" t="s">
        <v>161</v>
      </c>
      <c r="M4407" s="5">
        <v>402</v>
      </c>
    </row>
    <row r="4408" spans="1:13" x14ac:dyDescent="0.3">
      <c r="A4408" s="2">
        <v>45984</v>
      </c>
      <c r="B4408" s="3">
        <f t="shared" si="204"/>
        <v>2026</v>
      </c>
      <c r="C4408" t="str">
        <f t="shared" si="205"/>
        <v>2025-2026</v>
      </c>
      <c r="D4408" t="s">
        <v>119</v>
      </c>
      <c r="E4408" t="s">
        <v>66</v>
      </c>
      <c r="F4408" t="str">
        <f t="shared" si="206"/>
        <v>Western Australia</v>
      </c>
      <c r="G4408" t="s">
        <v>28</v>
      </c>
      <c r="H4408">
        <v>6330</v>
      </c>
      <c r="I4408" t="s">
        <v>11</v>
      </c>
      <c r="J4408" t="s">
        <v>135</v>
      </c>
      <c r="K4408" t="s">
        <v>151</v>
      </c>
      <c r="L4408" t="s">
        <v>152</v>
      </c>
      <c r="M4408" s="5">
        <v>736</v>
      </c>
    </row>
    <row r="4409" spans="1:13" x14ac:dyDescent="0.3">
      <c r="A4409" s="2">
        <v>45893</v>
      </c>
      <c r="B4409" s="3">
        <f t="shared" si="204"/>
        <v>2026</v>
      </c>
      <c r="C4409" t="str">
        <f t="shared" si="205"/>
        <v>2025-2026</v>
      </c>
      <c r="D4409" t="s">
        <v>120</v>
      </c>
      <c r="E4409" t="s">
        <v>111</v>
      </c>
      <c r="F4409" t="str">
        <f t="shared" si="206"/>
        <v>New South Wales</v>
      </c>
      <c r="G4409" t="s">
        <v>10</v>
      </c>
      <c r="H4409">
        <v>2154</v>
      </c>
      <c r="I4409" t="s">
        <v>11</v>
      </c>
      <c r="J4409" t="s">
        <v>125</v>
      </c>
      <c r="K4409" t="s">
        <v>151</v>
      </c>
      <c r="L4409" t="s">
        <v>152</v>
      </c>
      <c r="M4409" s="5">
        <v>155</v>
      </c>
    </row>
    <row r="4410" spans="1:13" x14ac:dyDescent="0.3">
      <c r="A4410" s="2">
        <v>45301</v>
      </c>
      <c r="B4410" s="3">
        <f t="shared" si="204"/>
        <v>2024</v>
      </c>
      <c r="C4410" t="str">
        <f t="shared" si="205"/>
        <v>2023-2024</v>
      </c>
      <c r="D4410" t="s">
        <v>120</v>
      </c>
      <c r="E4410" t="s">
        <v>14</v>
      </c>
      <c r="F4410" t="str">
        <f t="shared" si="206"/>
        <v>Northern Territory</v>
      </c>
      <c r="G4410" t="s">
        <v>15</v>
      </c>
      <c r="H4410">
        <v>800</v>
      </c>
      <c r="I4410" t="s">
        <v>11</v>
      </c>
      <c r="J4410" t="s">
        <v>140</v>
      </c>
      <c r="K4410" t="s">
        <v>142</v>
      </c>
      <c r="L4410" t="s">
        <v>153</v>
      </c>
      <c r="M4410" s="5">
        <v>758</v>
      </c>
    </row>
    <row r="4411" spans="1:13" x14ac:dyDescent="0.3">
      <c r="A4411" s="2">
        <v>45566</v>
      </c>
      <c r="B4411" s="3">
        <f t="shared" si="204"/>
        <v>2025</v>
      </c>
      <c r="C4411" t="str">
        <f t="shared" si="205"/>
        <v>2024-2025</v>
      </c>
      <c r="D4411" t="s">
        <v>120</v>
      </c>
      <c r="E4411" t="s">
        <v>63</v>
      </c>
      <c r="F4411" t="str">
        <f t="shared" si="206"/>
        <v>Queensland</v>
      </c>
      <c r="G4411" t="s">
        <v>19</v>
      </c>
      <c r="H4411">
        <v>4068</v>
      </c>
      <c r="I4411" t="s">
        <v>11</v>
      </c>
      <c r="J4411" t="s">
        <v>131</v>
      </c>
      <c r="K4411" t="s">
        <v>150</v>
      </c>
      <c r="L4411" t="s">
        <v>161</v>
      </c>
      <c r="M4411" s="5">
        <v>221</v>
      </c>
    </row>
    <row r="4412" spans="1:13" x14ac:dyDescent="0.3">
      <c r="A4412" s="2">
        <v>45933</v>
      </c>
      <c r="B4412" s="3">
        <f t="shared" si="204"/>
        <v>2026</v>
      </c>
      <c r="C4412" t="str">
        <f t="shared" si="205"/>
        <v>2025-2026</v>
      </c>
      <c r="D4412" t="s">
        <v>120</v>
      </c>
      <c r="E4412" t="s">
        <v>83</v>
      </c>
      <c r="F4412" t="str">
        <f t="shared" si="206"/>
        <v>Victoria</v>
      </c>
      <c r="G4412" t="s">
        <v>26</v>
      </c>
      <c r="H4412">
        <v>3551</v>
      </c>
      <c r="I4412" t="s">
        <v>11</v>
      </c>
      <c r="J4412" t="s">
        <v>129</v>
      </c>
      <c r="K4412" t="s">
        <v>150</v>
      </c>
      <c r="L4412" t="s">
        <v>161</v>
      </c>
      <c r="M4412" s="5">
        <v>773</v>
      </c>
    </row>
    <row r="4413" spans="1:13" x14ac:dyDescent="0.3">
      <c r="A4413" s="2">
        <v>45474</v>
      </c>
      <c r="B4413" s="3">
        <f t="shared" si="204"/>
        <v>2025</v>
      </c>
      <c r="C4413" t="str">
        <f t="shared" si="205"/>
        <v>2024-2025</v>
      </c>
      <c r="D4413" t="s">
        <v>119</v>
      </c>
      <c r="E4413" t="s">
        <v>66</v>
      </c>
      <c r="F4413" t="str">
        <f t="shared" si="206"/>
        <v>Western Australia</v>
      </c>
      <c r="G4413" t="s">
        <v>28</v>
      </c>
      <c r="H4413">
        <v>6330</v>
      </c>
      <c r="I4413" t="s">
        <v>11</v>
      </c>
      <c r="J4413" t="s">
        <v>135</v>
      </c>
      <c r="K4413" t="s">
        <v>142</v>
      </c>
      <c r="L4413" t="s">
        <v>153</v>
      </c>
      <c r="M4413" s="5">
        <v>413</v>
      </c>
    </row>
    <row r="4414" spans="1:13" x14ac:dyDescent="0.3">
      <c r="A4414" s="2">
        <v>45956</v>
      </c>
      <c r="B4414" s="3">
        <f t="shared" si="204"/>
        <v>2026</v>
      </c>
      <c r="C4414" t="str">
        <f t="shared" si="205"/>
        <v>2025-2026</v>
      </c>
      <c r="D4414" t="s">
        <v>120</v>
      </c>
      <c r="E4414" t="s">
        <v>38</v>
      </c>
      <c r="F4414" t="str">
        <f t="shared" si="206"/>
        <v>Victoria</v>
      </c>
      <c r="G4414" t="s">
        <v>26</v>
      </c>
      <c r="H4414">
        <v>3199</v>
      </c>
      <c r="I4414" t="s">
        <v>11</v>
      </c>
      <c r="J4414" t="s">
        <v>127</v>
      </c>
      <c r="K4414" t="s">
        <v>151</v>
      </c>
      <c r="L4414" t="s">
        <v>152</v>
      </c>
      <c r="M4414" s="5">
        <v>367</v>
      </c>
    </row>
    <row r="4415" spans="1:13" x14ac:dyDescent="0.3">
      <c r="A4415" s="2">
        <v>45795</v>
      </c>
      <c r="B4415" s="3">
        <f t="shared" si="204"/>
        <v>2025</v>
      </c>
      <c r="C4415" t="str">
        <f t="shared" si="205"/>
        <v>2024-2025</v>
      </c>
      <c r="D4415" t="s">
        <v>120</v>
      </c>
      <c r="E4415" t="s">
        <v>113</v>
      </c>
      <c r="F4415" t="str">
        <f t="shared" si="206"/>
        <v>New South Wales</v>
      </c>
      <c r="G4415" t="s">
        <v>10</v>
      </c>
      <c r="H4415">
        <v>2101</v>
      </c>
      <c r="I4415" t="s">
        <v>11</v>
      </c>
      <c r="J4415" t="s">
        <v>125</v>
      </c>
      <c r="K4415" t="s">
        <v>150</v>
      </c>
      <c r="L4415" t="s">
        <v>161</v>
      </c>
      <c r="M4415" s="5">
        <v>320</v>
      </c>
    </row>
    <row r="4416" spans="1:13" x14ac:dyDescent="0.3">
      <c r="A4416" s="2">
        <v>45619</v>
      </c>
      <c r="B4416" s="3">
        <f t="shared" si="204"/>
        <v>2025</v>
      </c>
      <c r="C4416" t="str">
        <f t="shared" si="205"/>
        <v>2024-2025</v>
      </c>
      <c r="D4416" t="s">
        <v>120</v>
      </c>
      <c r="E4416" t="s">
        <v>94</v>
      </c>
      <c r="F4416" t="str">
        <f t="shared" si="206"/>
        <v>Queensland</v>
      </c>
      <c r="G4416" t="s">
        <v>19</v>
      </c>
      <c r="H4416">
        <v>4551</v>
      </c>
      <c r="I4416" t="s">
        <v>11</v>
      </c>
      <c r="J4416" t="s">
        <v>136</v>
      </c>
      <c r="K4416" t="s">
        <v>142</v>
      </c>
      <c r="L4416" t="s">
        <v>153</v>
      </c>
      <c r="M4416" s="5">
        <v>141</v>
      </c>
    </row>
    <row r="4417" spans="1:13" x14ac:dyDescent="0.3">
      <c r="A4417" s="2">
        <v>45815</v>
      </c>
      <c r="B4417" s="3">
        <f t="shared" si="204"/>
        <v>2025</v>
      </c>
      <c r="C4417" t="str">
        <f t="shared" si="205"/>
        <v>2024-2025</v>
      </c>
      <c r="D4417" t="s">
        <v>120</v>
      </c>
      <c r="E4417" t="s">
        <v>73</v>
      </c>
      <c r="F4417" t="str">
        <f t="shared" si="206"/>
        <v>Queensland</v>
      </c>
      <c r="G4417" t="s">
        <v>19</v>
      </c>
      <c r="H4417">
        <v>4509</v>
      </c>
      <c r="I4417" t="s">
        <v>11</v>
      </c>
      <c r="J4417" t="s">
        <v>124</v>
      </c>
      <c r="K4417" t="s">
        <v>150</v>
      </c>
      <c r="L4417" t="s">
        <v>161</v>
      </c>
      <c r="M4417" s="5">
        <v>505</v>
      </c>
    </row>
    <row r="4418" spans="1:13" x14ac:dyDescent="0.3">
      <c r="A4418" s="2">
        <v>45369</v>
      </c>
      <c r="B4418" s="3">
        <f t="shared" ref="B4418:B4481" si="207">IF(MONTH(A4418)&gt;=7,YEAR(A4418)+1,YEAR(A4418))</f>
        <v>2024</v>
      </c>
      <c r="C4418" t="str">
        <f t="shared" ref="C4418:C4481" si="208">IF(MONTH(A4418) &gt;= 7, YEAR(A4418) &amp; "-" &amp; YEAR(A4418) + 1, YEAR(A4418) - 1 &amp; "-" &amp; YEAR(A4418))</f>
        <v>2023-2024</v>
      </c>
      <c r="D4418" t="s">
        <v>120</v>
      </c>
      <c r="E4418" t="s">
        <v>106</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19</v>
      </c>
      <c r="H4418">
        <v>4558</v>
      </c>
      <c r="I4418" t="s">
        <v>11</v>
      </c>
      <c r="J4418" t="s">
        <v>136</v>
      </c>
      <c r="K4418" t="s">
        <v>151</v>
      </c>
      <c r="L4418" t="s">
        <v>152</v>
      </c>
      <c r="M4418" s="5">
        <v>37</v>
      </c>
    </row>
    <row r="4419" spans="1:13" x14ac:dyDescent="0.3">
      <c r="A4419" s="2">
        <v>45454</v>
      </c>
      <c r="B4419" s="3">
        <f t="shared" si="207"/>
        <v>2024</v>
      </c>
      <c r="C4419" t="str">
        <f t="shared" si="208"/>
        <v>2023-2024</v>
      </c>
      <c r="D4419" t="s">
        <v>120</v>
      </c>
      <c r="E4419" t="s">
        <v>103</v>
      </c>
      <c r="F4419" t="str">
        <f t="shared" si="209"/>
        <v>Victoria</v>
      </c>
      <c r="G4419" t="s">
        <v>26</v>
      </c>
      <c r="H4419">
        <v>3550</v>
      </c>
      <c r="I4419" t="s">
        <v>11</v>
      </c>
      <c r="J4419" t="s">
        <v>129</v>
      </c>
      <c r="K4419" t="s">
        <v>142</v>
      </c>
      <c r="L4419" t="s">
        <v>153</v>
      </c>
      <c r="M4419" s="5">
        <v>792</v>
      </c>
    </row>
    <row r="4420" spans="1:13" x14ac:dyDescent="0.3">
      <c r="A4420" s="2">
        <v>45570</v>
      </c>
      <c r="B4420" s="3">
        <f t="shared" si="207"/>
        <v>2025</v>
      </c>
      <c r="C4420" t="str">
        <f t="shared" si="208"/>
        <v>2024-2025</v>
      </c>
      <c r="D4420" t="s">
        <v>119</v>
      </c>
      <c r="E4420" t="s">
        <v>66</v>
      </c>
      <c r="F4420" t="str">
        <f t="shared" si="209"/>
        <v>Western Australia</v>
      </c>
      <c r="G4420" t="s">
        <v>28</v>
      </c>
      <c r="H4420">
        <v>6330</v>
      </c>
      <c r="I4420" t="s">
        <v>11</v>
      </c>
      <c r="J4420" t="s">
        <v>135</v>
      </c>
      <c r="K4420" t="s">
        <v>148</v>
      </c>
      <c r="L4420" t="s">
        <v>159</v>
      </c>
      <c r="M4420" s="5">
        <v>74</v>
      </c>
    </row>
    <row r="4421" spans="1:13" x14ac:dyDescent="0.3">
      <c r="A4421" s="2">
        <v>45485</v>
      </c>
      <c r="B4421" s="3">
        <f t="shared" si="207"/>
        <v>2025</v>
      </c>
      <c r="C4421" t="str">
        <f t="shared" si="208"/>
        <v>2024-2025</v>
      </c>
      <c r="D4421" t="s">
        <v>120</v>
      </c>
      <c r="E4421" t="s">
        <v>90</v>
      </c>
      <c r="F4421" t="str">
        <f t="shared" si="209"/>
        <v>New South Wales</v>
      </c>
      <c r="G4421" t="s">
        <v>10</v>
      </c>
      <c r="H4421">
        <v>2650</v>
      </c>
      <c r="I4421" t="s">
        <v>11</v>
      </c>
      <c r="J4421" t="s">
        <v>132</v>
      </c>
      <c r="K4421" t="s">
        <v>148</v>
      </c>
      <c r="L4421" t="s">
        <v>159</v>
      </c>
      <c r="M4421" s="5">
        <v>50</v>
      </c>
    </row>
    <row r="4422" spans="1:13" x14ac:dyDescent="0.3">
      <c r="A4422" s="2">
        <v>45717</v>
      </c>
      <c r="B4422" s="3">
        <f t="shared" si="207"/>
        <v>2025</v>
      </c>
      <c r="C4422" t="str">
        <f t="shared" si="208"/>
        <v>2024-2025</v>
      </c>
      <c r="D4422" t="s">
        <v>120</v>
      </c>
      <c r="E4422" t="s">
        <v>99</v>
      </c>
      <c r="F4422" t="str">
        <f t="shared" si="209"/>
        <v>Western Australia</v>
      </c>
      <c r="G4422" t="s">
        <v>28</v>
      </c>
      <c r="H4422">
        <v>6530</v>
      </c>
      <c r="I4422" t="s">
        <v>11</v>
      </c>
      <c r="J4422" t="s">
        <v>141</v>
      </c>
      <c r="K4422" t="s">
        <v>151</v>
      </c>
      <c r="L4422" t="s">
        <v>152</v>
      </c>
      <c r="M4422" s="5">
        <v>513</v>
      </c>
    </row>
    <row r="4423" spans="1:13" x14ac:dyDescent="0.3">
      <c r="A4423" s="2">
        <v>45739</v>
      </c>
      <c r="B4423" s="3">
        <f t="shared" si="207"/>
        <v>2025</v>
      </c>
      <c r="C4423" t="str">
        <f t="shared" si="208"/>
        <v>2024-2025</v>
      </c>
      <c r="D4423" t="s">
        <v>120</v>
      </c>
      <c r="E4423" t="s">
        <v>114</v>
      </c>
      <c r="F4423" t="str">
        <f t="shared" si="209"/>
        <v>Victoria</v>
      </c>
      <c r="G4423" t="s">
        <v>26</v>
      </c>
      <c r="H4423">
        <v>3353</v>
      </c>
      <c r="I4423" t="s">
        <v>11</v>
      </c>
      <c r="J4423" t="s">
        <v>129</v>
      </c>
      <c r="K4423" t="s">
        <v>145</v>
      </c>
      <c r="L4423" t="s">
        <v>156</v>
      </c>
      <c r="M4423" s="5">
        <v>671</v>
      </c>
    </row>
    <row r="4424" spans="1:13" x14ac:dyDescent="0.3">
      <c r="A4424" s="2">
        <v>45457</v>
      </c>
      <c r="B4424" s="3">
        <f t="shared" si="207"/>
        <v>2024</v>
      </c>
      <c r="C4424" t="str">
        <f t="shared" si="208"/>
        <v>2023-2024</v>
      </c>
      <c r="D4424" t="s">
        <v>119</v>
      </c>
      <c r="E4424" t="s">
        <v>77</v>
      </c>
      <c r="F4424" t="str">
        <f t="shared" si="209"/>
        <v>Victoria</v>
      </c>
      <c r="G4424" t="s">
        <v>26</v>
      </c>
      <c r="H4424">
        <v>3018</v>
      </c>
      <c r="I4424" t="s">
        <v>11</v>
      </c>
      <c r="J4424" t="s">
        <v>128</v>
      </c>
      <c r="K4424" t="s">
        <v>150</v>
      </c>
      <c r="L4424" t="s">
        <v>161</v>
      </c>
      <c r="M4424" s="5">
        <v>85</v>
      </c>
    </row>
    <row r="4425" spans="1:13" x14ac:dyDescent="0.3">
      <c r="A4425" s="2">
        <v>45840</v>
      </c>
      <c r="B4425" s="3">
        <f t="shared" si="207"/>
        <v>2026</v>
      </c>
      <c r="C4425" t="str">
        <f t="shared" si="208"/>
        <v>2025-2026</v>
      </c>
      <c r="D4425" t="s">
        <v>120</v>
      </c>
      <c r="E4425" t="s">
        <v>104</v>
      </c>
      <c r="F4425" t="str">
        <f t="shared" si="209"/>
        <v>Victoria</v>
      </c>
      <c r="G4425" t="s">
        <v>26</v>
      </c>
      <c r="H4425">
        <v>3175</v>
      </c>
      <c r="I4425" t="s">
        <v>11</v>
      </c>
      <c r="J4425" t="s">
        <v>127</v>
      </c>
      <c r="K4425" t="s">
        <v>145</v>
      </c>
      <c r="L4425" t="s">
        <v>156</v>
      </c>
      <c r="M4425" s="5">
        <v>331</v>
      </c>
    </row>
    <row r="4426" spans="1:13" x14ac:dyDescent="0.3">
      <c r="A4426" s="2">
        <v>45311</v>
      </c>
      <c r="B4426" s="3">
        <f t="shared" si="207"/>
        <v>2024</v>
      </c>
      <c r="C4426" t="str">
        <f t="shared" si="208"/>
        <v>2023-2024</v>
      </c>
      <c r="D4426" t="s">
        <v>120</v>
      </c>
      <c r="E4426" t="s">
        <v>105</v>
      </c>
      <c r="F4426" t="str">
        <f t="shared" si="209"/>
        <v>New South Wales</v>
      </c>
      <c r="G4426" t="s">
        <v>10</v>
      </c>
      <c r="H4426">
        <v>2031</v>
      </c>
      <c r="I4426" t="s">
        <v>11</v>
      </c>
      <c r="J4426" t="s">
        <v>126</v>
      </c>
      <c r="K4426" t="s">
        <v>150</v>
      </c>
      <c r="L4426" t="s">
        <v>161</v>
      </c>
      <c r="M4426" s="5">
        <v>42</v>
      </c>
    </row>
    <row r="4427" spans="1:13" x14ac:dyDescent="0.3">
      <c r="A4427" s="2">
        <v>45514</v>
      </c>
      <c r="B4427" s="3">
        <f t="shared" si="207"/>
        <v>2025</v>
      </c>
      <c r="C4427" t="str">
        <f t="shared" si="208"/>
        <v>2024-2025</v>
      </c>
      <c r="D4427" t="s">
        <v>120</v>
      </c>
      <c r="E4427" t="s">
        <v>12</v>
      </c>
      <c r="F4427" t="str">
        <f t="shared" si="209"/>
        <v>New South Wales</v>
      </c>
      <c r="G4427" t="s">
        <v>10</v>
      </c>
      <c r="H4427">
        <v>2795</v>
      </c>
      <c r="I4427" t="s">
        <v>11</v>
      </c>
      <c r="J4427" t="s">
        <v>132</v>
      </c>
      <c r="K4427" t="s">
        <v>148</v>
      </c>
      <c r="L4427" t="s">
        <v>159</v>
      </c>
      <c r="M4427" s="5">
        <v>163</v>
      </c>
    </row>
    <row r="4428" spans="1:13" x14ac:dyDescent="0.3">
      <c r="A4428" s="2">
        <v>45654</v>
      </c>
      <c r="B4428" s="3">
        <f t="shared" si="207"/>
        <v>2025</v>
      </c>
      <c r="C4428" t="str">
        <f t="shared" si="208"/>
        <v>2024-2025</v>
      </c>
      <c r="D4428" t="s">
        <v>119</v>
      </c>
      <c r="E4428" t="s">
        <v>92</v>
      </c>
      <c r="F4428" t="str">
        <f t="shared" si="209"/>
        <v>New South Wales</v>
      </c>
      <c r="G4428" t="s">
        <v>10</v>
      </c>
      <c r="H4428">
        <v>2015</v>
      </c>
      <c r="I4428" t="s">
        <v>11</v>
      </c>
      <c r="J4428" t="s">
        <v>126</v>
      </c>
      <c r="K4428" t="s">
        <v>148</v>
      </c>
      <c r="L4428" t="s">
        <v>159</v>
      </c>
      <c r="M4428" s="5">
        <v>379</v>
      </c>
    </row>
    <row r="4429" spans="1:13" x14ac:dyDescent="0.3">
      <c r="A4429" s="2">
        <v>45760</v>
      </c>
      <c r="B4429" s="3">
        <f t="shared" si="207"/>
        <v>2025</v>
      </c>
      <c r="C4429" t="str">
        <f t="shared" si="208"/>
        <v>2024-2025</v>
      </c>
      <c r="D4429" t="s">
        <v>120</v>
      </c>
      <c r="E4429" t="s">
        <v>73</v>
      </c>
      <c r="F4429" t="str">
        <f t="shared" si="209"/>
        <v>Queensland</v>
      </c>
      <c r="G4429" t="s">
        <v>19</v>
      </c>
      <c r="H4429">
        <v>4509</v>
      </c>
      <c r="I4429" t="s">
        <v>11</v>
      </c>
      <c r="J4429" t="s">
        <v>124</v>
      </c>
      <c r="K4429" t="s">
        <v>142</v>
      </c>
      <c r="L4429" t="s">
        <v>153</v>
      </c>
      <c r="M4429" s="5">
        <v>555</v>
      </c>
    </row>
    <row r="4430" spans="1:13" x14ac:dyDescent="0.3">
      <c r="A4430" s="2">
        <v>45343</v>
      </c>
      <c r="B4430" s="3">
        <f t="shared" si="207"/>
        <v>2024</v>
      </c>
      <c r="C4430" t="str">
        <f t="shared" si="208"/>
        <v>2023-2024</v>
      </c>
      <c r="D4430" t="s">
        <v>120</v>
      </c>
      <c r="E4430" t="s">
        <v>38</v>
      </c>
      <c r="F4430" t="str">
        <f t="shared" si="209"/>
        <v>Victoria</v>
      </c>
      <c r="G4430" t="s">
        <v>26</v>
      </c>
      <c r="H4430">
        <v>3199</v>
      </c>
      <c r="I4430" t="s">
        <v>11</v>
      </c>
      <c r="J4430" t="s">
        <v>127</v>
      </c>
      <c r="K4430" t="s">
        <v>148</v>
      </c>
      <c r="L4430" t="s">
        <v>159</v>
      </c>
      <c r="M4430" s="5">
        <v>723</v>
      </c>
    </row>
    <row r="4431" spans="1:13" x14ac:dyDescent="0.3">
      <c r="A4431" s="2">
        <v>45393</v>
      </c>
      <c r="B4431" s="3">
        <f t="shared" si="207"/>
        <v>2024</v>
      </c>
      <c r="C4431" t="str">
        <f t="shared" si="208"/>
        <v>2023-2024</v>
      </c>
      <c r="D4431" t="s">
        <v>120</v>
      </c>
      <c r="E4431" t="s">
        <v>86</v>
      </c>
      <c r="F4431" t="str">
        <f t="shared" si="209"/>
        <v>Queensland</v>
      </c>
      <c r="G4431" t="s">
        <v>19</v>
      </c>
      <c r="H4431">
        <v>4119</v>
      </c>
      <c r="I4431" t="s">
        <v>11</v>
      </c>
      <c r="J4431" t="s">
        <v>131</v>
      </c>
      <c r="K4431" t="s">
        <v>150</v>
      </c>
      <c r="L4431" t="s">
        <v>161</v>
      </c>
      <c r="M4431" s="5">
        <v>358</v>
      </c>
    </row>
    <row r="4432" spans="1:13" x14ac:dyDescent="0.3">
      <c r="A4432" s="2">
        <v>45536</v>
      </c>
      <c r="B4432" s="3">
        <f t="shared" si="207"/>
        <v>2025</v>
      </c>
      <c r="C4432" t="str">
        <f t="shared" si="208"/>
        <v>2024-2025</v>
      </c>
      <c r="D4432" t="s">
        <v>120</v>
      </c>
      <c r="E4432" t="s">
        <v>82</v>
      </c>
      <c r="F4432" t="str">
        <f t="shared" si="209"/>
        <v>Queensland</v>
      </c>
      <c r="G4432" t="s">
        <v>19</v>
      </c>
      <c r="H4432">
        <v>4215</v>
      </c>
      <c r="I4432" t="s">
        <v>11</v>
      </c>
      <c r="J4432" t="s">
        <v>124</v>
      </c>
      <c r="K4432" t="s">
        <v>150</v>
      </c>
      <c r="L4432" t="s">
        <v>161</v>
      </c>
      <c r="M4432" s="5">
        <v>416</v>
      </c>
    </row>
    <row r="4433" spans="1:13" x14ac:dyDescent="0.3">
      <c r="A4433" s="2">
        <v>45885</v>
      </c>
      <c r="B4433" s="3">
        <f t="shared" si="207"/>
        <v>2026</v>
      </c>
      <c r="C4433" t="str">
        <f t="shared" si="208"/>
        <v>2025-2026</v>
      </c>
      <c r="D4433" t="s">
        <v>119</v>
      </c>
      <c r="E4433" t="s">
        <v>49</v>
      </c>
      <c r="F4433" t="str">
        <f t="shared" si="209"/>
        <v>New South Wales</v>
      </c>
      <c r="G4433" t="s">
        <v>10</v>
      </c>
      <c r="H4433">
        <v>2350</v>
      </c>
      <c r="I4433" t="s">
        <v>11</v>
      </c>
      <c r="J4433" t="s">
        <v>122</v>
      </c>
      <c r="K4433" t="s">
        <v>151</v>
      </c>
      <c r="L4433" t="s">
        <v>152</v>
      </c>
      <c r="M4433" s="5">
        <v>183</v>
      </c>
    </row>
    <row r="4434" spans="1:13" x14ac:dyDescent="0.3">
      <c r="A4434" s="2">
        <v>45856</v>
      </c>
      <c r="B4434" s="3">
        <f t="shared" si="207"/>
        <v>2026</v>
      </c>
      <c r="C4434" t="str">
        <f t="shared" si="208"/>
        <v>2025-2026</v>
      </c>
      <c r="D4434" t="s">
        <v>120</v>
      </c>
      <c r="E4434" t="s">
        <v>110</v>
      </c>
      <c r="F4434" t="str">
        <f t="shared" si="209"/>
        <v>Australian Capital Territory</v>
      </c>
      <c r="G4434" t="s">
        <v>51</v>
      </c>
      <c r="H4434">
        <v>2609</v>
      </c>
      <c r="I4434" t="s">
        <v>11</v>
      </c>
      <c r="J4434" t="s">
        <v>123</v>
      </c>
      <c r="K4434" t="s">
        <v>145</v>
      </c>
      <c r="L4434" t="s">
        <v>156</v>
      </c>
      <c r="M4434" s="5">
        <v>460</v>
      </c>
    </row>
    <row r="4435" spans="1:13" x14ac:dyDescent="0.3">
      <c r="A4435" s="2">
        <v>45822</v>
      </c>
      <c r="B4435" s="3">
        <f t="shared" si="207"/>
        <v>2025</v>
      </c>
      <c r="C4435" t="str">
        <f t="shared" si="208"/>
        <v>2024-2025</v>
      </c>
      <c r="D4435" t="s">
        <v>119</v>
      </c>
      <c r="E4435" t="s">
        <v>44</v>
      </c>
      <c r="F4435" t="str">
        <f t="shared" si="209"/>
        <v>Western Australia</v>
      </c>
      <c r="G4435" t="s">
        <v>28</v>
      </c>
      <c r="H4435">
        <v>6010</v>
      </c>
      <c r="I4435" t="s">
        <v>11</v>
      </c>
      <c r="J4435" t="s">
        <v>121</v>
      </c>
      <c r="K4435" t="s">
        <v>145</v>
      </c>
      <c r="L4435" t="s">
        <v>156</v>
      </c>
      <c r="M4435" s="5">
        <v>522</v>
      </c>
    </row>
    <row r="4436" spans="1:13" x14ac:dyDescent="0.3">
      <c r="A4436" s="2">
        <v>45332</v>
      </c>
      <c r="B4436" s="3">
        <f t="shared" si="207"/>
        <v>2024</v>
      </c>
      <c r="C4436" t="str">
        <f t="shared" si="208"/>
        <v>2023-2024</v>
      </c>
      <c r="D4436" t="s">
        <v>120</v>
      </c>
      <c r="E4436" t="s">
        <v>34</v>
      </c>
      <c r="F4436" t="str">
        <f t="shared" si="209"/>
        <v>New South Wales</v>
      </c>
      <c r="G4436" t="s">
        <v>10</v>
      </c>
      <c r="H4436">
        <v>2560</v>
      </c>
      <c r="I4436" t="s">
        <v>11</v>
      </c>
      <c r="J4436" t="s">
        <v>123</v>
      </c>
      <c r="K4436" t="s">
        <v>150</v>
      </c>
      <c r="L4436" t="s">
        <v>161</v>
      </c>
      <c r="M4436" s="5">
        <v>757</v>
      </c>
    </row>
    <row r="4437" spans="1:13" x14ac:dyDescent="0.3">
      <c r="A4437" s="2">
        <v>45327</v>
      </c>
      <c r="B4437" s="3">
        <f t="shared" si="207"/>
        <v>2024</v>
      </c>
      <c r="C4437" t="str">
        <f t="shared" si="208"/>
        <v>2023-2024</v>
      </c>
      <c r="D4437" t="s">
        <v>120</v>
      </c>
      <c r="E4437" t="s">
        <v>113</v>
      </c>
      <c r="F4437" t="str">
        <f t="shared" si="209"/>
        <v>New South Wales</v>
      </c>
      <c r="G4437" t="s">
        <v>10</v>
      </c>
      <c r="H4437">
        <v>2101</v>
      </c>
      <c r="I4437" t="s">
        <v>11</v>
      </c>
      <c r="J4437" t="s">
        <v>125</v>
      </c>
      <c r="K4437" t="s">
        <v>145</v>
      </c>
      <c r="L4437" t="s">
        <v>156</v>
      </c>
      <c r="M4437" s="5">
        <v>367</v>
      </c>
    </row>
    <row r="4438" spans="1:13" x14ac:dyDescent="0.3">
      <c r="A4438" s="2">
        <v>45451</v>
      </c>
      <c r="B4438" s="3">
        <f t="shared" si="207"/>
        <v>2024</v>
      </c>
      <c r="C4438" t="str">
        <f t="shared" si="208"/>
        <v>2023-2024</v>
      </c>
      <c r="D4438" t="s">
        <v>120</v>
      </c>
      <c r="E4438" t="s">
        <v>34</v>
      </c>
      <c r="F4438" t="str">
        <f t="shared" si="209"/>
        <v>New South Wales</v>
      </c>
      <c r="G4438" t="s">
        <v>10</v>
      </c>
      <c r="H4438">
        <v>2560</v>
      </c>
      <c r="I4438" t="s">
        <v>11</v>
      </c>
      <c r="J4438" t="s">
        <v>123</v>
      </c>
      <c r="K4438" t="s">
        <v>151</v>
      </c>
      <c r="L4438" t="s">
        <v>152</v>
      </c>
      <c r="M4438" s="5">
        <v>281</v>
      </c>
    </row>
    <row r="4439" spans="1:13" x14ac:dyDescent="0.3">
      <c r="A4439" s="2">
        <v>45401</v>
      </c>
      <c r="B4439" s="3">
        <f t="shared" si="207"/>
        <v>2024</v>
      </c>
      <c r="C4439" t="str">
        <f t="shared" si="208"/>
        <v>2023-2024</v>
      </c>
      <c r="D4439" t="s">
        <v>120</v>
      </c>
      <c r="E4439" t="s">
        <v>81</v>
      </c>
      <c r="F4439" t="str">
        <f t="shared" si="209"/>
        <v>Victoria</v>
      </c>
      <c r="G4439" t="s">
        <v>26</v>
      </c>
      <c r="H4439">
        <v>3076</v>
      </c>
      <c r="I4439" t="s">
        <v>11</v>
      </c>
      <c r="J4439" t="s">
        <v>128</v>
      </c>
      <c r="K4439" t="s">
        <v>142</v>
      </c>
      <c r="L4439" t="s">
        <v>153</v>
      </c>
      <c r="M4439" s="5">
        <v>364</v>
      </c>
    </row>
    <row r="4440" spans="1:13" x14ac:dyDescent="0.3">
      <c r="A4440" s="2">
        <v>45660</v>
      </c>
      <c r="B4440" s="3">
        <f t="shared" si="207"/>
        <v>2025</v>
      </c>
      <c r="C4440" t="str">
        <f t="shared" si="208"/>
        <v>2024-2025</v>
      </c>
      <c r="D4440" t="s">
        <v>120</v>
      </c>
      <c r="E4440" t="s">
        <v>24</v>
      </c>
      <c r="F4440" t="str">
        <f t="shared" si="209"/>
        <v>Queensland</v>
      </c>
      <c r="G4440" t="s">
        <v>19</v>
      </c>
      <c r="H4440">
        <v>4053</v>
      </c>
      <c r="I4440" t="s">
        <v>11</v>
      </c>
      <c r="J4440" t="s">
        <v>131</v>
      </c>
      <c r="K4440" t="s">
        <v>148</v>
      </c>
      <c r="L4440" t="s">
        <v>159</v>
      </c>
      <c r="M4440" s="5">
        <v>31</v>
      </c>
    </row>
    <row r="4441" spans="1:13" x14ac:dyDescent="0.3">
      <c r="A4441" s="2">
        <v>45467</v>
      </c>
      <c r="B4441" s="3">
        <f t="shared" si="207"/>
        <v>2024</v>
      </c>
      <c r="C4441" t="str">
        <f t="shared" si="208"/>
        <v>2023-2024</v>
      </c>
      <c r="D4441" t="s">
        <v>119</v>
      </c>
      <c r="E4441" t="s">
        <v>66</v>
      </c>
      <c r="F4441" t="str">
        <f t="shared" si="209"/>
        <v>Western Australia</v>
      </c>
      <c r="G4441" t="s">
        <v>28</v>
      </c>
      <c r="H4441">
        <v>6330</v>
      </c>
      <c r="I4441" t="s">
        <v>11</v>
      </c>
      <c r="J4441" t="s">
        <v>135</v>
      </c>
      <c r="K4441" t="s">
        <v>150</v>
      </c>
      <c r="L4441" t="s">
        <v>161</v>
      </c>
      <c r="M4441" s="5">
        <v>614</v>
      </c>
    </row>
    <row r="4442" spans="1:13" x14ac:dyDescent="0.3">
      <c r="A4442" s="2">
        <v>45697</v>
      </c>
      <c r="B4442" s="3">
        <f t="shared" si="207"/>
        <v>2025</v>
      </c>
      <c r="C4442" t="str">
        <f t="shared" si="208"/>
        <v>2024-2025</v>
      </c>
      <c r="D4442" t="s">
        <v>120</v>
      </c>
      <c r="E4442" t="s">
        <v>23</v>
      </c>
      <c r="F4442" t="str">
        <f t="shared" si="209"/>
        <v>New South Wales</v>
      </c>
      <c r="G4442" t="s">
        <v>10</v>
      </c>
      <c r="H4442">
        <v>2830</v>
      </c>
      <c r="I4442" t="s">
        <v>11</v>
      </c>
      <c r="J4442" t="s">
        <v>132</v>
      </c>
      <c r="K4442" t="s">
        <v>151</v>
      </c>
      <c r="L4442" t="s">
        <v>152</v>
      </c>
      <c r="M4442" s="5">
        <v>225</v>
      </c>
    </row>
    <row r="4443" spans="1:13" x14ac:dyDescent="0.3">
      <c r="A4443" s="2">
        <v>45731</v>
      </c>
      <c r="B4443" s="3">
        <f t="shared" si="207"/>
        <v>2025</v>
      </c>
      <c r="C4443" t="str">
        <f t="shared" si="208"/>
        <v>2024-2025</v>
      </c>
      <c r="D4443" t="s">
        <v>120</v>
      </c>
      <c r="E4443" t="s">
        <v>90</v>
      </c>
      <c r="F4443" t="str">
        <f t="shared" si="209"/>
        <v>New South Wales</v>
      </c>
      <c r="G4443" t="s">
        <v>10</v>
      </c>
      <c r="H4443">
        <v>2650</v>
      </c>
      <c r="I4443" t="s">
        <v>11</v>
      </c>
      <c r="J4443" t="s">
        <v>132</v>
      </c>
      <c r="K4443" t="s">
        <v>150</v>
      </c>
      <c r="L4443" t="s">
        <v>161</v>
      </c>
      <c r="M4443" s="5">
        <v>315</v>
      </c>
    </row>
    <row r="4444" spans="1:13" x14ac:dyDescent="0.3">
      <c r="A4444" s="2">
        <v>45890</v>
      </c>
      <c r="B4444" s="3">
        <f t="shared" si="207"/>
        <v>2026</v>
      </c>
      <c r="C4444" t="str">
        <f t="shared" si="208"/>
        <v>2025-2026</v>
      </c>
      <c r="D4444" t="s">
        <v>120</v>
      </c>
      <c r="E4444" t="s">
        <v>113</v>
      </c>
      <c r="F4444" t="str">
        <f t="shared" si="209"/>
        <v>New South Wales</v>
      </c>
      <c r="G4444" t="s">
        <v>10</v>
      </c>
      <c r="H4444">
        <v>2101</v>
      </c>
      <c r="I4444" t="s">
        <v>11</v>
      </c>
      <c r="J4444" t="s">
        <v>125</v>
      </c>
      <c r="K4444" t="s">
        <v>151</v>
      </c>
      <c r="L4444" t="s">
        <v>152</v>
      </c>
      <c r="M4444" s="5">
        <v>261</v>
      </c>
    </row>
    <row r="4445" spans="1:13" x14ac:dyDescent="0.3">
      <c r="A4445" s="2">
        <v>45494</v>
      </c>
      <c r="B4445" s="3">
        <f t="shared" si="207"/>
        <v>2025</v>
      </c>
      <c r="C4445" t="str">
        <f t="shared" si="208"/>
        <v>2024-2025</v>
      </c>
      <c r="D4445" t="s">
        <v>120</v>
      </c>
      <c r="E4445" t="s">
        <v>39</v>
      </c>
      <c r="F4445" t="str">
        <f t="shared" si="209"/>
        <v>New South Wales</v>
      </c>
      <c r="G4445" t="s">
        <v>10</v>
      </c>
      <c r="H4445">
        <v>2541</v>
      </c>
      <c r="I4445" t="s">
        <v>11</v>
      </c>
      <c r="J4445" t="s">
        <v>123</v>
      </c>
      <c r="K4445" t="s">
        <v>151</v>
      </c>
      <c r="L4445" t="s">
        <v>152</v>
      </c>
      <c r="M4445" s="5">
        <v>750</v>
      </c>
    </row>
    <row r="4446" spans="1:13" x14ac:dyDescent="0.3">
      <c r="A4446" s="2">
        <v>45952</v>
      </c>
      <c r="B4446" s="3">
        <f t="shared" si="207"/>
        <v>2026</v>
      </c>
      <c r="C4446" t="str">
        <f t="shared" si="208"/>
        <v>2025-2026</v>
      </c>
      <c r="D4446" t="s">
        <v>120</v>
      </c>
      <c r="E4446" t="s">
        <v>39</v>
      </c>
      <c r="F4446" t="str">
        <f t="shared" si="209"/>
        <v>New South Wales</v>
      </c>
      <c r="G4446" t="s">
        <v>10</v>
      </c>
      <c r="H4446">
        <v>2541</v>
      </c>
      <c r="I4446" t="s">
        <v>11</v>
      </c>
      <c r="J4446" t="s">
        <v>123</v>
      </c>
      <c r="K4446" t="s">
        <v>142</v>
      </c>
      <c r="L4446" t="s">
        <v>153</v>
      </c>
      <c r="M4446" s="5">
        <v>121</v>
      </c>
    </row>
    <row r="4447" spans="1:13" x14ac:dyDescent="0.3">
      <c r="A4447" s="2">
        <v>45310</v>
      </c>
      <c r="B4447" s="3">
        <f t="shared" si="207"/>
        <v>2024</v>
      </c>
      <c r="C4447" t="str">
        <f t="shared" si="208"/>
        <v>2023-2024</v>
      </c>
      <c r="D4447" t="s">
        <v>120</v>
      </c>
      <c r="E4447" t="s">
        <v>86</v>
      </c>
      <c r="F4447" t="str">
        <f t="shared" si="209"/>
        <v>Queensland</v>
      </c>
      <c r="G4447" t="s">
        <v>19</v>
      </c>
      <c r="H4447">
        <v>4119</v>
      </c>
      <c r="I4447" t="s">
        <v>11</v>
      </c>
      <c r="J4447" t="s">
        <v>131</v>
      </c>
      <c r="K4447" t="s">
        <v>142</v>
      </c>
      <c r="L4447" t="s">
        <v>153</v>
      </c>
      <c r="M4447" s="5">
        <v>234</v>
      </c>
    </row>
    <row r="4448" spans="1:13" x14ac:dyDescent="0.3">
      <c r="A4448" s="2">
        <v>45603</v>
      </c>
      <c r="B4448" s="3">
        <f t="shared" si="207"/>
        <v>2025</v>
      </c>
      <c r="C4448" t="str">
        <f t="shared" si="208"/>
        <v>2024-2025</v>
      </c>
      <c r="D4448" t="s">
        <v>120</v>
      </c>
      <c r="E4448" t="s">
        <v>100</v>
      </c>
      <c r="F4448" t="str">
        <f t="shared" si="209"/>
        <v>New South Wales</v>
      </c>
      <c r="G4448" t="s">
        <v>10</v>
      </c>
      <c r="H4448">
        <v>2800</v>
      </c>
      <c r="I4448" t="s">
        <v>11</v>
      </c>
      <c r="J4448" t="s">
        <v>132</v>
      </c>
      <c r="K4448" t="s">
        <v>142</v>
      </c>
      <c r="L4448" t="s">
        <v>153</v>
      </c>
      <c r="M4448" s="5">
        <v>325</v>
      </c>
    </row>
    <row r="4449" spans="1:13" x14ac:dyDescent="0.3">
      <c r="A4449" s="2">
        <v>45420</v>
      </c>
      <c r="B4449" s="3">
        <f t="shared" si="207"/>
        <v>2024</v>
      </c>
      <c r="C4449" t="str">
        <f t="shared" si="208"/>
        <v>2023-2024</v>
      </c>
      <c r="D4449" t="s">
        <v>120</v>
      </c>
      <c r="E4449" t="s">
        <v>78</v>
      </c>
      <c r="F4449" t="str">
        <f t="shared" si="209"/>
        <v>New South Wales</v>
      </c>
      <c r="G4449" t="s">
        <v>10</v>
      </c>
      <c r="H4449">
        <v>2480</v>
      </c>
      <c r="I4449" t="s">
        <v>11</v>
      </c>
      <c r="J4449" t="s">
        <v>122</v>
      </c>
      <c r="K4449" t="s">
        <v>142</v>
      </c>
      <c r="L4449" t="s">
        <v>153</v>
      </c>
      <c r="M4449" s="5">
        <v>572</v>
      </c>
    </row>
    <row r="4450" spans="1:13" x14ac:dyDescent="0.3">
      <c r="A4450" s="2">
        <v>45533</v>
      </c>
      <c r="B4450" s="3">
        <f t="shared" si="207"/>
        <v>2025</v>
      </c>
      <c r="C4450" t="str">
        <f t="shared" si="208"/>
        <v>2024-2025</v>
      </c>
      <c r="D4450" t="s">
        <v>120</v>
      </c>
      <c r="E4450" t="s">
        <v>113</v>
      </c>
      <c r="F4450" t="str">
        <f t="shared" si="209"/>
        <v>New South Wales</v>
      </c>
      <c r="G4450" t="s">
        <v>10</v>
      </c>
      <c r="H4450">
        <v>2101</v>
      </c>
      <c r="I4450" t="s">
        <v>11</v>
      </c>
      <c r="J4450" t="s">
        <v>125</v>
      </c>
      <c r="K4450" t="s">
        <v>142</v>
      </c>
      <c r="L4450" t="s">
        <v>153</v>
      </c>
      <c r="M4450" s="5">
        <v>162</v>
      </c>
    </row>
    <row r="4451" spans="1:13" x14ac:dyDescent="0.3">
      <c r="A4451" s="2">
        <v>45330</v>
      </c>
      <c r="B4451" s="3">
        <f t="shared" si="207"/>
        <v>2024</v>
      </c>
      <c r="C4451" t="str">
        <f t="shared" si="208"/>
        <v>2023-2024</v>
      </c>
      <c r="D4451" t="s">
        <v>120</v>
      </c>
      <c r="E4451" t="s">
        <v>38</v>
      </c>
      <c r="F4451" t="str">
        <f t="shared" si="209"/>
        <v>Victoria</v>
      </c>
      <c r="G4451" t="s">
        <v>26</v>
      </c>
      <c r="H4451">
        <v>3199</v>
      </c>
      <c r="I4451" t="s">
        <v>11</v>
      </c>
      <c r="J4451" t="s">
        <v>127</v>
      </c>
      <c r="K4451" t="s">
        <v>145</v>
      </c>
      <c r="L4451" t="s">
        <v>156</v>
      </c>
      <c r="M4451" s="5">
        <v>614</v>
      </c>
    </row>
    <row r="4452" spans="1:13" x14ac:dyDescent="0.3">
      <c r="A4452" s="2">
        <v>45568</v>
      </c>
      <c r="B4452" s="3">
        <f t="shared" si="207"/>
        <v>2025</v>
      </c>
      <c r="C4452" t="str">
        <f t="shared" si="208"/>
        <v>2024-2025</v>
      </c>
      <c r="D4452" t="s">
        <v>120</v>
      </c>
      <c r="E4452" t="s">
        <v>111</v>
      </c>
      <c r="F4452" t="str">
        <f t="shared" si="209"/>
        <v>New South Wales</v>
      </c>
      <c r="G4452" t="s">
        <v>10</v>
      </c>
      <c r="H4452">
        <v>2154</v>
      </c>
      <c r="I4452" t="s">
        <v>11</v>
      </c>
      <c r="J4452" t="s">
        <v>125</v>
      </c>
      <c r="K4452" t="s">
        <v>142</v>
      </c>
      <c r="L4452" t="s">
        <v>153</v>
      </c>
      <c r="M4452" s="5">
        <v>752</v>
      </c>
    </row>
    <row r="4453" spans="1:13" x14ac:dyDescent="0.3">
      <c r="A4453" s="2">
        <v>45531</v>
      </c>
      <c r="B4453" s="3">
        <f t="shared" si="207"/>
        <v>2025</v>
      </c>
      <c r="C4453" t="str">
        <f t="shared" si="208"/>
        <v>2024-2025</v>
      </c>
      <c r="D4453" t="s">
        <v>120</v>
      </c>
      <c r="E4453" t="s">
        <v>73</v>
      </c>
      <c r="F4453" t="str">
        <f t="shared" si="209"/>
        <v>Queensland</v>
      </c>
      <c r="G4453" t="s">
        <v>19</v>
      </c>
      <c r="H4453">
        <v>4509</v>
      </c>
      <c r="I4453" t="s">
        <v>11</v>
      </c>
      <c r="J4453" t="s">
        <v>124</v>
      </c>
      <c r="K4453" t="s">
        <v>145</v>
      </c>
      <c r="L4453" t="s">
        <v>156</v>
      </c>
      <c r="M4453" s="5">
        <v>357</v>
      </c>
    </row>
    <row r="4454" spans="1:13" x14ac:dyDescent="0.3">
      <c r="A4454" s="2">
        <v>45605</v>
      </c>
      <c r="B4454" s="3">
        <f t="shared" si="207"/>
        <v>2025</v>
      </c>
      <c r="C4454" t="str">
        <f t="shared" si="208"/>
        <v>2024-2025</v>
      </c>
      <c r="D4454" t="s">
        <v>120</v>
      </c>
      <c r="E4454" t="s">
        <v>114</v>
      </c>
      <c r="F4454" t="str">
        <f t="shared" si="209"/>
        <v>Victoria</v>
      </c>
      <c r="G4454" t="s">
        <v>26</v>
      </c>
      <c r="H4454">
        <v>3353</v>
      </c>
      <c r="I4454" t="s">
        <v>11</v>
      </c>
      <c r="J4454" t="s">
        <v>129</v>
      </c>
      <c r="K4454" t="s">
        <v>150</v>
      </c>
      <c r="L4454" t="s">
        <v>161</v>
      </c>
      <c r="M4454" s="5">
        <v>368</v>
      </c>
    </row>
    <row r="4455" spans="1:13" x14ac:dyDescent="0.3">
      <c r="A4455" s="2">
        <v>45509</v>
      </c>
      <c r="B4455" s="3">
        <f t="shared" si="207"/>
        <v>2025</v>
      </c>
      <c r="C4455" t="str">
        <f t="shared" si="208"/>
        <v>2024-2025</v>
      </c>
      <c r="D4455" t="s">
        <v>120</v>
      </c>
      <c r="E4455" t="s">
        <v>105</v>
      </c>
      <c r="F4455" t="str">
        <f t="shared" si="209"/>
        <v>New South Wales</v>
      </c>
      <c r="G4455" t="s">
        <v>10</v>
      </c>
      <c r="H4455">
        <v>2031</v>
      </c>
      <c r="I4455" t="s">
        <v>11</v>
      </c>
      <c r="J4455" t="s">
        <v>126</v>
      </c>
      <c r="K4455" t="s">
        <v>142</v>
      </c>
      <c r="L4455" t="s">
        <v>153</v>
      </c>
      <c r="M4455" s="5">
        <v>265</v>
      </c>
    </row>
    <row r="4456" spans="1:13" x14ac:dyDescent="0.3">
      <c r="A4456" s="2">
        <v>45854</v>
      </c>
      <c r="B4456" s="3">
        <f t="shared" si="207"/>
        <v>2026</v>
      </c>
      <c r="C4456" t="str">
        <f t="shared" si="208"/>
        <v>2025-2026</v>
      </c>
      <c r="D4456" t="s">
        <v>120</v>
      </c>
      <c r="E4456" t="s">
        <v>38</v>
      </c>
      <c r="F4456" t="str">
        <f t="shared" si="209"/>
        <v>Victoria</v>
      </c>
      <c r="G4456" t="s">
        <v>26</v>
      </c>
      <c r="H4456">
        <v>3199</v>
      </c>
      <c r="I4456" t="s">
        <v>11</v>
      </c>
      <c r="J4456" t="s">
        <v>127</v>
      </c>
      <c r="K4456" t="s">
        <v>150</v>
      </c>
      <c r="L4456" t="s">
        <v>161</v>
      </c>
      <c r="M4456" s="5">
        <v>521</v>
      </c>
    </row>
    <row r="4457" spans="1:13" x14ac:dyDescent="0.3">
      <c r="A4457" s="2">
        <v>45912</v>
      </c>
      <c r="B4457" s="3">
        <f t="shared" si="207"/>
        <v>2026</v>
      </c>
      <c r="C4457" t="str">
        <f t="shared" si="208"/>
        <v>2025-2026</v>
      </c>
      <c r="D4457" t="s">
        <v>120</v>
      </c>
      <c r="E4457" t="s">
        <v>9</v>
      </c>
      <c r="F4457" t="str">
        <f t="shared" si="209"/>
        <v>New South Wales</v>
      </c>
      <c r="G4457" t="s">
        <v>10</v>
      </c>
      <c r="H4457">
        <v>2067</v>
      </c>
      <c r="I4457" t="s">
        <v>11</v>
      </c>
      <c r="J4457" t="s">
        <v>126</v>
      </c>
      <c r="K4457" t="s">
        <v>142</v>
      </c>
      <c r="L4457" t="s">
        <v>153</v>
      </c>
      <c r="M4457" s="5">
        <v>353</v>
      </c>
    </row>
    <row r="4458" spans="1:13" x14ac:dyDescent="0.3">
      <c r="A4458" s="2">
        <v>45590</v>
      </c>
      <c r="B4458" s="3">
        <f t="shared" si="207"/>
        <v>2025</v>
      </c>
      <c r="C4458" t="str">
        <f t="shared" si="208"/>
        <v>2024-2025</v>
      </c>
      <c r="D4458" t="s">
        <v>120</v>
      </c>
      <c r="E4458" t="s">
        <v>69</v>
      </c>
      <c r="F4458" t="str">
        <f t="shared" si="209"/>
        <v>Victoria</v>
      </c>
      <c r="G4458" t="s">
        <v>26</v>
      </c>
      <c r="H4458">
        <v>3148</v>
      </c>
      <c r="I4458" t="s">
        <v>11</v>
      </c>
      <c r="J4458" t="s">
        <v>127</v>
      </c>
      <c r="K4458" t="s">
        <v>145</v>
      </c>
      <c r="L4458" t="s">
        <v>156</v>
      </c>
      <c r="M4458" s="5">
        <v>700</v>
      </c>
    </row>
    <row r="4459" spans="1:13" x14ac:dyDescent="0.3">
      <c r="A4459" s="2">
        <v>45440</v>
      </c>
      <c r="B4459" s="3">
        <f t="shared" si="207"/>
        <v>2024</v>
      </c>
      <c r="C4459" t="str">
        <f t="shared" si="208"/>
        <v>2023-2024</v>
      </c>
      <c r="D4459" t="s">
        <v>119</v>
      </c>
      <c r="E4459" t="s">
        <v>25</v>
      </c>
      <c r="F4459" t="str">
        <f t="shared" si="209"/>
        <v>Victoria</v>
      </c>
      <c r="G4459" t="s">
        <v>26</v>
      </c>
      <c r="H4459">
        <v>3066</v>
      </c>
      <c r="I4459" t="s">
        <v>11</v>
      </c>
      <c r="J4459" t="s">
        <v>128</v>
      </c>
      <c r="K4459" t="s">
        <v>142</v>
      </c>
      <c r="L4459" t="s">
        <v>153</v>
      </c>
      <c r="M4459" s="5">
        <v>504</v>
      </c>
    </row>
    <row r="4460" spans="1:13" x14ac:dyDescent="0.3">
      <c r="A4460" s="2">
        <v>45533</v>
      </c>
      <c r="B4460" s="3">
        <f t="shared" si="207"/>
        <v>2025</v>
      </c>
      <c r="C4460" t="str">
        <f t="shared" si="208"/>
        <v>2024-2025</v>
      </c>
      <c r="D4460" t="s">
        <v>120</v>
      </c>
      <c r="E4460" t="s">
        <v>69</v>
      </c>
      <c r="F4460" t="str">
        <f t="shared" si="209"/>
        <v>Victoria</v>
      </c>
      <c r="G4460" t="s">
        <v>26</v>
      </c>
      <c r="H4460">
        <v>3148</v>
      </c>
      <c r="I4460" t="s">
        <v>11</v>
      </c>
      <c r="J4460" t="s">
        <v>127</v>
      </c>
      <c r="K4460" t="s">
        <v>151</v>
      </c>
      <c r="L4460" t="s">
        <v>152</v>
      </c>
      <c r="M4460" s="5">
        <v>170</v>
      </c>
    </row>
    <row r="4461" spans="1:13" x14ac:dyDescent="0.3">
      <c r="A4461" s="2">
        <v>45482</v>
      </c>
      <c r="B4461" s="3">
        <f t="shared" si="207"/>
        <v>2025</v>
      </c>
      <c r="C4461" t="str">
        <f t="shared" si="208"/>
        <v>2024-2025</v>
      </c>
      <c r="D4461" t="s">
        <v>120</v>
      </c>
      <c r="E4461" t="s">
        <v>81</v>
      </c>
      <c r="F4461" t="str">
        <f t="shared" si="209"/>
        <v>Victoria</v>
      </c>
      <c r="G4461" t="s">
        <v>26</v>
      </c>
      <c r="H4461">
        <v>3076</v>
      </c>
      <c r="I4461" t="s">
        <v>11</v>
      </c>
      <c r="J4461" t="s">
        <v>128</v>
      </c>
      <c r="K4461" t="s">
        <v>142</v>
      </c>
      <c r="L4461" t="s">
        <v>153</v>
      </c>
      <c r="M4461" s="5">
        <v>29</v>
      </c>
    </row>
    <row r="4462" spans="1:13" x14ac:dyDescent="0.3">
      <c r="A4462" s="2">
        <v>45903</v>
      </c>
      <c r="B4462" s="3">
        <f t="shared" si="207"/>
        <v>2026</v>
      </c>
      <c r="C4462" t="str">
        <f t="shared" si="208"/>
        <v>2025-2026</v>
      </c>
      <c r="D4462" t="s">
        <v>120</v>
      </c>
      <c r="E4462" t="s">
        <v>90</v>
      </c>
      <c r="F4462" t="str">
        <f t="shared" si="209"/>
        <v>New South Wales</v>
      </c>
      <c r="G4462" t="s">
        <v>10</v>
      </c>
      <c r="H4462">
        <v>2650</v>
      </c>
      <c r="I4462" t="s">
        <v>11</v>
      </c>
      <c r="J4462" t="s">
        <v>132</v>
      </c>
      <c r="K4462" t="s">
        <v>142</v>
      </c>
      <c r="L4462" t="s">
        <v>153</v>
      </c>
      <c r="M4462" s="5">
        <v>460</v>
      </c>
    </row>
    <row r="4463" spans="1:13" x14ac:dyDescent="0.3">
      <c r="A4463" s="2">
        <v>45585</v>
      </c>
      <c r="B4463" s="3">
        <f t="shared" si="207"/>
        <v>2025</v>
      </c>
      <c r="C4463" t="str">
        <f t="shared" si="208"/>
        <v>2024-2025</v>
      </c>
      <c r="D4463" t="s">
        <v>120</v>
      </c>
      <c r="E4463" t="s">
        <v>99</v>
      </c>
      <c r="F4463" t="str">
        <f t="shared" si="209"/>
        <v>Western Australia</v>
      </c>
      <c r="G4463" t="s">
        <v>28</v>
      </c>
      <c r="H4463">
        <v>6530</v>
      </c>
      <c r="I4463" t="s">
        <v>11</v>
      </c>
      <c r="J4463" t="s">
        <v>141</v>
      </c>
      <c r="K4463" t="s">
        <v>148</v>
      </c>
      <c r="L4463" t="s">
        <v>159</v>
      </c>
      <c r="M4463" s="5">
        <v>360</v>
      </c>
    </row>
    <row r="4464" spans="1:13" x14ac:dyDescent="0.3">
      <c r="A4464" s="2">
        <v>45916</v>
      </c>
      <c r="B4464" s="3">
        <f t="shared" si="207"/>
        <v>2026</v>
      </c>
      <c r="C4464" t="str">
        <f t="shared" si="208"/>
        <v>2025-2026</v>
      </c>
      <c r="D4464" t="s">
        <v>119</v>
      </c>
      <c r="E4464" t="s">
        <v>57</v>
      </c>
      <c r="F4464" t="str">
        <f t="shared" si="209"/>
        <v>New South Wales</v>
      </c>
      <c r="G4464" t="s">
        <v>10</v>
      </c>
      <c r="H4464">
        <v>2064</v>
      </c>
      <c r="I4464" t="s">
        <v>11</v>
      </c>
      <c r="J4464" t="s">
        <v>126</v>
      </c>
      <c r="K4464" t="s">
        <v>145</v>
      </c>
      <c r="L4464" t="s">
        <v>156</v>
      </c>
      <c r="M4464" s="5">
        <v>561</v>
      </c>
    </row>
    <row r="4465" spans="1:13" x14ac:dyDescent="0.3">
      <c r="A4465" s="2">
        <v>45958</v>
      </c>
      <c r="B4465" s="3">
        <f t="shared" si="207"/>
        <v>2026</v>
      </c>
      <c r="C4465" t="str">
        <f t="shared" si="208"/>
        <v>2025-2026</v>
      </c>
      <c r="D4465" t="s">
        <v>120</v>
      </c>
      <c r="E4465" t="s">
        <v>86</v>
      </c>
      <c r="F4465" t="str">
        <f t="shared" si="209"/>
        <v>Queensland</v>
      </c>
      <c r="G4465" t="s">
        <v>19</v>
      </c>
      <c r="H4465">
        <v>4119</v>
      </c>
      <c r="I4465" t="s">
        <v>11</v>
      </c>
      <c r="J4465" t="s">
        <v>131</v>
      </c>
      <c r="K4465" t="s">
        <v>148</v>
      </c>
      <c r="L4465" t="s">
        <v>159</v>
      </c>
      <c r="M4465" s="5">
        <v>308</v>
      </c>
    </row>
    <row r="4466" spans="1:13" x14ac:dyDescent="0.3">
      <c r="A4466" s="2">
        <v>45887</v>
      </c>
      <c r="B4466" s="3">
        <f t="shared" si="207"/>
        <v>2026</v>
      </c>
      <c r="C4466" t="str">
        <f t="shared" si="208"/>
        <v>2025-2026</v>
      </c>
      <c r="D4466" t="s">
        <v>120</v>
      </c>
      <c r="E4466" t="s">
        <v>103</v>
      </c>
      <c r="F4466" t="str">
        <f t="shared" si="209"/>
        <v>Victoria</v>
      </c>
      <c r="G4466" t="s">
        <v>26</v>
      </c>
      <c r="H4466">
        <v>3550</v>
      </c>
      <c r="I4466" t="s">
        <v>11</v>
      </c>
      <c r="J4466" t="s">
        <v>129</v>
      </c>
      <c r="K4466" t="s">
        <v>142</v>
      </c>
      <c r="L4466" t="s">
        <v>153</v>
      </c>
      <c r="M4466" s="5">
        <v>414</v>
      </c>
    </row>
    <row r="4467" spans="1:13" x14ac:dyDescent="0.3">
      <c r="A4467" s="2">
        <v>45432</v>
      </c>
      <c r="B4467" s="3">
        <f t="shared" si="207"/>
        <v>2024</v>
      </c>
      <c r="C4467" t="str">
        <f t="shared" si="208"/>
        <v>2023-2024</v>
      </c>
      <c r="D4467" t="s">
        <v>120</v>
      </c>
      <c r="E4467" t="s">
        <v>63</v>
      </c>
      <c r="F4467" t="str">
        <f t="shared" si="209"/>
        <v>Queensland</v>
      </c>
      <c r="G4467" t="s">
        <v>19</v>
      </c>
      <c r="H4467">
        <v>4068</v>
      </c>
      <c r="I4467" t="s">
        <v>11</v>
      </c>
      <c r="J4467" t="s">
        <v>131</v>
      </c>
      <c r="K4467" t="s">
        <v>142</v>
      </c>
      <c r="L4467" t="s">
        <v>153</v>
      </c>
      <c r="M4467" s="5">
        <v>711</v>
      </c>
    </row>
    <row r="4468" spans="1:13" x14ac:dyDescent="0.3">
      <c r="A4468" s="2">
        <v>45298</v>
      </c>
      <c r="B4468" s="3">
        <f t="shared" si="207"/>
        <v>2024</v>
      </c>
      <c r="C4468" t="str">
        <f t="shared" si="208"/>
        <v>2023-2024</v>
      </c>
      <c r="D4468" t="s">
        <v>120</v>
      </c>
      <c r="E4468" t="s">
        <v>99</v>
      </c>
      <c r="F4468" t="str">
        <f t="shared" si="209"/>
        <v>Western Australia</v>
      </c>
      <c r="G4468" t="s">
        <v>28</v>
      </c>
      <c r="H4468">
        <v>6530</v>
      </c>
      <c r="I4468" t="s">
        <v>11</v>
      </c>
      <c r="J4468" t="s">
        <v>141</v>
      </c>
      <c r="K4468" t="s">
        <v>142</v>
      </c>
      <c r="L4468" t="s">
        <v>153</v>
      </c>
      <c r="M4468" s="5">
        <v>180</v>
      </c>
    </row>
    <row r="4469" spans="1:13" x14ac:dyDescent="0.3">
      <c r="A4469" s="2">
        <v>45757</v>
      </c>
      <c r="B4469" s="3">
        <f t="shared" si="207"/>
        <v>2025</v>
      </c>
      <c r="C4469" t="str">
        <f t="shared" si="208"/>
        <v>2024-2025</v>
      </c>
      <c r="D4469" t="s">
        <v>119</v>
      </c>
      <c r="E4469" t="s">
        <v>92</v>
      </c>
      <c r="F4469" t="str">
        <f t="shared" si="209"/>
        <v>New South Wales</v>
      </c>
      <c r="G4469" t="s">
        <v>10</v>
      </c>
      <c r="H4469">
        <v>2015</v>
      </c>
      <c r="I4469" t="s">
        <v>11</v>
      </c>
      <c r="J4469" t="s">
        <v>126</v>
      </c>
      <c r="K4469" t="s">
        <v>151</v>
      </c>
      <c r="L4469" t="s">
        <v>152</v>
      </c>
      <c r="M4469" s="5">
        <v>322</v>
      </c>
    </row>
    <row r="4470" spans="1:13" x14ac:dyDescent="0.3">
      <c r="A4470" s="2">
        <v>45996</v>
      </c>
      <c r="B4470" s="3">
        <f t="shared" si="207"/>
        <v>2026</v>
      </c>
      <c r="C4470" t="str">
        <f t="shared" si="208"/>
        <v>2025-2026</v>
      </c>
      <c r="D4470" t="s">
        <v>120</v>
      </c>
      <c r="E4470" t="s">
        <v>106</v>
      </c>
      <c r="F4470" t="str">
        <f t="shared" si="209"/>
        <v>Queensland</v>
      </c>
      <c r="G4470" t="s">
        <v>19</v>
      </c>
      <c r="H4470">
        <v>4558</v>
      </c>
      <c r="I4470" t="s">
        <v>11</v>
      </c>
      <c r="J4470" t="s">
        <v>136</v>
      </c>
      <c r="K4470" t="s">
        <v>142</v>
      </c>
      <c r="L4470" t="s">
        <v>153</v>
      </c>
      <c r="M4470" s="5">
        <v>608</v>
      </c>
    </row>
    <row r="4471" spans="1:13" x14ac:dyDescent="0.3">
      <c r="A4471" s="2">
        <v>45875</v>
      </c>
      <c r="B4471" s="3">
        <f t="shared" si="207"/>
        <v>2026</v>
      </c>
      <c r="C4471" t="str">
        <f t="shared" si="208"/>
        <v>2025-2026</v>
      </c>
      <c r="D4471" t="s">
        <v>120</v>
      </c>
      <c r="E4471" t="s">
        <v>113</v>
      </c>
      <c r="F4471" t="str">
        <f t="shared" si="209"/>
        <v>New South Wales</v>
      </c>
      <c r="G4471" t="s">
        <v>10</v>
      </c>
      <c r="H4471">
        <v>2101</v>
      </c>
      <c r="I4471" t="s">
        <v>11</v>
      </c>
      <c r="J4471" t="s">
        <v>125</v>
      </c>
      <c r="K4471" t="s">
        <v>142</v>
      </c>
      <c r="L4471" t="s">
        <v>153</v>
      </c>
      <c r="M4471" s="5">
        <v>280</v>
      </c>
    </row>
    <row r="4472" spans="1:13" x14ac:dyDescent="0.3">
      <c r="A4472" s="2">
        <v>45695</v>
      </c>
      <c r="B4472" s="3">
        <f t="shared" si="207"/>
        <v>2025</v>
      </c>
      <c r="C4472" t="str">
        <f t="shared" si="208"/>
        <v>2024-2025</v>
      </c>
      <c r="D4472" t="s">
        <v>119</v>
      </c>
      <c r="E4472" t="s">
        <v>92</v>
      </c>
      <c r="F4472" t="str">
        <f t="shared" si="209"/>
        <v>New South Wales</v>
      </c>
      <c r="G4472" t="s">
        <v>10</v>
      </c>
      <c r="H4472">
        <v>2015</v>
      </c>
      <c r="I4472" t="s">
        <v>11</v>
      </c>
      <c r="J4472" t="s">
        <v>126</v>
      </c>
      <c r="K4472" t="s">
        <v>150</v>
      </c>
      <c r="L4472" t="s">
        <v>161</v>
      </c>
      <c r="M4472" s="5">
        <v>77</v>
      </c>
    </row>
    <row r="4473" spans="1:13" x14ac:dyDescent="0.3">
      <c r="A4473" s="2">
        <v>45323</v>
      </c>
      <c r="B4473" s="3">
        <f t="shared" si="207"/>
        <v>2024</v>
      </c>
      <c r="C4473" t="str">
        <f t="shared" si="208"/>
        <v>2023-2024</v>
      </c>
      <c r="D4473" t="s">
        <v>120</v>
      </c>
      <c r="E4473" t="s">
        <v>38</v>
      </c>
      <c r="F4473" t="str">
        <f t="shared" si="209"/>
        <v>Victoria</v>
      </c>
      <c r="G4473" t="s">
        <v>26</v>
      </c>
      <c r="H4473">
        <v>3199</v>
      </c>
      <c r="I4473" t="s">
        <v>11</v>
      </c>
      <c r="J4473" t="s">
        <v>127</v>
      </c>
      <c r="K4473" t="s">
        <v>148</v>
      </c>
      <c r="L4473" t="s">
        <v>159</v>
      </c>
      <c r="M4473" s="5">
        <v>550</v>
      </c>
    </row>
    <row r="4474" spans="1:13" x14ac:dyDescent="0.3">
      <c r="A4474" s="2">
        <v>45583</v>
      </c>
      <c r="B4474" s="3">
        <f t="shared" si="207"/>
        <v>2025</v>
      </c>
      <c r="C4474" t="str">
        <f t="shared" si="208"/>
        <v>2024-2025</v>
      </c>
      <c r="D4474" t="s">
        <v>120</v>
      </c>
      <c r="E4474" t="s">
        <v>99</v>
      </c>
      <c r="F4474" t="str">
        <f t="shared" si="209"/>
        <v>Western Australia</v>
      </c>
      <c r="G4474" t="s">
        <v>28</v>
      </c>
      <c r="H4474">
        <v>6530</v>
      </c>
      <c r="I4474" t="s">
        <v>11</v>
      </c>
      <c r="J4474" t="s">
        <v>141</v>
      </c>
      <c r="K4474" t="s">
        <v>142</v>
      </c>
      <c r="L4474" t="s">
        <v>153</v>
      </c>
      <c r="M4474" s="5">
        <v>87</v>
      </c>
    </row>
    <row r="4475" spans="1:13" x14ac:dyDescent="0.3">
      <c r="A4475" s="2">
        <v>45645</v>
      </c>
      <c r="B4475" s="3">
        <f t="shared" si="207"/>
        <v>2025</v>
      </c>
      <c r="C4475" t="str">
        <f t="shared" si="208"/>
        <v>2024-2025</v>
      </c>
      <c r="D4475" t="s">
        <v>120</v>
      </c>
      <c r="E4475" t="s">
        <v>104</v>
      </c>
      <c r="F4475" t="str">
        <f t="shared" si="209"/>
        <v>Victoria</v>
      </c>
      <c r="G4475" t="s">
        <v>26</v>
      </c>
      <c r="H4475">
        <v>3175</v>
      </c>
      <c r="I4475" t="s">
        <v>11</v>
      </c>
      <c r="J4475" t="s">
        <v>127</v>
      </c>
      <c r="K4475" t="s">
        <v>142</v>
      </c>
      <c r="L4475" t="s">
        <v>153</v>
      </c>
      <c r="M4475" s="5">
        <v>580</v>
      </c>
    </row>
    <row r="4476" spans="1:13" x14ac:dyDescent="0.3">
      <c r="A4476" s="2">
        <v>45460</v>
      </c>
      <c r="B4476" s="3">
        <f t="shared" si="207"/>
        <v>2024</v>
      </c>
      <c r="C4476" t="str">
        <f t="shared" si="208"/>
        <v>2023-2024</v>
      </c>
      <c r="D4476" t="s">
        <v>120</v>
      </c>
      <c r="E4476" t="s">
        <v>39</v>
      </c>
      <c r="F4476" t="str">
        <f t="shared" si="209"/>
        <v>New South Wales</v>
      </c>
      <c r="G4476" t="s">
        <v>10</v>
      </c>
      <c r="H4476">
        <v>2541</v>
      </c>
      <c r="I4476" t="s">
        <v>11</v>
      </c>
      <c r="J4476" t="s">
        <v>123</v>
      </c>
      <c r="K4476" t="s">
        <v>150</v>
      </c>
      <c r="L4476" t="s">
        <v>161</v>
      </c>
      <c r="M4476" s="5">
        <v>509</v>
      </c>
    </row>
    <row r="4477" spans="1:13" x14ac:dyDescent="0.3">
      <c r="A4477" s="2">
        <v>45871</v>
      </c>
      <c r="B4477" s="3">
        <f t="shared" si="207"/>
        <v>2026</v>
      </c>
      <c r="C4477" t="str">
        <f t="shared" si="208"/>
        <v>2025-2026</v>
      </c>
      <c r="D4477" t="s">
        <v>120</v>
      </c>
      <c r="E4477" t="s">
        <v>34</v>
      </c>
      <c r="F4477" t="str">
        <f t="shared" si="209"/>
        <v>New South Wales</v>
      </c>
      <c r="G4477" t="s">
        <v>10</v>
      </c>
      <c r="H4477">
        <v>2560</v>
      </c>
      <c r="I4477" t="s">
        <v>11</v>
      </c>
      <c r="J4477" t="s">
        <v>123</v>
      </c>
      <c r="K4477" t="s">
        <v>148</v>
      </c>
      <c r="L4477" t="s">
        <v>159</v>
      </c>
      <c r="M4477" s="5">
        <v>757</v>
      </c>
    </row>
    <row r="4478" spans="1:13" x14ac:dyDescent="0.3">
      <c r="A4478" s="2">
        <v>45444</v>
      </c>
      <c r="B4478" s="3">
        <f t="shared" si="207"/>
        <v>2024</v>
      </c>
      <c r="C4478" t="str">
        <f t="shared" si="208"/>
        <v>2023-2024</v>
      </c>
      <c r="D4478" t="s">
        <v>120</v>
      </c>
      <c r="E4478" t="s">
        <v>34</v>
      </c>
      <c r="F4478" t="str">
        <f t="shared" si="209"/>
        <v>New South Wales</v>
      </c>
      <c r="G4478" t="s">
        <v>10</v>
      </c>
      <c r="H4478">
        <v>2560</v>
      </c>
      <c r="I4478" t="s">
        <v>11</v>
      </c>
      <c r="J4478" t="s">
        <v>123</v>
      </c>
      <c r="K4478" t="s">
        <v>150</v>
      </c>
      <c r="L4478" t="s">
        <v>161</v>
      </c>
      <c r="M4478" s="5">
        <v>188</v>
      </c>
    </row>
    <row r="4479" spans="1:13" x14ac:dyDescent="0.3">
      <c r="A4479" s="2">
        <v>45361</v>
      </c>
      <c r="B4479" s="3">
        <f t="shared" si="207"/>
        <v>2024</v>
      </c>
      <c r="C4479" t="str">
        <f t="shared" si="208"/>
        <v>2023-2024</v>
      </c>
      <c r="D4479" t="s">
        <v>119</v>
      </c>
      <c r="E4479" t="s">
        <v>92</v>
      </c>
      <c r="F4479" t="str">
        <f t="shared" si="209"/>
        <v>New South Wales</v>
      </c>
      <c r="G4479" t="s">
        <v>10</v>
      </c>
      <c r="H4479">
        <v>2015</v>
      </c>
      <c r="I4479" t="s">
        <v>11</v>
      </c>
      <c r="J4479" t="s">
        <v>126</v>
      </c>
      <c r="K4479" t="s">
        <v>142</v>
      </c>
      <c r="L4479" t="s">
        <v>153</v>
      </c>
      <c r="M4479" s="5">
        <v>559</v>
      </c>
    </row>
    <row r="4480" spans="1:13" x14ac:dyDescent="0.3">
      <c r="A4480" s="2">
        <v>45658</v>
      </c>
      <c r="B4480" s="3">
        <f t="shared" si="207"/>
        <v>2025</v>
      </c>
      <c r="C4480" t="str">
        <f t="shared" si="208"/>
        <v>2024-2025</v>
      </c>
      <c r="D4480" t="s">
        <v>120</v>
      </c>
      <c r="E4480" t="s">
        <v>100</v>
      </c>
      <c r="F4480" t="str">
        <f t="shared" si="209"/>
        <v>New South Wales</v>
      </c>
      <c r="G4480" t="s">
        <v>10</v>
      </c>
      <c r="H4480">
        <v>2800</v>
      </c>
      <c r="I4480" t="s">
        <v>11</v>
      </c>
      <c r="J4480" t="s">
        <v>132</v>
      </c>
      <c r="K4480" t="s">
        <v>142</v>
      </c>
      <c r="L4480" t="s">
        <v>153</v>
      </c>
      <c r="M4480" s="5">
        <v>692</v>
      </c>
    </row>
    <row r="4481" spans="1:13" x14ac:dyDescent="0.3">
      <c r="A4481" s="2">
        <v>45948</v>
      </c>
      <c r="B4481" s="3">
        <f t="shared" si="207"/>
        <v>2026</v>
      </c>
      <c r="C4481" t="str">
        <f t="shared" si="208"/>
        <v>2025-2026</v>
      </c>
      <c r="D4481" t="s">
        <v>119</v>
      </c>
      <c r="E4481" t="s">
        <v>49</v>
      </c>
      <c r="F4481" t="str">
        <f t="shared" si="209"/>
        <v>New South Wales</v>
      </c>
      <c r="G4481" t="s">
        <v>10</v>
      </c>
      <c r="H4481">
        <v>2350</v>
      </c>
      <c r="I4481" t="s">
        <v>11</v>
      </c>
      <c r="J4481" t="s">
        <v>122</v>
      </c>
      <c r="K4481" t="s">
        <v>142</v>
      </c>
      <c r="L4481" t="s">
        <v>153</v>
      </c>
      <c r="M4481" s="5">
        <v>579</v>
      </c>
    </row>
    <row r="4482" spans="1:13" x14ac:dyDescent="0.3">
      <c r="A4482" s="2">
        <v>45967</v>
      </c>
      <c r="B4482" s="3">
        <f t="shared" ref="B4482:B4545" si="210">IF(MONTH(A4482)&gt;=7,YEAR(A4482)+1,YEAR(A4482))</f>
        <v>2026</v>
      </c>
      <c r="C4482" t="str">
        <f t="shared" ref="C4482:C4506" si="211">IF(MONTH(A4482) &gt;= 7, YEAR(A4482) &amp; "-" &amp; YEAR(A4482) + 1, YEAR(A4482) - 1 &amp; "-" &amp; YEAR(A4482))</f>
        <v>2025-2026</v>
      </c>
      <c r="D4482" t="s">
        <v>120</v>
      </c>
      <c r="E4482" t="s">
        <v>104</v>
      </c>
      <c r="F4482" t="str">
        <f t="shared" ref="F4482:F4545" si="212">IF(G4482="WA","Western Australia",
IF(G4482="NSW","New South Wales",
IF(G4482="QLD","Queensland",
IF(G4482="VIC","Victoria",
IF(G4482="TAS","Tasmania",
IF(G4482="SA","South Australia",
IF(G4482="NT","Northern Territory",
IF(G4482="ACT","Australian Capital Territory",G4482))))))))</f>
        <v>Victoria</v>
      </c>
      <c r="G4482" t="s">
        <v>26</v>
      </c>
      <c r="H4482">
        <v>3175</v>
      </c>
      <c r="I4482" t="s">
        <v>11</v>
      </c>
      <c r="J4482" t="s">
        <v>127</v>
      </c>
      <c r="K4482" t="s">
        <v>142</v>
      </c>
      <c r="L4482" t="s">
        <v>153</v>
      </c>
      <c r="M4482" s="5">
        <v>434</v>
      </c>
    </row>
    <row r="4483" spans="1:13" x14ac:dyDescent="0.3">
      <c r="A4483" s="2">
        <v>45806</v>
      </c>
      <c r="B4483" s="3">
        <f t="shared" si="210"/>
        <v>2025</v>
      </c>
      <c r="C4483" t="str">
        <f t="shared" si="211"/>
        <v>2024-2025</v>
      </c>
      <c r="D4483" t="s">
        <v>119</v>
      </c>
      <c r="E4483" t="s">
        <v>77</v>
      </c>
      <c r="F4483" t="str">
        <f t="shared" si="212"/>
        <v>Victoria</v>
      </c>
      <c r="G4483" t="s">
        <v>26</v>
      </c>
      <c r="H4483">
        <v>3018</v>
      </c>
      <c r="I4483" t="s">
        <v>11</v>
      </c>
      <c r="J4483" t="s">
        <v>128</v>
      </c>
      <c r="K4483" t="s">
        <v>142</v>
      </c>
      <c r="L4483" t="s">
        <v>153</v>
      </c>
      <c r="M4483" s="5">
        <v>502</v>
      </c>
    </row>
    <row r="4484" spans="1:13" x14ac:dyDescent="0.3">
      <c r="A4484" s="2">
        <v>45981</v>
      </c>
      <c r="B4484" s="3">
        <f t="shared" si="210"/>
        <v>2026</v>
      </c>
      <c r="C4484" t="str">
        <f t="shared" si="211"/>
        <v>2025-2026</v>
      </c>
      <c r="D4484" t="s">
        <v>120</v>
      </c>
      <c r="E4484" t="s">
        <v>99</v>
      </c>
      <c r="F4484" t="str">
        <f t="shared" si="212"/>
        <v>Western Australia</v>
      </c>
      <c r="G4484" t="s">
        <v>28</v>
      </c>
      <c r="H4484">
        <v>6530</v>
      </c>
      <c r="I4484" t="s">
        <v>11</v>
      </c>
      <c r="J4484" t="s">
        <v>141</v>
      </c>
      <c r="K4484" t="s">
        <v>150</v>
      </c>
      <c r="L4484" t="s">
        <v>161</v>
      </c>
      <c r="M4484" s="5">
        <v>388</v>
      </c>
    </row>
    <row r="4485" spans="1:13" x14ac:dyDescent="0.3">
      <c r="A4485" s="2">
        <v>45786</v>
      </c>
      <c r="B4485" s="3">
        <f t="shared" si="210"/>
        <v>2025</v>
      </c>
      <c r="C4485" t="str">
        <f t="shared" si="211"/>
        <v>2024-2025</v>
      </c>
      <c r="D4485" t="s">
        <v>120</v>
      </c>
      <c r="E4485" t="s">
        <v>12</v>
      </c>
      <c r="F4485" t="str">
        <f t="shared" si="212"/>
        <v>New South Wales</v>
      </c>
      <c r="G4485" t="s">
        <v>10</v>
      </c>
      <c r="H4485">
        <v>2795</v>
      </c>
      <c r="I4485" t="s">
        <v>11</v>
      </c>
      <c r="J4485" t="s">
        <v>132</v>
      </c>
      <c r="K4485" t="s">
        <v>150</v>
      </c>
      <c r="L4485" t="s">
        <v>161</v>
      </c>
      <c r="M4485" s="5">
        <v>734</v>
      </c>
    </row>
    <row r="4486" spans="1:13" x14ac:dyDescent="0.3">
      <c r="A4486" s="2">
        <v>45312</v>
      </c>
      <c r="B4486" s="3">
        <f t="shared" si="210"/>
        <v>2024</v>
      </c>
      <c r="C4486" t="str">
        <f t="shared" si="211"/>
        <v>2023-2024</v>
      </c>
      <c r="D4486" t="s">
        <v>120</v>
      </c>
      <c r="E4486" t="s">
        <v>114</v>
      </c>
      <c r="F4486" t="str">
        <f t="shared" si="212"/>
        <v>Victoria</v>
      </c>
      <c r="G4486" t="s">
        <v>26</v>
      </c>
      <c r="H4486">
        <v>3353</v>
      </c>
      <c r="I4486" t="s">
        <v>11</v>
      </c>
      <c r="J4486" t="s">
        <v>129</v>
      </c>
      <c r="K4486" t="s">
        <v>142</v>
      </c>
      <c r="L4486" t="s">
        <v>153</v>
      </c>
      <c r="M4486" s="5">
        <v>366</v>
      </c>
    </row>
    <row r="4487" spans="1:13" x14ac:dyDescent="0.3">
      <c r="A4487" s="2">
        <v>45928</v>
      </c>
      <c r="B4487" s="3">
        <f t="shared" si="210"/>
        <v>2026</v>
      </c>
      <c r="C4487" t="str">
        <f t="shared" si="211"/>
        <v>2025-2026</v>
      </c>
      <c r="D4487" t="s">
        <v>120</v>
      </c>
      <c r="E4487" t="s">
        <v>14</v>
      </c>
      <c r="F4487" t="str">
        <f t="shared" si="212"/>
        <v>Northern Territory</v>
      </c>
      <c r="G4487" t="s">
        <v>15</v>
      </c>
      <c r="H4487">
        <v>800</v>
      </c>
      <c r="I4487" t="s">
        <v>11</v>
      </c>
      <c r="J4487" t="s">
        <v>140</v>
      </c>
      <c r="K4487" t="s">
        <v>142</v>
      </c>
      <c r="L4487" t="s">
        <v>153</v>
      </c>
      <c r="M4487" s="5">
        <v>461</v>
      </c>
    </row>
    <row r="4488" spans="1:13" x14ac:dyDescent="0.3">
      <c r="A4488" s="2">
        <v>45981</v>
      </c>
      <c r="B4488" s="3">
        <f t="shared" si="210"/>
        <v>2026</v>
      </c>
      <c r="C4488" t="str">
        <f t="shared" si="211"/>
        <v>2025-2026</v>
      </c>
      <c r="D4488" t="s">
        <v>120</v>
      </c>
      <c r="E4488" t="s">
        <v>38</v>
      </c>
      <c r="F4488" t="str">
        <f t="shared" si="212"/>
        <v>Victoria</v>
      </c>
      <c r="G4488" t="s">
        <v>26</v>
      </c>
      <c r="H4488">
        <v>3199</v>
      </c>
      <c r="I4488" t="s">
        <v>11</v>
      </c>
      <c r="J4488" t="s">
        <v>127</v>
      </c>
      <c r="K4488" t="s">
        <v>150</v>
      </c>
      <c r="L4488" t="s">
        <v>161</v>
      </c>
      <c r="M4488" s="5">
        <v>417</v>
      </c>
    </row>
    <row r="4489" spans="1:13" x14ac:dyDescent="0.3">
      <c r="A4489" s="2">
        <v>45550</v>
      </c>
      <c r="B4489" s="3">
        <f t="shared" si="210"/>
        <v>2025</v>
      </c>
      <c r="C4489" t="str">
        <f t="shared" si="211"/>
        <v>2024-2025</v>
      </c>
      <c r="D4489" t="s">
        <v>120</v>
      </c>
      <c r="E4489" t="s">
        <v>53</v>
      </c>
      <c r="F4489" t="str">
        <f t="shared" si="212"/>
        <v>Queensland</v>
      </c>
      <c r="G4489" t="s">
        <v>19</v>
      </c>
      <c r="H4489">
        <v>4012</v>
      </c>
      <c r="I4489" t="s">
        <v>11</v>
      </c>
      <c r="J4489" t="s">
        <v>131</v>
      </c>
      <c r="K4489" t="s">
        <v>145</v>
      </c>
      <c r="L4489" t="s">
        <v>156</v>
      </c>
      <c r="M4489" s="5">
        <v>515</v>
      </c>
    </row>
    <row r="4490" spans="1:13" x14ac:dyDescent="0.3">
      <c r="A4490" s="2">
        <v>45943</v>
      </c>
      <c r="B4490" s="3">
        <f t="shared" si="210"/>
        <v>2026</v>
      </c>
      <c r="C4490" t="str">
        <f t="shared" si="211"/>
        <v>2025-2026</v>
      </c>
      <c r="D4490" t="s">
        <v>120</v>
      </c>
      <c r="E4490" t="s">
        <v>23</v>
      </c>
      <c r="F4490" t="str">
        <f t="shared" si="212"/>
        <v>New South Wales</v>
      </c>
      <c r="G4490" t="s">
        <v>10</v>
      </c>
      <c r="H4490">
        <v>2830</v>
      </c>
      <c r="I4490" t="s">
        <v>11</v>
      </c>
      <c r="J4490" t="s">
        <v>132</v>
      </c>
      <c r="K4490" t="s">
        <v>150</v>
      </c>
      <c r="L4490" t="s">
        <v>161</v>
      </c>
      <c r="M4490" s="5">
        <v>751</v>
      </c>
    </row>
    <row r="4491" spans="1:13" x14ac:dyDescent="0.3">
      <c r="A4491" s="2">
        <v>45295</v>
      </c>
      <c r="B4491" s="3">
        <f t="shared" si="210"/>
        <v>2024</v>
      </c>
      <c r="C4491" t="str">
        <f t="shared" si="211"/>
        <v>2023-2024</v>
      </c>
      <c r="D4491" t="s">
        <v>120</v>
      </c>
      <c r="E4491" t="s">
        <v>69</v>
      </c>
      <c r="F4491" t="str">
        <f t="shared" si="212"/>
        <v>Victoria</v>
      </c>
      <c r="G4491" t="s">
        <v>26</v>
      </c>
      <c r="H4491">
        <v>3148</v>
      </c>
      <c r="I4491" t="s">
        <v>11</v>
      </c>
      <c r="J4491" t="s">
        <v>127</v>
      </c>
      <c r="K4491" t="s">
        <v>150</v>
      </c>
      <c r="L4491" t="s">
        <v>161</v>
      </c>
      <c r="M4491" s="5">
        <v>158</v>
      </c>
    </row>
    <row r="4492" spans="1:13" x14ac:dyDescent="0.3">
      <c r="A4492" s="2">
        <v>45500</v>
      </c>
      <c r="B4492" s="3">
        <f t="shared" si="210"/>
        <v>2025</v>
      </c>
      <c r="C4492" t="str">
        <f t="shared" si="211"/>
        <v>2024-2025</v>
      </c>
      <c r="D4492" t="s">
        <v>120</v>
      </c>
      <c r="E4492" t="s">
        <v>69</v>
      </c>
      <c r="F4492" t="str">
        <f t="shared" si="212"/>
        <v>Victoria</v>
      </c>
      <c r="G4492" t="s">
        <v>26</v>
      </c>
      <c r="H4492">
        <v>3148</v>
      </c>
      <c r="I4492" t="s">
        <v>11</v>
      </c>
      <c r="J4492" t="s">
        <v>127</v>
      </c>
      <c r="K4492" t="s">
        <v>142</v>
      </c>
      <c r="L4492" t="s">
        <v>153</v>
      </c>
      <c r="M4492" s="5">
        <v>353</v>
      </c>
    </row>
    <row r="4493" spans="1:13" x14ac:dyDescent="0.3">
      <c r="A4493" s="2">
        <v>45405</v>
      </c>
      <c r="B4493" s="3">
        <f t="shared" si="210"/>
        <v>2024</v>
      </c>
      <c r="C4493" t="str">
        <f t="shared" si="211"/>
        <v>2023-2024</v>
      </c>
      <c r="D4493" t="s">
        <v>120</v>
      </c>
      <c r="E4493" t="s">
        <v>34</v>
      </c>
      <c r="F4493" t="str">
        <f t="shared" si="212"/>
        <v>New South Wales</v>
      </c>
      <c r="G4493" t="s">
        <v>10</v>
      </c>
      <c r="H4493">
        <v>2560</v>
      </c>
      <c r="I4493" t="s">
        <v>11</v>
      </c>
      <c r="J4493" t="s">
        <v>123</v>
      </c>
      <c r="K4493" t="s">
        <v>142</v>
      </c>
      <c r="L4493" t="s">
        <v>153</v>
      </c>
      <c r="M4493" s="5">
        <v>405</v>
      </c>
    </row>
    <row r="4494" spans="1:13" x14ac:dyDescent="0.3">
      <c r="A4494" s="2">
        <v>45741</v>
      </c>
      <c r="B4494" s="3">
        <f t="shared" si="210"/>
        <v>2025</v>
      </c>
      <c r="C4494" t="str">
        <f t="shared" si="211"/>
        <v>2024-2025</v>
      </c>
      <c r="D4494" t="s">
        <v>120</v>
      </c>
      <c r="E4494" t="s">
        <v>111</v>
      </c>
      <c r="F4494" t="str">
        <f t="shared" si="212"/>
        <v>New South Wales</v>
      </c>
      <c r="G4494" t="s">
        <v>10</v>
      </c>
      <c r="H4494">
        <v>2154</v>
      </c>
      <c r="I4494" t="s">
        <v>11</v>
      </c>
      <c r="J4494" t="s">
        <v>125</v>
      </c>
      <c r="K4494" t="s">
        <v>142</v>
      </c>
      <c r="L4494" t="s">
        <v>153</v>
      </c>
      <c r="M4494" s="5">
        <v>577</v>
      </c>
    </row>
    <row r="4495" spans="1:13" x14ac:dyDescent="0.3">
      <c r="A4495" s="2">
        <v>45806</v>
      </c>
      <c r="B4495" s="3">
        <f t="shared" si="210"/>
        <v>2025</v>
      </c>
      <c r="C4495" t="str">
        <f t="shared" si="211"/>
        <v>2024-2025</v>
      </c>
      <c r="D4495" t="s">
        <v>120</v>
      </c>
      <c r="E4495" t="s">
        <v>23</v>
      </c>
      <c r="F4495" t="str">
        <f t="shared" si="212"/>
        <v>New South Wales</v>
      </c>
      <c r="G4495" t="s">
        <v>10</v>
      </c>
      <c r="H4495">
        <v>2830</v>
      </c>
      <c r="I4495" t="s">
        <v>11</v>
      </c>
      <c r="J4495" t="s">
        <v>132</v>
      </c>
      <c r="K4495" t="s">
        <v>142</v>
      </c>
      <c r="L4495" t="s">
        <v>153</v>
      </c>
      <c r="M4495" s="5">
        <v>577</v>
      </c>
    </row>
    <row r="4496" spans="1:13" x14ac:dyDescent="0.3">
      <c r="A4496" s="2">
        <v>45464</v>
      </c>
      <c r="B4496" s="3">
        <f t="shared" si="210"/>
        <v>2024</v>
      </c>
      <c r="C4496" t="str">
        <f t="shared" si="211"/>
        <v>2023-2024</v>
      </c>
      <c r="D4496" t="s">
        <v>120</v>
      </c>
      <c r="E4496" t="s">
        <v>114</v>
      </c>
      <c r="F4496" t="str">
        <f t="shared" si="212"/>
        <v>Victoria</v>
      </c>
      <c r="G4496" t="s">
        <v>26</v>
      </c>
      <c r="H4496">
        <v>3353</v>
      </c>
      <c r="I4496" t="s">
        <v>11</v>
      </c>
      <c r="J4496" t="s">
        <v>129</v>
      </c>
      <c r="K4496" t="s">
        <v>142</v>
      </c>
      <c r="L4496" t="s">
        <v>153</v>
      </c>
      <c r="M4496" s="5">
        <v>571</v>
      </c>
    </row>
    <row r="4497" spans="1:13" x14ac:dyDescent="0.3">
      <c r="A4497" s="2">
        <v>45635</v>
      </c>
      <c r="B4497" s="3">
        <f t="shared" si="210"/>
        <v>2025</v>
      </c>
      <c r="C4497" t="str">
        <f t="shared" si="211"/>
        <v>2024-2025</v>
      </c>
      <c r="D4497" t="s">
        <v>119</v>
      </c>
      <c r="E4497" t="s">
        <v>92</v>
      </c>
      <c r="F4497" t="str">
        <f t="shared" si="212"/>
        <v>New South Wales</v>
      </c>
      <c r="G4497" t="s">
        <v>10</v>
      </c>
      <c r="H4497">
        <v>2015</v>
      </c>
      <c r="I4497" t="s">
        <v>11</v>
      </c>
      <c r="J4497" t="s">
        <v>126</v>
      </c>
      <c r="K4497" t="s">
        <v>142</v>
      </c>
      <c r="L4497" t="s">
        <v>153</v>
      </c>
      <c r="M4497" s="5">
        <v>345</v>
      </c>
    </row>
    <row r="4498" spans="1:13" x14ac:dyDescent="0.3">
      <c r="A4498" s="2">
        <v>45644</v>
      </c>
      <c r="B4498" s="3">
        <f t="shared" si="210"/>
        <v>2025</v>
      </c>
      <c r="C4498" t="str">
        <f t="shared" si="211"/>
        <v>2024-2025</v>
      </c>
      <c r="D4498" t="s">
        <v>120</v>
      </c>
      <c r="E4498" t="s">
        <v>39</v>
      </c>
      <c r="F4498" t="str">
        <f t="shared" si="212"/>
        <v>New South Wales</v>
      </c>
      <c r="G4498" t="s">
        <v>10</v>
      </c>
      <c r="H4498">
        <v>2541</v>
      </c>
      <c r="I4498" t="s">
        <v>11</v>
      </c>
      <c r="J4498" t="s">
        <v>123</v>
      </c>
      <c r="K4498" t="s">
        <v>142</v>
      </c>
      <c r="L4498" t="s">
        <v>153</v>
      </c>
      <c r="M4498" s="5">
        <v>318</v>
      </c>
    </row>
    <row r="4499" spans="1:13" x14ac:dyDescent="0.3">
      <c r="A4499" s="2">
        <v>45422</v>
      </c>
      <c r="B4499" s="3">
        <f t="shared" si="210"/>
        <v>2024</v>
      </c>
      <c r="C4499" t="str">
        <f t="shared" si="211"/>
        <v>2023-2024</v>
      </c>
      <c r="D4499" t="s">
        <v>120</v>
      </c>
      <c r="E4499" t="s">
        <v>86</v>
      </c>
      <c r="F4499" t="str">
        <f t="shared" si="212"/>
        <v>Queensland</v>
      </c>
      <c r="G4499" t="s">
        <v>19</v>
      </c>
      <c r="H4499">
        <v>4119</v>
      </c>
      <c r="I4499" t="s">
        <v>11</v>
      </c>
      <c r="J4499" t="s">
        <v>131</v>
      </c>
      <c r="K4499" t="s">
        <v>142</v>
      </c>
      <c r="L4499" t="s">
        <v>153</v>
      </c>
      <c r="M4499" s="5">
        <v>561</v>
      </c>
    </row>
    <row r="4500" spans="1:13" x14ac:dyDescent="0.3">
      <c r="A4500" s="2">
        <v>45899</v>
      </c>
      <c r="B4500" s="3">
        <f t="shared" si="210"/>
        <v>2026</v>
      </c>
      <c r="C4500" t="str">
        <f t="shared" si="211"/>
        <v>2025-2026</v>
      </c>
      <c r="D4500" t="s">
        <v>119</v>
      </c>
      <c r="E4500" t="s">
        <v>66</v>
      </c>
      <c r="F4500" t="str">
        <f t="shared" si="212"/>
        <v>Western Australia</v>
      </c>
      <c r="G4500" t="s">
        <v>28</v>
      </c>
      <c r="H4500">
        <v>6330</v>
      </c>
      <c r="I4500" t="s">
        <v>11</v>
      </c>
      <c r="J4500" t="s">
        <v>135</v>
      </c>
      <c r="K4500" t="s">
        <v>142</v>
      </c>
      <c r="L4500" t="s">
        <v>153</v>
      </c>
      <c r="M4500" s="5">
        <v>587</v>
      </c>
    </row>
    <row r="4501" spans="1:13" x14ac:dyDescent="0.3">
      <c r="A4501" s="2">
        <v>45860</v>
      </c>
      <c r="B4501" s="3">
        <f t="shared" si="210"/>
        <v>2026</v>
      </c>
      <c r="C4501" t="str">
        <f t="shared" si="211"/>
        <v>2025-2026</v>
      </c>
      <c r="D4501" t="s">
        <v>119</v>
      </c>
      <c r="E4501" t="s">
        <v>49</v>
      </c>
      <c r="F4501" t="str">
        <f t="shared" si="212"/>
        <v>New South Wales</v>
      </c>
      <c r="G4501" t="s">
        <v>10</v>
      </c>
      <c r="H4501">
        <v>2350</v>
      </c>
      <c r="I4501" t="s">
        <v>11</v>
      </c>
      <c r="J4501" t="s">
        <v>122</v>
      </c>
      <c r="K4501" t="s">
        <v>150</v>
      </c>
      <c r="L4501" t="s">
        <v>161</v>
      </c>
      <c r="M4501" s="5">
        <v>778</v>
      </c>
    </row>
    <row r="4502" spans="1:13" x14ac:dyDescent="0.3">
      <c r="A4502" s="2">
        <v>45490</v>
      </c>
      <c r="B4502" s="3">
        <f t="shared" si="210"/>
        <v>2025</v>
      </c>
      <c r="C4502" t="str">
        <f t="shared" si="211"/>
        <v>2024-2025</v>
      </c>
      <c r="D4502" t="s">
        <v>120</v>
      </c>
      <c r="E4502" t="s">
        <v>38</v>
      </c>
      <c r="F4502" t="str">
        <f t="shared" si="212"/>
        <v>Victoria</v>
      </c>
      <c r="G4502" t="s">
        <v>26</v>
      </c>
      <c r="H4502">
        <v>3199</v>
      </c>
      <c r="I4502" t="s">
        <v>11</v>
      </c>
      <c r="J4502" t="s">
        <v>127</v>
      </c>
      <c r="K4502" t="s">
        <v>142</v>
      </c>
      <c r="L4502" t="s">
        <v>153</v>
      </c>
      <c r="M4502" s="5">
        <v>538</v>
      </c>
    </row>
    <row r="4503" spans="1:13" x14ac:dyDescent="0.3">
      <c r="A4503" s="2">
        <v>45876</v>
      </c>
      <c r="B4503" s="3">
        <f t="shared" si="210"/>
        <v>2026</v>
      </c>
      <c r="C4503" t="str">
        <f t="shared" si="211"/>
        <v>2025-2026</v>
      </c>
      <c r="D4503" t="s">
        <v>120</v>
      </c>
      <c r="E4503" t="s">
        <v>23</v>
      </c>
      <c r="F4503" t="str">
        <f t="shared" si="212"/>
        <v>New South Wales</v>
      </c>
      <c r="G4503" t="s">
        <v>10</v>
      </c>
      <c r="H4503">
        <v>2830</v>
      </c>
      <c r="I4503" t="s">
        <v>11</v>
      </c>
      <c r="J4503" t="s">
        <v>132</v>
      </c>
      <c r="K4503" t="s">
        <v>142</v>
      </c>
      <c r="L4503" t="s">
        <v>153</v>
      </c>
      <c r="M4503" s="5">
        <v>550</v>
      </c>
    </row>
    <row r="4504" spans="1:13" x14ac:dyDescent="0.3">
      <c r="A4504" s="2">
        <v>45871</v>
      </c>
      <c r="B4504" s="3">
        <f t="shared" si="210"/>
        <v>2026</v>
      </c>
      <c r="C4504" t="str">
        <f t="shared" si="211"/>
        <v>2025-2026</v>
      </c>
      <c r="D4504" t="s">
        <v>120</v>
      </c>
      <c r="E4504" t="s">
        <v>69</v>
      </c>
      <c r="F4504" t="str">
        <f t="shared" si="212"/>
        <v>Victoria</v>
      </c>
      <c r="G4504" t="s">
        <v>26</v>
      </c>
      <c r="H4504">
        <v>3148</v>
      </c>
      <c r="I4504" t="s">
        <v>11</v>
      </c>
      <c r="J4504" t="s">
        <v>127</v>
      </c>
      <c r="K4504" t="s">
        <v>142</v>
      </c>
      <c r="L4504" t="s">
        <v>153</v>
      </c>
      <c r="M4504" s="5">
        <v>636</v>
      </c>
    </row>
    <row r="4505" spans="1:13" x14ac:dyDescent="0.3">
      <c r="A4505" s="2">
        <v>45390</v>
      </c>
      <c r="B4505" s="3">
        <f t="shared" si="210"/>
        <v>2024</v>
      </c>
      <c r="C4505" t="str">
        <f t="shared" si="211"/>
        <v>2023-2024</v>
      </c>
      <c r="D4505" t="s">
        <v>120</v>
      </c>
      <c r="E4505" t="s">
        <v>38</v>
      </c>
      <c r="F4505" t="str">
        <f t="shared" si="212"/>
        <v>Victoria</v>
      </c>
      <c r="G4505" t="s">
        <v>26</v>
      </c>
      <c r="H4505">
        <v>3199</v>
      </c>
      <c r="I4505" t="s">
        <v>11</v>
      </c>
      <c r="J4505" t="s">
        <v>127</v>
      </c>
      <c r="K4505" t="s">
        <v>142</v>
      </c>
      <c r="L4505" t="s">
        <v>153</v>
      </c>
      <c r="M4505" s="5">
        <v>648</v>
      </c>
    </row>
    <row r="4506" spans="1:13" x14ac:dyDescent="0.3">
      <c r="A4506" s="2">
        <v>45326</v>
      </c>
      <c r="B4506" s="3">
        <f t="shared" si="210"/>
        <v>2024</v>
      </c>
      <c r="C4506" t="str">
        <f t="shared" si="211"/>
        <v>2023-2024</v>
      </c>
      <c r="D4506" t="s">
        <v>120</v>
      </c>
      <c r="E4506" t="s">
        <v>34</v>
      </c>
      <c r="F4506" t="str">
        <f t="shared" si="212"/>
        <v>New South Wales</v>
      </c>
      <c r="G4506" t="s">
        <v>10</v>
      </c>
      <c r="H4506">
        <v>2560</v>
      </c>
      <c r="I4506" t="s">
        <v>11</v>
      </c>
      <c r="J4506" t="s">
        <v>123</v>
      </c>
      <c r="K4506" t="s">
        <v>142</v>
      </c>
      <c r="L4506" t="s">
        <v>153</v>
      </c>
      <c r="M4506" s="5">
        <v>761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56FF-0867-48D4-BB9A-2DCBE37BDDB3}">
  <dimension ref="A3:L31"/>
  <sheetViews>
    <sheetView topLeftCell="C1" workbookViewId="0">
      <selection activeCell="K5" sqref="K5"/>
    </sheetView>
  </sheetViews>
  <sheetFormatPr defaultRowHeight="14" x14ac:dyDescent="0.3"/>
  <cols>
    <col min="1" max="1" width="12.75" bestFit="1" customWidth="1"/>
    <col min="2" max="2" width="18.4140625" bestFit="1" customWidth="1"/>
    <col min="3" max="3" width="25.6640625" bestFit="1" customWidth="1"/>
    <col min="4" max="4" width="12.58203125" bestFit="1" customWidth="1"/>
    <col min="11" max="11" width="11.9140625" bestFit="1" customWidth="1"/>
  </cols>
  <sheetData>
    <row r="3" spans="1:12" x14ac:dyDescent="0.3">
      <c r="A3" s="6" t="s">
        <v>178</v>
      </c>
      <c r="B3" s="6" t="s">
        <v>179</v>
      </c>
      <c r="K3" s="16" t="s">
        <v>191</v>
      </c>
    </row>
    <row r="4" spans="1:12" x14ac:dyDescent="0.3">
      <c r="A4" s="6" t="s">
        <v>162</v>
      </c>
      <c r="B4" t="s">
        <v>120</v>
      </c>
      <c r="C4" t="s">
        <v>119</v>
      </c>
      <c r="D4" t="s">
        <v>163</v>
      </c>
      <c r="K4" s="14">
        <f>SUM(Data[Sales])</f>
        <v>1855896</v>
      </c>
      <c r="L4" s="13" t="s">
        <v>192</v>
      </c>
    </row>
    <row r="5" spans="1:12" x14ac:dyDescent="0.3">
      <c r="A5" s="7" t="s">
        <v>164</v>
      </c>
      <c r="B5" s="10">
        <v>659575</v>
      </c>
      <c r="C5" s="10">
        <v>265441</v>
      </c>
      <c r="D5" s="10">
        <v>925016</v>
      </c>
      <c r="K5" s="15">
        <f>AVERAGE(Data[Sales])</f>
        <v>411.96359600443952</v>
      </c>
      <c r="L5" s="13" t="s">
        <v>193</v>
      </c>
    </row>
    <row r="6" spans="1:12" x14ac:dyDescent="0.3">
      <c r="A6" s="8" t="s">
        <v>166</v>
      </c>
      <c r="B6" s="10">
        <v>49439</v>
      </c>
      <c r="C6" s="10">
        <v>20150</v>
      </c>
      <c r="D6" s="10">
        <v>69589</v>
      </c>
    </row>
    <row r="7" spans="1:12" x14ac:dyDescent="0.3">
      <c r="A7" s="8" t="s">
        <v>167</v>
      </c>
      <c r="B7" s="10">
        <v>63529</v>
      </c>
      <c r="C7" s="10">
        <v>20376</v>
      </c>
      <c r="D7" s="10">
        <v>83905</v>
      </c>
    </row>
    <row r="8" spans="1:12" x14ac:dyDescent="0.3">
      <c r="A8" s="8" t="s">
        <v>168</v>
      </c>
      <c r="B8" s="10">
        <v>52399</v>
      </c>
      <c r="C8" s="10">
        <v>22229</v>
      </c>
      <c r="D8" s="10">
        <v>74628</v>
      </c>
    </row>
    <row r="9" spans="1:12" x14ac:dyDescent="0.3">
      <c r="A9" s="8" t="s">
        <v>169</v>
      </c>
      <c r="B9" s="10">
        <v>61034</v>
      </c>
      <c r="C9" s="10">
        <v>23320</v>
      </c>
      <c r="D9" s="10">
        <v>84354</v>
      </c>
    </row>
    <row r="10" spans="1:12" x14ac:dyDescent="0.3">
      <c r="A10" s="8" t="s">
        <v>170</v>
      </c>
      <c r="B10" s="10">
        <v>55207</v>
      </c>
      <c r="C10" s="10">
        <v>24083</v>
      </c>
      <c r="D10" s="10">
        <v>79290</v>
      </c>
    </row>
    <row r="11" spans="1:12" x14ac:dyDescent="0.3">
      <c r="A11" s="8" t="s">
        <v>171</v>
      </c>
      <c r="B11" s="10">
        <v>59054</v>
      </c>
      <c r="C11" s="10">
        <v>23610</v>
      </c>
      <c r="D11" s="10">
        <v>82664</v>
      </c>
    </row>
    <row r="12" spans="1:12" x14ac:dyDescent="0.3">
      <c r="A12" s="8" t="s">
        <v>172</v>
      </c>
      <c r="B12" s="10">
        <v>55122</v>
      </c>
      <c r="C12" s="10">
        <v>21751</v>
      </c>
      <c r="D12" s="10">
        <v>76873</v>
      </c>
    </row>
    <row r="13" spans="1:12" x14ac:dyDescent="0.3">
      <c r="A13" s="8" t="s">
        <v>173</v>
      </c>
      <c r="B13" s="10">
        <v>58667</v>
      </c>
      <c r="C13" s="10">
        <v>24441</v>
      </c>
      <c r="D13" s="10">
        <v>83108</v>
      </c>
    </row>
    <row r="14" spans="1:12" x14ac:dyDescent="0.3">
      <c r="A14" s="8" t="s">
        <v>174</v>
      </c>
      <c r="B14" s="10">
        <v>59164</v>
      </c>
      <c r="C14" s="10">
        <v>17542</v>
      </c>
      <c r="D14" s="10">
        <v>76706</v>
      </c>
    </row>
    <row r="15" spans="1:12" x14ac:dyDescent="0.3">
      <c r="A15" s="8" t="s">
        <v>175</v>
      </c>
      <c r="B15" s="10">
        <v>53336</v>
      </c>
      <c r="C15" s="10">
        <v>25434</v>
      </c>
      <c r="D15" s="10">
        <v>78770</v>
      </c>
    </row>
    <row r="16" spans="1:12" x14ac:dyDescent="0.3">
      <c r="A16" s="8" t="s">
        <v>176</v>
      </c>
      <c r="B16" s="10">
        <v>45083</v>
      </c>
      <c r="C16" s="10">
        <v>20041</v>
      </c>
      <c r="D16" s="10">
        <v>65124</v>
      </c>
    </row>
    <row r="17" spans="1:4" x14ac:dyDescent="0.3">
      <c r="A17" s="8" t="s">
        <v>177</v>
      </c>
      <c r="B17" s="10">
        <v>47541</v>
      </c>
      <c r="C17" s="10">
        <v>22464</v>
      </c>
      <c r="D17" s="10">
        <v>70005</v>
      </c>
    </row>
    <row r="18" spans="1:4" x14ac:dyDescent="0.3">
      <c r="A18" s="7" t="s">
        <v>165</v>
      </c>
      <c r="B18" s="10">
        <v>640425</v>
      </c>
      <c r="C18" s="10">
        <v>290455</v>
      </c>
      <c r="D18" s="10">
        <v>930880</v>
      </c>
    </row>
    <row r="19" spans="1:4" x14ac:dyDescent="0.3">
      <c r="A19" s="8" t="s">
        <v>166</v>
      </c>
      <c r="B19" s="10">
        <v>48915</v>
      </c>
      <c r="C19" s="10">
        <v>26332</v>
      </c>
      <c r="D19" s="10">
        <v>75247</v>
      </c>
    </row>
    <row r="20" spans="1:4" x14ac:dyDescent="0.3">
      <c r="A20" s="8" t="s">
        <v>167</v>
      </c>
      <c r="B20" s="10">
        <v>50920</v>
      </c>
      <c r="C20" s="10">
        <v>20692</v>
      </c>
      <c r="D20" s="10">
        <v>71612</v>
      </c>
    </row>
    <row r="21" spans="1:4" x14ac:dyDescent="0.3">
      <c r="A21" s="8" t="s">
        <v>168</v>
      </c>
      <c r="B21" s="10">
        <v>56465</v>
      </c>
      <c r="C21" s="10">
        <v>16636</v>
      </c>
      <c r="D21" s="10">
        <v>73101</v>
      </c>
    </row>
    <row r="22" spans="1:4" x14ac:dyDescent="0.3">
      <c r="A22" s="8" t="s">
        <v>169</v>
      </c>
      <c r="B22" s="10">
        <v>54048</v>
      </c>
      <c r="C22" s="10">
        <v>24402</v>
      </c>
      <c r="D22" s="10">
        <v>78450</v>
      </c>
    </row>
    <row r="23" spans="1:4" x14ac:dyDescent="0.3">
      <c r="A23" s="8" t="s">
        <v>170</v>
      </c>
      <c r="B23" s="10">
        <v>52234</v>
      </c>
      <c r="C23" s="10">
        <v>28007</v>
      </c>
      <c r="D23" s="10">
        <v>80241</v>
      </c>
    </row>
    <row r="24" spans="1:4" x14ac:dyDescent="0.3">
      <c r="A24" s="8" t="s">
        <v>171</v>
      </c>
      <c r="B24" s="10">
        <v>55957</v>
      </c>
      <c r="C24" s="10">
        <v>25677</v>
      </c>
      <c r="D24" s="10">
        <v>81634</v>
      </c>
    </row>
    <row r="25" spans="1:4" x14ac:dyDescent="0.3">
      <c r="A25" s="8" t="s">
        <v>172</v>
      </c>
      <c r="B25" s="10">
        <v>50001</v>
      </c>
      <c r="C25" s="10">
        <v>23072</v>
      </c>
      <c r="D25" s="10">
        <v>73073</v>
      </c>
    </row>
    <row r="26" spans="1:4" x14ac:dyDescent="0.3">
      <c r="A26" s="8" t="s">
        <v>173</v>
      </c>
      <c r="B26" s="10">
        <v>56917</v>
      </c>
      <c r="C26" s="10">
        <v>28845</v>
      </c>
      <c r="D26" s="10">
        <v>85762</v>
      </c>
    </row>
    <row r="27" spans="1:4" x14ac:dyDescent="0.3">
      <c r="A27" s="8" t="s">
        <v>174</v>
      </c>
      <c r="B27" s="10">
        <v>49344</v>
      </c>
      <c r="C27" s="10">
        <v>19369</v>
      </c>
      <c r="D27" s="10">
        <v>68713</v>
      </c>
    </row>
    <row r="28" spans="1:4" x14ac:dyDescent="0.3">
      <c r="A28" s="8" t="s">
        <v>175</v>
      </c>
      <c r="B28" s="10">
        <v>59200</v>
      </c>
      <c r="C28" s="10">
        <v>22137</v>
      </c>
      <c r="D28" s="10">
        <v>81337</v>
      </c>
    </row>
    <row r="29" spans="1:4" x14ac:dyDescent="0.3">
      <c r="A29" s="8" t="s">
        <v>176</v>
      </c>
      <c r="B29" s="10">
        <v>51760</v>
      </c>
      <c r="C29" s="10">
        <v>27469</v>
      </c>
      <c r="D29" s="10">
        <v>79229</v>
      </c>
    </row>
    <row r="30" spans="1:4" x14ac:dyDescent="0.3">
      <c r="A30" s="8" t="s">
        <v>177</v>
      </c>
      <c r="B30" s="10">
        <v>54664</v>
      </c>
      <c r="C30" s="10">
        <v>27817</v>
      </c>
      <c r="D30" s="10">
        <v>82481</v>
      </c>
    </row>
    <row r="31" spans="1:4" x14ac:dyDescent="0.3">
      <c r="A31" s="7" t="s">
        <v>163</v>
      </c>
      <c r="B31" s="9">
        <v>1300000</v>
      </c>
      <c r="C31" s="9">
        <v>555896</v>
      </c>
      <c r="D31" s="9">
        <v>1855896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AFF6-5652-4D5E-9485-70EFC626B578}">
  <dimension ref="A3:D31"/>
  <sheetViews>
    <sheetView topLeftCell="A25" workbookViewId="0">
      <selection activeCell="I7" sqref="I7"/>
    </sheetView>
  </sheetViews>
  <sheetFormatPr defaultRowHeight="14" x14ac:dyDescent="0.3"/>
  <cols>
    <col min="1" max="1" width="14.75" bestFit="1" customWidth="1"/>
    <col min="2" max="2" width="18.4140625" bestFit="1" customWidth="1"/>
    <col min="3" max="3" width="25.6640625" bestFit="1" customWidth="1"/>
    <col min="4" max="4" width="11" bestFit="1" customWidth="1"/>
  </cols>
  <sheetData>
    <row r="3" spans="1:4" x14ac:dyDescent="0.3">
      <c r="A3" s="6" t="s">
        <v>180</v>
      </c>
      <c r="B3" s="6" t="s">
        <v>179</v>
      </c>
    </row>
    <row r="4" spans="1:4" x14ac:dyDescent="0.3">
      <c r="A4" s="6" t="s">
        <v>162</v>
      </c>
      <c r="B4" t="s">
        <v>120</v>
      </c>
      <c r="C4" t="s">
        <v>119</v>
      </c>
      <c r="D4" t="s">
        <v>163</v>
      </c>
    </row>
    <row r="5" spans="1:4" x14ac:dyDescent="0.3">
      <c r="A5" s="7" t="s">
        <v>164</v>
      </c>
      <c r="B5" s="10">
        <v>402.91692119731215</v>
      </c>
      <c r="C5" s="10">
        <v>422.67675159235671</v>
      </c>
      <c r="D5" s="10">
        <v>408.39558498896247</v>
      </c>
    </row>
    <row r="6" spans="1:4" x14ac:dyDescent="0.3">
      <c r="A6" s="8" t="s">
        <v>166</v>
      </c>
      <c r="B6" s="10">
        <v>405.23770491803276</v>
      </c>
      <c r="C6" s="10">
        <v>457.95454545454544</v>
      </c>
      <c r="D6" s="10">
        <v>419.21084337349396</v>
      </c>
    </row>
    <row r="7" spans="1:4" x14ac:dyDescent="0.3">
      <c r="A7" s="8" t="s">
        <v>167</v>
      </c>
      <c r="B7" s="10">
        <v>404.64331210191085</v>
      </c>
      <c r="C7" s="10">
        <v>415.83673469387753</v>
      </c>
      <c r="D7" s="10">
        <v>407.30582524271847</v>
      </c>
    </row>
    <row r="8" spans="1:4" x14ac:dyDescent="0.3">
      <c r="A8" s="8" t="s">
        <v>168</v>
      </c>
      <c r="B8" s="10">
        <v>393.97744360902254</v>
      </c>
      <c r="C8" s="10">
        <v>389.98245614035091</v>
      </c>
      <c r="D8" s="10">
        <v>392.77894736842103</v>
      </c>
    </row>
    <row r="9" spans="1:4" x14ac:dyDescent="0.3">
      <c r="A9" s="8" t="s">
        <v>169</v>
      </c>
      <c r="B9" s="10">
        <v>415.19727891156464</v>
      </c>
      <c r="C9" s="10">
        <v>431.85185185185185</v>
      </c>
      <c r="D9" s="10">
        <v>419.67164179104475</v>
      </c>
    </row>
    <row r="10" spans="1:4" x14ac:dyDescent="0.3">
      <c r="A10" s="8" t="s">
        <v>170</v>
      </c>
      <c r="B10" s="10">
        <v>421.42748091603056</v>
      </c>
      <c r="C10" s="10">
        <v>415.22413793103448</v>
      </c>
      <c r="D10" s="10">
        <v>419.52380952380952</v>
      </c>
    </row>
    <row r="11" spans="1:4" x14ac:dyDescent="0.3">
      <c r="A11" s="8" t="s">
        <v>171</v>
      </c>
      <c r="B11" s="10">
        <v>421.81428571428569</v>
      </c>
      <c r="C11" s="10">
        <v>414.21052631578948</v>
      </c>
      <c r="D11" s="10">
        <v>419.61421319796955</v>
      </c>
    </row>
    <row r="12" spans="1:4" x14ac:dyDescent="0.3">
      <c r="A12" s="8" t="s">
        <v>172</v>
      </c>
      <c r="B12" s="10">
        <v>382.79166666666669</v>
      </c>
      <c r="C12" s="10">
        <v>443.89795918367349</v>
      </c>
      <c r="D12" s="10">
        <v>398.3056994818653</v>
      </c>
    </row>
    <row r="13" spans="1:4" x14ac:dyDescent="0.3">
      <c r="A13" s="8" t="s">
        <v>173</v>
      </c>
      <c r="B13" s="10">
        <v>393.73825503355704</v>
      </c>
      <c r="C13" s="10">
        <v>400.67213114754099</v>
      </c>
      <c r="D13" s="10">
        <v>395.75238095238097</v>
      </c>
    </row>
    <row r="14" spans="1:4" x14ac:dyDescent="0.3">
      <c r="A14" s="8" t="s">
        <v>174</v>
      </c>
      <c r="B14" s="10">
        <v>399.75675675675677</v>
      </c>
      <c r="C14" s="10">
        <v>417.66666666666669</v>
      </c>
      <c r="D14" s="10">
        <v>403.7157894736842</v>
      </c>
    </row>
    <row r="15" spans="1:4" x14ac:dyDescent="0.3">
      <c r="A15" s="8" t="s">
        <v>175</v>
      </c>
      <c r="B15" s="10">
        <v>410.27692307692308</v>
      </c>
      <c r="C15" s="10">
        <v>471</v>
      </c>
      <c r="D15" s="10">
        <v>428.0978260869565</v>
      </c>
    </row>
    <row r="16" spans="1:4" x14ac:dyDescent="0.3">
      <c r="A16" s="8" t="s">
        <v>176</v>
      </c>
      <c r="B16" s="10">
        <v>388.64655172413791</v>
      </c>
      <c r="C16" s="10">
        <v>426.40425531914894</v>
      </c>
      <c r="D16" s="10">
        <v>399.53374233128835</v>
      </c>
    </row>
    <row r="17" spans="1:4" x14ac:dyDescent="0.3">
      <c r="A17" s="8" t="s">
        <v>177</v>
      </c>
      <c r="B17" s="10">
        <v>396.17500000000001</v>
      </c>
      <c r="C17" s="10">
        <v>401.14285714285717</v>
      </c>
      <c r="D17" s="10">
        <v>397.75568181818181</v>
      </c>
    </row>
    <row r="18" spans="1:4" x14ac:dyDescent="0.3">
      <c r="A18" s="7" t="s">
        <v>165</v>
      </c>
      <c r="B18" s="10">
        <v>410.79217447081464</v>
      </c>
      <c r="C18" s="10">
        <v>426.51248164464022</v>
      </c>
      <c r="D18" s="10">
        <v>415.57142857142856</v>
      </c>
    </row>
    <row r="19" spans="1:4" x14ac:dyDescent="0.3">
      <c r="A19" s="8" t="s">
        <v>166</v>
      </c>
      <c r="B19" s="10">
        <v>397.6829268292683</v>
      </c>
      <c r="C19" s="10">
        <v>417.96825396825398</v>
      </c>
      <c r="D19" s="10">
        <v>404.55376344086022</v>
      </c>
    </row>
    <row r="20" spans="1:4" x14ac:dyDescent="0.3">
      <c r="A20" s="8" t="s">
        <v>167</v>
      </c>
      <c r="B20" s="10">
        <v>424.33333333333331</v>
      </c>
      <c r="C20" s="10">
        <v>504.6829268292683</v>
      </c>
      <c r="D20" s="10">
        <v>444.79503105590061</v>
      </c>
    </row>
    <row r="21" spans="1:4" x14ac:dyDescent="0.3">
      <c r="A21" s="8" t="s">
        <v>168</v>
      </c>
      <c r="B21" s="10">
        <v>427.7651515151515</v>
      </c>
      <c r="C21" s="10">
        <v>415.9</v>
      </c>
      <c r="D21" s="10">
        <v>425.00581395348837</v>
      </c>
    </row>
    <row r="22" spans="1:4" x14ac:dyDescent="0.3">
      <c r="A22" s="8" t="s">
        <v>169</v>
      </c>
      <c r="B22" s="10">
        <v>406.37593984962405</v>
      </c>
      <c r="C22" s="10">
        <v>460.41509433962267</v>
      </c>
      <c r="D22" s="10">
        <v>421.77419354838707</v>
      </c>
    </row>
    <row r="23" spans="1:4" x14ac:dyDescent="0.3">
      <c r="A23" s="8" t="s">
        <v>170</v>
      </c>
      <c r="B23" s="10">
        <v>389.80597014925371</v>
      </c>
      <c r="C23" s="10">
        <v>411.86764705882354</v>
      </c>
      <c r="D23" s="10">
        <v>397.23267326732673</v>
      </c>
    </row>
    <row r="24" spans="1:4" x14ac:dyDescent="0.3">
      <c r="A24" s="8" t="s">
        <v>171</v>
      </c>
      <c r="B24" s="10">
        <v>420.72932330827069</v>
      </c>
      <c r="C24" s="10">
        <v>442.70689655172413</v>
      </c>
      <c r="D24" s="10">
        <v>427.40314136125653</v>
      </c>
    </row>
    <row r="25" spans="1:4" x14ac:dyDescent="0.3">
      <c r="A25" s="8" t="s">
        <v>172</v>
      </c>
      <c r="B25" s="10">
        <v>384.62307692307695</v>
      </c>
      <c r="C25" s="10">
        <v>404.77192982456143</v>
      </c>
      <c r="D25" s="10">
        <v>390.76470588235293</v>
      </c>
    </row>
    <row r="26" spans="1:4" x14ac:dyDescent="0.3">
      <c r="A26" s="8" t="s">
        <v>173</v>
      </c>
      <c r="B26" s="10">
        <v>421.60740740740738</v>
      </c>
      <c r="C26" s="10">
        <v>457.85714285714283</v>
      </c>
      <c r="D26" s="10">
        <v>433.14141414141415</v>
      </c>
    </row>
    <row r="27" spans="1:4" x14ac:dyDescent="0.3">
      <c r="A27" s="8" t="s">
        <v>174</v>
      </c>
      <c r="B27" s="10">
        <v>394.75200000000001</v>
      </c>
      <c r="C27" s="10">
        <v>412.10638297872339</v>
      </c>
      <c r="D27" s="10">
        <v>399.49418604651163</v>
      </c>
    </row>
    <row r="28" spans="1:4" x14ac:dyDescent="0.3">
      <c r="A28" s="8" t="s">
        <v>175</v>
      </c>
      <c r="B28" s="10">
        <v>422.85714285714283</v>
      </c>
      <c r="C28" s="10">
        <v>409.94444444444446</v>
      </c>
      <c r="D28" s="10">
        <v>419.26288659793812</v>
      </c>
    </row>
    <row r="29" spans="1:4" x14ac:dyDescent="0.3">
      <c r="A29" s="8" t="s">
        <v>176</v>
      </c>
      <c r="B29" s="10">
        <v>431.33333333333331</v>
      </c>
      <c r="C29" s="10">
        <v>381.51388888888891</v>
      </c>
      <c r="D29" s="10">
        <v>412.65104166666669</v>
      </c>
    </row>
    <row r="30" spans="1:4" x14ac:dyDescent="0.3">
      <c r="A30" s="8" t="s">
        <v>177</v>
      </c>
      <c r="B30" s="10">
        <v>407.94029850746267</v>
      </c>
      <c r="C30" s="10">
        <v>427.95384615384614</v>
      </c>
      <c r="D30" s="10">
        <v>414.47738693467335</v>
      </c>
    </row>
    <row r="31" spans="1:4" x14ac:dyDescent="0.3">
      <c r="A31" s="7" t="s">
        <v>163</v>
      </c>
      <c r="B31" s="4">
        <v>406.75844806007507</v>
      </c>
      <c r="C31" s="4">
        <v>424.67226890756302</v>
      </c>
      <c r="D31" s="4">
        <v>411.96359600443952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91D3-B46A-4065-BAEB-ACDDEEFF66F4}">
  <dimension ref="A3:D15"/>
  <sheetViews>
    <sheetView topLeftCell="B1" workbookViewId="0">
      <selection activeCell="J7" sqref="J7"/>
    </sheetView>
  </sheetViews>
  <sheetFormatPr defaultRowHeight="14" x14ac:dyDescent="0.3"/>
  <cols>
    <col min="1" max="1" width="31.33203125" bestFit="1" customWidth="1"/>
    <col min="2" max="2" width="18.4140625" bestFit="1" customWidth="1"/>
    <col min="3" max="3" width="25.6640625" bestFit="1" customWidth="1"/>
    <col min="4" max="4" width="11.6640625" bestFit="1" customWidth="1"/>
  </cols>
  <sheetData>
    <row r="3" spans="1:4" x14ac:dyDescent="0.3">
      <c r="A3" s="6" t="s">
        <v>178</v>
      </c>
      <c r="B3" s="6" t="s">
        <v>179</v>
      </c>
    </row>
    <row r="4" spans="1:4" x14ac:dyDescent="0.3">
      <c r="A4" s="6" t="s">
        <v>162</v>
      </c>
      <c r="B4" t="s">
        <v>120</v>
      </c>
      <c r="C4" t="s">
        <v>119</v>
      </c>
      <c r="D4" t="s">
        <v>163</v>
      </c>
    </row>
    <row r="5" spans="1:4" x14ac:dyDescent="0.3">
      <c r="A5" s="7" t="s">
        <v>149</v>
      </c>
      <c r="B5" s="10">
        <v>33496</v>
      </c>
      <c r="C5" s="10">
        <v>17352</v>
      </c>
      <c r="D5" s="10">
        <v>50848</v>
      </c>
    </row>
    <row r="6" spans="1:4" x14ac:dyDescent="0.3">
      <c r="A6" s="7" t="s">
        <v>147</v>
      </c>
      <c r="B6" s="10">
        <v>79862</v>
      </c>
      <c r="C6" s="10">
        <v>43152</v>
      </c>
      <c r="D6" s="10">
        <v>123014</v>
      </c>
    </row>
    <row r="7" spans="1:4" x14ac:dyDescent="0.3">
      <c r="A7" s="7" t="s">
        <v>143</v>
      </c>
      <c r="B7" s="10">
        <v>102707</v>
      </c>
      <c r="C7" s="10">
        <v>54315</v>
      </c>
      <c r="D7" s="10">
        <v>157022</v>
      </c>
    </row>
    <row r="8" spans="1:4" x14ac:dyDescent="0.3">
      <c r="A8" s="7" t="s">
        <v>146</v>
      </c>
      <c r="B8" s="10">
        <v>117759</v>
      </c>
      <c r="C8" s="10">
        <v>52284</v>
      </c>
      <c r="D8" s="10">
        <v>170043</v>
      </c>
    </row>
    <row r="9" spans="1:4" x14ac:dyDescent="0.3">
      <c r="A9" s="7" t="s">
        <v>150</v>
      </c>
      <c r="B9" s="10">
        <v>124816</v>
      </c>
      <c r="C9" s="10">
        <v>46615</v>
      </c>
      <c r="D9" s="10">
        <v>171431</v>
      </c>
    </row>
    <row r="10" spans="1:4" x14ac:dyDescent="0.3">
      <c r="A10" s="7" t="s">
        <v>148</v>
      </c>
      <c r="B10" s="10">
        <v>131142</v>
      </c>
      <c r="C10" s="10">
        <v>50626</v>
      </c>
      <c r="D10" s="10">
        <v>181768</v>
      </c>
    </row>
    <row r="11" spans="1:4" x14ac:dyDescent="0.3">
      <c r="A11" s="7" t="s">
        <v>151</v>
      </c>
      <c r="B11" s="10">
        <v>133950</v>
      </c>
      <c r="C11" s="10">
        <v>63302</v>
      </c>
      <c r="D11" s="10">
        <v>197252</v>
      </c>
    </row>
    <row r="12" spans="1:4" x14ac:dyDescent="0.3">
      <c r="A12" s="7" t="s">
        <v>142</v>
      </c>
      <c r="B12" s="10">
        <v>161579</v>
      </c>
      <c r="C12" s="10">
        <v>60467</v>
      </c>
      <c r="D12" s="10">
        <v>222046</v>
      </c>
    </row>
    <row r="13" spans="1:4" x14ac:dyDescent="0.3">
      <c r="A13" s="7" t="s">
        <v>145</v>
      </c>
      <c r="B13" s="10">
        <v>186952</v>
      </c>
      <c r="C13" s="10">
        <v>84422</v>
      </c>
      <c r="D13" s="10">
        <v>271374</v>
      </c>
    </row>
    <row r="14" spans="1:4" x14ac:dyDescent="0.3">
      <c r="A14" s="7" t="s">
        <v>144</v>
      </c>
      <c r="B14" s="10">
        <v>227737</v>
      </c>
      <c r="C14" s="10">
        <v>83361</v>
      </c>
      <c r="D14" s="10">
        <v>311098</v>
      </c>
    </row>
    <row r="15" spans="1:4" x14ac:dyDescent="0.3">
      <c r="A15" s="7" t="s">
        <v>163</v>
      </c>
      <c r="B15" s="11">
        <v>1300000</v>
      </c>
      <c r="C15" s="11">
        <v>555896</v>
      </c>
      <c r="D15" s="11">
        <v>1855896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DAA4-96FD-4ED8-B3D3-5509B41C1F0B}">
  <dimension ref="A3:G15"/>
  <sheetViews>
    <sheetView workbookViewId="0">
      <selection activeCell="G14" sqref="F14:G14"/>
    </sheetView>
  </sheetViews>
  <sheetFormatPr defaultRowHeight="14" x14ac:dyDescent="0.3"/>
  <cols>
    <col min="1" max="1" width="12.75" bestFit="1" customWidth="1"/>
    <col min="2" max="2" width="18.4140625" bestFit="1" customWidth="1"/>
    <col min="3" max="3" width="25.6640625" bestFit="1" customWidth="1"/>
    <col min="4" max="4" width="11" bestFit="1" customWidth="1"/>
    <col min="6" max="6" width="12.08203125" bestFit="1" customWidth="1"/>
  </cols>
  <sheetData>
    <row r="3" spans="1:7" x14ac:dyDescent="0.3">
      <c r="A3" s="6" t="s">
        <v>178</v>
      </c>
      <c r="B3" s="6" t="s">
        <v>179</v>
      </c>
    </row>
    <row r="4" spans="1:7" x14ac:dyDescent="0.3">
      <c r="A4" s="6" t="s">
        <v>162</v>
      </c>
      <c r="B4" t="s">
        <v>120</v>
      </c>
      <c r="C4" t="s">
        <v>119</v>
      </c>
      <c r="D4" t="s">
        <v>163</v>
      </c>
    </row>
    <row r="5" spans="1:7" x14ac:dyDescent="0.3">
      <c r="A5" s="7" t="s">
        <v>34</v>
      </c>
      <c r="B5" s="9">
        <v>22583</v>
      </c>
      <c r="C5" s="9">
        <v>9043</v>
      </c>
      <c r="D5" s="9">
        <v>31626</v>
      </c>
    </row>
    <row r="6" spans="1:7" x14ac:dyDescent="0.3">
      <c r="A6" s="7" t="s">
        <v>69</v>
      </c>
      <c r="B6" s="9">
        <v>20898</v>
      </c>
      <c r="C6" s="9">
        <v>10469</v>
      </c>
      <c r="D6" s="9">
        <v>31367</v>
      </c>
    </row>
    <row r="7" spans="1:7" x14ac:dyDescent="0.3">
      <c r="A7" s="7" t="s">
        <v>83</v>
      </c>
      <c r="B7" s="9">
        <v>22387</v>
      </c>
      <c r="C7" s="9">
        <v>8894</v>
      </c>
      <c r="D7" s="9">
        <v>31281</v>
      </c>
    </row>
    <row r="8" spans="1:7" x14ac:dyDescent="0.3">
      <c r="A8" s="7" t="s">
        <v>38</v>
      </c>
      <c r="B8" s="9">
        <v>28080</v>
      </c>
      <c r="C8" s="9">
        <v>1152</v>
      </c>
      <c r="D8" s="9">
        <v>29232</v>
      </c>
    </row>
    <row r="9" spans="1:7" x14ac:dyDescent="0.3">
      <c r="A9" s="7" t="s">
        <v>9</v>
      </c>
      <c r="B9" s="9">
        <v>23017</v>
      </c>
      <c r="C9" s="9">
        <v>5735</v>
      </c>
      <c r="D9" s="9">
        <v>28752</v>
      </c>
    </row>
    <row r="10" spans="1:7" x14ac:dyDescent="0.3">
      <c r="A10" s="7" t="s">
        <v>66</v>
      </c>
      <c r="B10" s="9">
        <v>18687</v>
      </c>
      <c r="C10" s="9">
        <v>9431</v>
      </c>
      <c r="D10" s="9">
        <v>28118</v>
      </c>
    </row>
    <row r="11" spans="1:7" x14ac:dyDescent="0.3">
      <c r="A11" s="7" t="s">
        <v>23</v>
      </c>
      <c r="B11" s="9">
        <v>22010</v>
      </c>
      <c r="C11" s="9">
        <v>5887</v>
      </c>
      <c r="D11" s="9">
        <v>27897</v>
      </c>
    </row>
    <row r="12" spans="1:7" x14ac:dyDescent="0.3">
      <c r="A12" s="7" t="s">
        <v>92</v>
      </c>
      <c r="B12" s="9">
        <v>20225</v>
      </c>
      <c r="C12" s="9">
        <v>7639</v>
      </c>
      <c r="D12" s="9">
        <v>27864</v>
      </c>
    </row>
    <row r="13" spans="1:7" x14ac:dyDescent="0.3">
      <c r="A13" s="7" t="s">
        <v>86</v>
      </c>
      <c r="B13" s="9">
        <v>18145</v>
      </c>
      <c r="C13" s="9">
        <v>9236</v>
      </c>
      <c r="D13" s="9">
        <v>27381</v>
      </c>
    </row>
    <row r="14" spans="1:7" x14ac:dyDescent="0.3">
      <c r="A14" s="7" t="s">
        <v>82</v>
      </c>
      <c r="B14" s="9">
        <v>22154</v>
      </c>
      <c r="C14" s="9">
        <v>4834</v>
      </c>
      <c r="D14" s="9">
        <v>26988</v>
      </c>
      <c r="F14" s="13" t="str">
        <f>INDEX(A5:A14,MATCH(MAX(D5:D14),D5:D14,0))</f>
        <v>Campbelltown</v>
      </c>
      <c r="G14" s="13" t="s">
        <v>194</v>
      </c>
    </row>
    <row r="15" spans="1:7" x14ac:dyDescent="0.3">
      <c r="A15" s="7" t="s">
        <v>163</v>
      </c>
      <c r="B15" s="9">
        <v>218186</v>
      </c>
      <c r="C15" s="9">
        <v>72320</v>
      </c>
      <c r="D15" s="9">
        <v>290506</v>
      </c>
      <c r="F15">
        <f>MATCH(MIN(D5:D14),D5:D14,0)</f>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99B3-073F-4A66-90E2-B02C4C96D23A}">
  <dimension ref="A3:B6"/>
  <sheetViews>
    <sheetView workbookViewId="0">
      <selection activeCell="D17" sqref="D17"/>
    </sheetView>
  </sheetViews>
  <sheetFormatPr defaultRowHeight="14" x14ac:dyDescent="0.3"/>
  <cols>
    <col min="1" max="1" width="24.25" bestFit="1" customWidth="1"/>
    <col min="2" max="2" width="11.4140625" bestFit="1" customWidth="1"/>
    <col min="3" max="3" width="25.6640625" bestFit="1" customWidth="1"/>
    <col min="4" max="4" width="11" bestFit="1" customWidth="1"/>
  </cols>
  <sheetData>
    <row r="3" spans="1:2" x14ac:dyDescent="0.3">
      <c r="A3" s="6" t="s">
        <v>162</v>
      </c>
      <c r="B3" t="s">
        <v>178</v>
      </c>
    </row>
    <row r="4" spans="1:2" x14ac:dyDescent="0.3">
      <c r="A4" s="7" t="s">
        <v>120</v>
      </c>
      <c r="B4" s="11">
        <v>1300000</v>
      </c>
    </row>
    <row r="5" spans="1:2" x14ac:dyDescent="0.3">
      <c r="A5" s="7" t="s">
        <v>119</v>
      </c>
      <c r="B5" s="11">
        <v>555896</v>
      </c>
    </row>
    <row r="6" spans="1:2" x14ac:dyDescent="0.3">
      <c r="A6" s="7" t="s">
        <v>163</v>
      </c>
      <c r="B6" s="9">
        <v>1855896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05D9-3717-4BF0-8820-66D0A7DE0ACF}">
  <dimension ref="A1:Y47"/>
  <sheetViews>
    <sheetView topLeftCell="P31" workbookViewId="0">
      <selection activeCell="S11" sqref="S11"/>
    </sheetView>
  </sheetViews>
  <sheetFormatPr defaultRowHeight="14" x14ac:dyDescent="0.3"/>
  <cols>
    <col min="1" max="1" width="22.58203125" bestFit="1" customWidth="1"/>
    <col min="2" max="2" width="15.58203125" bestFit="1" customWidth="1"/>
    <col min="3" max="25" width="10.6640625" bestFit="1" customWidth="1"/>
    <col min="26" max="26" width="11" bestFit="1" customWidth="1"/>
    <col min="27" max="27" width="12.58203125" bestFit="1" customWidth="1"/>
    <col min="28" max="28" width="11" bestFit="1" customWidth="1"/>
  </cols>
  <sheetData>
    <row r="1" spans="1:25" x14ac:dyDescent="0.3">
      <c r="A1" s="6" t="s">
        <v>115</v>
      </c>
      <c r="B1" t="s">
        <v>181</v>
      </c>
    </row>
    <row r="3" spans="1:25" x14ac:dyDescent="0.3">
      <c r="A3" s="6" t="s">
        <v>178</v>
      </c>
      <c r="B3" s="6" t="s">
        <v>179</v>
      </c>
    </row>
    <row r="4" spans="1:25" x14ac:dyDescent="0.3">
      <c r="B4" t="s">
        <v>164</v>
      </c>
      <c r="N4" t="s">
        <v>165</v>
      </c>
    </row>
    <row r="5" spans="1:25" x14ac:dyDescent="0.3">
      <c r="A5" s="6" t="s">
        <v>162</v>
      </c>
      <c r="B5" t="s">
        <v>166</v>
      </c>
      <c r="C5" t="s">
        <v>167</v>
      </c>
      <c r="D5" t="s">
        <v>168</v>
      </c>
      <c r="E5" t="s">
        <v>169</v>
      </c>
      <c r="F5" t="s">
        <v>170</v>
      </c>
      <c r="G5" t="s">
        <v>171</v>
      </c>
      <c r="H5" t="s">
        <v>172</v>
      </c>
      <c r="I5" t="s">
        <v>173</v>
      </c>
      <c r="J5" t="s">
        <v>174</v>
      </c>
      <c r="K5" t="s">
        <v>175</v>
      </c>
      <c r="L5" t="s">
        <v>176</v>
      </c>
      <c r="M5" t="s">
        <v>177</v>
      </c>
      <c r="N5" t="s">
        <v>166</v>
      </c>
      <c r="O5" t="s">
        <v>167</v>
      </c>
      <c r="P5" t="s">
        <v>168</v>
      </c>
      <c r="Q5" t="s">
        <v>169</v>
      </c>
      <c r="R5" t="s">
        <v>170</v>
      </c>
      <c r="S5" t="s">
        <v>171</v>
      </c>
      <c r="T5" t="s">
        <v>172</v>
      </c>
      <c r="U5" t="s">
        <v>173</v>
      </c>
      <c r="V5" t="s">
        <v>174</v>
      </c>
      <c r="W5" t="s">
        <v>175</v>
      </c>
      <c r="X5" t="s">
        <v>176</v>
      </c>
      <c r="Y5" t="s">
        <v>177</v>
      </c>
    </row>
    <row r="6" spans="1:25" x14ac:dyDescent="0.3">
      <c r="A6" s="7" t="s">
        <v>182</v>
      </c>
      <c r="B6" s="10">
        <v>2032</v>
      </c>
      <c r="C6" s="10">
        <v>559</v>
      </c>
      <c r="D6" s="10">
        <v>2101</v>
      </c>
      <c r="E6" s="10">
        <v>3412</v>
      </c>
      <c r="F6" s="10">
        <v>1346</v>
      </c>
      <c r="G6" s="10">
        <v>1377</v>
      </c>
      <c r="H6" s="10">
        <v>1234</v>
      </c>
      <c r="I6" s="10">
        <v>2072</v>
      </c>
      <c r="J6" s="10">
        <v>835</v>
      </c>
      <c r="K6" s="10">
        <v>1727</v>
      </c>
      <c r="L6" s="10">
        <v>2177</v>
      </c>
      <c r="M6" s="10">
        <v>698</v>
      </c>
      <c r="N6" s="10">
        <v>2163</v>
      </c>
      <c r="O6" s="10">
        <v>1106</v>
      </c>
      <c r="P6" s="10">
        <v>1988</v>
      </c>
      <c r="Q6" s="10">
        <v>3374</v>
      </c>
      <c r="R6" s="10">
        <v>2405</v>
      </c>
      <c r="S6" s="10">
        <v>1599</v>
      </c>
      <c r="T6" s="10">
        <v>2357</v>
      </c>
      <c r="U6" s="10">
        <v>1632</v>
      </c>
      <c r="V6" s="10">
        <v>843</v>
      </c>
      <c r="W6" s="10">
        <v>2520</v>
      </c>
      <c r="X6" s="10">
        <v>491</v>
      </c>
      <c r="Y6" s="10">
        <v>1032</v>
      </c>
    </row>
    <row r="7" spans="1:25" x14ac:dyDescent="0.3">
      <c r="A7" s="7" t="s">
        <v>183</v>
      </c>
      <c r="B7" s="10">
        <v>20889</v>
      </c>
      <c r="C7" s="10">
        <v>25274</v>
      </c>
      <c r="D7" s="10">
        <v>20401</v>
      </c>
      <c r="E7" s="10">
        <v>23102</v>
      </c>
      <c r="F7" s="10">
        <v>25192</v>
      </c>
      <c r="G7" s="10">
        <v>23397</v>
      </c>
      <c r="H7" s="10">
        <v>18241</v>
      </c>
      <c r="I7" s="10">
        <v>23734</v>
      </c>
      <c r="J7" s="10">
        <v>19824</v>
      </c>
      <c r="K7" s="10">
        <v>22750</v>
      </c>
      <c r="L7" s="10">
        <v>14878</v>
      </c>
      <c r="M7" s="10">
        <v>17124</v>
      </c>
      <c r="N7" s="10">
        <v>23187</v>
      </c>
      <c r="O7" s="10">
        <v>18238</v>
      </c>
      <c r="P7" s="10">
        <v>27277</v>
      </c>
      <c r="Q7" s="10">
        <v>21512</v>
      </c>
      <c r="R7" s="10">
        <v>26267</v>
      </c>
      <c r="S7" s="10">
        <v>25226</v>
      </c>
      <c r="T7" s="10">
        <v>25222</v>
      </c>
      <c r="U7" s="10">
        <v>30563</v>
      </c>
      <c r="V7" s="10">
        <v>20090</v>
      </c>
      <c r="W7" s="10">
        <v>24343</v>
      </c>
      <c r="X7" s="10">
        <v>24574</v>
      </c>
      <c r="Y7" s="10">
        <v>24633</v>
      </c>
    </row>
    <row r="8" spans="1:25" x14ac:dyDescent="0.3">
      <c r="A8" s="7" t="s">
        <v>184</v>
      </c>
      <c r="B8" s="10">
        <v>758</v>
      </c>
      <c r="C8" s="10">
        <v>2071</v>
      </c>
      <c r="D8" s="10">
        <v>950</v>
      </c>
      <c r="E8" s="10">
        <v>1962</v>
      </c>
      <c r="F8" s="10">
        <v>3370</v>
      </c>
      <c r="G8" s="10">
        <v>1437</v>
      </c>
      <c r="H8" s="10">
        <v>1145</v>
      </c>
      <c r="I8" s="10">
        <v>1133</v>
      </c>
      <c r="J8" s="10">
        <v>1884</v>
      </c>
      <c r="K8" s="10">
        <v>1605</v>
      </c>
      <c r="L8" s="10">
        <v>2480</v>
      </c>
      <c r="M8" s="10">
        <v>761</v>
      </c>
      <c r="N8" s="10">
        <v>1244</v>
      </c>
      <c r="O8" s="10">
        <v>1147</v>
      </c>
      <c r="P8" s="10">
        <v>2713</v>
      </c>
      <c r="Q8" s="10">
        <v>1361</v>
      </c>
      <c r="R8" s="10">
        <v>2424</v>
      </c>
      <c r="S8" s="10">
        <v>313</v>
      </c>
      <c r="T8" s="10">
        <v>1872</v>
      </c>
      <c r="U8" s="10">
        <v>457</v>
      </c>
      <c r="V8" s="10">
        <v>1531</v>
      </c>
      <c r="W8" s="10">
        <v>641</v>
      </c>
      <c r="X8" s="10">
        <v>1775</v>
      </c>
      <c r="Y8" s="10">
        <v>2552</v>
      </c>
    </row>
    <row r="9" spans="1:25" x14ac:dyDescent="0.3">
      <c r="A9" s="7" t="s">
        <v>185</v>
      </c>
      <c r="B9" s="10">
        <v>15947</v>
      </c>
      <c r="C9" s="10">
        <v>18737</v>
      </c>
      <c r="D9" s="10">
        <v>18749</v>
      </c>
      <c r="E9" s="10">
        <v>14970</v>
      </c>
      <c r="F9" s="10">
        <v>18102</v>
      </c>
      <c r="G9" s="10">
        <v>13758</v>
      </c>
      <c r="H9" s="10">
        <v>19757</v>
      </c>
      <c r="I9" s="10">
        <v>17460</v>
      </c>
      <c r="J9" s="10">
        <v>15930</v>
      </c>
      <c r="K9" s="10">
        <v>12640</v>
      </c>
      <c r="L9" s="10">
        <v>17234</v>
      </c>
      <c r="M9" s="10">
        <v>18493</v>
      </c>
      <c r="N9" s="10">
        <v>13647</v>
      </c>
      <c r="O9" s="10">
        <v>16930</v>
      </c>
      <c r="P9" s="10">
        <v>12014</v>
      </c>
      <c r="Q9" s="10">
        <v>14893</v>
      </c>
      <c r="R9" s="10">
        <v>18047</v>
      </c>
      <c r="S9" s="10">
        <v>19490</v>
      </c>
      <c r="T9" s="10">
        <v>16044</v>
      </c>
      <c r="U9" s="10">
        <v>14833</v>
      </c>
      <c r="V9" s="10">
        <v>14621</v>
      </c>
      <c r="W9" s="10">
        <v>13281</v>
      </c>
      <c r="X9" s="10">
        <v>18135</v>
      </c>
      <c r="Y9" s="10">
        <v>19394</v>
      </c>
    </row>
    <row r="10" spans="1:25" x14ac:dyDescent="0.3">
      <c r="A10" s="7" t="s">
        <v>186</v>
      </c>
      <c r="B10" s="10">
        <v>3113</v>
      </c>
      <c r="C10" s="10">
        <v>4514</v>
      </c>
      <c r="D10" s="10">
        <v>5543</v>
      </c>
      <c r="E10" s="10">
        <v>5470</v>
      </c>
      <c r="F10" s="10">
        <v>5772</v>
      </c>
      <c r="G10" s="10">
        <v>5438</v>
      </c>
      <c r="H10" s="10">
        <v>6321</v>
      </c>
      <c r="I10" s="10">
        <v>7955</v>
      </c>
      <c r="J10" s="10">
        <v>6545</v>
      </c>
      <c r="K10" s="10">
        <v>5824</v>
      </c>
      <c r="L10" s="10">
        <v>4243</v>
      </c>
      <c r="M10" s="10">
        <v>2647</v>
      </c>
      <c r="N10" s="10">
        <v>7236</v>
      </c>
      <c r="O10" s="10">
        <v>7450</v>
      </c>
      <c r="P10" s="10">
        <v>3574</v>
      </c>
      <c r="Q10" s="10">
        <v>3424</v>
      </c>
      <c r="R10" s="10">
        <v>4654</v>
      </c>
      <c r="S10" s="10">
        <v>5537</v>
      </c>
      <c r="T10" s="10">
        <v>2877</v>
      </c>
      <c r="U10" s="10">
        <v>2640</v>
      </c>
      <c r="V10" s="10">
        <v>5498</v>
      </c>
      <c r="W10" s="10">
        <v>5830</v>
      </c>
      <c r="X10" s="10">
        <v>6555</v>
      </c>
      <c r="Y10" s="10">
        <v>6594</v>
      </c>
    </row>
    <row r="11" spans="1:25" x14ac:dyDescent="0.3">
      <c r="A11" s="7" t="s">
        <v>187</v>
      </c>
      <c r="B11" s="10">
        <v>2322</v>
      </c>
      <c r="C11" s="10">
        <v>1424</v>
      </c>
      <c r="D11" s="10">
        <v>1447</v>
      </c>
      <c r="E11" s="10">
        <v>4287</v>
      </c>
      <c r="F11" s="10">
        <v>3390</v>
      </c>
      <c r="G11" s="10">
        <v>2198</v>
      </c>
      <c r="H11" s="10">
        <v>1366</v>
      </c>
      <c r="I11" s="10">
        <v>2790</v>
      </c>
      <c r="J11" s="10">
        <v>4499</v>
      </c>
      <c r="K11" s="10">
        <v>2708</v>
      </c>
      <c r="L11" s="10">
        <v>1684</v>
      </c>
      <c r="M11" s="10">
        <v>3318</v>
      </c>
      <c r="N11" s="10">
        <v>3680</v>
      </c>
      <c r="O11" s="10">
        <v>2863</v>
      </c>
      <c r="P11" s="10">
        <v>3854</v>
      </c>
      <c r="Q11" s="10">
        <v>2678</v>
      </c>
      <c r="R11" s="10">
        <v>1043</v>
      </c>
      <c r="S11" s="10">
        <v>2438</v>
      </c>
      <c r="T11" s="10">
        <v>1829</v>
      </c>
      <c r="U11" s="10">
        <v>2278</v>
      </c>
      <c r="V11" s="10">
        <v>4680</v>
      </c>
      <c r="W11" s="10">
        <v>2405</v>
      </c>
      <c r="X11" s="10">
        <v>2376</v>
      </c>
      <c r="Y11" s="10">
        <v>1276</v>
      </c>
    </row>
    <row r="12" spans="1:25" x14ac:dyDescent="0.3">
      <c r="A12" s="7" t="s">
        <v>188</v>
      </c>
      <c r="B12" s="10">
        <v>16138</v>
      </c>
      <c r="C12" s="10">
        <v>22431</v>
      </c>
      <c r="D12" s="10">
        <v>19543</v>
      </c>
      <c r="E12" s="10">
        <v>23781</v>
      </c>
      <c r="F12" s="10">
        <v>12366</v>
      </c>
      <c r="G12" s="10">
        <v>22901</v>
      </c>
      <c r="H12" s="10">
        <v>20984</v>
      </c>
      <c r="I12" s="10">
        <v>15150</v>
      </c>
      <c r="J12" s="10">
        <v>18074</v>
      </c>
      <c r="K12" s="10">
        <v>19857</v>
      </c>
      <c r="L12" s="10">
        <v>18085</v>
      </c>
      <c r="M12" s="10">
        <v>18152</v>
      </c>
      <c r="N12" s="10">
        <v>15124</v>
      </c>
      <c r="O12" s="10">
        <v>17367</v>
      </c>
      <c r="P12" s="10">
        <v>13832</v>
      </c>
      <c r="Q12" s="10">
        <v>22987</v>
      </c>
      <c r="R12" s="10">
        <v>18622</v>
      </c>
      <c r="S12" s="10">
        <v>18654</v>
      </c>
      <c r="T12" s="10">
        <v>13907</v>
      </c>
      <c r="U12" s="10">
        <v>24748</v>
      </c>
      <c r="V12" s="10">
        <v>15746</v>
      </c>
      <c r="W12" s="10">
        <v>21054</v>
      </c>
      <c r="X12" s="10">
        <v>16911</v>
      </c>
      <c r="Y12" s="10">
        <v>17511</v>
      </c>
    </row>
    <row r="13" spans="1:25" x14ac:dyDescent="0.3">
      <c r="A13" s="7" t="s">
        <v>189</v>
      </c>
      <c r="B13" s="10">
        <v>8390</v>
      </c>
      <c r="C13" s="10">
        <v>8895</v>
      </c>
      <c r="D13" s="10">
        <v>5894</v>
      </c>
      <c r="E13" s="10">
        <v>7370</v>
      </c>
      <c r="F13" s="10">
        <v>9752</v>
      </c>
      <c r="G13" s="10">
        <v>12158</v>
      </c>
      <c r="H13" s="10">
        <v>7825</v>
      </c>
      <c r="I13" s="10">
        <v>12814</v>
      </c>
      <c r="J13" s="10">
        <v>9115</v>
      </c>
      <c r="K13" s="10">
        <v>11659</v>
      </c>
      <c r="L13" s="10">
        <v>4343</v>
      </c>
      <c r="M13" s="10">
        <v>8812</v>
      </c>
      <c r="N13" s="10">
        <v>8966</v>
      </c>
      <c r="O13" s="10">
        <v>6511</v>
      </c>
      <c r="P13" s="10">
        <v>7849</v>
      </c>
      <c r="Q13" s="10">
        <v>8221</v>
      </c>
      <c r="R13" s="10">
        <v>6779</v>
      </c>
      <c r="S13" s="10">
        <v>8377</v>
      </c>
      <c r="T13" s="10">
        <v>8965</v>
      </c>
      <c r="U13" s="10">
        <v>8611</v>
      </c>
      <c r="V13" s="10">
        <v>5704</v>
      </c>
      <c r="W13" s="10">
        <v>11263</v>
      </c>
      <c r="X13" s="10">
        <v>8412</v>
      </c>
      <c r="Y13" s="10">
        <v>9489</v>
      </c>
    </row>
    <row r="18" spans="1:25" x14ac:dyDescent="0.3">
      <c r="A18" s="6" t="s">
        <v>115</v>
      </c>
      <c r="B18" t="s">
        <v>181</v>
      </c>
    </row>
    <row r="20" spans="1:25" x14ac:dyDescent="0.3">
      <c r="A20" s="6" t="s">
        <v>178</v>
      </c>
      <c r="B20" s="6" t="s">
        <v>179</v>
      </c>
    </row>
    <row r="21" spans="1:25" x14ac:dyDescent="0.3">
      <c r="B21" t="s">
        <v>164</v>
      </c>
      <c r="N21" t="s">
        <v>165</v>
      </c>
    </row>
    <row r="22" spans="1:25" x14ac:dyDescent="0.3">
      <c r="A22" s="6" t="s">
        <v>162</v>
      </c>
      <c r="B22" t="s">
        <v>166</v>
      </c>
      <c r="C22" t="s">
        <v>167</v>
      </c>
      <c r="D22" t="s">
        <v>168</v>
      </c>
      <c r="E22" t="s">
        <v>169</v>
      </c>
      <c r="F22" t="s">
        <v>170</v>
      </c>
      <c r="G22" t="s">
        <v>171</v>
      </c>
      <c r="H22" t="s">
        <v>172</v>
      </c>
      <c r="I22" t="s">
        <v>173</v>
      </c>
      <c r="J22" t="s">
        <v>174</v>
      </c>
      <c r="K22" t="s">
        <v>175</v>
      </c>
      <c r="L22" t="s">
        <v>176</v>
      </c>
      <c r="M22" t="s">
        <v>177</v>
      </c>
      <c r="N22" t="s">
        <v>166</v>
      </c>
      <c r="O22" t="s">
        <v>167</v>
      </c>
      <c r="P22" t="s">
        <v>168</v>
      </c>
      <c r="Q22" t="s">
        <v>169</v>
      </c>
      <c r="R22" t="s">
        <v>170</v>
      </c>
      <c r="S22" t="s">
        <v>171</v>
      </c>
      <c r="T22" t="s">
        <v>172</v>
      </c>
      <c r="U22" t="s">
        <v>173</v>
      </c>
      <c r="V22" t="s">
        <v>174</v>
      </c>
      <c r="W22" t="s">
        <v>175</v>
      </c>
      <c r="X22" t="s">
        <v>176</v>
      </c>
      <c r="Y22" t="s">
        <v>177</v>
      </c>
    </row>
    <row r="23" spans="1:25" x14ac:dyDescent="0.3">
      <c r="A23" s="7" t="s">
        <v>182</v>
      </c>
      <c r="B23" s="10">
        <v>2032</v>
      </c>
      <c r="C23" s="10">
        <v>559</v>
      </c>
      <c r="D23" s="10">
        <v>2101</v>
      </c>
      <c r="E23" s="10">
        <v>3412</v>
      </c>
      <c r="F23" s="10">
        <v>1346</v>
      </c>
      <c r="G23" s="10">
        <v>1377</v>
      </c>
      <c r="H23" s="10">
        <v>1234</v>
      </c>
      <c r="I23" s="10">
        <v>2072</v>
      </c>
      <c r="J23" s="10">
        <v>835</v>
      </c>
      <c r="K23" s="10">
        <v>1727</v>
      </c>
      <c r="L23" s="10">
        <v>2177</v>
      </c>
      <c r="M23" s="10">
        <v>698</v>
      </c>
      <c r="N23" s="10">
        <v>2163</v>
      </c>
      <c r="O23" s="10">
        <v>1106</v>
      </c>
      <c r="P23" s="10">
        <v>1988</v>
      </c>
      <c r="Q23" s="10">
        <v>3374</v>
      </c>
      <c r="R23" s="10">
        <v>2405</v>
      </c>
      <c r="S23" s="10">
        <v>1599</v>
      </c>
      <c r="T23" s="10">
        <v>2357</v>
      </c>
      <c r="U23" s="10">
        <v>1632</v>
      </c>
      <c r="V23" s="10">
        <v>843</v>
      </c>
      <c r="W23" s="10">
        <v>2520</v>
      </c>
      <c r="X23" s="10">
        <v>491</v>
      </c>
      <c r="Y23" s="10">
        <v>1032</v>
      </c>
    </row>
    <row r="24" spans="1:25" x14ac:dyDescent="0.3">
      <c r="A24" s="7" t="s">
        <v>183</v>
      </c>
      <c r="B24" s="10">
        <v>20889</v>
      </c>
      <c r="C24" s="10">
        <v>25274</v>
      </c>
      <c r="D24" s="10">
        <v>20401</v>
      </c>
      <c r="E24" s="10">
        <v>23102</v>
      </c>
      <c r="F24" s="10">
        <v>25192</v>
      </c>
      <c r="G24" s="10">
        <v>23397</v>
      </c>
      <c r="H24" s="10">
        <v>18241</v>
      </c>
      <c r="I24" s="10">
        <v>23734</v>
      </c>
      <c r="J24" s="10">
        <v>19824</v>
      </c>
      <c r="K24" s="10">
        <v>22750</v>
      </c>
      <c r="L24" s="10">
        <v>14878</v>
      </c>
      <c r="M24" s="10">
        <v>17124</v>
      </c>
      <c r="N24" s="10">
        <v>23187</v>
      </c>
      <c r="O24" s="10">
        <v>18238</v>
      </c>
      <c r="P24" s="10">
        <v>27277</v>
      </c>
      <c r="Q24" s="10">
        <v>21512</v>
      </c>
      <c r="R24" s="10">
        <v>26267</v>
      </c>
      <c r="S24" s="10">
        <v>25226</v>
      </c>
      <c r="T24" s="10">
        <v>25222</v>
      </c>
      <c r="U24" s="10">
        <v>30563</v>
      </c>
      <c r="V24" s="10">
        <v>20090</v>
      </c>
      <c r="W24" s="10">
        <v>24343</v>
      </c>
      <c r="X24" s="10">
        <v>24574</v>
      </c>
      <c r="Y24" s="10">
        <v>24633</v>
      </c>
    </row>
    <row r="25" spans="1:25" x14ac:dyDescent="0.3">
      <c r="A25" s="7" t="s">
        <v>184</v>
      </c>
      <c r="B25" s="10">
        <v>758</v>
      </c>
      <c r="C25" s="10">
        <v>2071</v>
      </c>
      <c r="D25" s="10">
        <v>950</v>
      </c>
      <c r="E25" s="10">
        <v>1962</v>
      </c>
      <c r="F25" s="10">
        <v>3370</v>
      </c>
      <c r="G25" s="10">
        <v>1437</v>
      </c>
      <c r="H25" s="10">
        <v>1145</v>
      </c>
      <c r="I25" s="10">
        <v>1133</v>
      </c>
      <c r="J25" s="10">
        <v>1884</v>
      </c>
      <c r="K25" s="10">
        <v>1605</v>
      </c>
      <c r="L25" s="10">
        <v>2480</v>
      </c>
      <c r="M25" s="10">
        <v>761</v>
      </c>
      <c r="N25" s="10">
        <v>1244</v>
      </c>
      <c r="O25" s="10">
        <v>1147</v>
      </c>
      <c r="P25" s="10">
        <v>2713</v>
      </c>
      <c r="Q25" s="10">
        <v>1361</v>
      </c>
      <c r="R25" s="10">
        <v>2424</v>
      </c>
      <c r="S25" s="10">
        <v>313</v>
      </c>
      <c r="T25" s="10">
        <v>1872</v>
      </c>
      <c r="U25" s="10">
        <v>457</v>
      </c>
      <c r="V25" s="10">
        <v>1531</v>
      </c>
      <c r="W25" s="10">
        <v>641</v>
      </c>
      <c r="X25" s="10">
        <v>1775</v>
      </c>
      <c r="Y25" s="10">
        <v>2552</v>
      </c>
    </row>
    <row r="26" spans="1:25" x14ac:dyDescent="0.3">
      <c r="A26" s="7" t="s">
        <v>185</v>
      </c>
      <c r="B26" s="10">
        <v>15947</v>
      </c>
      <c r="C26" s="10">
        <v>18737</v>
      </c>
      <c r="D26" s="10">
        <v>18749</v>
      </c>
      <c r="E26" s="10">
        <v>14970</v>
      </c>
      <c r="F26" s="10">
        <v>18102</v>
      </c>
      <c r="G26" s="10">
        <v>13758</v>
      </c>
      <c r="H26" s="10">
        <v>19757</v>
      </c>
      <c r="I26" s="10">
        <v>17460</v>
      </c>
      <c r="J26" s="10">
        <v>15930</v>
      </c>
      <c r="K26" s="10">
        <v>12640</v>
      </c>
      <c r="L26" s="10">
        <v>17234</v>
      </c>
      <c r="M26" s="10">
        <v>18493</v>
      </c>
      <c r="N26" s="10">
        <v>13647</v>
      </c>
      <c r="O26" s="10">
        <v>16930</v>
      </c>
      <c r="P26" s="10">
        <v>12014</v>
      </c>
      <c r="Q26" s="10">
        <v>14893</v>
      </c>
      <c r="R26" s="10">
        <v>18047</v>
      </c>
      <c r="S26" s="10">
        <v>19490</v>
      </c>
      <c r="T26" s="10">
        <v>16044</v>
      </c>
      <c r="U26" s="10">
        <v>14833</v>
      </c>
      <c r="V26" s="10">
        <v>14621</v>
      </c>
      <c r="W26" s="10">
        <v>13281</v>
      </c>
      <c r="X26" s="10">
        <v>18135</v>
      </c>
      <c r="Y26" s="10">
        <v>19394</v>
      </c>
    </row>
    <row r="27" spans="1:25" x14ac:dyDescent="0.3">
      <c r="A27" s="7" t="s">
        <v>186</v>
      </c>
      <c r="B27" s="10">
        <v>3113</v>
      </c>
      <c r="C27" s="10">
        <v>4514</v>
      </c>
      <c r="D27" s="10">
        <v>5543</v>
      </c>
      <c r="E27" s="10">
        <v>5470</v>
      </c>
      <c r="F27" s="10">
        <v>5772</v>
      </c>
      <c r="G27" s="10">
        <v>5438</v>
      </c>
      <c r="H27" s="10">
        <v>6321</v>
      </c>
      <c r="I27" s="10">
        <v>7955</v>
      </c>
      <c r="J27" s="10">
        <v>6545</v>
      </c>
      <c r="K27" s="10">
        <v>5824</v>
      </c>
      <c r="L27" s="10">
        <v>4243</v>
      </c>
      <c r="M27" s="10">
        <v>2647</v>
      </c>
      <c r="N27" s="10">
        <v>7236</v>
      </c>
      <c r="O27" s="10">
        <v>7450</v>
      </c>
      <c r="P27" s="10">
        <v>3574</v>
      </c>
      <c r="Q27" s="10">
        <v>3424</v>
      </c>
      <c r="R27" s="10">
        <v>4654</v>
      </c>
      <c r="S27" s="10">
        <v>5537</v>
      </c>
      <c r="T27" s="10">
        <v>2877</v>
      </c>
      <c r="U27" s="10">
        <v>2640</v>
      </c>
      <c r="V27" s="10">
        <v>5498</v>
      </c>
      <c r="W27" s="10">
        <v>5830</v>
      </c>
      <c r="X27" s="10">
        <v>6555</v>
      </c>
      <c r="Y27" s="10">
        <v>6594</v>
      </c>
    </row>
    <row r="28" spans="1:25" x14ac:dyDescent="0.3">
      <c r="A28" s="7" t="s">
        <v>187</v>
      </c>
      <c r="B28" s="10">
        <v>2322</v>
      </c>
      <c r="C28" s="10">
        <v>1424</v>
      </c>
      <c r="D28" s="10">
        <v>1447</v>
      </c>
      <c r="E28" s="10">
        <v>4287</v>
      </c>
      <c r="F28" s="10">
        <v>3390</v>
      </c>
      <c r="G28" s="10">
        <v>2198</v>
      </c>
      <c r="H28" s="10">
        <v>1366</v>
      </c>
      <c r="I28" s="10">
        <v>2790</v>
      </c>
      <c r="J28" s="10">
        <v>4499</v>
      </c>
      <c r="K28" s="10">
        <v>2708</v>
      </c>
      <c r="L28" s="10">
        <v>1684</v>
      </c>
      <c r="M28" s="10">
        <v>3318</v>
      </c>
      <c r="N28" s="10">
        <v>3680</v>
      </c>
      <c r="O28" s="10">
        <v>2863</v>
      </c>
      <c r="P28" s="10">
        <v>3854</v>
      </c>
      <c r="Q28" s="10">
        <v>2678</v>
      </c>
      <c r="R28" s="10">
        <v>1043</v>
      </c>
      <c r="S28" s="10">
        <v>2438</v>
      </c>
      <c r="T28" s="10">
        <v>1829</v>
      </c>
      <c r="U28" s="10">
        <v>2278</v>
      </c>
      <c r="V28" s="10">
        <v>4680</v>
      </c>
      <c r="W28" s="10">
        <v>2405</v>
      </c>
      <c r="X28" s="10">
        <v>2376</v>
      </c>
      <c r="Y28" s="10">
        <v>1276</v>
      </c>
    </row>
    <row r="29" spans="1:25" x14ac:dyDescent="0.3">
      <c r="A29" s="7" t="s">
        <v>188</v>
      </c>
      <c r="B29" s="10">
        <v>16138</v>
      </c>
      <c r="C29" s="10">
        <v>22431</v>
      </c>
      <c r="D29" s="10">
        <v>19543</v>
      </c>
      <c r="E29" s="10">
        <v>23781</v>
      </c>
      <c r="F29" s="10">
        <v>12366</v>
      </c>
      <c r="G29" s="10">
        <v>22901</v>
      </c>
      <c r="H29" s="10">
        <v>20984</v>
      </c>
      <c r="I29" s="10">
        <v>15150</v>
      </c>
      <c r="J29" s="10">
        <v>18074</v>
      </c>
      <c r="K29" s="10">
        <v>19857</v>
      </c>
      <c r="L29" s="10">
        <v>18085</v>
      </c>
      <c r="M29" s="10">
        <v>18152</v>
      </c>
      <c r="N29" s="10">
        <v>15124</v>
      </c>
      <c r="O29" s="10">
        <v>17367</v>
      </c>
      <c r="P29" s="10">
        <v>13832</v>
      </c>
      <c r="Q29" s="10">
        <v>22987</v>
      </c>
      <c r="R29" s="10">
        <v>18622</v>
      </c>
      <c r="S29" s="10">
        <v>18654</v>
      </c>
      <c r="T29" s="10">
        <v>13907</v>
      </c>
      <c r="U29" s="10">
        <v>24748</v>
      </c>
      <c r="V29" s="10">
        <v>15746</v>
      </c>
      <c r="W29" s="10">
        <v>21054</v>
      </c>
      <c r="X29" s="10">
        <v>16911</v>
      </c>
      <c r="Y29" s="10">
        <v>17511</v>
      </c>
    </row>
    <row r="30" spans="1:25" x14ac:dyDescent="0.3">
      <c r="A30" s="7" t="s">
        <v>189</v>
      </c>
      <c r="B30" s="10">
        <v>8390</v>
      </c>
      <c r="C30" s="10">
        <v>8895</v>
      </c>
      <c r="D30" s="10">
        <v>5894</v>
      </c>
      <c r="E30" s="10">
        <v>7370</v>
      </c>
      <c r="F30" s="10">
        <v>9752</v>
      </c>
      <c r="G30" s="10">
        <v>12158</v>
      </c>
      <c r="H30" s="10">
        <v>7825</v>
      </c>
      <c r="I30" s="10">
        <v>12814</v>
      </c>
      <c r="J30" s="10">
        <v>9115</v>
      </c>
      <c r="K30" s="10">
        <v>11659</v>
      </c>
      <c r="L30" s="10">
        <v>4343</v>
      </c>
      <c r="M30" s="10">
        <v>8812</v>
      </c>
      <c r="N30" s="10">
        <v>8966</v>
      </c>
      <c r="O30" s="10">
        <v>6511</v>
      </c>
      <c r="P30" s="10">
        <v>7849</v>
      </c>
      <c r="Q30" s="10">
        <v>8221</v>
      </c>
      <c r="R30" s="10">
        <v>6779</v>
      </c>
      <c r="S30" s="10">
        <v>8377</v>
      </c>
      <c r="T30" s="10">
        <v>8965</v>
      </c>
      <c r="U30" s="10">
        <v>8611</v>
      </c>
      <c r="V30" s="10">
        <v>5704</v>
      </c>
      <c r="W30" s="10">
        <v>11263</v>
      </c>
      <c r="X30" s="10">
        <v>8412</v>
      </c>
      <c r="Y30" s="10">
        <v>9489</v>
      </c>
    </row>
    <row r="35" spans="1:25" x14ac:dyDescent="0.3">
      <c r="A35" s="6" t="s">
        <v>115</v>
      </c>
      <c r="B35" t="s">
        <v>181</v>
      </c>
    </row>
    <row r="37" spans="1:25" x14ac:dyDescent="0.3">
      <c r="A37" s="6" t="s">
        <v>178</v>
      </c>
      <c r="B37" s="6" t="s">
        <v>179</v>
      </c>
    </row>
    <row r="38" spans="1:25" x14ac:dyDescent="0.3">
      <c r="B38" t="s">
        <v>164</v>
      </c>
      <c r="N38" t="s">
        <v>165</v>
      </c>
    </row>
    <row r="39" spans="1:25" x14ac:dyDescent="0.3">
      <c r="A39" s="6" t="s">
        <v>162</v>
      </c>
      <c r="B39" t="s">
        <v>166</v>
      </c>
      <c r="C39" t="s">
        <v>167</v>
      </c>
      <c r="D39" t="s">
        <v>168</v>
      </c>
      <c r="E39" t="s">
        <v>169</v>
      </c>
      <c r="F39" t="s">
        <v>170</v>
      </c>
      <c r="G39" t="s">
        <v>171</v>
      </c>
      <c r="H39" t="s">
        <v>172</v>
      </c>
      <c r="I39" t="s">
        <v>173</v>
      </c>
      <c r="J39" t="s">
        <v>174</v>
      </c>
      <c r="K39" t="s">
        <v>175</v>
      </c>
      <c r="L39" t="s">
        <v>176</v>
      </c>
      <c r="M39" t="s">
        <v>177</v>
      </c>
      <c r="N39" t="s">
        <v>166</v>
      </c>
      <c r="O39" t="s">
        <v>167</v>
      </c>
      <c r="P39" t="s">
        <v>168</v>
      </c>
      <c r="Q39" t="s">
        <v>169</v>
      </c>
      <c r="R39" t="s">
        <v>170</v>
      </c>
      <c r="S39" t="s">
        <v>171</v>
      </c>
      <c r="T39" t="s">
        <v>172</v>
      </c>
      <c r="U39" t="s">
        <v>173</v>
      </c>
      <c r="V39" t="s">
        <v>174</v>
      </c>
      <c r="W39" t="s">
        <v>175</v>
      </c>
      <c r="X39" t="s">
        <v>176</v>
      </c>
      <c r="Y39" t="s">
        <v>177</v>
      </c>
    </row>
    <row r="40" spans="1:25" x14ac:dyDescent="0.3">
      <c r="A40" s="7" t="s">
        <v>182</v>
      </c>
      <c r="B40" s="10">
        <v>2032</v>
      </c>
      <c r="C40" s="10">
        <v>559</v>
      </c>
      <c r="D40" s="10">
        <v>2101</v>
      </c>
      <c r="E40" s="10">
        <v>3412</v>
      </c>
      <c r="F40" s="10">
        <v>1346</v>
      </c>
      <c r="G40" s="10">
        <v>1377</v>
      </c>
      <c r="H40" s="10">
        <v>1234</v>
      </c>
      <c r="I40" s="10">
        <v>2072</v>
      </c>
      <c r="J40" s="10">
        <v>835</v>
      </c>
      <c r="K40" s="10">
        <v>1727</v>
      </c>
      <c r="L40" s="10">
        <v>2177</v>
      </c>
      <c r="M40" s="10">
        <v>698</v>
      </c>
      <c r="N40" s="10">
        <v>2163</v>
      </c>
      <c r="O40" s="10">
        <v>1106</v>
      </c>
      <c r="P40" s="10">
        <v>1988</v>
      </c>
      <c r="Q40" s="10">
        <v>3374</v>
      </c>
      <c r="R40" s="10">
        <v>2405</v>
      </c>
      <c r="S40" s="10">
        <v>1599</v>
      </c>
      <c r="T40" s="10">
        <v>2357</v>
      </c>
      <c r="U40" s="10">
        <v>1632</v>
      </c>
      <c r="V40" s="10">
        <v>843</v>
      </c>
      <c r="W40" s="10">
        <v>2520</v>
      </c>
      <c r="X40" s="10">
        <v>491</v>
      </c>
      <c r="Y40" s="10">
        <v>1032</v>
      </c>
    </row>
    <row r="41" spans="1:25" x14ac:dyDescent="0.3">
      <c r="A41" s="7" t="s">
        <v>183</v>
      </c>
      <c r="B41" s="10">
        <v>20889</v>
      </c>
      <c r="C41" s="10">
        <v>25274</v>
      </c>
      <c r="D41" s="10">
        <v>20401</v>
      </c>
      <c r="E41" s="10">
        <v>23102</v>
      </c>
      <c r="F41" s="10">
        <v>25192</v>
      </c>
      <c r="G41" s="10">
        <v>23397</v>
      </c>
      <c r="H41" s="10">
        <v>18241</v>
      </c>
      <c r="I41" s="10">
        <v>23734</v>
      </c>
      <c r="J41" s="10">
        <v>19824</v>
      </c>
      <c r="K41" s="10">
        <v>22750</v>
      </c>
      <c r="L41" s="10">
        <v>14878</v>
      </c>
      <c r="M41" s="10">
        <v>17124</v>
      </c>
      <c r="N41" s="10">
        <v>23187</v>
      </c>
      <c r="O41" s="10">
        <v>18238</v>
      </c>
      <c r="P41" s="10">
        <v>27277</v>
      </c>
      <c r="Q41" s="10">
        <v>21512</v>
      </c>
      <c r="R41" s="10">
        <v>26267</v>
      </c>
      <c r="S41" s="10">
        <v>25226</v>
      </c>
      <c r="T41" s="10">
        <v>25222</v>
      </c>
      <c r="U41" s="10">
        <v>30563</v>
      </c>
      <c r="V41" s="10">
        <v>20090</v>
      </c>
      <c r="W41" s="10">
        <v>24343</v>
      </c>
      <c r="X41" s="10">
        <v>24574</v>
      </c>
      <c r="Y41" s="10">
        <v>24633</v>
      </c>
    </row>
    <row r="42" spans="1:25" x14ac:dyDescent="0.3">
      <c r="A42" s="7" t="s">
        <v>184</v>
      </c>
      <c r="B42" s="10">
        <v>758</v>
      </c>
      <c r="C42" s="10">
        <v>2071</v>
      </c>
      <c r="D42" s="10">
        <v>950</v>
      </c>
      <c r="E42" s="10">
        <v>1962</v>
      </c>
      <c r="F42" s="10">
        <v>3370</v>
      </c>
      <c r="G42" s="10">
        <v>1437</v>
      </c>
      <c r="H42" s="10">
        <v>1145</v>
      </c>
      <c r="I42" s="10">
        <v>1133</v>
      </c>
      <c r="J42" s="10">
        <v>1884</v>
      </c>
      <c r="K42" s="10">
        <v>1605</v>
      </c>
      <c r="L42" s="10">
        <v>2480</v>
      </c>
      <c r="M42" s="10">
        <v>761</v>
      </c>
      <c r="N42" s="10">
        <v>1244</v>
      </c>
      <c r="O42" s="10">
        <v>1147</v>
      </c>
      <c r="P42" s="10">
        <v>2713</v>
      </c>
      <c r="Q42" s="10">
        <v>1361</v>
      </c>
      <c r="R42" s="10">
        <v>2424</v>
      </c>
      <c r="S42" s="10">
        <v>313</v>
      </c>
      <c r="T42" s="10">
        <v>1872</v>
      </c>
      <c r="U42" s="10">
        <v>457</v>
      </c>
      <c r="V42" s="10">
        <v>1531</v>
      </c>
      <c r="W42" s="10">
        <v>641</v>
      </c>
      <c r="X42" s="10">
        <v>1775</v>
      </c>
      <c r="Y42" s="10">
        <v>2552</v>
      </c>
    </row>
    <row r="43" spans="1:25" x14ac:dyDescent="0.3">
      <c r="A43" s="7" t="s">
        <v>185</v>
      </c>
      <c r="B43" s="10">
        <v>15947</v>
      </c>
      <c r="C43" s="10">
        <v>18737</v>
      </c>
      <c r="D43" s="10">
        <v>18749</v>
      </c>
      <c r="E43" s="10">
        <v>14970</v>
      </c>
      <c r="F43" s="10">
        <v>18102</v>
      </c>
      <c r="G43" s="10">
        <v>13758</v>
      </c>
      <c r="H43" s="10">
        <v>19757</v>
      </c>
      <c r="I43" s="10">
        <v>17460</v>
      </c>
      <c r="J43" s="10">
        <v>15930</v>
      </c>
      <c r="K43" s="10">
        <v>12640</v>
      </c>
      <c r="L43" s="10">
        <v>17234</v>
      </c>
      <c r="M43" s="10">
        <v>18493</v>
      </c>
      <c r="N43" s="10">
        <v>13647</v>
      </c>
      <c r="O43" s="10">
        <v>16930</v>
      </c>
      <c r="P43" s="10">
        <v>12014</v>
      </c>
      <c r="Q43" s="10">
        <v>14893</v>
      </c>
      <c r="R43" s="10">
        <v>18047</v>
      </c>
      <c r="S43" s="10">
        <v>19490</v>
      </c>
      <c r="T43" s="10">
        <v>16044</v>
      </c>
      <c r="U43" s="10">
        <v>14833</v>
      </c>
      <c r="V43" s="10">
        <v>14621</v>
      </c>
      <c r="W43" s="10">
        <v>13281</v>
      </c>
      <c r="X43" s="10">
        <v>18135</v>
      </c>
      <c r="Y43" s="10">
        <v>19394</v>
      </c>
    </row>
    <row r="44" spans="1:25" x14ac:dyDescent="0.3">
      <c r="A44" s="7" t="s">
        <v>186</v>
      </c>
      <c r="B44" s="10">
        <v>3113</v>
      </c>
      <c r="C44" s="10">
        <v>4514</v>
      </c>
      <c r="D44" s="10">
        <v>5543</v>
      </c>
      <c r="E44" s="10">
        <v>5470</v>
      </c>
      <c r="F44" s="10">
        <v>5772</v>
      </c>
      <c r="G44" s="10">
        <v>5438</v>
      </c>
      <c r="H44" s="10">
        <v>6321</v>
      </c>
      <c r="I44" s="10">
        <v>7955</v>
      </c>
      <c r="J44" s="10">
        <v>6545</v>
      </c>
      <c r="K44" s="10">
        <v>5824</v>
      </c>
      <c r="L44" s="10">
        <v>4243</v>
      </c>
      <c r="M44" s="10">
        <v>2647</v>
      </c>
      <c r="N44" s="10">
        <v>7236</v>
      </c>
      <c r="O44" s="10">
        <v>7450</v>
      </c>
      <c r="P44" s="10">
        <v>3574</v>
      </c>
      <c r="Q44" s="10">
        <v>3424</v>
      </c>
      <c r="R44" s="10">
        <v>4654</v>
      </c>
      <c r="S44" s="10">
        <v>5537</v>
      </c>
      <c r="T44" s="10">
        <v>2877</v>
      </c>
      <c r="U44" s="10">
        <v>2640</v>
      </c>
      <c r="V44" s="10">
        <v>5498</v>
      </c>
      <c r="W44" s="10">
        <v>5830</v>
      </c>
      <c r="X44" s="10">
        <v>6555</v>
      </c>
      <c r="Y44" s="10">
        <v>6594</v>
      </c>
    </row>
    <row r="45" spans="1:25" x14ac:dyDescent="0.3">
      <c r="A45" s="7" t="s">
        <v>187</v>
      </c>
      <c r="B45" s="10">
        <v>2322</v>
      </c>
      <c r="C45" s="10">
        <v>1424</v>
      </c>
      <c r="D45" s="10">
        <v>1447</v>
      </c>
      <c r="E45" s="10">
        <v>4287</v>
      </c>
      <c r="F45" s="10">
        <v>3390</v>
      </c>
      <c r="G45" s="10">
        <v>2198</v>
      </c>
      <c r="H45" s="10">
        <v>1366</v>
      </c>
      <c r="I45" s="10">
        <v>2790</v>
      </c>
      <c r="J45" s="10">
        <v>4499</v>
      </c>
      <c r="K45" s="10">
        <v>2708</v>
      </c>
      <c r="L45" s="10">
        <v>1684</v>
      </c>
      <c r="M45" s="10">
        <v>3318</v>
      </c>
      <c r="N45" s="10">
        <v>3680</v>
      </c>
      <c r="O45" s="10">
        <v>2863</v>
      </c>
      <c r="P45" s="10">
        <v>3854</v>
      </c>
      <c r="Q45" s="10">
        <v>2678</v>
      </c>
      <c r="R45" s="10">
        <v>1043</v>
      </c>
      <c r="S45" s="10">
        <v>2438</v>
      </c>
      <c r="T45" s="10">
        <v>1829</v>
      </c>
      <c r="U45" s="10">
        <v>2278</v>
      </c>
      <c r="V45" s="10">
        <v>4680</v>
      </c>
      <c r="W45" s="10">
        <v>2405</v>
      </c>
      <c r="X45" s="10">
        <v>2376</v>
      </c>
      <c r="Y45" s="10">
        <v>1276</v>
      </c>
    </row>
    <row r="46" spans="1:25" x14ac:dyDescent="0.3">
      <c r="A46" s="7" t="s">
        <v>188</v>
      </c>
      <c r="B46" s="10">
        <v>16138</v>
      </c>
      <c r="C46" s="10">
        <v>22431</v>
      </c>
      <c r="D46" s="10">
        <v>19543</v>
      </c>
      <c r="E46" s="10">
        <v>23781</v>
      </c>
      <c r="F46" s="10">
        <v>12366</v>
      </c>
      <c r="G46" s="10">
        <v>22901</v>
      </c>
      <c r="H46" s="10">
        <v>20984</v>
      </c>
      <c r="I46" s="10">
        <v>15150</v>
      </c>
      <c r="J46" s="10">
        <v>18074</v>
      </c>
      <c r="K46" s="10">
        <v>19857</v>
      </c>
      <c r="L46" s="10">
        <v>18085</v>
      </c>
      <c r="M46" s="10">
        <v>18152</v>
      </c>
      <c r="N46" s="10">
        <v>15124</v>
      </c>
      <c r="O46" s="10">
        <v>17367</v>
      </c>
      <c r="P46" s="10">
        <v>13832</v>
      </c>
      <c r="Q46" s="10">
        <v>22987</v>
      </c>
      <c r="R46" s="10">
        <v>18622</v>
      </c>
      <c r="S46" s="10">
        <v>18654</v>
      </c>
      <c r="T46" s="10">
        <v>13907</v>
      </c>
      <c r="U46" s="10">
        <v>24748</v>
      </c>
      <c r="V46" s="10">
        <v>15746</v>
      </c>
      <c r="W46" s="10">
        <v>21054</v>
      </c>
      <c r="X46" s="10">
        <v>16911</v>
      </c>
      <c r="Y46" s="10">
        <v>17511</v>
      </c>
    </row>
    <row r="47" spans="1:25" x14ac:dyDescent="0.3">
      <c r="A47" s="7" t="s">
        <v>189</v>
      </c>
      <c r="B47" s="10">
        <v>8390</v>
      </c>
      <c r="C47" s="10">
        <v>8895</v>
      </c>
      <c r="D47" s="10">
        <v>5894</v>
      </c>
      <c r="E47" s="10">
        <v>7370</v>
      </c>
      <c r="F47" s="10">
        <v>9752</v>
      </c>
      <c r="G47" s="10">
        <v>12158</v>
      </c>
      <c r="H47" s="10">
        <v>7825</v>
      </c>
      <c r="I47" s="10">
        <v>12814</v>
      </c>
      <c r="J47" s="10">
        <v>9115</v>
      </c>
      <c r="K47" s="10">
        <v>11659</v>
      </c>
      <c r="L47" s="10">
        <v>4343</v>
      </c>
      <c r="M47" s="10">
        <v>8812</v>
      </c>
      <c r="N47" s="10">
        <v>8966</v>
      </c>
      <c r="O47" s="10">
        <v>6511</v>
      </c>
      <c r="P47" s="10">
        <v>7849</v>
      </c>
      <c r="Q47" s="10">
        <v>8221</v>
      </c>
      <c r="R47" s="10">
        <v>6779</v>
      </c>
      <c r="S47" s="10">
        <v>8377</v>
      </c>
      <c r="T47" s="10">
        <v>8965</v>
      </c>
      <c r="U47" s="10">
        <v>8611</v>
      </c>
      <c r="V47" s="10">
        <v>5704</v>
      </c>
      <c r="W47" s="10">
        <v>11263</v>
      </c>
      <c r="X47" s="10">
        <v>8412</v>
      </c>
      <c r="Y47" s="10">
        <v>9489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EBB7-CC7E-4960-8416-08433CC5B3B3}">
  <dimension ref="A3:G13"/>
  <sheetViews>
    <sheetView workbookViewId="0">
      <selection activeCell="F4" sqref="F4:F11"/>
    </sheetView>
  </sheetViews>
  <sheetFormatPr defaultRowHeight="14" x14ac:dyDescent="0.3"/>
  <cols>
    <col min="1" max="1" width="13.6640625" bestFit="1" customWidth="1"/>
    <col min="2" max="2" width="22.58203125" bestFit="1" customWidth="1"/>
    <col min="3" max="3" width="11.5" bestFit="1" customWidth="1"/>
    <col min="4" max="4" width="7.4140625" bestFit="1" customWidth="1"/>
    <col min="5" max="5" width="6.08203125" customWidth="1"/>
    <col min="6" max="6" width="10" customWidth="1"/>
    <col min="7" max="7" width="10.58203125" bestFit="1" customWidth="1"/>
    <col min="8" max="13" width="7.4140625" bestFit="1" customWidth="1"/>
    <col min="14" max="14" width="11" bestFit="1" customWidth="1"/>
    <col min="15" max="26" width="11.5" bestFit="1" customWidth="1"/>
    <col min="27" max="27" width="12.58203125" bestFit="1" customWidth="1"/>
    <col min="28" max="28" width="11" bestFit="1" customWidth="1"/>
  </cols>
  <sheetData>
    <row r="3" spans="1:7" x14ac:dyDescent="0.3">
      <c r="A3" s="6" t="s">
        <v>162</v>
      </c>
      <c r="B3" s="6" t="s">
        <v>118</v>
      </c>
      <c r="C3" t="s">
        <v>178</v>
      </c>
      <c r="E3" s="12" t="s">
        <v>4</v>
      </c>
      <c r="F3" s="12" t="s">
        <v>118</v>
      </c>
      <c r="G3" s="12" t="s">
        <v>178</v>
      </c>
    </row>
    <row r="4" spans="1:7" x14ac:dyDescent="0.3">
      <c r="A4" s="7" t="s">
        <v>11</v>
      </c>
      <c r="B4" s="7" t="s">
        <v>182</v>
      </c>
      <c r="C4" s="11">
        <v>41080</v>
      </c>
      <c r="E4" t="s">
        <v>11</v>
      </c>
      <c r="F4" t="s">
        <v>182</v>
      </c>
      <c r="G4">
        <v>41080</v>
      </c>
    </row>
    <row r="5" spans="1:7" x14ac:dyDescent="0.3">
      <c r="A5" s="7" t="s">
        <v>11</v>
      </c>
      <c r="B5" s="7" t="s">
        <v>183</v>
      </c>
      <c r="C5" s="11">
        <v>545938</v>
      </c>
      <c r="E5" t="s">
        <v>11</v>
      </c>
      <c r="F5" t="s">
        <v>183</v>
      </c>
      <c r="G5">
        <v>545938</v>
      </c>
    </row>
    <row r="6" spans="1:7" x14ac:dyDescent="0.3">
      <c r="A6" s="7" t="s">
        <v>11</v>
      </c>
      <c r="B6" s="7" t="s">
        <v>184</v>
      </c>
      <c r="C6" s="11">
        <v>37586</v>
      </c>
      <c r="E6" t="s">
        <v>11</v>
      </c>
      <c r="F6" t="s">
        <v>184</v>
      </c>
      <c r="G6">
        <v>37586</v>
      </c>
    </row>
    <row r="7" spans="1:7" x14ac:dyDescent="0.3">
      <c r="A7" s="7" t="s">
        <v>11</v>
      </c>
      <c r="B7" s="7" t="s">
        <v>185</v>
      </c>
      <c r="C7" s="11">
        <v>393106</v>
      </c>
      <c r="E7" t="s">
        <v>11</v>
      </c>
      <c r="F7" t="s">
        <v>185</v>
      </c>
      <c r="G7">
        <v>393106</v>
      </c>
    </row>
    <row r="8" spans="1:7" x14ac:dyDescent="0.3">
      <c r="A8" s="7" t="s">
        <v>11</v>
      </c>
      <c r="B8" s="7" t="s">
        <v>186</v>
      </c>
      <c r="C8" s="11">
        <v>125254</v>
      </c>
      <c r="E8" t="s">
        <v>11</v>
      </c>
      <c r="F8" t="s">
        <v>186</v>
      </c>
      <c r="G8">
        <v>125254</v>
      </c>
    </row>
    <row r="9" spans="1:7" x14ac:dyDescent="0.3">
      <c r="A9" s="7" t="s">
        <v>11</v>
      </c>
      <c r="B9" s="7" t="s">
        <v>187</v>
      </c>
      <c r="C9" s="11">
        <v>62833</v>
      </c>
      <c r="E9" t="s">
        <v>11</v>
      </c>
      <c r="F9" t="s">
        <v>187</v>
      </c>
      <c r="G9">
        <v>62833</v>
      </c>
    </row>
    <row r="10" spans="1:7" x14ac:dyDescent="0.3">
      <c r="A10" s="7" t="s">
        <v>11</v>
      </c>
      <c r="B10" s="7" t="s">
        <v>188</v>
      </c>
      <c r="C10" s="11">
        <v>443925</v>
      </c>
      <c r="E10" t="s">
        <v>11</v>
      </c>
      <c r="F10" t="s">
        <v>188</v>
      </c>
      <c r="G10">
        <v>443925</v>
      </c>
    </row>
    <row r="11" spans="1:7" x14ac:dyDescent="0.3">
      <c r="A11" s="7" t="s">
        <v>11</v>
      </c>
      <c r="B11" s="7" t="s">
        <v>189</v>
      </c>
      <c r="C11" s="11">
        <v>206174</v>
      </c>
      <c r="E11" t="s">
        <v>11</v>
      </c>
      <c r="F11" t="s">
        <v>189</v>
      </c>
      <c r="G11">
        <v>206174</v>
      </c>
    </row>
    <row r="12" spans="1:7" x14ac:dyDescent="0.3">
      <c r="A12" s="7" t="s">
        <v>190</v>
      </c>
      <c r="C12" s="11">
        <v>1855896</v>
      </c>
    </row>
    <row r="13" spans="1:7" x14ac:dyDescent="0.3">
      <c r="A13" s="7" t="s">
        <v>163</v>
      </c>
      <c r="C13" s="11">
        <v>1855896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421BA-F64D-4C82-A919-BF6ECB60DCC0}">
  <dimension ref="A3:L26"/>
  <sheetViews>
    <sheetView workbookViewId="0">
      <selection activeCell="K3" sqref="K3"/>
    </sheetView>
  </sheetViews>
  <sheetFormatPr defaultRowHeight="14" x14ac:dyDescent="0.3"/>
  <cols>
    <col min="1" max="1" width="14.9140625" bestFit="1" customWidth="1"/>
    <col min="2" max="2" width="18.4140625" bestFit="1" customWidth="1"/>
    <col min="3" max="3" width="25.6640625" bestFit="1" customWidth="1"/>
    <col min="4" max="4" width="11.5" bestFit="1" customWidth="1"/>
    <col min="5" max="5" width="9.1640625" customWidth="1"/>
    <col min="6" max="6" width="9.58203125" customWidth="1"/>
    <col min="11" max="11" width="11.6640625" customWidth="1"/>
  </cols>
  <sheetData>
    <row r="3" spans="1:12" x14ac:dyDescent="0.3">
      <c r="A3" s="6" t="s">
        <v>178</v>
      </c>
      <c r="B3" s="6" t="s">
        <v>179</v>
      </c>
      <c r="K3" s="13" t="str">
        <f>INDEX(A5:A25,MATCH(MAX(D5:D25),D5:D25,0))</f>
        <v>Fatima Saleh</v>
      </c>
      <c r="L3" s="13" t="s">
        <v>195</v>
      </c>
    </row>
    <row r="4" spans="1:12" x14ac:dyDescent="0.3">
      <c r="A4" s="6" t="s">
        <v>162</v>
      </c>
      <c r="B4" t="s">
        <v>120</v>
      </c>
      <c r="C4" t="s">
        <v>119</v>
      </c>
      <c r="D4" t="s">
        <v>163</v>
      </c>
    </row>
    <row r="5" spans="1:12" x14ac:dyDescent="0.3">
      <c r="A5" s="7" t="s">
        <v>127</v>
      </c>
      <c r="B5" s="9">
        <v>110563</v>
      </c>
      <c r="C5" s="9">
        <v>37422</v>
      </c>
      <c r="D5" s="9">
        <v>147985</v>
      </c>
    </row>
    <row r="6" spans="1:12" x14ac:dyDescent="0.3">
      <c r="A6" s="7" t="s">
        <v>125</v>
      </c>
      <c r="B6" s="9">
        <v>94790</v>
      </c>
      <c r="C6" s="9">
        <v>46205</v>
      </c>
      <c r="D6" s="9">
        <v>140995</v>
      </c>
    </row>
    <row r="7" spans="1:12" x14ac:dyDescent="0.3">
      <c r="A7" s="7" t="s">
        <v>129</v>
      </c>
      <c r="B7" s="9">
        <v>89589</v>
      </c>
      <c r="C7" s="9">
        <v>44601</v>
      </c>
      <c r="D7" s="9">
        <v>134190</v>
      </c>
    </row>
    <row r="8" spans="1:12" x14ac:dyDescent="0.3">
      <c r="A8" s="7" t="s">
        <v>132</v>
      </c>
      <c r="B8" s="9">
        <v>87218</v>
      </c>
      <c r="C8" s="9">
        <v>45010</v>
      </c>
      <c r="D8" s="9">
        <v>132228</v>
      </c>
    </row>
    <row r="9" spans="1:12" x14ac:dyDescent="0.3">
      <c r="A9" s="7" t="s">
        <v>126</v>
      </c>
      <c r="B9" s="9">
        <v>95164</v>
      </c>
      <c r="C9" s="9">
        <v>25631</v>
      </c>
      <c r="D9" s="9">
        <v>120795</v>
      </c>
    </row>
    <row r="10" spans="1:12" x14ac:dyDescent="0.3">
      <c r="A10" s="7" t="s">
        <v>123</v>
      </c>
      <c r="B10" s="9">
        <v>80739</v>
      </c>
      <c r="C10" s="9">
        <v>33491</v>
      </c>
      <c r="D10" s="9">
        <v>114230</v>
      </c>
    </row>
    <row r="11" spans="1:12" x14ac:dyDescent="0.3">
      <c r="A11" s="7" t="s">
        <v>131</v>
      </c>
      <c r="B11" s="9">
        <v>71667</v>
      </c>
      <c r="C11" s="9">
        <v>22268</v>
      </c>
      <c r="D11" s="9">
        <v>93935</v>
      </c>
    </row>
    <row r="12" spans="1:12" x14ac:dyDescent="0.3">
      <c r="A12" s="7" t="s">
        <v>128</v>
      </c>
      <c r="B12" s="9">
        <v>59038</v>
      </c>
      <c r="C12" s="9">
        <v>28628</v>
      </c>
      <c r="D12" s="9">
        <v>87666</v>
      </c>
    </row>
    <row r="13" spans="1:12" x14ac:dyDescent="0.3">
      <c r="A13" s="7" t="s">
        <v>136</v>
      </c>
      <c r="B13" s="9">
        <v>62068</v>
      </c>
      <c r="C13" s="9">
        <v>19912</v>
      </c>
      <c r="D13" s="9">
        <v>81980</v>
      </c>
    </row>
    <row r="14" spans="1:12" x14ac:dyDescent="0.3">
      <c r="A14" s="7" t="s">
        <v>135</v>
      </c>
      <c r="B14" s="9">
        <v>54244</v>
      </c>
      <c r="C14" s="9">
        <v>24893</v>
      </c>
      <c r="D14" s="9">
        <v>79137</v>
      </c>
    </row>
    <row r="15" spans="1:12" x14ac:dyDescent="0.3">
      <c r="A15" s="7" t="s">
        <v>122</v>
      </c>
      <c r="B15" s="9">
        <v>50502</v>
      </c>
      <c r="C15" s="9">
        <v>28268</v>
      </c>
      <c r="D15" s="9">
        <v>78770</v>
      </c>
    </row>
    <row r="16" spans="1:12" x14ac:dyDescent="0.3">
      <c r="A16" s="7" t="s">
        <v>124</v>
      </c>
      <c r="B16" s="9">
        <v>63897</v>
      </c>
      <c r="C16" s="9">
        <v>14222</v>
      </c>
      <c r="D16" s="9">
        <v>78119</v>
      </c>
    </row>
    <row r="17" spans="1:4" x14ac:dyDescent="0.3">
      <c r="A17" s="7" t="s">
        <v>121</v>
      </c>
      <c r="B17" s="9">
        <v>45583</v>
      </c>
      <c r="C17" s="9">
        <v>32385</v>
      </c>
      <c r="D17" s="9">
        <v>77968</v>
      </c>
    </row>
    <row r="18" spans="1:4" x14ac:dyDescent="0.3">
      <c r="A18" s="7" t="s">
        <v>134</v>
      </c>
      <c r="B18" s="9">
        <v>57027</v>
      </c>
      <c r="C18" s="9">
        <v>20548</v>
      </c>
      <c r="D18" s="9">
        <v>77575</v>
      </c>
    </row>
    <row r="19" spans="1:4" x14ac:dyDescent="0.3">
      <c r="A19" s="7" t="s">
        <v>138</v>
      </c>
      <c r="B19" s="9">
        <v>50065</v>
      </c>
      <c r="C19" s="9">
        <v>27332</v>
      </c>
      <c r="D19" s="9">
        <v>77397</v>
      </c>
    </row>
    <row r="20" spans="1:4" x14ac:dyDescent="0.3">
      <c r="A20" s="7" t="s">
        <v>137</v>
      </c>
      <c r="B20" s="9">
        <v>47740</v>
      </c>
      <c r="C20" s="9">
        <v>26344</v>
      </c>
      <c r="D20" s="9">
        <v>74084</v>
      </c>
    </row>
    <row r="21" spans="1:4" x14ac:dyDescent="0.3">
      <c r="A21" s="7" t="s">
        <v>130</v>
      </c>
      <c r="B21" s="9">
        <v>46080</v>
      </c>
      <c r="C21" s="9">
        <v>16753</v>
      </c>
      <c r="D21" s="9">
        <v>62833</v>
      </c>
    </row>
    <row r="22" spans="1:4" x14ac:dyDescent="0.3">
      <c r="A22" s="7" t="s">
        <v>133</v>
      </c>
      <c r="B22" s="9">
        <v>39560</v>
      </c>
      <c r="C22" s="9">
        <v>22115</v>
      </c>
      <c r="D22" s="9">
        <v>61675</v>
      </c>
    </row>
    <row r="23" spans="1:4" x14ac:dyDescent="0.3">
      <c r="A23" s="7" t="s">
        <v>141</v>
      </c>
      <c r="B23" s="9">
        <v>32227</v>
      </c>
      <c r="C23" s="9">
        <v>16842</v>
      </c>
      <c r="D23" s="9">
        <v>49069</v>
      </c>
    </row>
    <row r="24" spans="1:4" x14ac:dyDescent="0.3">
      <c r="A24" s="7" t="s">
        <v>139</v>
      </c>
      <c r="B24" s="9">
        <v>35556</v>
      </c>
      <c r="C24" s="9">
        <v>12123</v>
      </c>
      <c r="D24" s="9">
        <v>47679</v>
      </c>
    </row>
    <row r="25" spans="1:4" x14ac:dyDescent="0.3">
      <c r="A25" s="7" t="s">
        <v>140</v>
      </c>
      <c r="B25" s="9">
        <v>26683</v>
      </c>
      <c r="C25" s="9">
        <v>10903</v>
      </c>
      <c r="D25" s="9">
        <v>37586</v>
      </c>
    </row>
    <row r="26" spans="1:4" x14ac:dyDescent="0.3">
      <c r="A26" s="7" t="s">
        <v>163</v>
      </c>
      <c r="B26" s="11">
        <v>1300000</v>
      </c>
      <c r="C26" s="11">
        <v>555896</v>
      </c>
      <c r="D26" s="11">
        <v>1855896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D905-92F1-40E2-8C49-E6B7C1C90DA1}">
  <dimension ref="A3:L15"/>
  <sheetViews>
    <sheetView workbookViewId="0">
      <selection activeCell="K3" sqref="K3"/>
    </sheetView>
  </sheetViews>
  <sheetFormatPr defaultRowHeight="14" x14ac:dyDescent="0.3"/>
  <cols>
    <col min="1" max="1" width="14" bestFit="1" customWidth="1"/>
    <col min="2" max="2" width="18.4140625" bestFit="1" customWidth="1"/>
    <col min="3" max="3" width="25.6640625" bestFit="1" customWidth="1"/>
    <col min="4" max="4" width="11.5" bestFit="1" customWidth="1"/>
    <col min="11" max="11" width="12" bestFit="1" customWidth="1"/>
  </cols>
  <sheetData>
    <row r="3" spans="1:12" x14ac:dyDescent="0.3">
      <c r="A3" s="6" t="s">
        <v>178</v>
      </c>
      <c r="B3" s="6" t="s">
        <v>179</v>
      </c>
      <c r="K3" s="13" t="str">
        <f>INDEX(top10Buyers!A5:A14,MATCH(MAX(top10Buyers!D5:D14),top10Buyers!D5:D14,0))</f>
        <v>Ibrahim Khalil</v>
      </c>
      <c r="L3" s="13" t="s">
        <v>196</v>
      </c>
    </row>
    <row r="4" spans="1:12" x14ac:dyDescent="0.3">
      <c r="A4" s="6" t="s">
        <v>162</v>
      </c>
      <c r="B4" t="s">
        <v>120</v>
      </c>
      <c r="C4" t="s">
        <v>119</v>
      </c>
      <c r="D4" t="s">
        <v>163</v>
      </c>
    </row>
    <row r="5" spans="1:12" x14ac:dyDescent="0.3">
      <c r="A5" s="7" t="s">
        <v>155</v>
      </c>
      <c r="B5" s="9">
        <v>227737</v>
      </c>
      <c r="C5" s="9">
        <v>83361</v>
      </c>
      <c r="D5" s="9">
        <v>311098</v>
      </c>
    </row>
    <row r="6" spans="1:12" x14ac:dyDescent="0.3">
      <c r="A6" s="7" t="s">
        <v>156</v>
      </c>
      <c r="B6" s="9">
        <v>186952</v>
      </c>
      <c r="C6" s="9">
        <v>84422</v>
      </c>
      <c r="D6" s="9">
        <v>271374</v>
      </c>
    </row>
    <row r="7" spans="1:12" x14ac:dyDescent="0.3">
      <c r="A7" s="7" t="s">
        <v>153</v>
      </c>
      <c r="B7" s="9">
        <v>161579</v>
      </c>
      <c r="C7" s="9">
        <v>60467</v>
      </c>
      <c r="D7" s="9">
        <v>222046</v>
      </c>
    </row>
    <row r="8" spans="1:12" x14ac:dyDescent="0.3">
      <c r="A8" s="7" t="s">
        <v>152</v>
      </c>
      <c r="B8" s="9">
        <v>133950</v>
      </c>
      <c r="C8" s="9">
        <v>63302</v>
      </c>
      <c r="D8" s="9">
        <v>197252</v>
      </c>
    </row>
    <row r="9" spans="1:12" x14ac:dyDescent="0.3">
      <c r="A9" s="7" t="s">
        <v>159</v>
      </c>
      <c r="B9" s="9">
        <v>131142</v>
      </c>
      <c r="C9" s="9">
        <v>50626</v>
      </c>
      <c r="D9" s="9">
        <v>181768</v>
      </c>
    </row>
    <row r="10" spans="1:12" x14ac:dyDescent="0.3">
      <c r="A10" s="7" t="s">
        <v>161</v>
      </c>
      <c r="B10" s="9">
        <v>124816</v>
      </c>
      <c r="C10" s="9">
        <v>46615</v>
      </c>
      <c r="D10" s="9">
        <v>171431</v>
      </c>
    </row>
    <row r="11" spans="1:12" x14ac:dyDescent="0.3">
      <c r="A11" s="7" t="s">
        <v>157</v>
      </c>
      <c r="B11" s="9">
        <v>117759</v>
      </c>
      <c r="C11" s="9">
        <v>52284</v>
      </c>
      <c r="D11" s="9">
        <v>170043</v>
      </c>
    </row>
    <row r="12" spans="1:12" x14ac:dyDescent="0.3">
      <c r="A12" s="7" t="s">
        <v>154</v>
      </c>
      <c r="B12" s="9">
        <v>102707</v>
      </c>
      <c r="C12" s="9">
        <v>54315</v>
      </c>
      <c r="D12" s="9">
        <v>157022</v>
      </c>
    </row>
    <row r="13" spans="1:12" x14ac:dyDescent="0.3">
      <c r="A13" s="7" t="s">
        <v>158</v>
      </c>
      <c r="B13" s="9">
        <v>79862</v>
      </c>
      <c r="C13" s="9">
        <v>43152</v>
      </c>
      <c r="D13" s="9">
        <v>123014</v>
      </c>
    </row>
    <row r="14" spans="1:12" x14ac:dyDescent="0.3">
      <c r="A14" s="7" t="s">
        <v>160</v>
      </c>
      <c r="B14" s="9">
        <v>33496</v>
      </c>
      <c r="C14" s="9">
        <v>17352</v>
      </c>
      <c r="D14" s="9">
        <v>50848</v>
      </c>
    </row>
    <row r="15" spans="1:12" x14ac:dyDescent="0.3">
      <c r="A15" s="7" t="s">
        <v>163</v>
      </c>
      <c r="B15" s="11">
        <v>1300000</v>
      </c>
      <c r="C15" s="11">
        <v>555896</v>
      </c>
      <c r="D15" s="11">
        <v>1855896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Target Dashboard</vt:lpstr>
      <vt:lpstr>TARGET DATA</vt:lpstr>
      <vt:lpstr>Total Sales Overtime</vt:lpstr>
      <vt:lpstr>Avg Sales Overtime</vt:lpstr>
      <vt:lpstr>ProdCategoryWise Sales</vt:lpstr>
      <vt:lpstr> Sales by Suburb </vt:lpstr>
      <vt:lpstr>Online Vs Store</vt:lpstr>
      <vt:lpstr>State_Sparkline</vt:lpstr>
      <vt:lpstr>MapSalesBy State</vt:lpstr>
      <vt:lpstr>SalesByManager</vt:lpstr>
      <vt:lpstr>top10Buyers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monty cuty</cp:lastModifiedBy>
  <dcterms:created xsi:type="dcterms:W3CDTF">2025-02-04T04:19:03Z</dcterms:created>
  <dcterms:modified xsi:type="dcterms:W3CDTF">2026-07-01T00:42:28Z</dcterms:modified>
</cp:coreProperties>
</file>