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dhu\MS\USA\Admission\Univ. of Texas Arlington\Courses\Semester 3\EE 5315\Lab Report\Lab 7\Calibration for both the hardwares\"/>
    </mc:Choice>
  </mc:AlternateContent>
  <xr:revisionPtr revIDLastSave="0" documentId="13_ncr:1_{CBBA30C2-C9AE-4E3D-A431-9F6B970C1841}" xr6:coauthVersionLast="47" xr6:coauthVersionMax="47" xr10:uidLastSave="{00000000-0000-0000-0000-000000000000}"/>
  <bookViews>
    <workbookView xWindow="-110" yWindow="-110" windowWidth="25820" windowHeight="13900" xr2:uid="{4C533188-5125-4465-949E-C66A2C9E2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O13" i="1"/>
  <c r="O3" i="1"/>
  <c r="O21" i="1" s="1"/>
  <c r="O4" i="1"/>
  <c r="O5" i="1"/>
  <c r="O6" i="1"/>
  <c r="O7" i="1"/>
  <c r="O8" i="1"/>
  <c r="O9" i="1"/>
  <c r="O10" i="1"/>
  <c r="O11" i="1"/>
  <c r="O12" i="1"/>
  <c r="O14" i="1"/>
  <c r="O15" i="1"/>
  <c r="R2" i="1"/>
  <c r="V2" i="1"/>
  <c r="U2" i="1"/>
  <c r="S2" i="1"/>
  <c r="S16" i="1"/>
  <c r="S17" i="1"/>
  <c r="S18" i="1"/>
  <c r="S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R17" i="1"/>
  <c r="R18" i="1"/>
  <c r="R19" i="1"/>
  <c r="P21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" i="1"/>
  <c r="O16" i="1"/>
  <c r="O17" i="1"/>
  <c r="O18" i="1"/>
  <c r="O19" i="1"/>
  <c r="O2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F21" i="1"/>
  <c r="C21" i="1"/>
  <c r="B21" i="1"/>
</calcChain>
</file>

<file path=xl/sharedStrings.xml><?xml version="1.0" encoding="utf-8"?>
<sst xmlns="http://schemas.openxmlformats.org/spreadsheetml/2006/main" count="25" uniqueCount="22">
  <si>
    <t>Value</t>
  </si>
  <si>
    <t>DAC B</t>
  </si>
  <si>
    <t>DAC A</t>
  </si>
  <si>
    <t>Ideal DAC</t>
  </si>
  <si>
    <t>Average</t>
  </si>
  <si>
    <t>DACA and ideal DAC avg</t>
  </si>
  <si>
    <r>
      <rPr>
        <b/>
        <sz val="11"/>
        <color theme="1"/>
        <rFont val="Calibri"/>
        <family val="2"/>
        <scheme val="minor"/>
      </rPr>
      <t>DACB and ideal DAC av</t>
    </r>
    <r>
      <rPr>
        <sz val="11"/>
        <color theme="1"/>
        <rFont val="Calibri"/>
        <family val="2"/>
        <scheme val="minor"/>
      </rPr>
      <t>g</t>
    </r>
  </si>
  <si>
    <t>offset B</t>
  </si>
  <si>
    <t>offset A</t>
  </si>
  <si>
    <t>Difference</t>
  </si>
  <si>
    <t>DIFFERENCE 2</t>
  </si>
  <si>
    <t>gain</t>
  </si>
  <si>
    <t>gain 2</t>
  </si>
  <si>
    <t>gain applied</t>
  </si>
  <si>
    <t>off aaplied</t>
  </si>
  <si>
    <t>dac1-&gt;</t>
  </si>
  <si>
    <t>dac2-&gt;</t>
  </si>
  <si>
    <t>off applied</t>
  </si>
  <si>
    <t>offset</t>
  </si>
  <si>
    <t>2nd hardware</t>
  </si>
  <si>
    <t>g = 0.929</t>
  </si>
  <si>
    <t>off = 0.064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</si>
</sst>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055A-3AB5-4976-B8C9-3726832E5F4C}">
  <dimension ref="A1:X27"/>
  <sheetViews>
    <sheetView tabSelected="1" topLeftCell="B1" workbookViewId="0">
      <selection activeCell="O25" sqref="O25"/>
    </sheetView>
  </sheetViews>
  <sheetFormatPr defaultColWidth="8.81640625" defaultRowHeight="14.5" x14ac:dyDescent="0.35"/>
  <cols>
    <col min="18" max="18" width="13.26953125" customWidth="1"/>
    <col min="19" max="19" width="14.1796875" customWidth="1"/>
    <col min="21" max="21" width="14.7265625" customWidth="1"/>
  </cols>
  <sheetData>
    <row r="1" spans="1:24" x14ac:dyDescent="0.35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G1" s="1"/>
      <c r="H1" s="4"/>
      <c r="I1" s="4"/>
      <c r="J1" s="4"/>
      <c r="K1" s="1" t="s">
        <v>9</v>
      </c>
      <c r="M1" t="s">
        <v>10</v>
      </c>
      <c r="O1" t="s">
        <v>11</v>
      </c>
      <c r="P1" t="s">
        <v>12</v>
      </c>
      <c r="Q1" t="s">
        <v>15</v>
      </c>
      <c r="R1" t="s">
        <v>13</v>
      </c>
      <c r="S1" t="s">
        <v>14</v>
      </c>
      <c r="T1" t="s">
        <v>16</v>
      </c>
      <c r="U1" t="s">
        <v>13</v>
      </c>
      <c r="V1" t="s">
        <v>17</v>
      </c>
      <c r="X1" t="s">
        <v>19</v>
      </c>
    </row>
    <row r="2" spans="1:24" x14ac:dyDescent="0.35">
      <c r="A2">
        <v>0</v>
      </c>
      <c r="B2">
        <v>2.6309999999999998</v>
      </c>
      <c r="C2">
        <v>2.63</v>
      </c>
      <c r="E2">
        <v>0</v>
      </c>
      <c r="F2">
        <v>2.4950000000000001</v>
      </c>
      <c r="H2" s="5"/>
      <c r="I2" s="5"/>
      <c r="J2" s="5"/>
      <c r="K2">
        <f>(B2-F2)/2</f>
        <v>6.7999999999999838E-2</v>
      </c>
      <c r="M2">
        <f>(C2-F2)/2</f>
        <v>6.7499999999999893E-2</v>
      </c>
      <c r="O2">
        <f>(F2/B2)</f>
        <v>0.94830862789813775</v>
      </c>
      <c r="P2">
        <f>(F2/C2)</f>
        <v>0.94866920152091261</v>
      </c>
      <c r="R2">
        <f>(B2*O2)</f>
        <v>2.4950000000000001</v>
      </c>
      <c r="S2">
        <f>(R2-K2)</f>
        <v>2.4270000000000005</v>
      </c>
      <c r="U2">
        <f>(P2*C2)</f>
        <v>2.4950000000000001</v>
      </c>
      <c r="V2">
        <f>(U2-K2)</f>
        <v>2.4270000000000005</v>
      </c>
      <c r="X2">
        <f>(U2*0.997)</f>
        <v>2.4875150000000001</v>
      </c>
    </row>
    <row r="3" spans="1:24" x14ac:dyDescent="0.35">
      <c r="A3">
        <v>16</v>
      </c>
      <c r="B3">
        <v>2.6190000000000002</v>
      </c>
      <c r="C3">
        <v>2.6269999999999998</v>
      </c>
      <c r="E3">
        <v>16</v>
      </c>
      <c r="F3">
        <v>2.476</v>
      </c>
      <c r="H3" s="5"/>
      <c r="I3" s="5"/>
      <c r="J3" s="5"/>
      <c r="K3">
        <f t="shared" ref="K3:K19" si="0">(B3-F3)/2</f>
        <v>7.1500000000000119E-2</v>
      </c>
      <c r="M3">
        <f t="shared" ref="M3:M19" si="1">(C3-F3)/2</f>
        <v>7.5499999999999901E-2</v>
      </c>
      <c r="O3">
        <f t="shared" ref="O3:O15" si="2">(F3/B3)</f>
        <v>0.94539900725467729</v>
      </c>
      <c r="P3">
        <f t="shared" ref="P3:P19" si="3">(F3/C3)</f>
        <v>0.94251998477350596</v>
      </c>
      <c r="R3">
        <f t="shared" ref="R3:R19" si="4">(B3*O3)</f>
        <v>2.476</v>
      </c>
      <c r="S3">
        <f t="shared" ref="S3:S19" si="5">(R3-K3)</f>
        <v>2.4044999999999996</v>
      </c>
      <c r="U3">
        <f t="shared" ref="U3:U19" si="6">(P3*C3)</f>
        <v>2.476</v>
      </c>
      <c r="V3">
        <f t="shared" ref="V3:V19" si="7">(U3-K3)</f>
        <v>2.4044999999999996</v>
      </c>
      <c r="X3">
        <f t="shared" ref="X3:X19" si="8">(U3*0.997)</f>
        <v>2.468572</v>
      </c>
    </row>
    <row r="4" spans="1:24" x14ac:dyDescent="0.35">
      <c r="A4">
        <v>31</v>
      </c>
      <c r="B4">
        <v>2.6019999999999999</v>
      </c>
      <c r="C4">
        <v>2.609</v>
      </c>
      <c r="E4">
        <v>31</v>
      </c>
      <c r="F4">
        <v>2.4580000000000002</v>
      </c>
      <c r="H4" s="5"/>
      <c r="I4" s="5"/>
      <c r="J4" s="5"/>
      <c r="K4">
        <f t="shared" si="0"/>
        <v>7.1999999999999842E-2</v>
      </c>
      <c r="M4">
        <f t="shared" si="1"/>
        <v>7.5499999999999901E-2</v>
      </c>
      <c r="O4">
        <f t="shared" si="2"/>
        <v>0.94465795541890862</v>
      </c>
      <c r="P4">
        <f t="shared" si="3"/>
        <v>0.94212341893445772</v>
      </c>
      <c r="R4">
        <f t="shared" si="4"/>
        <v>2.4580000000000002</v>
      </c>
      <c r="S4">
        <f t="shared" si="5"/>
        <v>2.3860000000000001</v>
      </c>
      <c r="U4">
        <f t="shared" si="6"/>
        <v>2.4580000000000002</v>
      </c>
      <c r="V4">
        <f t="shared" si="7"/>
        <v>2.3860000000000001</v>
      </c>
      <c r="X4">
        <f t="shared" si="8"/>
        <v>2.4506260000000002</v>
      </c>
    </row>
    <row r="5" spans="1:24" x14ac:dyDescent="0.35">
      <c r="A5">
        <v>63</v>
      </c>
      <c r="B5">
        <v>2.5670000000000002</v>
      </c>
      <c r="C5">
        <v>2.5710000000000002</v>
      </c>
      <c r="E5">
        <v>63</v>
      </c>
      <c r="F5">
        <v>2.419</v>
      </c>
      <c r="H5" s="5"/>
      <c r="I5" s="5"/>
      <c r="J5" s="5"/>
      <c r="K5">
        <f t="shared" si="0"/>
        <v>7.4000000000000066E-2</v>
      </c>
      <c r="M5">
        <f t="shared" si="1"/>
        <v>7.6000000000000068E-2</v>
      </c>
      <c r="O5">
        <f t="shared" si="2"/>
        <v>0.94234514998052199</v>
      </c>
      <c r="P5">
        <f t="shared" si="3"/>
        <v>0.94087903539478801</v>
      </c>
      <c r="R5">
        <f t="shared" si="4"/>
        <v>2.419</v>
      </c>
      <c r="S5">
        <f t="shared" si="5"/>
        <v>2.3449999999999998</v>
      </c>
      <c r="U5">
        <f t="shared" si="6"/>
        <v>2.419</v>
      </c>
      <c r="V5">
        <f t="shared" si="7"/>
        <v>2.3449999999999998</v>
      </c>
      <c r="X5">
        <f t="shared" si="8"/>
        <v>2.411743</v>
      </c>
    </row>
    <row r="6" spans="1:24" x14ac:dyDescent="0.35">
      <c r="A6">
        <v>127</v>
      </c>
      <c r="B6">
        <v>2.4790000000000001</v>
      </c>
      <c r="C6">
        <v>2.4660000000000002</v>
      </c>
      <c r="E6">
        <v>127</v>
      </c>
      <c r="F6">
        <v>2.34</v>
      </c>
      <c r="H6" s="5"/>
      <c r="I6" s="5"/>
      <c r="J6" s="5"/>
      <c r="K6">
        <f t="shared" si="0"/>
        <v>6.9500000000000117E-2</v>
      </c>
      <c r="M6">
        <f t="shared" si="1"/>
        <v>6.3000000000000167E-2</v>
      </c>
      <c r="O6">
        <f t="shared" si="2"/>
        <v>0.94392900363049603</v>
      </c>
      <c r="P6">
        <f t="shared" si="3"/>
        <v>0.94890510948905094</v>
      </c>
      <c r="R6">
        <f t="shared" si="4"/>
        <v>2.34</v>
      </c>
      <c r="S6">
        <f t="shared" si="5"/>
        <v>2.2704999999999997</v>
      </c>
      <c r="U6">
        <f t="shared" si="6"/>
        <v>2.34</v>
      </c>
      <c r="V6">
        <f t="shared" si="7"/>
        <v>2.2704999999999997</v>
      </c>
      <c r="X6">
        <f t="shared" si="8"/>
        <v>2.3329800000000001</v>
      </c>
    </row>
    <row r="7" spans="1:24" x14ac:dyDescent="0.35">
      <c r="A7">
        <v>255</v>
      </c>
      <c r="B7">
        <v>2.3170000000000002</v>
      </c>
      <c r="C7">
        <v>2.3180000000000001</v>
      </c>
      <c r="E7">
        <v>255</v>
      </c>
      <c r="F7">
        <v>2.1840000000000002</v>
      </c>
      <c r="H7" s="5"/>
      <c r="I7" s="5"/>
      <c r="J7" s="5"/>
      <c r="K7">
        <f t="shared" si="0"/>
        <v>6.6500000000000004E-2</v>
      </c>
      <c r="M7">
        <f t="shared" si="1"/>
        <v>6.6999999999999948E-2</v>
      </c>
      <c r="O7">
        <f t="shared" si="2"/>
        <v>0.94259818731117828</v>
      </c>
      <c r="P7">
        <f t="shared" si="3"/>
        <v>0.94219154443485764</v>
      </c>
      <c r="R7">
        <f t="shared" si="4"/>
        <v>2.1840000000000002</v>
      </c>
      <c r="S7">
        <f t="shared" si="5"/>
        <v>2.1175000000000002</v>
      </c>
      <c r="U7">
        <f t="shared" si="6"/>
        <v>2.1840000000000002</v>
      </c>
      <c r="V7">
        <f t="shared" si="7"/>
        <v>2.1175000000000002</v>
      </c>
      <c r="X7">
        <f t="shared" si="8"/>
        <v>2.1774480000000001</v>
      </c>
    </row>
    <row r="8" spans="1:24" x14ac:dyDescent="0.35">
      <c r="A8">
        <v>511</v>
      </c>
      <c r="B8">
        <v>1.9910000000000001</v>
      </c>
      <c r="C8">
        <v>1.994</v>
      </c>
      <c r="E8">
        <v>511</v>
      </c>
      <c r="F8">
        <v>1.8720000000000001</v>
      </c>
      <c r="H8" s="5"/>
      <c r="I8" s="5"/>
      <c r="J8" s="5"/>
      <c r="K8">
        <f t="shared" si="0"/>
        <v>5.9499999999999997E-2</v>
      </c>
      <c r="M8">
        <f t="shared" si="1"/>
        <v>6.0999999999999943E-2</v>
      </c>
      <c r="O8">
        <f t="shared" si="2"/>
        <v>0.94023103967855348</v>
      </c>
      <c r="P8">
        <f t="shared" si="3"/>
        <v>0.9388164493480442</v>
      </c>
      <c r="R8">
        <f t="shared" si="4"/>
        <v>1.8720000000000001</v>
      </c>
      <c r="S8">
        <f t="shared" si="5"/>
        <v>1.8125</v>
      </c>
      <c r="U8">
        <f t="shared" si="6"/>
        <v>1.8720000000000001</v>
      </c>
      <c r="V8">
        <f t="shared" si="7"/>
        <v>1.8125</v>
      </c>
      <c r="X8">
        <f t="shared" si="8"/>
        <v>1.866384</v>
      </c>
    </row>
    <row r="9" spans="1:24" x14ac:dyDescent="0.35">
      <c r="A9">
        <v>1023</v>
      </c>
      <c r="B9">
        <v>1.3380000000000001</v>
      </c>
      <c r="C9">
        <v>1.3440000000000001</v>
      </c>
      <c r="E9">
        <v>1023</v>
      </c>
      <c r="F9">
        <v>1.2470000000000001</v>
      </c>
      <c r="H9" s="5"/>
      <c r="I9" s="5"/>
      <c r="J9" s="5"/>
      <c r="K9">
        <f t="shared" si="0"/>
        <v>4.5499999999999985E-2</v>
      </c>
      <c r="M9">
        <f t="shared" si="1"/>
        <v>4.8499999999999988E-2</v>
      </c>
      <c r="O9">
        <f t="shared" si="2"/>
        <v>0.93198804185351269</v>
      </c>
      <c r="P9">
        <f t="shared" si="3"/>
        <v>0.92782738095238093</v>
      </c>
      <c r="R9">
        <f t="shared" si="4"/>
        <v>1.2470000000000001</v>
      </c>
      <c r="S9">
        <f t="shared" si="5"/>
        <v>1.2015000000000002</v>
      </c>
      <c r="U9">
        <f t="shared" si="6"/>
        <v>1.2470000000000001</v>
      </c>
      <c r="V9">
        <f t="shared" si="7"/>
        <v>1.2015000000000002</v>
      </c>
      <c r="X9">
        <f t="shared" si="8"/>
        <v>1.2432590000000001</v>
      </c>
    </row>
    <row r="10" spans="1:24" x14ac:dyDescent="0.35">
      <c r="A10">
        <v>1500</v>
      </c>
      <c r="B10">
        <v>0.70299999999999996</v>
      </c>
      <c r="C10">
        <v>0.70899999999999996</v>
      </c>
      <c r="E10">
        <v>1500</v>
      </c>
      <c r="F10" s="2">
        <v>0.66500000000000004</v>
      </c>
      <c r="H10" s="5"/>
      <c r="I10" s="5"/>
      <c r="J10" s="5"/>
      <c r="K10">
        <f t="shared" si="0"/>
        <v>1.8999999999999961E-2</v>
      </c>
      <c r="M10">
        <f t="shared" si="1"/>
        <v>2.1999999999999964E-2</v>
      </c>
      <c r="O10">
        <f t="shared" si="2"/>
        <v>0.94594594594594605</v>
      </c>
      <c r="P10">
        <f t="shared" si="3"/>
        <v>0.93794076163610729</v>
      </c>
      <c r="R10">
        <f t="shared" si="4"/>
        <v>0.66500000000000004</v>
      </c>
      <c r="S10">
        <f t="shared" si="5"/>
        <v>0.64600000000000013</v>
      </c>
      <c r="U10">
        <f t="shared" si="6"/>
        <v>0.66500000000000004</v>
      </c>
      <c r="V10">
        <f t="shared" si="7"/>
        <v>0.64600000000000013</v>
      </c>
      <c r="X10">
        <f t="shared" si="8"/>
        <v>0.66300500000000007</v>
      </c>
    </row>
    <row r="11" spans="1:24" x14ac:dyDescent="0.35">
      <c r="A11">
        <v>2047</v>
      </c>
      <c r="B11">
        <v>4.1000000000000002E-2</v>
      </c>
      <c r="C11">
        <v>4.4999999999999998E-2</v>
      </c>
      <c r="E11">
        <v>2047</v>
      </c>
      <c r="F11">
        <v>-1E-3</v>
      </c>
      <c r="H11" s="5"/>
      <c r="I11" s="5"/>
      <c r="J11" s="5"/>
      <c r="K11">
        <f t="shared" si="0"/>
        <v>2.1000000000000001E-2</v>
      </c>
      <c r="M11">
        <f t="shared" si="1"/>
        <v>2.3E-2</v>
      </c>
      <c r="O11">
        <f t="shared" si="2"/>
        <v>-2.4390243902439025E-2</v>
      </c>
      <c r="P11">
        <f t="shared" si="3"/>
        <v>-2.2222222222222223E-2</v>
      </c>
      <c r="R11">
        <f t="shared" si="4"/>
        <v>-1E-3</v>
      </c>
      <c r="S11">
        <f t="shared" si="5"/>
        <v>-2.2000000000000002E-2</v>
      </c>
      <c r="U11">
        <f t="shared" si="6"/>
        <v>-1E-3</v>
      </c>
      <c r="V11">
        <f t="shared" si="7"/>
        <v>-2.2000000000000002E-2</v>
      </c>
      <c r="X11">
        <f t="shared" si="8"/>
        <v>-9.9700000000000006E-4</v>
      </c>
    </row>
    <row r="12" spans="1:24" x14ac:dyDescent="0.35">
      <c r="A12">
        <v>2049</v>
      </c>
      <c r="B12">
        <v>3.6999999999999998E-2</v>
      </c>
      <c r="C12">
        <v>3.7999999999999999E-2</v>
      </c>
      <c r="E12">
        <v>2049</v>
      </c>
      <c r="F12">
        <v>-3.0000000000000001E-3</v>
      </c>
      <c r="H12" s="5"/>
      <c r="I12" s="5"/>
      <c r="J12" s="5"/>
      <c r="K12">
        <f t="shared" si="0"/>
        <v>0.02</v>
      </c>
      <c r="M12">
        <f t="shared" si="1"/>
        <v>2.0500000000000001E-2</v>
      </c>
      <c r="O12">
        <f t="shared" si="2"/>
        <v>-8.1081081081081086E-2</v>
      </c>
      <c r="P12">
        <f t="shared" si="3"/>
        <v>-7.8947368421052641E-2</v>
      </c>
      <c r="R12">
        <f t="shared" si="4"/>
        <v>-3.0000000000000001E-3</v>
      </c>
      <c r="S12">
        <f t="shared" si="5"/>
        <v>-2.3E-2</v>
      </c>
      <c r="U12">
        <f t="shared" si="6"/>
        <v>-3.0000000000000005E-3</v>
      </c>
      <c r="V12">
        <f t="shared" si="7"/>
        <v>-2.3E-2</v>
      </c>
      <c r="X12">
        <f t="shared" si="8"/>
        <v>-2.9910000000000006E-3</v>
      </c>
    </row>
    <row r="13" spans="1:24" x14ac:dyDescent="0.35">
      <c r="A13">
        <v>2110</v>
      </c>
      <c r="B13">
        <v>-3.9E-2</v>
      </c>
      <c r="C13">
        <v>-3.7999999999999999E-2</v>
      </c>
      <c r="E13">
        <v>2110</v>
      </c>
      <c r="F13">
        <v>-7.8E-2</v>
      </c>
      <c r="H13" s="5"/>
      <c r="I13" s="5"/>
      <c r="J13" s="5"/>
      <c r="K13">
        <f t="shared" si="0"/>
        <v>1.95E-2</v>
      </c>
      <c r="M13">
        <f t="shared" si="1"/>
        <v>0.02</v>
      </c>
      <c r="O13">
        <f>(F13/B13)</f>
        <v>2</v>
      </c>
      <c r="P13">
        <v>2.0099999999999998</v>
      </c>
      <c r="R13">
        <f t="shared" si="4"/>
        <v>-7.8E-2</v>
      </c>
      <c r="S13">
        <f t="shared" si="5"/>
        <v>-9.7500000000000003E-2</v>
      </c>
      <c r="U13">
        <f t="shared" si="6"/>
        <v>-7.637999999999999E-2</v>
      </c>
      <c r="V13">
        <f t="shared" si="7"/>
        <v>-9.5879999999999993E-2</v>
      </c>
      <c r="X13">
        <f t="shared" si="8"/>
        <v>-7.6150859999999987E-2</v>
      </c>
    </row>
    <row r="14" spans="1:24" x14ac:dyDescent="0.35">
      <c r="A14">
        <v>2175</v>
      </c>
      <c r="B14">
        <v>-0.11700000000000001</v>
      </c>
      <c r="C14">
        <v>-0.11700000000000001</v>
      </c>
      <c r="E14">
        <v>2175</v>
      </c>
      <c r="F14">
        <v>-0.157</v>
      </c>
      <c r="H14" s="5"/>
      <c r="I14" s="5"/>
      <c r="J14" s="5"/>
      <c r="K14">
        <f t="shared" si="0"/>
        <v>1.9999999999999997E-2</v>
      </c>
      <c r="M14">
        <f t="shared" si="1"/>
        <v>1.9999999999999997E-2</v>
      </c>
      <c r="O14">
        <f t="shared" si="2"/>
        <v>1.3418803418803418</v>
      </c>
      <c r="P14">
        <f t="shared" si="3"/>
        <v>1.3418803418803418</v>
      </c>
      <c r="R14">
        <f t="shared" si="4"/>
        <v>-0.157</v>
      </c>
      <c r="S14">
        <f t="shared" si="5"/>
        <v>-0.17699999999999999</v>
      </c>
      <c r="U14">
        <f t="shared" si="6"/>
        <v>-0.157</v>
      </c>
      <c r="V14">
        <f t="shared" si="7"/>
        <v>-0.17699999999999999</v>
      </c>
      <c r="X14">
        <f t="shared" si="8"/>
        <v>-0.156529</v>
      </c>
    </row>
    <row r="15" spans="1:24" x14ac:dyDescent="0.35">
      <c r="A15">
        <v>2425</v>
      </c>
      <c r="B15">
        <v>-0.443</v>
      </c>
      <c r="C15">
        <v>-0.441</v>
      </c>
      <c r="E15">
        <v>2425</v>
      </c>
      <c r="F15">
        <v>-0.46200000000000002</v>
      </c>
      <c r="H15" s="5"/>
      <c r="I15" s="5"/>
      <c r="J15" s="5"/>
      <c r="K15">
        <f t="shared" si="0"/>
        <v>9.5000000000000084E-3</v>
      </c>
      <c r="M15">
        <f t="shared" si="1"/>
        <v>1.0500000000000009E-2</v>
      </c>
      <c r="O15">
        <f t="shared" si="2"/>
        <v>1.0428893905191874</v>
      </c>
      <c r="P15">
        <f t="shared" si="3"/>
        <v>1.0476190476190477</v>
      </c>
      <c r="R15">
        <f t="shared" si="4"/>
        <v>-0.46200000000000002</v>
      </c>
      <c r="S15">
        <f t="shared" si="5"/>
        <v>-0.47150000000000003</v>
      </c>
      <c r="U15">
        <f t="shared" si="6"/>
        <v>-0.46200000000000002</v>
      </c>
      <c r="V15">
        <f t="shared" si="7"/>
        <v>-0.47150000000000003</v>
      </c>
      <c r="X15">
        <f t="shared" si="8"/>
        <v>-0.46061400000000002</v>
      </c>
    </row>
    <row r="16" spans="1:24" x14ac:dyDescent="0.35">
      <c r="A16">
        <v>2937</v>
      </c>
      <c r="B16">
        <v>-1.089</v>
      </c>
      <c r="C16">
        <v>-1.0940000000000001</v>
      </c>
      <c r="E16">
        <v>2937</v>
      </c>
      <c r="F16">
        <v>-1.087</v>
      </c>
      <c r="H16" s="5"/>
      <c r="I16" s="5"/>
      <c r="J16" s="5"/>
      <c r="K16">
        <f t="shared" si="0"/>
        <v>-1.0000000000000009E-3</v>
      </c>
      <c r="M16">
        <f t="shared" si="1"/>
        <v>-3.5000000000000586E-3</v>
      </c>
      <c r="O16">
        <f t="shared" ref="O16:O19" si="9">(F16/B16)</f>
        <v>0.99816345270890727</v>
      </c>
      <c r="P16">
        <f t="shared" si="3"/>
        <v>0.99360146252285186</v>
      </c>
      <c r="R16">
        <f t="shared" si="4"/>
        <v>-1.087</v>
      </c>
      <c r="S16">
        <f t="shared" si="5"/>
        <v>-1.0859999999999999</v>
      </c>
      <c r="U16">
        <f t="shared" si="6"/>
        <v>-1.087</v>
      </c>
      <c r="V16">
        <f t="shared" si="7"/>
        <v>-1.0859999999999999</v>
      </c>
      <c r="X16">
        <f t="shared" si="8"/>
        <v>-1.083739</v>
      </c>
    </row>
    <row r="17" spans="1:24" x14ac:dyDescent="0.35">
      <c r="A17">
        <v>3343</v>
      </c>
      <c r="B17">
        <v>-1.5469999999999999</v>
      </c>
      <c r="C17">
        <v>-1.5409999999999999</v>
      </c>
      <c r="E17">
        <v>3343</v>
      </c>
      <c r="F17">
        <v>-1.5820000000000001</v>
      </c>
      <c r="H17" s="5"/>
      <c r="I17" s="5"/>
      <c r="J17" s="5"/>
      <c r="K17">
        <f t="shared" si="0"/>
        <v>1.7500000000000071E-2</v>
      </c>
      <c r="M17">
        <f t="shared" si="1"/>
        <v>2.0500000000000074E-2</v>
      </c>
      <c r="O17">
        <f t="shared" si="9"/>
        <v>1.0226244343891404</v>
      </c>
      <c r="P17">
        <f t="shared" si="3"/>
        <v>1.0266060999351072</v>
      </c>
      <c r="R17">
        <f t="shared" si="4"/>
        <v>-1.5820000000000001</v>
      </c>
      <c r="S17">
        <f t="shared" si="5"/>
        <v>-1.5995000000000001</v>
      </c>
      <c r="U17">
        <f t="shared" si="6"/>
        <v>-1.5820000000000001</v>
      </c>
      <c r="V17">
        <f t="shared" si="7"/>
        <v>-1.5995000000000001</v>
      </c>
      <c r="X17">
        <f t="shared" si="8"/>
        <v>-1.5772540000000002</v>
      </c>
    </row>
    <row r="18" spans="1:24" x14ac:dyDescent="0.35">
      <c r="A18">
        <v>3750</v>
      </c>
      <c r="B18">
        <v>-2.0910000000000002</v>
      </c>
      <c r="C18">
        <v>-2.101</v>
      </c>
      <c r="E18">
        <v>3750</v>
      </c>
      <c r="F18">
        <v>-2.0790000000000002</v>
      </c>
      <c r="H18" s="5"/>
      <c r="I18" s="5"/>
      <c r="J18" s="5"/>
      <c r="K18">
        <f t="shared" si="0"/>
        <v>-6.0000000000000053E-3</v>
      </c>
      <c r="M18">
        <f t="shared" si="1"/>
        <v>-1.0999999999999899E-2</v>
      </c>
      <c r="O18">
        <f t="shared" si="9"/>
        <v>0.99426111908177905</v>
      </c>
      <c r="P18">
        <f t="shared" si="3"/>
        <v>0.98952879581151842</v>
      </c>
      <c r="R18">
        <f t="shared" si="4"/>
        <v>-2.0790000000000002</v>
      </c>
      <c r="S18">
        <f t="shared" si="5"/>
        <v>-2.0730000000000004</v>
      </c>
      <c r="U18">
        <f t="shared" si="6"/>
        <v>-2.0790000000000002</v>
      </c>
      <c r="V18">
        <f t="shared" si="7"/>
        <v>-2.0730000000000004</v>
      </c>
      <c r="X18">
        <f t="shared" si="8"/>
        <v>-2.0727630000000001</v>
      </c>
    </row>
    <row r="19" spans="1:24" x14ac:dyDescent="0.35">
      <c r="A19">
        <v>4095</v>
      </c>
      <c r="B19">
        <v>-2.512</v>
      </c>
      <c r="C19">
        <v>-2.512</v>
      </c>
      <c r="E19">
        <v>4095</v>
      </c>
      <c r="F19">
        <v>-2.5</v>
      </c>
      <c r="H19" s="5"/>
      <c r="I19" s="5"/>
      <c r="J19" s="5"/>
      <c r="K19">
        <f t="shared" si="0"/>
        <v>-6.0000000000000053E-3</v>
      </c>
      <c r="M19">
        <f t="shared" si="1"/>
        <v>-6.0000000000000053E-3</v>
      </c>
      <c r="O19">
        <f t="shared" si="9"/>
        <v>0.99522292993630568</v>
      </c>
      <c r="P19">
        <f t="shared" si="3"/>
        <v>0.99522292993630568</v>
      </c>
      <c r="R19">
        <f t="shared" si="4"/>
        <v>-2.5</v>
      </c>
      <c r="S19">
        <f t="shared" si="5"/>
        <v>-2.4939999999999998</v>
      </c>
      <c r="U19">
        <f t="shared" si="6"/>
        <v>-2.5</v>
      </c>
      <c r="V19">
        <f t="shared" si="7"/>
        <v>-2.4939999999999998</v>
      </c>
      <c r="X19">
        <f t="shared" si="8"/>
        <v>-2.4925000000000002</v>
      </c>
    </row>
    <row r="21" spans="1:24" x14ac:dyDescent="0.35">
      <c r="A21" s="3" t="s">
        <v>4</v>
      </c>
      <c r="B21">
        <f>AVERAGE(B2:B19)</f>
        <v>0.63816666666666633</v>
      </c>
      <c r="C21">
        <f>AVERAGE(C2:C19)</f>
        <v>0.63927777777777783</v>
      </c>
      <c r="F21">
        <f>AVERAGE(F2:F19)</f>
        <v>0.56705555555555542</v>
      </c>
      <c r="J21" t="s">
        <v>18</v>
      </c>
      <c r="K21">
        <f>SUM(K2:K19)</f>
        <v>0.64</v>
      </c>
      <c r="M21">
        <f>SUM(M2:M19)</f>
        <v>0.65</v>
      </c>
      <c r="O21">
        <f>SUM(O2:O19)/18</f>
        <v>0.93194296125022624</v>
      </c>
      <c r="P21">
        <f>SUM(P2:P19)/18</f>
        <v>0.93184233186366661</v>
      </c>
    </row>
    <row r="23" spans="1:24" x14ac:dyDescent="0.35">
      <c r="B23" s="3" t="s">
        <v>7</v>
      </c>
      <c r="C23" t="s">
        <v>6</v>
      </c>
      <c r="F23">
        <v>0.60260999999999998</v>
      </c>
    </row>
    <row r="24" spans="1:24" x14ac:dyDescent="0.35">
      <c r="B24" s="3" t="s">
        <v>8</v>
      </c>
      <c r="C24" s="3" t="s">
        <v>5</v>
      </c>
      <c r="F24">
        <v>0.60411000000000004</v>
      </c>
    </row>
    <row r="25" spans="1:24" x14ac:dyDescent="0.35">
      <c r="N25" t="s">
        <v>19</v>
      </c>
    </row>
    <row r="26" spans="1:24" x14ac:dyDescent="0.35">
      <c r="N26" t="s">
        <v>20</v>
      </c>
    </row>
    <row r="27" spans="1:24" x14ac:dyDescent="0.35">
      <c r="N2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Padmanathan K</dc:creator>
  <cp:lastModifiedBy>Padmanathan K</cp:lastModifiedBy>
  <dcterms:created xsi:type="dcterms:W3CDTF">2023-11-06T17:50:36Z</dcterms:created>
  <dcterms:modified xsi:type="dcterms:W3CDTF">2023-11-30T01:08:07Z</dcterms:modified>
</cp:coreProperties>
</file>