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ulla\Documents\GitHub\corona_dash\docs\"/>
    </mc:Choice>
  </mc:AlternateContent>
  <xr:revisionPtr revIDLastSave="0" documentId="13_ncr:1_{76EFC78F-A350-4E62-9BDB-E8CF08EF81F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PCasesReg " sheetId="1" r:id="rId1"/>
    <sheet name="SPDeathsReg" sheetId="2" r:id="rId2"/>
    <sheet name="CS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9" i="3" l="1"/>
  <c r="AO18" i="3" s="1"/>
  <c r="AO17" i="3"/>
  <c r="AO16" i="3"/>
  <c r="AO15" i="3"/>
  <c r="DB64" i="2"/>
  <c r="DB63" i="2"/>
  <c r="DB62" i="2"/>
  <c r="DB61" i="2"/>
  <c r="DB60" i="2"/>
  <c r="DB59" i="2"/>
  <c r="DB58" i="2"/>
  <c r="DB57" i="2"/>
  <c r="DB56" i="2"/>
  <c r="DB55" i="2"/>
  <c r="DB54" i="2"/>
  <c r="DB50" i="2"/>
  <c r="DB49" i="2"/>
  <c r="DB48" i="2"/>
  <c r="DB47" i="2"/>
  <c r="DB46" i="2"/>
  <c r="DB42" i="2"/>
  <c r="DB41" i="2"/>
  <c r="DB40" i="2"/>
  <c r="DB39" i="2"/>
  <c r="DB38" i="2"/>
  <c r="DB37" i="2"/>
  <c r="DB36" i="2"/>
  <c r="DB35" i="2"/>
  <c r="DB34" i="2"/>
  <c r="DB33" i="2"/>
  <c r="DB32" i="2"/>
  <c r="DB31" i="2"/>
  <c r="DB30" i="2"/>
  <c r="DB29" i="2"/>
  <c r="DB28" i="2"/>
  <c r="DB27" i="2"/>
  <c r="DB26" i="2"/>
  <c r="DB25" i="2"/>
  <c r="DB24" i="2"/>
  <c r="DB23" i="2"/>
  <c r="DC20" i="2"/>
  <c r="DB20" i="2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C20" i="1"/>
  <c r="DB20" i="1"/>
  <c r="AP27" i="3"/>
  <c r="AP26" i="3"/>
  <c r="AP25" i="3"/>
  <c r="AP29" i="3" s="1"/>
  <c r="AP24" i="3"/>
  <c r="AP28" i="3" s="1"/>
  <c r="AP23" i="3"/>
  <c r="AO27" i="3"/>
  <c r="AO26" i="3"/>
  <c r="AO25" i="3"/>
  <c r="AO29" i="3" s="1"/>
  <c r="AO20" i="3" s="1"/>
  <c r="AO24" i="3"/>
  <c r="AO23" i="3"/>
  <c r="AO28" i="3" s="1"/>
  <c r="AP14" i="3"/>
  <c r="AP13" i="3"/>
  <c r="AO14" i="3"/>
  <c r="AO13" i="3"/>
  <c r="AO9" i="3"/>
  <c r="AN9" i="3"/>
  <c r="AO7" i="3"/>
  <c r="AN7" i="3"/>
  <c r="AO3" i="3"/>
  <c r="AN3" i="3"/>
  <c r="AN14" i="3" l="1"/>
  <c r="AN24" i="3" s="1"/>
  <c r="AN13" i="3"/>
  <c r="AN23" i="3" s="1"/>
  <c r="AM14" i="3"/>
  <c r="AM24" i="3" s="1"/>
  <c r="AM13" i="3"/>
  <c r="AM23" i="3" s="1"/>
  <c r="AL14" i="3"/>
  <c r="AL24" i="3" s="1"/>
  <c r="AL13" i="3"/>
  <c r="AL23" i="3" s="1"/>
  <c r="AK14" i="3"/>
  <c r="AK24" i="3" s="1"/>
  <c r="AK13" i="3"/>
  <c r="AK23" i="3" s="1"/>
  <c r="DA41" i="2"/>
  <c r="DA40" i="2"/>
  <c r="DA39" i="2"/>
  <c r="DA38" i="2"/>
  <c r="DA37" i="2"/>
  <c r="DA36" i="2"/>
  <c r="DA35" i="2"/>
  <c r="DA34" i="2"/>
  <c r="DA33" i="2"/>
  <c r="DA32" i="2"/>
  <c r="DA31" i="2"/>
  <c r="DA30" i="2"/>
  <c r="DA29" i="2"/>
  <c r="DA28" i="2"/>
  <c r="DA27" i="2"/>
  <c r="DA26" i="2"/>
  <c r="DA25" i="2"/>
  <c r="DA24" i="2"/>
  <c r="DA23" i="2"/>
  <c r="CZ41" i="2"/>
  <c r="CZ40" i="2"/>
  <c r="CZ39" i="2"/>
  <c r="CZ38" i="2"/>
  <c r="CZ37" i="2"/>
  <c r="CZ36" i="2"/>
  <c r="CZ35" i="2"/>
  <c r="CZ34" i="2"/>
  <c r="CZ33" i="2"/>
  <c r="CZ32" i="2"/>
  <c r="CZ31" i="2"/>
  <c r="CZ30" i="2"/>
  <c r="CZ29" i="2"/>
  <c r="CZ28" i="2"/>
  <c r="CZ27" i="2"/>
  <c r="CZ26" i="2"/>
  <c r="CZ25" i="2"/>
  <c r="CZ24" i="2"/>
  <c r="CZ23" i="2"/>
  <c r="CY41" i="2"/>
  <c r="CY40" i="2"/>
  <c r="CY39" i="2"/>
  <c r="CY38" i="2"/>
  <c r="CY37" i="2"/>
  <c r="CY36" i="2"/>
  <c r="CY35" i="2"/>
  <c r="CY34" i="2"/>
  <c r="CY33" i="2"/>
  <c r="CY32" i="2"/>
  <c r="CY31" i="2"/>
  <c r="CY30" i="2"/>
  <c r="CY29" i="2"/>
  <c r="CY28" i="2"/>
  <c r="CY27" i="2"/>
  <c r="CY26" i="2"/>
  <c r="CY25" i="2"/>
  <c r="CY24" i="2"/>
  <c r="CY23" i="2"/>
  <c r="CX41" i="2"/>
  <c r="CX40" i="2"/>
  <c r="CX39" i="2"/>
  <c r="CX38" i="2"/>
  <c r="CX37" i="2"/>
  <c r="CX36" i="2"/>
  <c r="CX35" i="2"/>
  <c r="CX34" i="2"/>
  <c r="CX33" i="2"/>
  <c r="CX32" i="2"/>
  <c r="CX31" i="2"/>
  <c r="CX30" i="2"/>
  <c r="CX29" i="2"/>
  <c r="CX28" i="2"/>
  <c r="CX27" i="2"/>
  <c r="CX26" i="2"/>
  <c r="CX25" i="2"/>
  <c r="CX24" i="2"/>
  <c r="CX23" i="2"/>
  <c r="DA20" i="2"/>
  <c r="DA42" i="2" s="1"/>
  <c r="CZ20" i="2"/>
  <c r="CZ42" i="2" s="1"/>
  <c r="CY20" i="2"/>
  <c r="CY42" i="2" s="1"/>
  <c r="CX20" i="2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DA20" i="1"/>
  <c r="DA42" i="1" s="1"/>
  <c r="CZ20" i="1"/>
  <c r="CY20" i="1"/>
  <c r="CZ42" i="1" s="1"/>
  <c r="CX20" i="1"/>
  <c r="AM9" i="3"/>
  <c r="AL9" i="3"/>
  <c r="AK9" i="3"/>
  <c r="AM7" i="3"/>
  <c r="AL7" i="3"/>
  <c r="AK7" i="3"/>
  <c r="AK28" i="3" l="1"/>
  <c r="AK19" i="3" s="1"/>
  <c r="AN28" i="3"/>
  <c r="AN19" i="3" s="1"/>
  <c r="AL28" i="3"/>
  <c r="AL19" i="3" s="1"/>
  <c r="AM28" i="3"/>
  <c r="AM19" i="3" s="1"/>
  <c r="CY42" i="1"/>
  <c r="AJ9" i="3"/>
  <c r="AJ7" i="3"/>
  <c r="B26" i="3" l="1"/>
  <c r="B25" i="3"/>
  <c r="B24" i="3"/>
  <c r="B23" i="3"/>
  <c r="AJ13" i="3" l="1"/>
  <c r="AJ23" i="3" s="1"/>
  <c r="AI13" i="3"/>
  <c r="AI23" i="3" s="1"/>
  <c r="AH13" i="3"/>
  <c r="AG13" i="3"/>
  <c r="AG23" i="3" s="1"/>
  <c r="AF13" i="3"/>
  <c r="AF23" i="3" s="1"/>
  <c r="AE13" i="3"/>
  <c r="AE23" i="3" s="1"/>
  <c r="AD13" i="3"/>
  <c r="AD23" i="3" s="1"/>
  <c r="AC13" i="3"/>
  <c r="AB13" i="3"/>
  <c r="AH23" i="3"/>
  <c r="AH7" i="3"/>
  <c r="AI9" i="3"/>
  <c r="AH9" i="3"/>
  <c r="AG9" i="3"/>
  <c r="AF9" i="3"/>
  <c r="AE9" i="3"/>
  <c r="AD9" i="3"/>
  <c r="AC9" i="3"/>
  <c r="AI14" i="3"/>
  <c r="AI24" i="3" s="1"/>
  <c r="AG8" i="3"/>
  <c r="AH14" i="3" s="1"/>
  <c r="AH24" i="3" s="1"/>
  <c r="AF8" i="3"/>
  <c r="AG14" i="3" s="1"/>
  <c r="AG24" i="3" s="1"/>
  <c r="AE8" i="3"/>
  <c r="AF14" i="3" s="1"/>
  <c r="AF24" i="3" s="1"/>
  <c r="AD8" i="3"/>
  <c r="AE14" i="3" s="1"/>
  <c r="AE24" i="3" s="1"/>
  <c r="AC8" i="3"/>
  <c r="AD14" i="3" s="1"/>
  <c r="AD24" i="3" s="1"/>
  <c r="CW41" i="2"/>
  <c r="CW40" i="2"/>
  <c r="CW39" i="2"/>
  <c r="CW38" i="2"/>
  <c r="CW37" i="2"/>
  <c r="CW36" i="2"/>
  <c r="CW35" i="2"/>
  <c r="CW34" i="2"/>
  <c r="CW33" i="2"/>
  <c r="CW32" i="2"/>
  <c r="CW31" i="2"/>
  <c r="CW30" i="2"/>
  <c r="CW29" i="2"/>
  <c r="CW28" i="2"/>
  <c r="CW27" i="2"/>
  <c r="CW26" i="2"/>
  <c r="CW25" i="2"/>
  <c r="CW24" i="2"/>
  <c r="CW23" i="2"/>
  <c r="CV41" i="2"/>
  <c r="CV40" i="2"/>
  <c r="CV39" i="2"/>
  <c r="CV38" i="2"/>
  <c r="CV37" i="2"/>
  <c r="CV36" i="2"/>
  <c r="CV35" i="2"/>
  <c r="CV34" i="2"/>
  <c r="CV33" i="2"/>
  <c r="CV32" i="2"/>
  <c r="CV31" i="2"/>
  <c r="CV30" i="2"/>
  <c r="CV29" i="2"/>
  <c r="CV28" i="2"/>
  <c r="CV27" i="2"/>
  <c r="CV26" i="2"/>
  <c r="CV25" i="2"/>
  <c r="CV24" i="2"/>
  <c r="CV23" i="2"/>
  <c r="CU41" i="2"/>
  <c r="CU40" i="2"/>
  <c r="CU39" i="2"/>
  <c r="CU38" i="2"/>
  <c r="CU37" i="2"/>
  <c r="CU36" i="2"/>
  <c r="CU35" i="2"/>
  <c r="CU34" i="2"/>
  <c r="CU33" i="2"/>
  <c r="CU32" i="2"/>
  <c r="CU31" i="2"/>
  <c r="CU30" i="2"/>
  <c r="CU29" i="2"/>
  <c r="CU28" i="2"/>
  <c r="CU27" i="2"/>
  <c r="CU26" i="2"/>
  <c r="CU25" i="2"/>
  <c r="CU24" i="2"/>
  <c r="CU23" i="2"/>
  <c r="CT41" i="2"/>
  <c r="CT40" i="2"/>
  <c r="CT39" i="2"/>
  <c r="CT38" i="2"/>
  <c r="CT37" i="2"/>
  <c r="CT36" i="2"/>
  <c r="CT35" i="2"/>
  <c r="CT34" i="2"/>
  <c r="CT33" i="2"/>
  <c r="CT32" i="2"/>
  <c r="CT31" i="2"/>
  <c r="CT30" i="2"/>
  <c r="CT29" i="2"/>
  <c r="CT28" i="2"/>
  <c r="CT27" i="2"/>
  <c r="CT26" i="2"/>
  <c r="CT25" i="2"/>
  <c r="CT24" i="2"/>
  <c r="CT23" i="2"/>
  <c r="CS41" i="2"/>
  <c r="CS40" i="2"/>
  <c r="CS39" i="2"/>
  <c r="CS38" i="2"/>
  <c r="CS37" i="2"/>
  <c r="CS36" i="2"/>
  <c r="CS35" i="2"/>
  <c r="CS34" i="2"/>
  <c r="CS33" i="2"/>
  <c r="CS32" i="2"/>
  <c r="CS31" i="2"/>
  <c r="CS30" i="2"/>
  <c r="CS29" i="2"/>
  <c r="CS28" i="2"/>
  <c r="CS27" i="2"/>
  <c r="CS26" i="2"/>
  <c r="CS25" i="2"/>
  <c r="CS24" i="2"/>
  <c r="CS23" i="2"/>
  <c r="CR41" i="2"/>
  <c r="CR40" i="2"/>
  <c r="CR39" i="2"/>
  <c r="CR38" i="2"/>
  <c r="CR37" i="2"/>
  <c r="CR36" i="2"/>
  <c r="CR35" i="2"/>
  <c r="CR34" i="2"/>
  <c r="CR33" i="2"/>
  <c r="CR32" i="2"/>
  <c r="CR31" i="2"/>
  <c r="CR30" i="2"/>
  <c r="CR29" i="2"/>
  <c r="CR28" i="2"/>
  <c r="CR27" i="2"/>
  <c r="CR26" i="2"/>
  <c r="CR25" i="2"/>
  <c r="CR24" i="2"/>
  <c r="CR23" i="2"/>
  <c r="CQ41" i="2"/>
  <c r="CQ40" i="2"/>
  <c r="CQ39" i="2"/>
  <c r="CQ38" i="2"/>
  <c r="CQ37" i="2"/>
  <c r="CQ36" i="2"/>
  <c r="CQ35" i="2"/>
  <c r="CQ34" i="2"/>
  <c r="CQ33" i="2"/>
  <c r="CQ32" i="2"/>
  <c r="CQ31" i="2"/>
  <c r="CQ30" i="2"/>
  <c r="CQ29" i="2"/>
  <c r="CQ28" i="2"/>
  <c r="CQ27" i="2"/>
  <c r="CQ26" i="2"/>
  <c r="CQ25" i="2"/>
  <c r="CQ24" i="2"/>
  <c r="CQ23" i="2"/>
  <c r="CW20" i="2"/>
  <c r="CV20" i="2"/>
  <c r="CV42" i="2" s="1"/>
  <c r="CU20" i="2"/>
  <c r="CU42" i="2" s="1"/>
  <c r="CT20" i="2"/>
  <c r="CS20" i="2"/>
  <c r="CR20" i="2"/>
  <c r="CR42" i="2" s="1"/>
  <c r="CQ20" i="2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A42" i="1"/>
  <c r="A64" i="1" s="1"/>
  <c r="A41" i="1"/>
  <c r="A63" i="1" s="1"/>
  <c r="A40" i="1"/>
  <c r="A62" i="1" s="1"/>
  <c r="A39" i="1"/>
  <c r="A61" i="1" s="1"/>
  <c r="A38" i="1"/>
  <c r="A60" i="1" s="1"/>
  <c r="A37" i="1"/>
  <c r="A59" i="1" s="1"/>
  <c r="A36" i="1"/>
  <c r="A58" i="1" s="1"/>
  <c r="A35" i="1"/>
  <c r="A57" i="1" s="1"/>
  <c r="A34" i="1"/>
  <c r="A56" i="1" s="1"/>
  <c r="A33" i="1"/>
  <c r="A55" i="1" s="1"/>
  <c r="A32" i="1"/>
  <c r="A54" i="1" s="1"/>
  <c r="A31" i="1"/>
  <c r="A53" i="1" s="1"/>
  <c r="A30" i="1"/>
  <c r="A52" i="1" s="1"/>
  <c r="A29" i="1"/>
  <c r="A51" i="1" s="1"/>
  <c r="A28" i="1"/>
  <c r="A50" i="1" s="1"/>
  <c r="A27" i="1"/>
  <c r="A49" i="1" s="1"/>
  <c r="A26" i="1"/>
  <c r="A48" i="1" s="1"/>
  <c r="A25" i="1"/>
  <c r="A47" i="1" s="1"/>
  <c r="A24" i="1"/>
  <c r="A46" i="1" s="1"/>
  <c r="CW20" i="1"/>
  <c r="CX42" i="1" s="1"/>
  <c r="CV20" i="1"/>
  <c r="CU20" i="1"/>
  <c r="CT20" i="1"/>
  <c r="CS20" i="1"/>
  <c r="CR20" i="1"/>
  <c r="CQ20" i="1"/>
  <c r="CS42" i="2" l="1"/>
  <c r="CW42" i="2"/>
  <c r="CX42" i="2"/>
  <c r="CT42" i="2"/>
  <c r="CR42" i="1"/>
  <c r="CV42" i="1"/>
  <c r="CT42" i="1"/>
  <c r="CU42" i="1"/>
  <c r="CS42" i="1"/>
  <c r="CW42" i="1"/>
  <c r="AH28" i="3"/>
  <c r="AH19" i="3" s="1"/>
  <c r="AD28" i="3"/>
  <c r="AD19" i="3" s="1"/>
  <c r="AG28" i="3"/>
  <c r="AG19" i="3" s="1"/>
  <c r="AE28" i="3"/>
  <c r="AE19" i="3" s="1"/>
  <c r="AF28" i="3"/>
  <c r="AF19" i="3" s="1"/>
  <c r="AI28" i="3"/>
  <c r="AI19" i="3" s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O23" i="1"/>
  <c r="CP20" i="1"/>
  <c r="CQ42" i="1" s="1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P24" i="2"/>
  <c r="CP23" i="2"/>
  <c r="CO23" i="2"/>
  <c r="CP20" i="2"/>
  <c r="CQ42" i="2" s="1"/>
  <c r="AC23" i="3"/>
  <c r="AB9" i="3"/>
  <c r="AB8" i="3"/>
  <c r="AC14" i="3" s="1"/>
  <c r="AC24" i="3" s="1"/>
  <c r="AC28" i="3" l="1"/>
  <c r="AC19" i="3" s="1"/>
  <c r="AB23" i="3"/>
  <c r="BG19" i="3" l="1"/>
  <c r="BG18" i="3"/>
  <c r="BF19" i="3"/>
  <c r="BF18" i="3"/>
  <c r="BE19" i="3"/>
  <c r="BE18" i="3"/>
  <c r="BD19" i="3"/>
  <c r="BD18" i="3"/>
  <c r="AY19" i="3"/>
  <c r="AW18" i="3"/>
  <c r="BB19" i="3"/>
  <c r="BB18" i="3"/>
  <c r="BA19" i="3"/>
  <c r="BA18" i="3"/>
  <c r="AZ19" i="3"/>
  <c r="AZ18" i="3"/>
  <c r="AY18" i="3"/>
  <c r="AW19" i="3"/>
  <c r="AX19" i="3"/>
  <c r="AX18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1" i="3"/>
  <c r="AA8" i="3"/>
  <c r="AB14" i="3" s="1"/>
  <c r="AB24" i="3" s="1"/>
  <c r="AB28" i="3" s="1"/>
  <c r="AB19" i="3" s="1"/>
  <c r="Z8" i="3"/>
  <c r="Y8" i="3"/>
  <c r="X8" i="3"/>
  <c r="Y14" i="3" s="1"/>
  <c r="Y24" i="3" s="1"/>
  <c r="W8" i="3"/>
  <c r="X14" i="3" s="1"/>
  <c r="X24" i="3" s="1"/>
  <c r="V8" i="3"/>
  <c r="U8" i="3"/>
  <c r="T8" i="3"/>
  <c r="U14" i="3" s="1"/>
  <c r="U24" i="3" s="1"/>
  <c r="S8" i="3"/>
  <c r="T14" i="3" s="1"/>
  <c r="T24" i="3" s="1"/>
  <c r="R8" i="3"/>
  <c r="Q8" i="3"/>
  <c r="P8" i="3"/>
  <c r="Q14" i="3" s="1"/>
  <c r="Q24" i="3" s="1"/>
  <c r="O8" i="3"/>
  <c r="P14" i="3" s="1"/>
  <c r="P24" i="3" s="1"/>
  <c r="N8" i="3"/>
  <c r="M8" i="3"/>
  <c r="L8" i="3"/>
  <c r="M14" i="3" s="1"/>
  <c r="K8" i="3"/>
  <c r="L14" i="3" s="1"/>
  <c r="J8" i="3"/>
  <c r="I8" i="3"/>
  <c r="H8" i="3"/>
  <c r="I14" i="3" s="1"/>
  <c r="G8" i="3"/>
  <c r="H14" i="3" s="1"/>
  <c r="F8" i="3"/>
  <c r="E8" i="3"/>
  <c r="D8" i="3"/>
  <c r="E14" i="3" s="1"/>
  <c r="C8" i="3"/>
  <c r="D14" i="3" s="1"/>
  <c r="B8" i="3"/>
  <c r="AA13" i="3"/>
  <c r="AA23" i="3" s="1"/>
  <c r="Z13" i="3"/>
  <c r="Z23" i="3" s="1"/>
  <c r="Y13" i="3"/>
  <c r="Y23" i="3" s="1"/>
  <c r="X13" i="3"/>
  <c r="X23" i="3" s="1"/>
  <c r="W13" i="3"/>
  <c r="W23" i="3" s="1"/>
  <c r="V13" i="3"/>
  <c r="V23" i="3" s="1"/>
  <c r="U13" i="3"/>
  <c r="U23" i="3" s="1"/>
  <c r="T13" i="3"/>
  <c r="T23" i="3" s="1"/>
  <c r="S13" i="3"/>
  <c r="S23" i="3" s="1"/>
  <c r="R13" i="3"/>
  <c r="R23" i="3" s="1"/>
  <c r="Q13" i="3"/>
  <c r="Q23" i="3" s="1"/>
  <c r="P13" i="3"/>
  <c r="P23" i="3" s="1"/>
  <c r="O13" i="3"/>
  <c r="O23" i="3" s="1"/>
  <c r="N13" i="3"/>
  <c r="M13" i="3"/>
  <c r="L13" i="3"/>
  <c r="K13" i="3"/>
  <c r="J13" i="3"/>
  <c r="I13" i="3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C3" i="3"/>
  <c r="CO20" i="2"/>
  <c r="CN20" i="2"/>
  <c r="CM20" i="2"/>
  <c r="CL20" i="2"/>
  <c r="CK20" i="2"/>
  <c r="CK42" i="2" s="1"/>
  <c r="CJ20" i="2"/>
  <c r="CI20" i="2"/>
  <c r="CH20" i="2"/>
  <c r="CG20" i="2"/>
  <c r="CG42" i="2" s="1"/>
  <c r="CF20" i="2"/>
  <c r="CE20" i="2"/>
  <c r="CD20" i="2"/>
  <c r="CC20" i="2"/>
  <c r="CC42" i="2" s="1"/>
  <c r="CB20" i="2"/>
  <c r="CA20" i="2"/>
  <c r="BZ20" i="2"/>
  <c r="BY20" i="2"/>
  <c r="BY42" i="2" s="1"/>
  <c r="BX20" i="2"/>
  <c r="BW20" i="2"/>
  <c r="BV20" i="2"/>
  <c r="BU20" i="2"/>
  <c r="BU42" i="2" s="1"/>
  <c r="BT20" i="2"/>
  <c r="BS20" i="2"/>
  <c r="BR20" i="2"/>
  <c r="BQ20" i="2"/>
  <c r="BQ42" i="2" s="1"/>
  <c r="BP20" i="2"/>
  <c r="BO20" i="2"/>
  <c r="BN20" i="2"/>
  <c r="BM20" i="2"/>
  <c r="BM42" i="2" s="1"/>
  <c r="BL20" i="2"/>
  <c r="BK20" i="2"/>
  <c r="BJ20" i="2"/>
  <c r="BI20" i="2"/>
  <c r="BI42" i="2" s="1"/>
  <c r="BH20" i="2"/>
  <c r="BG20" i="2"/>
  <c r="BF20" i="2"/>
  <c r="BE20" i="2"/>
  <c r="BE42" i="2" s="1"/>
  <c r="BD20" i="2"/>
  <c r="BC20" i="2"/>
  <c r="BB20" i="2"/>
  <c r="BA20" i="2"/>
  <c r="BA42" i="2" s="1"/>
  <c r="AZ20" i="2"/>
  <c r="AY20" i="2"/>
  <c r="AX20" i="2"/>
  <c r="AW20" i="2"/>
  <c r="AW42" i="2" s="1"/>
  <c r="AV20" i="2"/>
  <c r="AU20" i="2"/>
  <c r="AT20" i="2"/>
  <c r="AS20" i="2"/>
  <c r="AS42" i="2" s="1"/>
  <c r="AR20" i="2"/>
  <c r="AQ20" i="2"/>
  <c r="AP20" i="2"/>
  <c r="AO20" i="2"/>
  <c r="AO42" i="2" s="1"/>
  <c r="AN20" i="2"/>
  <c r="AM20" i="2"/>
  <c r="AL20" i="2"/>
  <c r="AK20" i="2"/>
  <c r="AK42" i="2" s="1"/>
  <c r="AJ20" i="2"/>
  <c r="AI20" i="2"/>
  <c r="AH20" i="2"/>
  <c r="AG20" i="2"/>
  <c r="AG42" i="2" s="1"/>
  <c r="AF20" i="2"/>
  <c r="AE20" i="2"/>
  <c r="AD20" i="2"/>
  <c r="AC20" i="2"/>
  <c r="AC42" i="2" s="1"/>
  <c r="AB20" i="2"/>
  <c r="AA20" i="2"/>
  <c r="Z20" i="2"/>
  <c r="Y20" i="2"/>
  <c r="Y42" i="2" s="1"/>
  <c r="X20" i="2"/>
  <c r="W20" i="2"/>
  <c r="V20" i="2"/>
  <c r="U20" i="2"/>
  <c r="U42" i="2" s="1"/>
  <c r="T20" i="2"/>
  <c r="S20" i="2"/>
  <c r="R20" i="2"/>
  <c r="Q20" i="2"/>
  <c r="Q42" i="2" s="1"/>
  <c r="P20" i="2"/>
  <c r="O20" i="2"/>
  <c r="N20" i="2"/>
  <c r="M20" i="2"/>
  <c r="M42" i="2" s="1"/>
  <c r="L20" i="2"/>
  <c r="K20" i="2"/>
  <c r="J20" i="2"/>
  <c r="I20" i="2"/>
  <c r="I42" i="2" s="1"/>
  <c r="H20" i="2"/>
  <c r="G20" i="2"/>
  <c r="F20" i="2"/>
  <c r="E20" i="2"/>
  <c r="D20" i="2"/>
  <c r="C20" i="2"/>
  <c r="B20" i="2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N42" i="1" s="1"/>
  <c r="BL20" i="1"/>
  <c r="BK20" i="1"/>
  <c r="BJ20" i="1"/>
  <c r="BI20" i="1"/>
  <c r="BJ42" i="1" s="1"/>
  <c r="BH20" i="1"/>
  <c r="BG20" i="1"/>
  <c r="BF20" i="1"/>
  <c r="BE20" i="1"/>
  <c r="BF42" i="1" s="1"/>
  <c r="BD20" i="1"/>
  <c r="BC20" i="1"/>
  <c r="BB20" i="1"/>
  <c r="BA20" i="1"/>
  <c r="BB42" i="1" s="1"/>
  <c r="AZ20" i="1"/>
  <c r="AY20" i="1"/>
  <c r="AX20" i="1"/>
  <c r="AW20" i="1"/>
  <c r="AX42" i="1" s="1"/>
  <c r="AV20" i="1"/>
  <c r="AU20" i="1"/>
  <c r="AT20" i="1"/>
  <c r="AS20" i="1"/>
  <c r="AT42" i="1" s="1"/>
  <c r="AR20" i="1"/>
  <c r="AQ20" i="1"/>
  <c r="AP20" i="1"/>
  <c r="AO20" i="1"/>
  <c r="AP42" i="1" s="1"/>
  <c r="AN20" i="1"/>
  <c r="AM20" i="1"/>
  <c r="AL20" i="1"/>
  <c r="AK20" i="1"/>
  <c r="AL42" i="1" s="1"/>
  <c r="AJ20" i="1"/>
  <c r="AI20" i="1"/>
  <c r="AH20" i="1"/>
  <c r="AG20" i="1"/>
  <c r="AH42" i="1" s="1"/>
  <c r="AF20" i="1"/>
  <c r="AE20" i="1"/>
  <c r="AD20" i="1"/>
  <c r="AC20" i="1"/>
  <c r="AD42" i="1" s="1"/>
  <c r="AB20" i="1"/>
  <c r="AA20" i="1"/>
  <c r="Z20" i="1"/>
  <c r="Y20" i="1"/>
  <c r="Z42" i="1" s="1"/>
  <c r="X20" i="1"/>
  <c r="W20" i="1"/>
  <c r="V20" i="1"/>
  <c r="U20" i="1"/>
  <c r="V42" i="1" s="1"/>
  <c r="T20" i="1"/>
  <c r="S20" i="1"/>
  <c r="R20" i="1"/>
  <c r="Q20" i="1"/>
  <c r="R42" i="1" s="1"/>
  <c r="P20" i="1"/>
  <c r="O20" i="1"/>
  <c r="N20" i="1"/>
  <c r="M20" i="1"/>
  <c r="N42" i="1" s="1"/>
  <c r="L20" i="1"/>
  <c r="K20" i="1"/>
  <c r="J20" i="1"/>
  <c r="I20" i="1"/>
  <c r="J42" i="1" s="1"/>
  <c r="H20" i="1"/>
  <c r="G20" i="1"/>
  <c r="F20" i="1"/>
  <c r="E20" i="1"/>
  <c r="F42" i="1" s="1"/>
  <c r="D20" i="1"/>
  <c r="C20" i="1"/>
  <c r="B20" i="1"/>
  <c r="N42" i="2" l="1"/>
  <c r="AT42" i="2"/>
  <c r="BZ42" i="2"/>
  <c r="AN16" i="3"/>
  <c r="AN26" i="3" s="1"/>
  <c r="AL16" i="3"/>
  <c r="AL26" i="3" s="1"/>
  <c r="AM16" i="3"/>
  <c r="AM26" i="3" s="1"/>
  <c r="AK16" i="3"/>
  <c r="AK26" i="3" s="1"/>
  <c r="V42" i="2"/>
  <c r="BB42" i="2"/>
  <c r="CH42" i="2"/>
  <c r="C42" i="1"/>
  <c r="G42" i="1"/>
  <c r="K42" i="1"/>
  <c r="O42" i="1"/>
  <c r="S42" i="1"/>
  <c r="W42" i="1"/>
  <c r="AA42" i="1"/>
  <c r="AE42" i="1"/>
  <c r="AI42" i="1"/>
  <c r="AM42" i="1"/>
  <c r="AQ42" i="1"/>
  <c r="AU42" i="1"/>
  <c r="AY42" i="1"/>
  <c r="BC42" i="1"/>
  <c r="BG42" i="1"/>
  <c r="BK42" i="1"/>
  <c r="BO42" i="1"/>
  <c r="BS42" i="1"/>
  <c r="BW42" i="1"/>
  <c r="CA42" i="1"/>
  <c r="CE42" i="1"/>
  <c r="CI42" i="1"/>
  <c r="AJ16" i="3"/>
  <c r="AJ26" i="3" s="1"/>
  <c r="P28" i="3"/>
  <c r="P19" i="3" s="1"/>
  <c r="T28" i="3"/>
  <c r="T19" i="3" s="1"/>
  <c r="AK42" i="1"/>
  <c r="CM42" i="1"/>
  <c r="AE16" i="3"/>
  <c r="AE26" i="3" s="1"/>
  <c r="AI16" i="3"/>
  <c r="AI26" i="3" s="1"/>
  <c r="AF16" i="3"/>
  <c r="AF26" i="3" s="1"/>
  <c r="AG16" i="3"/>
  <c r="AG26" i="3" s="1"/>
  <c r="AD16" i="3"/>
  <c r="AD26" i="3" s="1"/>
  <c r="AH16" i="3"/>
  <c r="AH26" i="3" s="1"/>
  <c r="X28" i="3"/>
  <c r="X19" i="3" s="1"/>
  <c r="Q28" i="3"/>
  <c r="Q19" i="3" s="1"/>
  <c r="U28" i="3"/>
  <c r="U19" i="3" s="1"/>
  <c r="Y28" i="3"/>
  <c r="Y19" i="3" s="1"/>
  <c r="AC16" i="3"/>
  <c r="AC26" i="3" s="1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CN42" i="2"/>
  <c r="D42" i="2"/>
  <c r="E42" i="2"/>
  <c r="CO42" i="2"/>
  <c r="CP42" i="2"/>
  <c r="AD42" i="2"/>
  <c r="BJ42" i="2"/>
  <c r="C42" i="2"/>
  <c r="G42" i="2"/>
  <c r="K42" i="2"/>
  <c r="O42" i="2"/>
  <c r="S42" i="2"/>
  <c r="W42" i="2"/>
  <c r="AA42" i="2"/>
  <c r="AE42" i="2"/>
  <c r="AI42" i="2"/>
  <c r="AM42" i="2"/>
  <c r="AQ42" i="2"/>
  <c r="AU42" i="2"/>
  <c r="AY42" i="2"/>
  <c r="BC42" i="2"/>
  <c r="BG42" i="2"/>
  <c r="BK42" i="2"/>
  <c r="BO42" i="2"/>
  <c r="BS42" i="2"/>
  <c r="BW42" i="2"/>
  <c r="CA42" i="2"/>
  <c r="CE42" i="2"/>
  <c r="CI42" i="2"/>
  <c r="CM42" i="2"/>
  <c r="F42" i="2"/>
  <c r="AL42" i="2"/>
  <c r="BR42" i="2"/>
  <c r="H42" i="1"/>
  <c r="L42" i="1"/>
  <c r="P42" i="1"/>
  <c r="T42" i="1"/>
  <c r="X42" i="1"/>
  <c r="AB42" i="1"/>
  <c r="AF42" i="1"/>
  <c r="AJ42" i="1"/>
  <c r="AN42" i="1"/>
  <c r="AR42" i="1"/>
  <c r="AV42" i="1"/>
  <c r="AZ42" i="1"/>
  <c r="BD42" i="1"/>
  <c r="BH42" i="1"/>
  <c r="BL42" i="1"/>
  <c r="BP42" i="1"/>
  <c r="BT42" i="1"/>
  <c r="BX42" i="1"/>
  <c r="CB42" i="1"/>
  <c r="CF42" i="1"/>
  <c r="CJ42" i="1"/>
  <c r="CN42" i="1"/>
  <c r="BA42" i="1"/>
  <c r="BR42" i="1"/>
  <c r="BV42" i="1"/>
  <c r="BZ42" i="1"/>
  <c r="CD42" i="1"/>
  <c r="CH42" i="1"/>
  <c r="CL42" i="1"/>
  <c r="CO42" i="1"/>
  <c r="CP42" i="1"/>
  <c r="BQ42" i="1"/>
  <c r="D42" i="1"/>
  <c r="U42" i="1"/>
  <c r="CG42" i="1"/>
  <c r="J42" i="2"/>
  <c r="R42" i="2"/>
  <c r="Z42" i="2"/>
  <c r="AH42" i="2"/>
  <c r="AP42" i="2"/>
  <c r="AX42" i="2"/>
  <c r="BF42" i="2"/>
  <c r="BN42" i="2"/>
  <c r="BV42" i="2"/>
  <c r="CD42" i="2"/>
  <c r="CL42" i="2"/>
  <c r="CY64" i="2" s="1"/>
  <c r="E42" i="1"/>
  <c r="I42" i="1"/>
  <c r="Y42" i="1"/>
  <c r="AO42" i="1"/>
  <c r="BE42" i="1"/>
  <c r="BU42" i="1"/>
  <c r="CK42" i="1"/>
  <c r="M42" i="1"/>
  <c r="AC42" i="1"/>
  <c r="AS42" i="1"/>
  <c r="BI42" i="1"/>
  <c r="BY42" i="1"/>
  <c r="Q42" i="1"/>
  <c r="AG42" i="1"/>
  <c r="AW42" i="1"/>
  <c r="BM42" i="1"/>
  <c r="CC42" i="1"/>
  <c r="AB16" i="3"/>
  <c r="AB26" i="3" s="1"/>
  <c r="O16" i="3"/>
  <c r="O26" i="3" s="1"/>
  <c r="S16" i="3"/>
  <c r="S26" i="3" s="1"/>
  <c r="V16" i="3"/>
  <c r="V26" i="3" s="1"/>
  <c r="AA16" i="3"/>
  <c r="AA26" i="3" s="1"/>
  <c r="P16" i="3"/>
  <c r="P26" i="3" s="1"/>
  <c r="T16" i="3"/>
  <c r="T26" i="3" s="1"/>
  <c r="X16" i="3"/>
  <c r="X26" i="3" s="1"/>
  <c r="W14" i="3"/>
  <c r="W24" i="3" s="1"/>
  <c r="W28" i="3" s="1"/>
  <c r="W19" i="3" s="1"/>
  <c r="Q16" i="3"/>
  <c r="Q26" i="3" s="1"/>
  <c r="U16" i="3"/>
  <c r="U26" i="3" s="1"/>
  <c r="Y16" i="3"/>
  <c r="Y26" i="3" s="1"/>
  <c r="J14" i="3"/>
  <c r="V14" i="3"/>
  <c r="V24" i="3" s="1"/>
  <c r="V28" i="3" s="1"/>
  <c r="V19" i="3" s="1"/>
  <c r="R16" i="3"/>
  <c r="R26" i="3" s="1"/>
  <c r="C14" i="3"/>
  <c r="O14" i="3"/>
  <c r="O24" i="3" s="1"/>
  <c r="O28" i="3" s="1"/>
  <c r="O19" i="3" s="1"/>
  <c r="AA14" i="3"/>
  <c r="AA24" i="3" s="1"/>
  <c r="AA28" i="3" s="1"/>
  <c r="AA19" i="3" s="1"/>
  <c r="W16" i="3"/>
  <c r="W26" i="3" s="1"/>
  <c r="F14" i="3"/>
  <c r="N14" i="3"/>
  <c r="R14" i="3"/>
  <c r="R24" i="3" s="1"/>
  <c r="R28" i="3" s="1"/>
  <c r="R19" i="3" s="1"/>
  <c r="Z14" i="3"/>
  <c r="Z24" i="3" s="1"/>
  <c r="Z28" i="3" s="1"/>
  <c r="Z19" i="3" s="1"/>
  <c r="Z16" i="3"/>
  <c r="Z26" i="3" s="1"/>
  <c r="G14" i="3"/>
  <c r="K14" i="3"/>
  <c r="S14" i="3"/>
  <c r="S24" i="3" s="1"/>
  <c r="S28" i="3" s="1"/>
  <c r="S19" i="3" s="1"/>
  <c r="CO41" i="2"/>
  <c r="CN41" i="2"/>
  <c r="DA63" i="2" s="1"/>
  <c r="AN17" i="3" s="1"/>
  <c r="AN27" i="3" s="1"/>
  <c r="CM41" i="2"/>
  <c r="CL41" i="2"/>
  <c r="CY63" i="2" s="1"/>
  <c r="AL17" i="3" s="1"/>
  <c r="AL27" i="3" s="1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CO40" i="2"/>
  <c r="CN40" i="2"/>
  <c r="CM40" i="2"/>
  <c r="CL40" i="2"/>
  <c r="CK40" i="2"/>
  <c r="CX62" i="2" s="1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O39" i="2"/>
  <c r="CN39" i="2"/>
  <c r="DA61" i="2" s="1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O38" i="2"/>
  <c r="CN38" i="2"/>
  <c r="CM38" i="2"/>
  <c r="CZ60" i="2" s="1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CO37" i="2"/>
  <c r="CN37" i="2"/>
  <c r="DA59" i="2" s="1"/>
  <c r="CM37" i="2"/>
  <c r="CL37" i="2"/>
  <c r="CY59" i="2" s="1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CO36" i="2"/>
  <c r="CN36" i="2"/>
  <c r="CM36" i="2"/>
  <c r="CL36" i="2"/>
  <c r="CK36" i="2"/>
  <c r="CX58" i="2" s="1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O35" i="2"/>
  <c r="CN35" i="2"/>
  <c r="DA57" i="2" s="1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O34" i="2"/>
  <c r="CN34" i="2"/>
  <c r="CM34" i="2"/>
  <c r="CZ56" i="2" s="1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CO33" i="2"/>
  <c r="CN33" i="2"/>
  <c r="DA55" i="2" s="1"/>
  <c r="CM33" i="2"/>
  <c r="CL33" i="2"/>
  <c r="CY55" i="2" s="1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O32" i="2"/>
  <c r="CN32" i="2"/>
  <c r="CM32" i="2"/>
  <c r="CL32" i="2"/>
  <c r="CK32" i="2"/>
  <c r="CX54" i="2" s="1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O28" i="2"/>
  <c r="CN28" i="2"/>
  <c r="CM28" i="2"/>
  <c r="CL28" i="2"/>
  <c r="CK28" i="2"/>
  <c r="CX50" i="2" s="1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CO27" i="2"/>
  <c r="CN27" i="2"/>
  <c r="DA49" i="2" s="1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O26" i="2"/>
  <c r="CN26" i="2"/>
  <c r="DA48" i="2" s="1"/>
  <c r="CM26" i="2"/>
  <c r="CZ48" i="2" s="1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O25" i="2"/>
  <c r="CN25" i="2"/>
  <c r="DA47" i="2" s="1"/>
  <c r="CM25" i="2"/>
  <c r="CZ47" i="2" s="1"/>
  <c r="CL25" i="2"/>
  <c r="CY47" i="2" s="1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O24" i="2"/>
  <c r="CN24" i="2"/>
  <c r="CM24" i="2"/>
  <c r="CL24" i="2"/>
  <c r="CK24" i="2"/>
  <c r="CX46" i="2" s="1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O41" i="1"/>
  <c r="CN41" i="1"/>
  <c r="DA63" i="1" s="1"/>
  <c r="AN15" i="3" s="1"/>
  <c r="AN25" i="3" s="1"/>
  <c r="CM41" i="1"/>
  <c r="CZ63" i="1" s="1"/>
  <c r="AM15" i="3" s="1"/>
  <c r="AM25" i="3" s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O40" i="1"/>
  <c r="CN40" i="1"/>
  <c r="CM40" i="1"/>
  <c r="CL40" i="1"/>
  <c r="CK40" i="1"/>
  <c r="CX62" i="1" s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O39" i="1"/>
  <c r="CN39" i="1"/>
  <c r="DA61" i="1" s="1"/>
  <c r="CM39" i="1"/>
  <c r="CZ61" i="1" s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O38" i="1"/>
  <c r="CN38" i="1"/>
  <c r="CM38" i="1"/>
  <c r="CL38" i="1"/>
  <c r="CK38" i="1"/>
  <c r="CX60" i="1" s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O37" i="1"/>
  <c r="CN37" i="1"/>
  <c r="DA59" i="1" s="1"/>
  <c r="CM37" i="1"/>
  <c r="CZ59" i="1" s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O36" i="1"/>
  <c r="CN36" i="1"/>
  <c r="CM36" i="1"/>
  <c r="CL36" i="1"/>
  <c r="CK36" i="1"/>
  <c r="CX58" i="1" s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O35" i="1"/>
  <c r="CN35" i="1"/>
  <c r="DA57" i="1" s="1"/>
  <c r="CM35" i="1"/>
  <c r="CZ57" i="1" s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O34" i="1"/>
  <c r="CN34" i="1"/>
  <c r="CM34" i="1"/>
  <c r="CL34" i="1"/>
  <c r="CK34" i="1"/>
  <c r="CX56" i="1" s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O33" i="1"/>
  <c r="CN33" i="1"/>
  <c r="DA55" i="1" s="1"/>
  <c r="CM33" i="1"/>
  <c r="CZ55" i="1" s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O32" i="1"/>
  <c r="CN32" i="1"/>
  <c r="CM32" i="1"/>
  <c r="CL32" i="1"/>
  <c r="CK32" i="1"/>
  <c r="CX54" i="1" s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O31" i="1"/>
  <c r="CN31" i="1"/>
  <c r="DA53" i="1" s="1"/>
  <c r="CM31" i="1"/>
  <c r="CZ53" i="1" s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O30" i="1"/>
  <c r="CN30" i="1"/>
  <c r="CM30" i="1"/>
  <c r="CL30" i="1"/>
  <c r="CK30" i="1"/>
  <c r="CX52" i="1" s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O29" i="1"/>
  <c r="CN29" i="1"/>
  <c r="DA51" i="1" s="1"/>
  <c r="CM29" i="1"/>
  <c r="CZ51" i="1" s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O28" i="1"/>
  <c r="CN28" i="1"/>
  <c r="CM28" i="1"/>
  <c r="CL28" i="1"/>
  <c r="CK28" i="1"/>
  <c r="CX50" i="1" s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O27" i="1"/>
  <c r="CN27" i="1"/>
  <c r="DA49" i="1" s="1"/>
  <c r="CM27" i="1"/>
  <c r="CZ49" i="1" s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O26" i="1"/>
  <c r="CN26" i="1"/>
  <c r="CM26" i="1"/>
  <c r="CL26" i="1"/>
  <c r="CK26" i="1"/>
  <c r="CX48" i="1" s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O25" i="1"/>
  <c r="CN25" i="1"/>
  <c r="DA47" i="1" s="1"/>
  <c r="CM25" i="1"/>
  <c r="CZ47" i="1" s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O24" i="1"/>
  <c r="CN24" i="1"/>
  <c r="CM24" i="1"/>
  <c r="CL24" i="1"/>
  <c r="CK24" i="1"/>
  <c r="CX46" i="1" s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Y46" i="2" l="1"/>
  <c r="CX49" i="2"/>
  <c r="CY50" i="2"/>
  <c r="CY54" i="2"/>
  <c r="CZ55" i="2"/>
  <c r="DA56" i="2"/>
  <c r="CX57" i="2"/>
  <c r="CY58" i="2"/>
  <c r="CZ59" i="2"/>
  <c r="DA60" i="2"/>
  <c r="CX61" i="2"/>
  <c r="CY62" i="2"/>
  <c r="CZ63" i="2"/>
  <c r="AM17" i="3" s="1"/>
  <c r="AM27" i="3" s="1"/>
  <c r="CZ64" i="2"/>
  <c r="CZ46" i="2"/>
  <c r="CX48" i="2"/>
  <c r="CY49" i="2"/>
  <c r="CZ50" i="2"/>
  <c r="CZ54" i="2"/>
  <c r="CX56" i="2"/>
  <c r="CY57" i="2"/>
  <c r="CZ58" i="2"/>
  <c r="CX60" i="2"/>
  <c r="CY61" i="2"/>
  <c r="CZ62" i="2"/>
  <c r="DA64" i="2"/>
  <c r="DA46" i="2"/>
  <c r="CX47" i="2"/>
  <c r="CY48" i="2"/>
  <c r="CV49" i="2"/>
  <c r="CZ49" i="2"/>
  <c r="DA50" i="2"/>
  <c r="DA54" i="2"/>
  <c r="CX55" i="2"/>
  <c r="CY56" i="2"/>
  <c r="CV57" i="2"/>
  <c r="CZ57" i="2"/>
  <c r="DA58" i="2"/>
  <c r="CX59" i="2"/>
  <c r="CY60" i="2"/>
  <c r="CZ61" i="2"/>
  <c r="DA62" i="2"/>
  <c r="CX63" i="2"/>
  <c r="AK17" i="3" s="1"/>
  <c r="AK27" i="3" s="1"/>
  <c r="BR64" i="2"/>
  <c r="CX64" i="2"/>
  <c r="AM29" i="3"/>
  <c r="AM20" i="3" s="1"/>
  <c r="AM18" i="3" s="1"/>
  <c r="AN29" i="3"/>
  <c r="AN20" i="3" s="1"/>
  <c r="AN18" i="3" s="1"/>
  <c r="CP46" i="2"/>
  <c r="CW46" i="2"/>
  <c r="CT46" i="2"/>
  <c r="CQ47" i="2"/>
  <c r="CU47" i="2"/>
  <c r="CR48" i="2"/>
  <c r="CS49" i="2"/>
  <c r="CP50" i="2"/>
  <c r="CW50" i="2"/>
  <c r="CT50" i="2"/>
  <c r="CP54" i="2"/>
  <c r="CW54" i="2"/>
  <c r="CT54" i="2"/>
  <c r="CQ55" i="2"/>
  <c r="CU55" i="2"/>
  <c r="CR56" i="2"/>
  <c r="CS57" i="2"/>
  <c r="CP58" i="2"/>
  <c r="CW58" i="2"/>
  <c r="CT58" i="2"/>
  <c r="CQ59" i="2"/>
  <c r="CU59" i="2"/>
  <c r="CR60" i="2"/>
  <c r="BA61" i="2"/>
  <c r="BI61" i="2"/>
  <c r="BQ61" i="2"/>
  <c r="CC61" i="2"/>
  <c r="CO61" i="2"/>
  <c r="CV61" i="2"/>
  <c r="CS61" i="2"/>
  <c r="AX62" i="2"/>
  <c r="BF62" i="2"/>
  <c r="BN62" i="2"/>
  <c r="BV62" i="2"/>
  <c r="BZ62" i="2"/>
  <c r="CH62" i="2"/>
  <c r="CP62" i="2"/>
  <c r="CW62" i="2"/>
  <c r="CT62" i="2"/>
  <c r="AY63" i="2"/>
  <c r="CM63" i="2"/>
  <c r="Z17" i="3" s="1"/>
  <c r="Z27" i="3" s="1"/>
  <c r="Z29" i="3" s="1"/>
  <c r="Z20" i="3" s="1"/>
  <c r="Z18" i="3" s="1"/>
  <c r="CQ63" i="2"/>
  <c r="AD17" i="3" s="1"/>
  <c r="AD27" i="3" s="1"/>
  <c r="CU63" i="2"/>
  <c r="AH17" i="3" s="1"/>
  <c r="AH27" i="3" s="1"/>
  <c r="CV64" i="2"/>
  <c r="CT64" i="2"/>
  <c r="CQ46" i="2"/>
  <c r="CU46" i="2"/>
  <c r="CR47" i="2"/>
  <c r="CV48" i="2"/>
  <c r="CS48" i="2"/>
  <c r="CW49" i="2"/>
  <c r="CT49" i="2"/>
  <c r="CQ50" i="2"/>
  <c r="CU50" i="2"/>
  <c r="CQ54" i="2"/>
  <c r="CU54" i="2"/>
  <c r="CR55" i="2"/>
  <c r="CV56" i="2"/>
  <c r="CS56" i="2"/>
  <c r="CW57" i="2"/>
  <c r="CT57" i="2"/>
  <c r="CQ58" i="2"/>
  <c r="CU58" i="2"/>
  <c r="CR59" i="2"/>
  <c r="CV60" i="2"/>
  <c r="CS60" i="2"/>
  <c r="CW61" i="2"/>
  <c r="CT61" i="2"/>
  <c r="CQ62" i="2"/>
  <c r="CU62" i="2"/>
  <c r="CR63" i="2"/>
  <c r="AE17" i="3" s="1"/>
  <c r="AE27" i="3" s="1"/>
  <c r="CR64" i="2"/>
  <c r="BU64" i="2"/>
  <c r="CU64" i="2"/>
  <c r="CW64" i="2"/>
  <c r="CR46" i="2"/>
  <c r="CV47" i="2"/>
  <c r="CS47" i="2"/>
  <c r="CW48" i="2"/>
  <c r="CT48" i="2"/>
  <c r="CQ49" i="2"/>
  <c r="CU49" i="2"/>
  <c r="CR50" i="2"/>
  <c r="CR54" i="2"/>
  <c r="CV55" i="2"/>
  <c r="CS55" i="2"/>
  <c r="CW56" i="2"/>
  <c r="CT56" i="2"/>
  <c r="CQ57" i="2"/>
  <c r="CU57" i="2"/>
  <c r="CR58" i="2"/>
  <c r="CV59" i="2"/>
  <c r="CS59" i="2"/>
  <c r="CW60" i="2"/>
  <c r="CT60" i="2"/>
  <c r="CQ61" i="2"/>
  <c r="CU61" i="2"/>
  <c r="CR62" i="2"/>
  <c r="CV63" i="2"/>
  <c r="AI17" i="3" s="1"/>
  <c r="AI27" i="3" s="1"/>
  <c r="CS63" i="2"/>
  <c r="AF17" i="3" s="1"/>
  <c r="AF27" i="3" s="1"/>
  <c r="BN64" i="2"/>
  <c r="CV46" i="2"/>
  <c r="CS46" i="2"/>
  <c r="CW47" i="2"/>
  <c r="CT47" i="2"/>
  <c r="CQ48" i="2"/>
  <c r="CU48" i="2"/>
  <c r="CR49" i="2"/>
  <c r="CV50" i="2"/>
  <c r="CS50" i="2"/>
  <c r="CV54" i="2"/>
  <c r="CS54" i="2"/>
  <c r="CW55" i="2"/>
  <c r="CT55" i="2"/>
  <c r="CQ56" i="2"/>
  <c r="CU56" i="2"/>
  <c r="CR57" i="2"/>
  <c r="CV58" i="2"/>
  <c r="CS58" i="2"/>
  <c r="CW59" i="2"/>
  <c r="CT59" i="2"/>
  <c r="CQ60" i="2"/>
  <c r="CU60" i="2"/>
  <c r="CR61" i="2"/>
  <c r="CV62" i="2"/>
  <c r="CS62" i="2"/>
  <c r="CW63" i="2"/>
  <c r="AJ17" i="3" s="1"/>
  <c r="AJ27" i="3" s="1"/>
  <c r="CT63" i="2"/>
  <c r="AG17" i="3" s="1"/>
  <c r="AG27" i="3" s="1"/>
  <c r="BY64" i="2"/>
  <c r="AW64" i="2"/>
  <c r="CS64" i="2"/>
  <c r="CQ64" i="2"/>
  <c r="CY58" i="1"/>
  <c r="CY60" i="1"/>
  <c r="CY48" i="1"/>
  <c r="CY52" i="1"/>
  <c r="CY54" i="1"/>
  <c r="CZ64" i="1"/>
  <c r="CV46" i="1"/>
  <c r="CS46" i="1"/>
  <c r="CZ46" i="1"/>
  <c r="CX47" i="1"/>
  <c r="CU47" i="1"/>
  <c r="CV48" i="1"/>
  <c r="CS48" i="1"/>
  <c r="CZ48" i="1"/>
  <c r="CX49" i="1"/>
  <c r="CU49" i="1"/>
  <c r="CS50" i="1"/>
  <c r="CZ50" i="1"/>
  <c r="CX51" i="1"/>
  <c r="CU51" i="1"/>
  <c r="CV52" i="1"/>
  <c r="CS52" i="1"/>
  <c r="CZ52" i="1"/>
  <c r="CX53" i="1"/>
  <c r="CU53" i="1"/>
  <c r="CV54" i="1"/>
  <c r="CS54" i="1"/>
  <c r="CZ54" i="1"/>
  <c r="CX55" i="1"/>
  <c r="CV56" i="1"/>
  <c r="CS56" i="1"/>
  <c r="CZ56" i="1"/>
  <c r="CX57" i="1"/>
  <c r="CU57" i="1"/>
  <c r="CV58" i="1"/>
  <c r="CS58" i="1"/>
  <c r="CZ58" i="1"/>
  <c r="CX59" i="1"/>
  <c r="CZ60" i="1"/>
  <c r="CX61" i="1"/>
  <c r="CZ62" i="1"/>
  <c r="CX63" i="1"/>
  <c r="AK15" i="3" s="1"/>
  <c r="AK25" i="3" s="1"/>
  <c r="AK29" i="3" s="1"/>
  <c r="AK20" i="3" s="1"/>
  <c r="AK18" i="3" s="1"/>
  <c r="CX64" i="1"/>
  <c r="DA64" i="1"/>
  <c r="CY46" i="1"/>
  <c r="CY50" i="1"/>
  <c r="CY56" i="1"/>
  <c r="CY62" i="1"/>
  <c r="DA46" i="1"/>
  <c r="CY47" i="1"/>
  <c r="DA48" i="1"/>
  <c r="CY49" i="1"/>
  <c r="DA50" i="1"/>
  <c r="CY51" i="1"/>
  <c r="DA52" i="1"/>
  <c r="CY53" i="1"/>
  <c r="DA54" i="1"/>
  <c r="CY55" i="1"/>
  <c r="DA56" i="1"/>
  <c r="CY57" i="1"/>
  <c r="DA58" i="1"/>
  <c r="CY59" i="1"/>
  <c r="DA60" i="1"/>
  <c r="CY61" i="1"/>
  <c r="DA62" i="1"/>
  <c r="CY63" i="1"/>
  <c r="AL15" i="3" s="1"/>
  <c r="AL25" i="3" s="1"/>
  <c r="AL29" i="3" s="1"/>
  <c r="AL20" i="3" s="1"/>
  <c r="AL18" i="3" s="1"/>
  <c r="CY64" i="1"/>
  <c r="CV50" i="1"/>
  <c r="CU55" i="1"/>
  <c r="CV60" i="1"/>
  <c r="CV62" i="1"/>
  <c r="CQ63" i="1"/>
  <c r="AD15" i="3" s="1"/>
  <c r="AD25" i="3" s="1"/>
  <c r="AD29" i="3" s="1"/>
  <c r="AD20" i="3" s="1"/>
  <c r="AD18" i="3" s="1"/>
  <c r="CU63" i="1"/>
  <c r="AH15" i="3" s="1"/>
  <c r="AH25" i="3" s="1"/>
  <c r="AH29" i="3" s="1"/>
  <c r="AH20" i="3" s="1"/>
  <c r="AH18" i="3" s="1"/>
  <c r="CR64" i="1"/>
  <c r="CQ51" i="1"/>
  <c r="CQ53" i="1"/>
  <c r="CQ47" i="1"/>
  <c r="CQ49" i="1"/>
  <c r="BS64" i="1"/>
  <c r="BY64" i="1"/>
  <c r="CQ57" i="1"/>
  <c r="CQ59" i="1"/>
  <c r="CU59" i="1"/>
  <c r="CS60" i="1"/>
  <c r="CQ61" i="1"/>
  <c r="CU61" i="1"/>
  <c r="CS62" i="1"/>
  <c r="CW46" i="1"/>
  <c r="CT46" i="1"/>
  <c r="CR47" i="1"/>
  <c r="CW48" i="1"/>
  <c r="CT48" i="1"/>
  <c r="CR49" i="1"/>
  <c r="CW50" i="1"/>
  <c r="CT50" i="1"/>
  <c r="CR51" i="1"/>
  <c r="CW52" i="1"/>
  <c r="CT52" i="1"/>
  <c r="CR53" i="1"/>
  <c r="CW54" i="1"/>
  <c r="CT54" i="1"/>
  <c r="CR55" i="1"/>
  <c r="CW56" i="1"/>
  <c r="CT56" i="1"/>
  <c r="CR57" i="1"/>
  <c r="CW58" i="1"/>
  <c r="CT58" i="1"/>
  <c r="CR59" i="1"/>
  <c r="CW60" i="1"/>
  <c r="CT60" i="1"/>
  <c r="CR61" i="1"/>
  <c r="CW62" i="1"/>
  <c r="CT62" i="1"/>
  <c r="CR63" i="1"/>
  <c r="AE15" i="3" s="1"/>
  <c r="AE25" i="3" s="1"/>
  <c r="AE29" i="3" s="1"/>
  <c r="AE20" i="3" s="1"/>
  <c r="AE18" i="3" s="1"/>
  <c r="BU64" i="1"/>
  <c r="BR64" i="1"/>
  <c r="CQ55" i="1"/>
  <c r="CQ46" i="1"/>
  <c r="CV47" i="1"/>
  <c r="CS47" i="1"/>
  <c r="CQ48" i="1"/>
  <c r="CU48" i="1"/>
  <c r="CV49" i="1"/>
  <c r="CS49" i="1"/>
  <c r="CQ50" i="1"/>
  <c r="CU50" i="1"/>
  <c r="CV51" i="1"/>
  <c r="CS51" i="1"/>
  <c r="CQ52" i="1"/>
  <c r="CU52" i="1"/>
  <c r="CV53" i="1"/>
  <c r="CS53" i="1"/>
  <c r="CQ54" i="1"/>
  <c r="CU54" i="1"/>
  <c r="CV55" i="1"/>
  <c r="CS55" i="1"/>
  <c r="CQ56" i="1"/>
  <c r="CU56" i="1"/>
  <c r="CV57" i="1"/>
  <c r="CS57" i="1"/>
  <c r="CQ58" i="1"/>
  <c r="CU58" i="1"/>
  <c r="CV59" i="1"/>
  <c r="CS59" i="1"/>
  <c r="CQ60" i="1"/>
  <c r="CU60" i="1"/>
  <c r="CV61" i="1"/>
  <c r="CS61" i="1"/>
  <c r="CQ62" i="1"/>
  <c r="CU62" i="1"/>
  <c r="CV63" i="1"/>
  <c r="AI15" i="3" s="1"/>
  <c r="AI25" i="3" s="1"/>
  <c r="AI29" i="3" s="1"/>
  <c r="AI20" i="3" s="1"/>
  <c r="AI18" i="3" s="1"/>
  <c r="CS63" i="1"/>
  <c r="AF15" i="3" s="1"/>
  <c r="AF25" i="3" s="1"/>
  <c r="AF29" i="3" s="1"/>
  <c r="AF20" i="3" s="1"/>
  <c r="AF18" i="3" s="1"/>
  <c r="CH64" i="1"/>
  <c r="AY64" i="1"/>
  <c r="CN64" i="1"/>
  <c r="CQ64" i="1"/>
  <c r="CV64" i="1"/>
  <c r="CS64" i="1"/>
  <c r="CO64" i="1"/>
  <c r="CW64" i="1"/>
  <c r="CU46" i="1"/>
  <c r="CR46" i="1"/>
  <c r="CW47" i="1"/>
  <c r="CT47" i="1"/>
  <c r="CR48" i="1"/>
  <c r="CW49" i="1"/>
  <c r="CT49" i="1"/>
  <c r="CR50" i="1"/>
  <c r="CW51" i="1"/>
  <c r="CT51" i="1"/>
  <c r="CR52" i="1"/>
  <c r="CW53" i="1"/>
  <c r="CT53" i="1"/>
  <c r="CR54" i="1"/>
  <c r="CW55" i="1"/>
  <c r="CT55" i="1"/>
  <c r="CR56" i="1"/>
  <c r="CW57" i="1"/>
  <c r="CT57" i="1"/>
  <c r="CR58" i="1"/>
  <c r="CW59" i="1"/>
  <c r="CT59" i="1"/>
  <c r="CR60" i="1"/>
  <c r="CW61" i="1"/>
  <c r="CT61" i="1"/>
  <c r="CR62" i="1"/>
  <c r="CW63" i="1"/>
  <c r="AJ15" i="3" s="1"/>
  <c r="AJ25" i="3" s="1"/>
  <c r="AJ29" i="3" s="1"/>
  <c r="AJ20" i="3" s="1"/>
  <c r="CT63" i="1"/>
  <c r="AG15" i="3" s="1"/>
  <c r="AG25" i="3" s="1"/>
  <c r="AG29" i="3" s="1"/>
  <c r="AG20" i="3" s="1"/>
  <c r="AG18" i="3" s="1"/>
  <c r="BP64" i="1"/>
  <c r="CU64" i="1"/>
  <c r="CT64" i="1"/>
  <c r="BY61" i="2"/>
  <c r="AU63" i="2"/>
  <c r="CI63" i="2"/>
  <c r="V17" i="3" s="1"/>
  <c r="V27" i="3" s="1"/>
  <c r="CP49" i="2"/>
  <c r="CP57" i="2"/>
  <c r="CP61" i="2"/>
  <c r="BT64" i="2"/>
  <c r="BO64" i="2"/>
  <c r="AW61" i="2"/>
  <c r="BE61" i="2"/>
  <c r="BM61" i="2"/>
  <c r="CK61" i="2"/>
  <c r="BB62" i="2"/>
  <c r="BJ62" i="2"/>
  <c r="CL62" i="2"/>
  <c r="CP48" i="2"/>
  <c r="CP56" i="2"/>
  <c r="CP60" i="2"/>
  <c r="CO64" i="2"/>
  <c r="BM64" i="2"/>
  <c r="BP64" i="2"/>
  <c r="CP47" i="2"/>
  <c r="CP55" i="2"/>
  <c r="CP59" i="2"/>
  <c r="CP63" i="2"/>
  <c r="AC17" i="3" s="1"/>
  <c r="AC27" i="3" s="1"/>
  <c r="CJ64" i="2"/>
  <c r="BD64" i="2"/>
  <c r="CP64" i="2"/>
  <c r="CP46" i="1"/>
  <c r="CP48" i="1"/>
  <c r="CP50" i="1"/>
  <c r="CP52" i="1"/>
  <c r="CP54" i="1"/>
  <c r="CP56" i="1"/>
  <c r="CP58" i="1"/>
  <c r="CP60" i="1"/>
  <c r="CP62" i="1"/>
  <c r="CE64" i="1"/>
  <c r="BW64" i="1"/>
  <c r="CF64" i="1"/>
  <c r="BK64" i="1"/>
  <c r="CP47" i="1"/>
  <c r="CP49" i="1"/>
  <c r="CP51" i="1"/>
  <c r="CP53" i="1"/>
  <c r="CP55" i="1"/>
  <c r="CP57" i="1"/>
  <c r="CP59" i="1"/>
  <c r="CP61" i="1"/>
  <c r="CP63" i="1"/>
  <c r="AC15" i="3" s="1"/>
  <c r="AC25" i="3" s="1"/>
  <c r="AZ64" i="1"/>
  <c r="CM64" i="1"/>
  <c r="CP64" i="1"/>
  <c r="CL64" i="2"/>
  <c r="BR62" i="2"/>
  <c r="CE64" i="2"/>
  <c r="BA64" i="2"/>
  <c r="AY64" i="2"/>
  <c r="AX61" i="2"/>
  <c r="BF61" i="2"/>
  <c r="BN61" i="2"/>
  <c r="BV61" i="2"/>
  <c r="BZ61" i="2"/>
  <c r="CH61" i="2"/>
  <c r="AY62" i="2"/>
  <c r="BG62" i="2"/>
  <c r="BO62" i="2"/>
  <c r="BW62" i="2"/>
  <c r="CE62" i="2"/>
  <c r="CM62" i="2"/>
  <c r="AZ63" i="2"/>
  <c r="BH63" i="2"/>
  <c r="BP63" i="2"/>
  <c r="C17" i="3" s="1"/>
  <c r="BX63" i="2"/>
  <c r="K17" i="3" s="1"/>
  <c r="CF63" i="2"/>
  <c r="S17" i="3" s="1"/>
  <c r="S27" i="3" s="1"/>
  <c r="CN63" i="2"/>
  <c r="AA17" i="3" s="1"/>
  <c r="AA27" i="3" s="1"/>
  <c r="CB64" i="2"/>
  <c r="BZ64" i="2"/>
  <c r="CA64" i="2"/>
  <c r="BF64" i="2"/>
  <c r="BM47" i="2"/>
  <c r="BU47" i="2"/>
  <c r="AU61" i="2"/>
  <c r="AY61" i="2"/>
  <c r="BC61" i="2"/>
  <c r="BG61" i="2"/>
  <c r="BK61" i="2"/>
  <c r="BO61" i="2"/>
  <c r="BS61" i="2"/>
  <c r="BW61" i="2"/>
  <c r="CA61" i="2"/>
  <c r="CE61" i="2"/>
  <c r="CI61" i="2"/>
  <c r="CM61" i="2"/>
  <c r="AV62" i="2"/>
  <c r="AZ62" i="2"/>
  <c r="BD62" i="2"/>
  <c r="BH62" i="2"/>
  <c r="BL62" i="2"/>
  <c r="BP62" i="2"/>
  <c r="BT62" i="2"/>
  <c r="BX62" i="2"/>
  <c r="CB62" i="2"/>
  <c r="CF62" i="2"/>
  <c r="CJ62" i="2"/>
  <c r="CN62" i="2"/>
  <c r="AW63" i="2"/>
  <c r="BA63" i="2"/>
  <c r="BE63" i="2"/>
  <c r="BI63" i="2"/>
  <c r="BM63" i="2"/>
  <c r="BQ63" i="2"/>
  <c r="D17" i="3" s="1"/>
  <c r="BU63" i="2"/>
  <c r="H17" i="3" s="1"/>
  <c r="BY63" i="2"/>
  <c r="L17" i="3" s="1"/>
  <c r="CC63" i="2"/>
  <c r="P17" i="3" s="1"/>
  <c r="P27" i="3" s="1"/>
  <c r="CG63" i="2"/>
  <c r="T17" i="3" s="1"/>
  <c r="T27" i="3" s="1"/>
  <c r="CK63" i="2"/>
  <c r="X17" i="3" s="1"/>
  <c r="X27" i="3" s="1"/>
  <c r="CO63" i="2"/>
  <c r="AB17" i="3" s="1"/>
  <c r="AB27" i="3" s="1"/>
  <c r="CM64" i="2"/>
  <c r="BW64" i="2"/>
  <c r="BG64" i="2"/>
  <c r="CF64" i="2"/>
  <c r="BQ64" i="2"/>
  <c r="CN64" i="2"/>
  <c r="CD64" i="2"/>
  <c r="BB64" i="2"/>
  <c r="BX64" i="2"/>
  <c r="BU61" i="2"/>
  <c r="CG61" i="2"/>
  <c r="CD62" i="2"/>
  <c r="BC63" i="2"/>
  <c r="BG63" i="2"/>
  <c r="BK63" i="2"/>
  <c r="BO63" i="2"/>
  <c r="BS63" i="2"/>
  <c r="F17" i="3" s="1"/>
  <c r="BW63" i="2"/>
  <c r="J17" i="3" s="1"/>
  <c r="CA63" i="2"/>
  <c r="N17" i="3" s="1"/>
  <c r="CE63" i="2"/>
  <c r="R17" i="3" s="1"/>
  <c r="R27" i="3" s="1"/>
  <c r="CG64" i="2"/>
  <c r="BB61" i="2"/>
  <c r="BJ61" i="2"/>
  <c r="BR61" i="2"/>
  <c r="CD61" i="2"/>
  <c r="CL61" i="2"/>
  <c r="AU62" i="2"/>
  <c r="BC62" i="2"/>
  <c r="BK62" i="2"/>
  <c r="BS62" i="2"/>
  <c r="CA62" i="2"/>
  <c r="CI62" i="2"/>
  <c r="AV63" i="2"/>
  <c r="BD63" i="2"/>
  <c r="BL63" i="2"/>
  <c r="BT63" i="2"/>
  <c r="G17" i="3" s="1"/>
  <c r="CB63" i="2"/>
  <c r="O17" i="3" s="1"/>
  <c r="O27" i="3" s="1"/>
  <c r="CJ63" i="2"/>
  <c r="W17" i="3" s="1"/>
  <c r="W27" i="3" s="1"/>
  <c r="AV64" i="2"/>
  <c r="AU64" i="2"/>
  <c r="BK64" i="2"/>
  <c r="CC64" i="2"/>
  <c r="CH64" i="2"/>
  <c r="AZ64" i="2"/>
  <c r="AV61" i="2"/>
  <c r="AZ61" i="2"/>
  <c r="BD61" i="2"/>
  <c r="BH61" i="2"/>
  <c r="BL61" i="2"/>
  <c r="BP61" i="2"/>
  <c r="BT61" i="2"/>
  <c r="BX61" i="2"/>
  <c r="CB61" i="2"/>
  <c r="CF61" i="2"/>
  <c r="CJ61" i="2"/>
  <c r="CN61" i="2"/>
  <c r="AW62" i="2"/>
  <c r="BA62" i="2"/>
  <c r="BE62" i="2"/>
  <c r="BI62" i="2"/>
  <c r="BM62" i="2"/>
  <c r="BQ62" i="2"/>
  <c r="BU62" i="2"/>
  <c r="BY62" i="2"/>
  <c r="CC62" i="2"/>
  <c r="CG62" i="2"/>
  <c r="CK62" i="2"/>
  <c r="CO62" i="2"/>
  <c r="AX63" i="2"/>
  <c r="BB63" i="2"/>
  <c r="BF63" i="2"/>
  <c r="BJ63" i="2"/>
  <c r="BN63" i="2"/>
  <c r="BR63" i="2"/>
  <c r="E17" i="3" s="1"/>
  <c r="BV63" i="2"/>
  <c r="I17" i="3" s="1"/>
  <c r="BZ63" i="2"/>
  <c r="M17" i="3" s="1"/>
  <c r="CD63" i="2"/>
  <c r="Q17" i="3" s="1"/>
  <c r="Q27" i="3" s="1"/>
  <c r="CH63" i="2"/>
  <c r="U17" i="3" s="1"/>
  <c r="U27" i="3" s="1"/>
  <c r="CL63" i="2"/>
  <c r="Y17" i="3" s="1"/>
  <c r="Y27" i="3" s="1"/>
  <c r="BL64" i="2"/>
  <c r="BJ64" i="2"/>
  <c r="CI64" i="2"/>
  <c r="BS64" i="2"/>
  <c r="BC64" i="2"/>
  <c r="BI64" i="2"/>
  <c r="BH64" i="2"/>
  <c r="BV64" i="2"/>
  <c r="AX64" i="2"/>
  <c r="CK64" i="2"/>
  <c r="BE64" i="2"/>
  <c r="AU63" i="1"/>
  <c r="AY63" i="1"/>
  <c r="BC63" i="1"/>
  <c r="BG63" i="1"/>
  <c r="BK63" i="1"/>
  <c r="BO63" i="1"/>
  <c r="BS63" i="1"/>
  <c r="F15" i="3" s="1"/>
  <c r="BW63" i="1"/>
  <c r="J15" i="3" s="1"/>
  <c r="CA63" i="1"/>
  <c r="N15" i="3" s="1"/>
  <c r="CE63" i="1"/>
  <c r="R15" i="3" s="1"/>
  <c r="R25" i="3" s="1"/>
  <c r="R29" i="3" s="1"/>
  <c r="R20" i="3" s="1"/>
  <c r="R18" i="3" s="1"/>
  <c r="CI63" i="1"/>
  <c r="V15" i="3" s="1"/>
  <c r="V25" i="3" s="1"/>
  <c r="V29" i="3" s="1"/>
  <c r="V20" i="3" s="1"/>
  <c r="V18" i="3" s="1"/>
  <c r="CM63" i="1"/>
  <c r="Z15" i="3" s="1"/>
  <c r="Z25" i="3" s="1"/>
  <c r="BB64" i="1"/>
  <c r="BI64" i="1"/>
  <c r="AV63" i="1"/>
  <c r="AZ63" i="1"/>
  <c r="BD63" i="1"/>
  <c r="BH63" i="1"/>
  <c r="BL63" i="1"/>
  <c r="BP63" i="1"/>
  <c r="C15" i="3" s="1"/>
  <c r="BT63" i="1"/>
  <c r="G15" i="3" s="1"/>
  <c r="BX63" i="1"/>
  <c r="K15" i="3" s="1"/>
  <c r="CB63" i="1"/>
  <c r="O15" i="3" s="1"/>
  <c r="O25" i="3" s="1"/>
  <c r="O29" i="3" s="1"/>
  <c r="O20" i="3" s="1"/>
  <c r="CF63" i="1"/>
  <c r="S15" i="3" s="1"/>
  <c r="S25" i="3" s="1"/>
  <c r="S29" i="3" s="1"/>
  <c r="S20" i="3" s="1"/>
  <c r="S18" i="3" s="1"/>
  <c r="CJ63" i="1"/>
  <c r="W15" i="3" s="1"/>
  <c r="W25" i="3" s="1"/>
  <c r="W29" i="3" s="1"/>
  <c r="W20" i="3" s="1"/>
  <c r="W18" i="3" s="1"/>
  <c r="CN63" i="1"/>
  <c r="AA15" i="3" s="1"/>
  <c r="AA25" i="3" s="1"/>
  <c r="O18" i="3"/>
  <c r="CI64" i="1"/>
  <c r="CB64" i="1"/>
  <c r="BL64" i="1"/>
  <c r="AV64" i="1"/>
  <c r="CD64" i="1"/>
  <c r="BN64" i="1"/>
  <c r="AX64" i="1"/>
  <c r="AU64" i="1"/>
  <c r="CK64" i="1"/>
  <c r="BE64" i="1"/>
  <c r="BO46" i="1"/>
  <c r="BA47" i="1"/>
  <c r="BI47" i="1"/>
  <c r="BQ47" i="1"/>
  <c r="BY47" i="1"/>
  <c r="CK47" i="1"/>
  <c r="AY48" i="1"/>
  <c r="BG48" i="1"/>
  <c r="BO48" i="1"/>
  <c r="BW48" i="1"/>
  <c r="CI48" i="1"/>
  <c r="AW49" i="1"/>
  <c r="BE49" i="1"/>
  <c r="BM49" i="1"/>
  <c r="BU49" i="1"/>
  <c r="CG49" i="1"/>
  <c r="CO49" i="1"/>
  <c r="BC50" i="1"/>
  <c r="BS50" i="1"/>
  <c r="CI50" i="1"/>
  <c r="BE51" i="1"/>
  <c r="BQ51" i="1"/>
  <c r="BY51" i="1"/>
  <c r="CK51" i="1"/>
  <c r="BC52" i="1"/>
  <c r="BO52" i="1"/>
  <c r="BW52" i="1"/>
  <c r="CI52" i="1"/>
  <c r="BI53" i="1"/>
  <c r="BU53" i="1"/>
  <c r="CG53" i="1"/>
  <c r="CO53" i="1"/>
  <c r="BC54" i="1"/>
  <c r="BK54" i="1"/>
  <c r="BW54" i="1"/>
  <c r="CM54" i="1"/>
  <c r="AW55" i="1"/>
  <c r="BI55" i="1"/>
  <c r="BM55" i="1"/>
  <c r="BQ55" i="1"/>
  <c r="BY55" i="1"/>
  <c r="CO59" i="1"/>
  <c r="AW63" i="1"/>
  <c r="BA63" i="1"/>
  <c r="BE63" i="1"/>
  <c r="BI63" i="1"/>
  <c r="BM63" i="1"/>
  <c r="BQ63" i="1"/>
  <c r="D15" i="3" s="1"/>
  <c r="BU63" i="1"/>
  <c r="H15" i="3" s="1"/>
  <c r="BY63" i="1"/>
  <c r="L15" i="3" s="1"/>
  <c r="CC63" i="1"/>
  <c r="P15" i="3" s="1"/>
  <c r="P25" i="3" s="1"/>
  <c r="P29" i="3" s="1"/>
  <c r="P20" i="3" s="1"/>
  <c r="P18" i="3" s="1"/>
  <c r="CG63" i="1"/>
  <c r="T15" i="3" s="1"/>
  <c r="T25" i="3" s="1"/>
  <c r="CK63" i="1"/>
  <c r="X15" i="3" s="1"/>
  <c r="X25" i="3" s="1"/>
  <c r="CO63" i="1"/>
  <c r="AB15" i="3" s="1"/>
  <c r="AB25" i="3" s="1"/>
  <c r="BX64" i="1"/>
  <c r="BH64" i="1"/>
  <c r="BZ64" i="1"/>
  <c r="BJ64" i="1"/>
  <c r="CG64" i="1"/>
  <c r="BQ64" i="1"/>
  <c r="BA64" i="1"/>
  <c r="BG64" i="1"/>
  <c r="AU46" i="1"/>
  <c r="AY46" i="1"/>
  <c r="BC46" i="1"/>
  <c r="BG46" i="1"/>
  <c r="BS46" i="1"/>
  <c r="BW46" i="1"/>
  <c r="CE46" i="1"/>
  <c r="CI46" i="1"/>
  <c r="CM46" i="1"/>
  <c r="AW47" i="1"/>
  <c r="BE47" i="1"/>
  <c r="BM47" i="1"/>
  <c r="BU47" i="1"/>
  <c r="CG47" i="1"/>
  <c r="CO47" i="1"/>
  <c r="AU48" i="1"/>
  <c r="BC48" i="1"/>
  <c r="BS48" i="1"/>
  <c r="CE48" i="1"/>
  <c r="CM48" i="1"/>
  <c r="BA49" i="1"/>
  <c r="BI49" i="1"/>
  <c r="BQ49" i="1"/>
  <c r="BY49" i="1"/>
  <c r="CK49" i="1"/>
  <c r="AY50" i="1"/>
  <c r="BG50" i="1"/>
  <c r="BO50" i="1"/>
  <c r="BW50" i="1"/>
  <c r="CE50" i="1"/>
  <c r="CM50" i="1"/>
  <c r="BA51" i="1"/>
  <c r="BI51" i="1"/>
  <c r="BU51" i="1"/>
  <c r="CG51" i="1"/>
  <c r="CO51" i="1"/>
  <c r="AY52" i="1"/>
  <c r="BG52" i="1"/>
  <c r="BS52" i="1"/>
  <c r="CE52" i="1"/>
  <c r="CM52" i="1"/>
  <c r="AW53" i="1"/>
  <c r="BE53" i="1"/>
  <c r="BQ53" i="1"/>
  <c r="BY53" i="1"/>
  <c r="CK53" i="1"/>
  <c r="AU54" i="1"/>
  <c r="BG54" i="1"/>
  <c r="BS54" i="1"/>
  <c r="CI54" i="1"/>
  <c r="BA55" i="1"/>
  <c r="CF60" i="1"/>
  <c r="AX63" i="1"/>
  <c r="BB63" i="1"/>
  <c r="BF63" i="1"/>
  <c r="BJ63" i="1"/>
  <c r="BN63" i="1"/>
  <c r="BR63" i="1"/>
  <c r="E15" i="3" s="1"/>
  <c r="BV63" i="1"/>
  <c r="I15" i="3" s="1"/>
  <c r="BZ63" i="1"/>
  <c r="M15" i="3" s="1"/>
  <c r="CD63" i="1"/>
  <c r="Q15" i="3" s="1"/>
  <c r="Q25" i="3" s="1"/>
  <c r="CH63" i="1"/>
  <c r="U15" i="3" s="1"/>
  <c r="U25" i="3" s="1"/>
  <c r="CL63" i="1"/>
  <c r="Y15" i="3" s="1"/>
  <c r="Y25" i="3" s="1"/>
  <c r="BC64" i="1"/>
  <c r="CJ64" i="1"/>
  <c r="BT64" i="1"/>
  <c r="BD64" i="1"/>
  <c r="BO64" i="1"/>
  <c r="CL64" i="1"/>
  <c r="BV64" i="1"/>
  <c r="BF64" i="1"/>
  <c r="CA64" i="1"/>
  <c r="CC64" i="1"/>
  <c r="BM64" i="1"/>
  <c r="AW64" i="1"/>
  <c r="BQ47" i="2"/>
  <c r="CC47" i="1"/>
  <c r="CC49" i="1"/>
  <c r="BM53" i="1"/>
  <c r="CC53" i="1"/>
  <c r="BO54" i="1"/>
  <c r="BE55" i="1"/>
  <c r="BU55" i="1"/>
  <c r="CC55" i="1"/>
  <c r="CG55" i="1"/>
  <c r="CK55" i="1"/>
  <c r="CO55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AU58" i="1"/>
  <c r="AY58" i="1"/>
  <c r="BC58" i="1"/>
  <c r="BG58" i="1"/>
  <c r="BK58" i="1"/>
  <c r="BO58" i="1"/>
  <c r="BS58" i="1"/>
  <c r="BW58" i="1"/>
  <c r="CA58" i="1"/>
  <c r="BK48" i="1"/>
  <c r="CA48" i="1"/>
  <c r="BK50" i="1"/>
  <c r="CA50" i="1"/>
  <c r="AW51" i="1"/>
  <c r="BM51" i="1"/>
  <c r="CC51" i="1"/>
  <c r="AU52" i="1"/>
  <c r="BK52" i="1"/>
  <c r="CE54" i="1"/>
  <c r="AV46" i="1"/>
  <c r="AZ46" i="1"/>
  <c r="BD46" i="1"/>
  <c r="BH46" i="1"/>
  <c r="BL46" i="1"/>
  <c r="CB46" i="1"/>
  <c r="CJ46" i="1"/>
  <c r="BN47" i="1"/>
  <c r="BV47" i="1"/>
  <c r="AZ48" i="1"/>
  <c r="BH48" i="1"/>
  <c r="CF48" i="1"/>
  <c r="CN48" i="1"/>
  <c r="BR49" i="1"/>
  <c r="BZ49" i="1"/>
  <c r="BD50" i="1"/>
  <c r="BL50" i="1"/>
  <c r="CJ50" i="1"/>
  <c r="CN50" i="1"/>
  <c r="BF51" i="1"/>
  <c r="BJ51" i="1"/>
  <c r="BV51" i="1"/>
  <c r="BZ51" i="1"/>
  <c r="CL51" i="1"/>
  <c r="AV52" i="1"/>
  <c r="BH52" i="1"/>
  <c r="BL52" i="1"/>
  <c r="BX52" i="1"/>
  <c r="CB52" i="1"/>
  <c r="CN52" i="1"/>
  <c r="AX53" i="1"/>
  <c r="BJ53" i="1"/>
  <c r="BN53" i="1"/>
  <c r="BZ53" i="1"/>
  <c r="CD53" i="1"/>
  <c r="AV54" i="1"/>
  <c r="AZ54" i="1"/>
  <c r="BL54" i="1"/>
  <c r="BP54" i="1"/>
  <c r="CB54" i="1"/>
  <c r="CF54" i="1"/>
  <c r="AX55" i="1"/>
  <c r="BB55" i="1"/>
  <c r="BN55" i="1"/>
  <c r="BR55" i="1"/>
  <c r="BJ57" i="1"/>
  <c r="AV58" i="1"/>
  <c r="BK46" i="1"/>
  <c r="CA46" i="1"/>
  <c r="CA52" i="1"/>
  <c r="BA53" i="1"/>
  <c r="AY54" i="1"/>
  <c r="CA54" i="1"/>
  <c r="AU50" i="1"/>
  <c r="AX46" i="1"/>
  <c r="BR46" i="1"/>
  <c r="BZ46" i="1"/>
  <c r="BD47" i="1"/>
  <c r="BL47" i="1"/>
  <c r="CJ47" i="1"/>
  <c r="AX48" i="1"/>
  <c r="BV48" i="1"/>
  <c r="CD48" i="1"/>
  <c r="BH49" i="1"/>
  <c r="BP49" i="1"/>
  <c r="CN49" i="1"/>
  <c r="BB50" i="1"/>
  <c r="BZ50" i="1"/>
  <c r="BT46" i="1"/>
  <c r="CF46" i="1"/>
  <c r="AX47" i="1"/>
  <c r="BJ47" i="1"/>
  <c r="BZ47" i="1"/>
  <c r="CH47" i="1"/>
  <c r="BD48" i="1"/>
  <c r="BT48" i="1"/>
  <c r="CJ48" i="1"/>
  <c r="BJ49" i="1"/>
  <c r="BV49" i="1"/>
  <c r="CD49" i="1"/>
  <c r="AZ50" i="1"/>
  <c r="BX50" i="1"/>
  <c r="BB46" i="1"/>
  <c r="BF46" i="1"/>
  <c r="BJ46" i="1"/>
  <c r="BN46" i="1"/>
  <c r="BV46" i="1"/>
  <c r="CD46" i="1"/>
  <c r="CH46" i="1"/>
  <c r="CL46" i="1"/>
  <c r="AV47" i="1"/>
  <c r="AZ47" i="1"/>
  <c r="BH47" i="1"/>
  <c r="BP47" i="1"/>
  <c r="BT47" i="1"/>
  <c r="BX47" i="1"/>
  <c r="CB47" i="1"/>
  <c r="CF47" i="1"/>
  <c r="CN47" i="1"/>
  <c r="BB48" i="1"/>
  <c r="BF48" i="1"/>
  <c r="BJ48" i="1"/>
  <c r="BN48" i="1"/>
  <c r="BR48" i="1"/>
  <c r="BZ48" i="1"/>
  <c r="CH48" i="1"/>
  <c r="CL48" i="1"/>
  <c r="AV49" i="1"/>
  <c r="AZ49" i="1"/>
  <c r="BD49" i="1"/>
  <c r="BL49" i="1"/>
  <c r="BT49" i="1"/>
  <c r="BX49" i="1"/>
  <c r="CB49" i="1"/>
  <c r="CF49" i="1"/>
  <c r="CJ49" i="1"/>
  <c r="AX50" i="1"/>
  <c r="BF50" i="1"/>
  <c r="BJ50" i="1"/>
  <c r="BN50" i="1"/>
  <c r="BR50" i="1"/>
  <c r="BV50" i="1"/>
  <c r="CD50" i="1"/>
  <c r="CH50" i="1"/>
  <c r="CL50" i="1"/>
  <c r="AV51" i="1"/>
  <c r="AZ51" i="1"/>
  <c r="BD51" i="1"/>
  <c r="BH51" i="1"/>
  <c r="BL51" i="1"/>
  <c r="BP51" i="1"/>
  <c r="BT51" i="1"/>
  <c r="BX51" i="1"/>
  <c r="CB51" i="1"/>
  <c r="CE58" i="1"/>
  <c r="CI58" i="1"/>
  <c r="CM58" i="1"/>
  <c r="AW59" i="1"/>
  <c r="BA59" i="1"/>
  <c r="BE59" i="1"/>
  <c r="BI59" i="1"/>
  <c r="BM59" i="1"/>
  <c r="BQ59" i="1"/>
  <c r="BU59" i="1"/>
  <c r="BY59" i="1"/>
  <c r="CC59" i="1"/>
  <c r="CG59" i="1"/>
  <c r="CK59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AU62" i="1"/>
  <c r="AY62" i="1"/>
  <c r="BC62" i="1"/>
  <c r="BG62" i="1"/>
  <c r="BK62" i="1"/>
  <c r="BO62" i="1"/>
  <c r="BS62" i="1"/>
  <c r="BW62" i="1"/>
  <c r="CA62" i="1"/>
  <c r="CE62" i="1"/>
  <c r="CI62" i="1"/>
  <c r="CM62" i="1"/>
  <c r="BP46" i="1"/>
  <c r="BF47" i="1"/>
  <c r="CL47" i="1"/>
  <c r="AV48" i="1"/>
  <c r="BP48" i="1"/>
  <c r="CB48" i="1"/>
  <c r="AX49" i="1"/>
  <c r="BF49" i="1"/>
  <c r="CH49" i="1"/>
  <c r="BH50" i="1"/>
  <c r="BT50" i="1"/>
  <c r="CF50" i="1"/>
  <c r="AX51" i="1"/>
  <c r="BR51" i="1"/>
  <c r="CD51" i="1"/>
  <c r="BD52" i="1"/>
  <c r="BT52" i="1"/>
  <c r="CF52" i="1"/>
  <c r="CJ52" i="1"/>
  <c r="BB53" i="1"/>
  <c r="BF53" i="1"/>
  <c r="BR53" i="1"/>
  <c r="BV53" i="1"/>
  <c r="CL53" i="1"/>
  <c r="BD54" i="1"/>
  <c r="BH54" i="1"/>
  <c r="BT54" i="1"/>
  <c r="BX54" i="1"/>
  <c r="CJ54" i="1"/>
  <c r="CN54" i="1"/>
  <c r="BF55" i="1"/>
  <c r="BJ55" i="1"/>
  <c r="BV55" i="1"/>
  <c r="BZ55" i="1"/>
  <c r="CD55" i="1"/>
  <c r="CH55" i="1"/>
  <c r="CL55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AX57" i="1"/>
  <c r="BB57" i="1"/>
  <c r="BF57" i="1"/>
  <c r="BN57" i="1"/>
  <c r="BR57" i="1"/>
  <c r="BV57" i="1"/>
  <c r="BZ57" i="1"/>
  <c r="CD57" i="1"/>
  <c r="CH57" i="1"/>
  <c r="CL57" i="1"/>
  <c r="AZ58" i="1"/>
  <c r="BD58" i="1"/>
  <c r="BH58" i="1"/>
  <c r="BL58" i="1"/>
  <c r="BP58" i="1"/>
  <c r="BT58" i="1"/>
  <c r="BX58" i="1"/>
  <c r="CB58" i="1"/>
  <c r="CF58" i="1"/>
  <c r="CJ58" i="1"/>
  <c r="CN58" i="1"/>
  <c r="AX59" i="1"/>
  <c r="BB59" i="1"/>
  <c r="BF59" i="1"/>
  <c r="BJ59" i="1"/>
  <c r="BN59" i="1"/>
  <c r="BR59" i="1"/>
  <c r="BV59" i="1"/>
  <c r="BZ59" i="1"/>
  <c r="CD59" i="1"/>
  <c r="CH59" i="1"/>
  <c r="CL59" i="1"/>
  <c r="AV60" i="1"/>
  <c r="AZ60" i="1"/>
  <c r="BD60" i="1"/>
  <c r="BH60" i="1"/>
  <c r="BL60" i="1"/>
  <c r="BP60" i="1"/>
  <c r="BT60" i="1"/>
  <c r="BX60" i="1"/>
  <c r="CB60" i="1"/>
  <c r="CJ60" i="1"/>
  <c r="CN60" i="1"/>
  <c r="AX61" i="1"/>
  <c r="BB61" i="1"/>
  <c r="BF61" i="1"/>
  <c r="BJ61" i="1"/>
  <c r="BN61" i="1"/>
  <c r="BR61" i="1"/>
  <c r="BV61" i="1"/>
  <c r="BZ61" i="1"/>
  <c r="CD61" i="1"/>
  <c r="CH61" i="1"/>
  <c r="CL61" i="1"/>
  <c r="AV62" i="1"/>
  <c r="AZ62" i="1"/>
  <c r="BD62" i="1"/>
  <c r="BH62" i="1"/>
  <c r="BL62" i="1"/>
  <c r="BP62" i="1"/>
  <c r="BT62" i="1"/>
  <c r="BX62" i="1"/>
  <c r="CB62" i="1"/>
  <c r="CF62" i="1"/>
  <c r="CJ62" i="1"/>
  <c r="CN62" i="1"/>
  <c r="BX46" i="1"/>
  <c r="CN46" i="1"/>
  <c r="BB47" i="1"/>
  <c r="BR47" i="1"/>
  <c r="CD47" i="1"/>
  <c r="BL48" i="1"/>
  <c r="BX48" i="1"/>
  <c r="BB49" i="1"/>
  <c r="BN49" i="1"/>
  <c r="CL49" i="1"/>
  <c r="AV50" i="1"/>
  <c r="BP50" i="1"/>
  <c r="CB50" i="1"/>
  <c r="BB51" i="1"/>
  <c r="BN51" i="1"/>
  <c r="CH51" i="1"/>
  <c r="AZ52" i="1"/>
  <c r="BP52" i="1"/>
  <c r="CH53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AU49" i="1"/>
  <c r="AY49" i="1"/>
  <c r="BC49" i="1"/>
  <c r="BG49" i="1"/>
  <c r="BK49" i="1"/>
  <c r="BO49" i="1"/>
  <c r="BS49" i="1"/>
  <c r="BW49" i="1"/>
  <c r="CA49" i="1"/>
  <c r="CE49" i="1"/>
  <c r="CI49" i="1"/>
  <c r="CM49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AU51" i="1"/>
  <c r="AY51" i="1"/>
  <c r="BC51" i="1"/>
  <c r="BG51" i="1"/>
  <c r="BK51" i="1"/>
  <c r="BO51" i="1"/>
  <c r="BS51" i="1"/>
  <c r="BW51" i="1"/>
  <c r="CA51" i="1"/>
  <c r="CE51" i="1"/>
  <c r="CI51" i="1"/>
  <c r="CM51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AW60" i="1"/>
  <c r="BA60" i="1"/>
  <c r="BE60" i="1"/>
  <c r="BI60" i="1"/>
  <c r="BM60" i="1"/>
  <c r="BQ60" i="1"/>
  <c r="BU60" i="1"/>
  <c r="BY60" i="1"/>
  <c r="CC60" i="1"/>
  <c r="CG60" i="1"/>
  <c r="CK60" i="1"/>
  <c r="CO60" i="1"/>
  <c r="AU61" i="1"/>
  <c r="AY61" i="1"/>
  <c r="BC61" i="1"/>
  <c r="BG61" i="1"/>
  <c r="BK61" i="1"/>
  <c r="BO61" i="1"/>
  <c r="BS61" i="1"/>
  <c r="BW61" i="1"/>
  <c r="CA61" i="1"/>
  <c r="CE61" i="1"/>
  <c r="CI61" i="1"/>
  <c r="CM61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F51" i="1"/>
  <c r="CJ51" i="1"/>
  <c r="CN51" i="1"/>
  <c r="AX52" i="1"/>
  <c r="BB52" i="1"/>
  <c r="BF52" i="1"/>
  <c r="BJ52" i="1"/>
  <c r="BN52" i="1"/>
  <c r="BR52" i="1"/>
  <c r="BV52" i="1"/>
  <c r="BZ52" i="1"/>
  <c r="CD52" i="1"/>
  <c r="CH52" i="1"/>
  <c r="CL52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AX54" i="1"/>
  <c r="BB54" i="1"/>
  <c r="BF54" i="1"/>
  <c r="BJ54" i="1"/>
  <c r="BN54" i="1"/>
  <c r="BR54" i="1"/>
  <c r="BV54" i="1"/>
  <c r="BZ54" i="1"/>
  <c r="CD54" i="1"/>
  <c r="CH54" i="1"/>
  <c r="CL54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AX56" i="1"/>
  <c r="BB56" i="1"/>
  <c r="BF56" i="1"/>
  <c r="BJ56" i="1"/>
  <c r="BN56" i="1"/>
  <c r="BR56" i="1"/>
  <c r="BV56" i="1"/>
  <c r="BZ56" i="1"/>
  <c r="CD56" i="1"/>
  <c r="CH56" i="1"/>
  <c r="CL56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AX58" i="1"/>
  <c r="BB58" i="1"/>
  <c r="BF58" i="1"/>
  <c r="BJ58" i="1"/>
  <c r="BN58" i="1"/>
  <c r="BR58" i="1"/>
  <c r="BV58" i="1"/>
  <c r="BZ58" i="1"/>
  <c r="CD58" i="1"/>
  <c r="CH58" i="1"/>
  <c r="CL58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AX60" i="1"/>
  <c r="BB60" i="1"/>
  <c r="BF60" i="1"/>
  <c r="BJ60" i="1"/>
  <c r="BN60" i="1"/>
  <c r="BR60" i="1"/>
  <c r="BV60" i="1"/>
  <c r="BZ60" i="1"/>
  <c r="CD60" i="1"/>
  <c r="CH60" i="1"/>
  <c r="CL60" i="1"/>
  <c r="AV61" i="1"/>
  <c r="AZ61" i="1"/>
  <c r="BD61" i="1"/>
  <c r="BH61" i="1"/>
  <c r="BL61" i="1"/>
  <c r="BP61" i="1"/>
  <c r="BT61" i="1"/>
  <c r="BX61" i="1"/>
  <c r="CB61" i="1"/>
  <c r="CF61" i="1"/>
  <c r="CJ61" i="1"/>
  <c r="CN61" i="1"/>
  <c r="AX62" i="1"/>
  <c r="BB62" i="1"/>
  <c r="BF62" i="1"/>
  <c r="BJ62" i="1"/>
  <c r="BN62" i="1"/>
  <c r="BR62" i="1"/>
  <c r="BV62" i="1"/>
  <c r="BZ62" i="1"/>
  <c r="CD62" i="1"/>
  <c r="CH62" i="1"/>
  <c r="CL62" i="1"/>
  <c r="AU46" i="2"/>
  <c r="AY46" i="2"/>
  <c r="BC46" i="2"/>
  <c r="BG46" i="2"/>
  <c r="BK46" i="2"/>
  <c r="BO46" i="2"/>
  <c r="BS46" i="2"/>
  <c r="BW46" i="2"/>
  <c r="CA46" i="2"/>
  <c r="CE46" i="2"/>
  <c r="CI46" i="2"/>
  <c r="CM46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AW48" i="2"/>
  <c r="BA48" i="2"/>
  <c r="BE48" i="2"/>
  <c r="BI48" i="2"/>
  <c r="BM48" i="2"/>
  <c r="BQ48" i="2"/>
  <c r="BU48" i="2"/>
  <c r="BY48" i="2"/>
  <c r="CC48" i="2"/>
  <c r="CG48" i="2"/>
  <c r="CK48" i="2"/>
  <c r="CO48" i="2"/>
  <c r="AX49" i="2"/>
  <c r="BB49" i="2"/>
  <c r="BF49" i="2"/>
  <c r="BJ49" i="2"/>
  <c r="BN49" i="2"/>
  <c r="BR49" i="2"/>
  <c r="BV49" i="2"/>
  <c r="BZ49" i="2"/>
  <c r="CD49" i="2"/>
  <c r="CH49" i="2"/>
  <c r="CL49" i="2"/>
  <c r="AU50" i="2"/>
  <c r="AY50" i="2"/>
  <c r="BC50" i="2"/>
  <c r="BG50" i="2"/>
  <c r="BK50" i="2"/>
  <c r="BO50" i="2"/>
  <c r="BS50" i="2"/>
  <c r="BW50" i="2"/>
  <c r="CA50" i="2"/>
  <c r="CE50" i="2"/>
  <c r="CI50" i="2"/>
  <c r="CM50" i="2"/>
  <c r="AV51" i="2"/>
  <c r="AZ51" i="2"/>
  <c r="BD51" i="2"/>
  <c r="BH51" i="2"/>
  <c r="BL51" i="2"/>
  <c r="BP51" i="2"/>
  <c r="BT51" i="2"/>
  <c r="BX51" i="2"/>
  <c r="CB51" i="2"/>
  <c r="CF51" i="2"/>
  <c r="CJ51" i="2"/>
  <c r="CN51" i="2"/>
  <c r="AW52" i="2"/>
  <c r="BA52" i="2"/>
  <c r="BE52" i="2"/>
  <c r="BI52" i="2"/>
  <c r="BM52" i="2"/>
  <c r="BQ52" i="2"/>
  <c r="BU52" i="2"/>
  <c r="BY52" i="2"/>
  <c r="CC52" i="2"/>
  <c r="CG52" i="2"/>
  <c r="CK52" i="2"/>
  <c r="AX53" i="2"/>
  <c r="BB53" i="2"/>
  <c r="BF53" i="2"/>
  <c r="BJ53" i="2"/>
  <c r="BN53" i="2"/>
  <c r="BR53" i="2"/>
  <c r="BV53" i="2"/>
  <c r="BZ53" i="2"/>
  <c r="CD53" i="2"/>
  <c r="CH53" i="2"/>
  <c r="CL53" i="2"/>
  <c r="AU54" i="2"/>
  <c r="AY54" i="2"/>
  <c r="BC54" i="2"/>
  <c r="BG54" i="2"/>
  <c r="BK54" i="2"/>
  <c r="BO54" i="2"/>
  <c r="BS54" i="2"/>
  <c r="BW54" i="2"/>
  <c r="CA54" i="2"/>
  <c r="CE54" i="2"/>
  <c r="CI54" i="2"/>
  <c r="CM54" i="2"/>
  <c r="AV55" i="2"/>
  <c r="AZ55" i="2"/>
  <c r="BD55" i="2"/>
  <c r="BH55" i="2"/>
  <c r="BL55" i="2"/>
  <c r="BP55" i="2"/>
  <c r="BT55" i="2"/>
  <c r="BX55" i="2"/>
  <c r="CB55" i="2"/>
  <c r="CF55" i="2"/>
  <c r="CJ55" i="2"/>
  <c r="CN55" i="2"/>
  <c r="AW56" i="2"/>
  <c r="BA56" i="2"/>
  <c r="BE56" i="2"/>
  <c r="BI56" i="2"/>
  <c r="BM56" i="2"/>
  <c r="BQ56" i="2"/>
  <c r="BU56" i="2"/>
  <c r="BY56" i="2"/>
  <c r="CC56" i="2"/>
  <c r="CG56" i="2"/>
  <c r="CO56" i="2"/>
  <c r="AX57" i="2"/>
  <c r="BB57" i="2"/>
  <c r="BF57" i="2"/>
  <c r="BJ57" i="2"/>
  <c r="BN57" i="2"/>
  <c r="BR57" i="2"/>
  <c r="BV57" i="2"/>
  <c r="BZ57" i="2"/>
  <c r="CD57" i="2"/>
  <c r="CH57" i="2"/>
  <c r="CL57" i="2"/>
  <c r="AU58" i="2"/>
  <c r="AV46" i="2"/>
  <c r="AZ46" i="2"/>
  <c r="BD46" i="2"/>
  <c r="BH46" i="2"/>
  <c r="BL46" i="2"/>
  <c r="BP46" i="2"/>
  <c r="BT46" i="2"/>
  <c r="BX46" i="2"/>
  <c r="CB46" i="2"/>
  <c r="CF46" i="2"/>
  <c r="CJ46" i="2"/>
  <c r="CN46" i="2"/>
  <c r="AW47" i="2"/>
  <c r="BA47" i="2"/>
  <c r="BE47" i="2"/>
  <c r="BI47" i="2"/>
  <c r="BY47" i="2"/>
  <c r="CC47" i="2"/>
  <c r="CG47" i="2"/>
  <c r="CK47" i="2"/>
  <c r="CO47" i="2"/>
  <c r="AX48" i="2"/>
  <c r="BB48" i="2"/>
  <c r="BF48" i="2"/>
  <c r="BJ48" i="2"/>
  <c r="BN48" i="2"/>
  <c r="BR48" i="2"/>
  <c r="BV48" i="2"/>
  <c r="BZ48" i="2"/>
  <c r="CD48" i="2"/>
  <c r="CH48" i="2"/>
  <c r="CL48" i="2"/>
  <c r="AU49" i="2"/>
  <c r="AY49" i="2"/>
  <c r="BC49" i="2"/>
  <c r="BG49" i="2"/>
  <c r="BK49" i="2"/>
  <c r="BO49" i="2"/>
  <c r="BS49" i="2"/>
  <c r="BW49" i="2"/>
  <c r="CA49" i="2"/>
  <c r="CE49" i="2"/>
  <c r="CI49" i="2"/>
  <c r="CM49" i="2"/>
  <c r="AV50" i="2"/>
  <c r="AZ50" i="2"/>
  <c r="BD50" i="2"/>
  <c r="BH50" i="2"/>
  <c r="BL50" i="2"/>
  <c r="BP50" i="2"/>
  <c r="BT50" i="2"/>
  <c r="BX50" i="2"/>
  <c r="CB50" i="2"/>
  <c r="CF50" i="2"/>
  <c r="CJ50" i="2"/>
  <c r="CN50" i="2"/>
  <c r="AW51" i="2"/>
  <c r="BA51" i="2"/>
  <c r="BE51" i="2"/>
  <c r="BI51" i="2"/>
  <c r="BM51" i="2"/>
  <c r="BQ51" i="2"/>
  <c r="BU51" i="2"/>
  <c r="BY51" i="2"/>
  <c r="CC51" i="2"/>
  <c r="CG51" i="2"/>
  <c r="CK51" i="2"/>
  <c r="AX52" i="2"/>
  <c r="BB52" i="2"/>
  <c r="BF52" i="2"/>
  <c r="BJ52" i="2"/>
  <c r="BN52" i="2"/>
  <c r="BR52" i="2"/>
  <c r="BV52" i="2"/>
  <c r="BZ52" i="2"/>
  <c r="CD52" i="2"/>
  <c r="CH52" i="2"/>
  <c r="CL52" i="2"/>
  <c r="AU53" i="2"/>
  <c r="AY53" i="2"/>
  <c r="BC53" i="2"/>
  <c r="BG53" i="2"/>
  <c r="BK53" i="2"/>
  <c r="BO53" i="2"/>
  <c r="BS53" i="2"/>
  <c r="BW53" i="2"/>
  <c r="CA53" i="2"/>
  <c r="CE53" i="2"/>
  <c r="CI53" i="2"/>
  <c r="CM53" i="2"/>
  <c r="AV54" i="2"/>
  <c r="AZ54" i="2"/>
  <c r="BD54" i="2"/>
  <c r="BH54" i="2"/>
  <c r="BL54" i="2"/>
  <c r="BP54" i="2"/>
  <c r="BT54" i="2"/>
  <c r="BX54" i="2"/>
  <c r="CB54" i="2"/>
  <c r="CF54" i="2"/>
  <c r="CJ54" i="2"/>
  <c r="CN54" i="2"/>
  <c r="AW55" i="2"/>
  <c r="BA55" i="2"/>
  <c r="BE55" i="2"/>
  <c r="BI55" i="2"/>
  <c r="BM55" i="2"/>
  <c r="BQ55" i="2"/>
  <c r="BU55" i="2"/>
  <c r="BY55" i="2"/>
  <c r="CC55" i="2"/>
  <c r="CG55" i="2"/>
  <c r="CK55" i="2"/>
  <c r="CO55" i="2"/>
  <c r="AX56" i="2"/>
  <c r="BB56" i="2"/>
  <c r="BF56" i="2"/>
  <c r="BJ56" i="2"/>
  <c r="BN56" i="2"/>
  <c r="BR56" i="2"/>
  <c r="BV56" i="2"/>
  <c r="BZ56" i="2"/>
  <c r="CD56" i="2"/>
  <c r="CH56" i="2"/>
  <c r="AU57" i="2"/>
  <c r="AY57" i="2"/>
  <c r="BC57" i="2"/>
  <c r="BG57" i="2"/>
  <c r="BK57" i="2"/>
  <c r="BO57" i="2"/>
  <c r="BS57" i="2"/>
  <c r="BW57" i="2"/>
  <c r="CA57" i="2"/>
  <c r="CE57" i="2"/>
  <c r="CI57" i="2"/>
  <c r="CM57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AW59" i="2"/>
  <c r="BA59" i="2"/>
  <c r="BE59" i="2"/>
  <c r="BI59" i="2"/>
  <c r="BM59" i="2"/>
  <c r="BQ59" i="2"/>
  <c r="BU59" i="2"/>
  <c r="BY59" i="2"/>
  <c r="CC59" i="2"/>
  <c r="CG59" i="2"/>
  <c r="AW46" i="2"/>
  <c r="BA46" i="2"/>
  <c r="BE46" i="2"/>
  <c r="BI46" i="2"/>
  <c r="BM46" i="2"/>
  <c r="BQ46" i="2"/>
  <c r="BU46" i="2"/>
  <c r="BY46" i="2"/>
  <c r="CC46" i="2"/>
  <c r="CG46" i="2"/>
  <c r="CK46" i="2"/>
  <c r="CO46" i="2"/>
  <c r="AX47" i="2"/>
  <c r="BB47" i="2"/>
  <c r="BF47" i="2"/>
  <c r="BJ47" i="2"/>
  <c r="BN47" i="2"/>
  <c r="BR47" i="2"/>
  <c r="BV47" i="2"/>
  <c r="BZ47" i="2"/>
  <c r="CD47" i="2"/>
  <c r="CH47" i="2"/>
  <c r="CL47" i="2"/>
  <c r="AU48" i="2"/>
  <c r="AY48" i="2"/>
  <c r="BC48" i="2"/>
  <c r="BG48" i="2"/>
  <c r="BK48" i="2"/>
  <c r="BO48" i="2"/>
  <c r="BS48" i="2"/>
  <c r="BW48" i="2"/>
  <c r="CA48" i="2"/>
  <c r="CE48" i="2"/>
  <c r="CI48" i="2"/>
  <c r="CM48" i="2"/>
  <c r="AV49" i="2"/>
  <c r="AZ49" i="2"/>
  <c r="BD49" i="2"/>
  <c r="BH49" i="2"/>
  <c r="BL49" i="2"/>
  <c r="BP49" i="2"/>
  <c r="BT49" i="2"/>
  <c r="BX49" i="2"/>
  <c r="CB49" i="2"/>
  <c r="CF49" i="2"/>
  <c r="CJ49" i="2"/>
  <c r="CN49" i="2"/>
  <c r="AW50" i="2"/>
  <c r="BA50" i="2"/>
  <c r="BE50" i="2"/>
  <c r="BI50" i="2"/>
  <c r="BM50" i="2"/>
  <c r="BQ50" i="2"/>
  <c r="BU50" i="2"/>
  <c r="BY50" i="2"/>
  <c r="CC50" i="2"/>
  <c r="CG50" i="2"/>
  <c r="CK50" i="2"/>
  <c r="CO50" i="2"/>
  <c r="AX51" i="2"/>
  <c r="BB51" i="2"/>
  <c r="BF51" i="2"/>
  <c r="BJ51" i="2"/>
  <c r="BN51" i="2"/>
  <c r="BR51" i="2"/>
  <c r="BV51" i="2"/>
  <c r="BZ51" i="2"/>
  <c r="CD51" i="2"/>
  <c r="CH51" i="2"/>
  <c r="CL51" i="2"/>
  <c r="AU52" i="2"/>
  <c r="AY52" i="2"/>
  <c r="BC52" i="2"/>
  <c r="BG52" i="2"/>
  <c r="BK52" i="2"/>
  <c r="BO52" i="2"/>
  <c r="BS52" i="2"/>
  <c r="BW52" i="2"/>
  <c r="CA52" i="2"/>
  <c r="CE52" i="2"/>
  <c r="CI52" i="2"/>
  <c r="CM52" i="2"/>
  <c r="AV53" i="2"/>
  <c r="AZ53" i="2"/>
  <c r="BD53" i="2"/>
  <c r="BH53" i="2"/>
  <c r="BL53" i="2"/>
  <c r="BP53" i="2"/>
  <c r="BT53" i="2"/>
  <c r="BX53" i="2"/>
  <c r="CB53" i="2"/>
  <c r="CF53" i="2"/>
  <c r="CJ53" i="2"/>
  <c r="CN53" i="2"/>
  <c r="AW54" i="2"/>
  <c r="BA54" i="2"/>
  <c r="BE54" i="2"/>
  <c r="BI54" i="2"/>
  <c r="BM54" i="2"/>
  <c r="BQ54" i="2"/>
  <c r="BU54" i="2"/>
  <c r="BY54" i="2"/>
  <c r="CC54" i="2"/>
  <c r="CG54" i="2"/>
  <c r="CK54" i="2"/>
  <c r="CO54" i="2"/>
  <c r="AX55" i="2"/>
  <c r="BB55" i="2"/>
  <c r="BF55" i="2"/>
  <c r="BJ55" i="2"/>
  <c r="BN55" i="2"/>
  <c r="BR55" i="2"/>
  <c r="BV55" i="2"/>
  <c r="BZ55" i="2"/>
  <c r="CD55" i="2"/>
  <c r="CH55" i="2"/>
  <c r="CL55" i="2"/>
  <c r="AU56" i="2"/>
  <c r="AY56" i="2"/>
  <c r="BC56" i="2"/>
  <c r="BG56" i="2"/>
  <c r="BK56" i="2"/>
  <c r="BO56" i="2"/>
  <c r="BS56" i="2"/>
  <c r="BW56" i="2"/>
  <c r="CA56" i="2"/>
  <c r="CE56" i="2"/>
  <c r="AV57" i="2"/>
  <c r="AZ57" i="2"/>
  <c r="BD57" i="2"/>
  <c r="BH57" i="2"/>
  <c r="BL57" i="2"/>
  <c r="BP57" i="2"/>
  <c r="BT57" i="2"/>
  <c r="BX57" i="2"/>
  <c r="CB57" i="2"/>
  <c r="CF57" i="2"/>
  <c r="CJ57" i="2"/>
  <c r="CN57" i="2"/>
  <c r="AX46" i="2"/>
  <c r="BB46" i="2"/>
  <c r="BF46" i="2"/>
  <c r="BJ46" i="2"/>
  <c r="BN46" i="2"/>
  <c r="BR46" i="2"/>
  <c r="BV46" i="2"/>
  <c r="BZ46" i="2"/>
  <c r="CD46" i="2"/>
  <c r="CH46" i="2"/>
  <c r="CL46" i="2"/>
  <c r="AU47" i="2"/>
  <c r="AY47" i="2"/>
  <c r="BC47" i="2"/>
  <c r="BG47" i="2"/>
  <c r="BK47" i="2"/>
  <c r="BO47" i="2"/>
  <c r="BS47" i="2"/>
  <c r="BW47" i="2"/>
  <c r="CA47" i="2"/>
  <c r="CE47" i="2"/>
  <c r="CI47" i="2"/>
  <c r="CM47" i="2"/>
  <c r="AV48" i="2"/>
  <c r="AZ48" i="2"/>
  <c r="BD48" i="2"/>
  <c r="BH48" i="2"/>
  <c r="BL48" i="2"/>
  <c r="BP48" i="2"/>
  <c r="BT48" i="2"/>
  <c r="BX48" i="2"/>
  <c r="CB48" i="2"/>
  <c r="CF48" i="2"/>
  <c r="CJ48" i="2"/>
  <c r="CN48" i="2"/>
  <c r="AW49" i="2"/>
  <c r="BA49" i="2"/>
  <c r="BE49" i="2"/>
  <c r="BI49" i="2"/>
  <c r="BM49" i="2"/>
  <c r="BQ49" i="2"/>
  <c r="BU49" i="2"/>
  <c r="BY49" i="2"/>
  <c r="CC49" i="2"/>
  <c r="CG49" i="2"/>
  <c r="CK49" i="2"/>
  <c r="CO49" i="2"/>
  <c r="AX50" i="2"/>
  <c r="BB50" i="2"/>
  <c r="BF50" i="2"/>
  <c r="BJ50" i="2"/>
  <c r="BN50" i="2"/>
  <c r="BR50" i="2"/>
  <c r="BV50" i="2"/>
  <c r="BZ50" i="2"/>
  <c r="CD50" i="2"/>
  <c r="CH50" i="2"/>
  <c r="CL50" i="2"/>
  <c r="AU51" i="2"/>
  <c r="AY51" i="2"/>
  <c r="BC51" i="2"/>
  <c r="BG51" i="2"/>
  <c r="BK51" i="2"/>
  <c r="BO51" i="2"/>
  <c r="BS51" i="2"/>
  <c r="BW51" i="2"/>
  <c r="CA51" i="2"/>
  <c r="CE51" i="2"/>
  <c r="CI51" i="2"/>
  <c r="CM51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AW53" i="2"/>
  <c r="BA53" i="2"/>
  <c r="BE53" i="2"/>
  <c r="BI53" i="2"/>
  <c r="BM53" i="2"/>
  <c r="BQ53" i="2"/>
  <c r="BU53" i="2"/>
  <c r="BY53" i="2"/>
  <c r="CC53" i="2"/>
  <c r="CG53" i="2"/>
  <c r="CK53" i="2"/>
  <c r="AX54" i="2"/>
  <c r="BB54" i="2"/>
  <c r="BF54" i="2"/>
  <c r="BJ54" i="2"/>
  <c r="BN54" i="2"/>
  <c r="BR54" i="2"/>
  <c r="BV54" i="2"/>
  <c r="BZ54" i="2"/>
  <c r="CD54" i="2"/>
  <c r="CH54" i="2"/>
  <c r="CL54" i="2"/>
  <c r="AU55" i="2"/>
  <c r="AY55" i="2"/>
  <c r="BC55" i="2"/>
  <c r="BG55" i="2"/>
  <c r="BK55" i="2"/>
  <c r="BO55" i="2"/>
  <c r="BS55" i="2"/>
  <c r="BW55" i="2"/>
  <c r="CA55" i="2"/>
  <c r="CE55" i="2"/>
  <c r="CI55" i="2"/>
  <c r="CM55" i="2"/>
  <c r="AV56" i="2"/>
  <c r="AZ56" i="2"/>
  <c r="BD56" i="2"/>
  <c r="BH56" i="2"/>
  <c r="BL56" i="2"/>
  <c r="BP56" i="2"/>
  <c r="BT56" i="2"/>
  <c r="BX56" i="2"/>
  <c r="CB56" i="2"/>
  <c r="CF56" i="2"/>
  <c r="CN56" i="2"/>
  <c r="AW57" i="2"/>
  <c r="BA57" i="2"/>
  <c r="BE57" i="2"/>
  <c r="BI57" i="2"/>
  <c r="BM57" i="2"/>
  <c r="BQ57" i="2"/>
  <c r="BU57" i="2"/>
  <c r="BY57" i="2"/>
  <c r="CC57" i="2"/>
  <c r="CG57" i="2"/>
  <c r="CK57" i="2"/>
  <c r="CO57" i="2"/>
  <c r="AX58" i="2"/>
  <c r="BB58" i="2"/>
  <c r="BF58" i="2"/>
  <c r="BJ58" i="2"/>
  <c r="BN58" i="2"/>
  <c r="BR58" i="2"/>
  <c r="BV58" i="2"/>
  <c r="BZ58" i="2"/>
  <c r="CD58" i="2"/>
  <c r="CH58" i="2"/>
  <c r="CL58" i="2"/>
  <c r="AU59" i="2"/>
  <c r="AY59" i="2"/>
  <c r="BC59" i="2"/>
  <c r="BG59" i="2"/>
  <c r="BK59" i="2"/>
  <c r="BO59" i="2"/>
  <c r="BS59" i="2"/>
  <c r="BW59" i="2"/>
  <c r="CA59" i="2"/>
  <c r="CE59" i="2"/>
  <c r="CI59" i="2"/>
  <c r="CM59" i="2"/>
  <c r="AV60" i="2"/>
  <c r="AZ60" i="2"/>
  <c r="BD60" i="2"/>
  <c r="BH60" i="2"/>
  <c r="BL60" i="2"/>
  <c r="BP60" i="2"/>
  <c r="BT60" i="2"/>
  <c r="BX60" i="2"/>
  <c r="CB60" i="2"/>
  <c r="CF60" i="2"/>
  <c r="CJ60" i="2"/>
  <c r="CN60" i="2"/>
  <c r="AY58" i="2"/>
  <c r="BC58" i="2"/>
  <c r="BG58" i="2"/>
  <c r="BK58" i="2"/>
  <c r="BO58" i="2"/>
  <c r="BS58" i="2"/>
  <c r="BW58" i="2"/>
  <c r="CA58" i="2"/>
  <c r="CE58" i="2"/>
  <c r="CI58" i="2"/>
  <c r="CM58" i="2"/>
  <c r="AV59" i="2"/>
  <c r="AZ59" i="2"/>
  <c r="BD59" i="2"/>
  <c r="BH59" i="2"/>
  <c r="BL59" i="2"/>
  <c r="BP59" i="2"/>
  <c r="BT59" i="2"/>
  <c r="BX59" i="2"/>
  <c r="CB59" i="2"/>
  <c r="CF59" i="2"/>
  <c r="CJ59" i="2"/>
  <c r="CN59" i="2"/>
  <c r="AW60" i="2"/>
  <c r="BA60" i="2"/>
  <c r="BE60" i="2"/>
  <c r="BI60" i="2"/>
  <c r="BM60" i="2"/>
  <c r="BQ60" i="2"/>
  <c r="BU60" i="2"/>
  <c r="BY60" i="2"/>
  <c r="CC60" i="2"/>
  <c r="CG60" i="2"/>
  <c r="CK60" i="2"/>
  <c r="CO60" i="2"/>
  <c r="CK59" i="2"/>
  <c r="CO59" i="2"/>
  <c r="AX60" i="2"/>
  <c r="BB60" i="2"/>
  <c r="BF60" i="2"/>
  <c r="BJ60" i="2"/>
  <c r="BN60" i="2"/>
  <c r="BR60" i="2"/>
  <c r="BV60" i="2"/>
  <c r="BZ60" i="2"/>
  <c r="CD60" i="2"/>
  <c r="CH60" i="2"/>
  <c r="CL60" i="2"/>
  <c r="AW58" i="2"/>
  <c r="BA58" i="2"/>
  <c r="BE58" i="2"/>
  <c r="BI58" i="2"/>
  <c r="BM58" i="2"/>
  <c r="BQ58" i="2"/>
  <c r="BU58" i="2"/>
  <c r="BY58" i="2"/>
  <c r="CC58" i="2"/>
  <c r="CG58" i="2"/>
  <c r="CK58" i="2"/>
  <c r="CO58" i="2"/>
  <c r="AX59" i="2"/>
  <c r="BB59" i="2"/>
  <c r="BF59" i="2"/>
  <c r="BJ59" i="2"/>
  <c r="BN59" i="2"/>
  <c r="BR59" i="2"/>
  <c r="BV59" i="2"/>
  <c r="BZ59" i="2"/>
  <c r="CD59" i="2"/>
  <c r="CH59" i="2"/>
  <c r="CL59" i="2"/>
  <c r="AU60" i="2"/>
  <c r="AY60" i="2"/>
  <c r="BC60" i="2"/>
  <c r="BG60" i="2"/>
  <c r="BK60" i="2"/>
  <c r="BO60" i="2"/>
  <c r="BS60" i="2"/>
  <c r="BW60" i="2"/>
  <c r="CA60" i="2"/>
  <c r="CE60" i="2"/>
  <c r="CI60" i="2"/>
  <c r="CM60" i="2"/>
  <c r="X29" i="3" l="1"/>
  <c r="X20" i="3" s="1"/>
  <c r="X18" i="3" s="1"/>
  <c r="Q29" i="3"/>
  <c r="Q20" i="3" s="1"/>
  <c r="Q18" i="3" s="1"/>
  <c r="U29" i="3"/>
  <c r="U20" i="3" s="1"/>
  <c r="U18" i="3" s="1"/>
  <c r="T29" i="3"/>
  <c r="T20" i="3" s="1"/>
  <c r="T18" i="3" s="1"/>
  <c r="AA29" i="3"/>
  <c r="AA20" i="3" s="1"/>
  <c r="AA18" i="3" s="1"/>
  <c r="AC29" i="3"/>
  <c r="AC20" i="3" s="1"/>
  <c r="AC18" i="3" s="1"/>
  <c r="Y29" i="3"/>
  <c r="Y20" i="3" s="1"/>
  <c r="Y18" i="3" s="1"/>
  <c r="AB29" i="3"/>
  <c r="AB20" i="3" s="1"/>
  <c r="AB18" i="3" s="1"/>
  <c r="AI7" i="3" l="1"/>
  <c r="AJ14" i="3"/>
  <c r="AJ24" i="3" s="1"/>
  <c r="AJ28" i="3" s="1"/>
  <c r="AJ19" i="3" s="1"/>
  <c r="AJ18" i="3" s="1"/>
</calcChain>
</file>

<file path=xl/sharedStrings.xml><?xml version="1.0" encoding="utf-8"?>
<sst xmlns="http://schemas.openxmlformats.org/spreadsheetml/2006/main" count="704" uniqueCount="161">
  <si>
    <t>02/25/20</t>
  </si>
  <si>
    <t>02/26/20</t>
  </si>
  <si>
    <t>02/27/20</t>
  </si>
  <si>
    <t>02/28/20</t>
  </si>
  <si>
    <t>02/29/20</t>
  </si>
  <si>
    <t>03/01/20</t>
  </si>
  <si>
    <t>03/02/20</t>
  </si>
  <si>
    <t>03/03/20</t>
  </si>
  <si>
    <t>03/04/20</t>
  </si>
  <si>
    <t>03/05/20</t>
  </si>
  <si>
    <t>03/06/20</t>
  </si>
  <si>
    <t>03/07/20</t>
  </si>
  <si>
    <t>03/08/20</t>
  </si>
  <si>
    <t>03/09/20</t>
  </si>
  <si>
    <t>03/10/20</t>
  </si>
  <si>
    <t>03/11/20</t>
  </si>
  <si>
    <t>03/12/20</t>
  </si>
  <si>
    <t>03/13/20</t>
  </si>
  <si>
    <t>03/14/20</t>
  </si>
  <si>
    <t>03/15/20</t>
  </si>
  <si>
    <t>03/16/20</t>
  </si>
  <si>
    <t>03/17/20</t>
  </si>
  <si>
    <t>03/18/20</t>
  </si>
  <si>
    <t>03/19/20</t>
  </si>
  <si>
    <t>03/20/20</t>
  </si>
  <si>
    <t>03/21/20</t>
  </si>
  <si>
    <t>03/22/20</t>
  </si>
  <si>
    <t>03/23/20</t>
  </si>
  <si>
    <t>03/24/20</t>
  </si>
  <si>
    <t>03/25/20</t>
  </si>
  <si>
    <t>03/26/20</t>
  </si>
  <si>
    <t>03/27/20</t>
  </si>
  <si>
    <t>03/28/20</t>
  </si>
  <si>
    <t>03/29/20</t>
  </si>
  <si>
    <t>03/30/20</t>
  </si>
  <si>
    <t>03/31/20</t>
  </si>
  <si>
    <t>04/01/20</t>
  </si>
  <si>
    <t>04/02/20</t>
  </si>
  <si>
    <t>04/03/20</t>
  </si>
  <si>
    <t>04/04/20</t>
  </si>
  <si>
    <t>04/05/20</t>
  </si>
  <si>
    <t>04/06/20</t>
  </si>
  <si>
    <t>04/07/20</t>
  </si>
  <si>
    <t>04/08/20</t>
  </si>
  <si>
    <t>04/09/20</t>
  </si>
  <si>
    <t>04/10/20</t>
  </si>
  <si>
    <t>04/11/20</t>
  </si>
  <si>
    <t>04/12/20</t>
  </si>
  <si>
    <t>04/13/20</t>
  </si>
  <si>
    <t>04/14/20</t>
  </si>
  <si>
    <t>04/15/20</t>
  </si>
  <si>
    <t>04/16/20</t>
  </si>
  <si>
    <t>04/17/20</t>
  </si>
  <si>
    <t>04/18/20</t>
  </si>
  <si>
    <t>04/19/20</t>
  </si>
  <si>
    <t>04/20/20</t>
  </si>
  <si>
    <t>04/21/20</t>
  </si>
  <si>
    <t>04/22/20</t>
  </si>
  <si>
    <t>04/23/20</t>
  </si>
  <si>
    <t>04/24/20</t>
  </si>
  <si>
    <t>04/25/20</t>
  </si>
  <si>
    <t>04/26/20</t>
  </si>
  <si>
    <t>04/27/20</t>
  </si>
  <si>
    <t>04/28/20</t>
  </si>
  <si>
    <t>04/29/20</t>
  </si>
  <si>
    <t>04/30/20</t>
  </si>
  <si>
    <t>05/01/20</t>
  </si>
  <si>
    <t>05/02/20</t>
  </si>
  <si>
    <t>05/03/20</t>
  </si>
  <si>
    <t>05/04/20</t>
  </si>
  <si>
    <t>05/05/20</t>
  </si>
  <si>
    <t>05/06/20</t>
  </si>
  <si>
    <t>05/07/20</t>
  </si>
  <si>
    <t>05/08/20</t>
  </si>
  <si>
    <t>05/09/20</t>
  </si>
  <si>
    <t>05/10/20</t>
  </si>
  <si>
    <t>05/11/20</t>
  </si>
  <si>
    <t>05/12/20</t>
  </si>
  <si>
    <t>05/13/20</t>
  </si>
  <si>
    <t>05/14/20</t>
  </si>
  <si>
    <t>05/15/20</t>
  </si>
  <si>
    <t>05/16/20</t>
  </si>
  <si>
    <t>05/17/20</t>
  </si>
  <si>
    <t>05/18/20</t>
  </si>
  <si>
    <t>05/19/20</t>
  </si>
  <si>
    <t>05/20/20</t>
  </si>
  <si>
    <t>05/21/20</t>
  </si>
  <si>
    <t>05/22/20</t>
  </si>
  <si>
    <t>05/23/20</t>
  </si>
  <si>
    <t>05/24/20</t>
  </si>
  <si>
    <t>05/25/20</t>
  </si>
  <si>
    <t>05/26/20</t>
  </si>
  <si>
    <t>CASO SEM LOCALIZAÇÃO DEFINIDA/SP</t>
  </si>
  <si>
    <t>RA - Araçatuba</t>
  </si>
  <si>
    <t>RA - Barretos</t>
  </si>
  <si>
    <t>RA - Bauru</t>
  </si>
  <si>
    <t>RA - Campinas</t>
  </si>
  <si>
    <t>RA - Central</t>
  </si>
  <si>
    <t>RA - Franca</t>
  </si>
  <si>
    <t>RA - Itapeva</t>
  </si>
  <si>
    <t>RA - Marília</t>
  </si>
  <si>
    <t>RA - Presidente Prudente</t>
  </si>
  <si>
    <t>RA - Registro</t>
  </si>
  <si>
    <t>RA - Ribeirão Preto</t>
  </si>
  <si>
    <t>RA - Santos</t>
  </si>
  <si>
    <t>RA - São José do Rio Preto</t>
  </si>
  <si>
    <t>RA - São José dos Campos</t>
  </si>
  <si>
    <t>RA - Sorocaba</t>
  </si>
  <si>
    <t>RM - São Paulo</t>
  </si>
  <si>
    <t>São Paulo/SP</t>
  </si>
  <si>
    <t>Casos</t>
  </si>
  <si>
    <t>Óbitos</t>
  </si>
  <si>
    <t>RM ex cidade de SP</t>
  </si>
  <si>
    <t>Internados rede municipal</t>
  </si>
  <si>
    <t>Em ventilação Mecânica</t>
  </si>
  <si>
    <t>Internados UTI</t>
  </si>
  <si>
    <t>Taxa de Ocupação UTI</t>
  </si>
  <si>
    <t>Número de Leitos UTI</t>
  </si>
  <si>
    <t>Novos Internados UTI</t>
  </si>
  <si>
    <t># de novas internações
últimos 7 dias / # de
novas internações 7 dias
anteriores</t>
  </si>
  <si>
    <t># de novos casos últimos
7 dias / # de novos casos
7 dias anteriores</t>
  </si>
  <si>
    <t># de óbitos por COVID
nos últimos 7 dias / # de
óbitos por COVID nos 7
dias anteriores</t>
  </si>
  <si>
    <t>Peso</t>
  </si>
  <si>
    <t>Critérios</t>
  </si>
  <si>
    <t>Cidade de SP</t>
  </si>
  <si>
    <t>Número de Leitos UTI/100 k pop</t>
  </si>
  <si>
    <t>&lt; 60%</t>
  </si>
  <si>
    <t>&lt;60%</t>
  </si>
  <si>
    <t>&gt;80%</t>
  </si>
  <si>
    <t>60%-80%</t>
  </si>
  <si>
    <t>&lt;3</t>
  </si>
  <si>
    <t>&gt;2</t>
  </si>
  <si>
    <t>&gt;1.5</t>
  </si>
  <si>
    <t>3 - 5</t>
  </si>
  <si>
    <t>1 - 2</t>
  </si>
  <si>
    <t>1 - 1.5</t>
  </si>
  <si>
    <t>5 - 10</t>
  </si>
  <si>
    <t>0.5 - 1</t>
  </si>
  <si>
    <t>&gt;10</t>
  </si>
  <si>
    <t>&lt;1</t>
  </si>
  <si>
    <t>&lt;0.5</t>
  </si>
  <si>
    <t xml:space="preserve">1 - 2 </t>
  </si>
  <si>
    <t>inf</t>
  </si>
  <si>
    <t>sup</t>
  </si>
  <si>
    <t>Situação Leitos</t>
  </si>
  <si>
    <t>Situação Epidemiológica</t>
  </si>
  <si>
    <t>Bandeira</t>
  </si>
  <si>
    <t>05/27/20</t>
  </si>
  <si>
    <t>05/28/20</t>
  </si>
  <si>
    <t>05/29/20</t>
  </si>
  <si>
    <t>05/30/20</t>
  </si>
  <si>
    <t>05/31/20</t>
  </si>
  <si>
    <t>06/01/20</t>
  </si>
  <si>
    <t>06/02/20</t>
  </si>
  <si>
    <t>06/03/20</t>
  </si>
  <si>
    <t>06/04/20</t>
  </si>
  <si>
    <t>06/05/20</t>
  </si>
  <si>
    <t>06/06/20</t>
  </si>
  <si>
    <t>06/07/20</t>
  </si>
  <si>
    <t>06/08/20</t>
  </si>
  <si>
    <t>06/09/20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</si>
</sst>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0000"/>
    <numFmt numFmtId="166" formatCode="#,##0.00_ ;\-#,##0.00\ "/>
    <numFmt numFmtId="167" formatCode="###.0"/>
    <numFmt numFmtId="168" formatCode="0.0%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0" fontId="2" fillId="2" borderId="0" xfId="0" applyFont="1" applyFill="1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6" fontId="4" fillId="6" borderId="0" xfId="0" applyNumberFormat="1" applyFont="1" applyFill="1"/>
    <xf numFmtId="0" fontId="5" fillId="0" borderId="0" xfId="0" applyFont="1" applyAlignment="1">
      <alignment horizontal="center" wrapText="1"/>
    </xf>
    <xf numFmtId="0" fontId="0" fillId="5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5" fontId="5" fillId="3" borderId="0" xfId="0" quotePrefix="1" applyNumberFormat="1" applyFont="1" applyFill="1" applyAlignment="1">
      <alignment horizontal="center" vertical="center"/>
    </xf>
    <xf numFmtId="0" fontId="5" fillId="5" borderId="0" xfId="0" quotePrefix="1" applyNumberFormat="1" applyFont="1" applyFill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5" fillId="3" borderId="1" xfId="0" quotePrefix="1" applyNumberFormat="1" applyFont="1" applyFill="1" applyBorder="1" applyAlignment="1">
      <alignment horizontal="center" vertical="center"/>
    </xf>
    <xf numFmtId="0" fontId="5" fillId="5" borderId="1" xfId="0" quotePrefix="1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0" xfId="0" applyBorder="1"/>
    <xf numFmtId="166" fontId="0" fillId="0" borderId="1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" fontId="5" fillId="3" borderId="1" xfId="1" quotePrefix="1" applyNumberFormat="1" applyFont="1" applyFill="1" applyBorder="1" applyAlignment="1">
      <alignment horizontal="center" vertical="center"/>
    </xf>
    <xf numFmtId="1" fontId="5" fillId="5" borderId="1" xfId="0" quotePrefix="1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3" fillId="0" borderId="0" xfId="0" applyFont="1"/>
    <xf numFmtId="167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8" fontId="0" fillId="0" borderId="0" xfId="2" applyNumberFormat="1" applyFont="1"/>
    <xf numFmtId="164" fontId="0" fillId="0" borderId="0" xfId="0" applyNumberForma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4" fillId="6" borderId="0" xfId="0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38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 - Internados (Dif)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CSP!$C$3:$AO$3</c:f>
              <c:numCache>
                <c:formatCode>d\-mmm</c:formatCode>
                <c:ptCount val="39"/>
                <c:pt idx="0">
                  <c:v>43953</c:v>
                </c:pt>
                <c:pt idx="1">
                  <c:v>43954</c:v>
                </c:pt>
                <c:pt idx="2">
                  <c:v>43955</c:v>
                </c:pt>
                <c:pt idx="3">
                  <c:v>43956</c:v>
                </c:pt>
                <c:pt idx="4">
                  <c:v>43957</c:v>
                </c:pt>
                <c:pt idx="5">
                  <c:v>43958</c:v>
                </c:pt>
                <c:pt idx="6">
                  <c:v>43959</c:v>
                </c:pt>
                <c:pt idx="7">
                  <c:v>43960</c:v>
                </c:pt>
                <c:pt idx="8">
                  <c:v>43961</c:v>
                </c:pt>
                <c:pt idx="9">
                  <c:v>43962</c:v>
                </c:pt>
                <c:pt idx="10">
                  <c:v>43963</c:v>
                </c:pt>
                <c:pt idx="11">
                  <c:v>43964</c:v>
                </c:pt>
                <c:pt idx="12">
                  <c:v>43965</c:v>
                </c:pt>
                <c:pt idx="13">
                  <c:v>43966</c:v>
                </c:pt>
                <c:pt idx="14">
                  <c:v>43967</c:v>
                </c:pt>
                <c:pt idx="15">
                  <c:v>43968</c:v>
                </c:pt>
                <c:pt idx="16">
                  <c:v>43969</c:v>
                </c:pt>
                <c:pt idx="17">
                  <c:v>43970</c:v>
                </c:pt>
                <c:pt idx="18">
                  <c:v>43971</c:v>
                </c:pt>
                <c:pt idx="19">
                  <c:v>43972</c:v>
                </c:pt>
                <c:pt idx="20">
                  <c:v>43973</c:v>
                </c:pt>
                <c:pt idx="21">
                  <c:v>43974</c:v>
                </c:pt>
                <c:pt idx="22">
                  <c:v>43975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43981</c:v>
                </c:pt>
                <c:pt idx="29">
                  <c:v>43982</c:v>
                </c:pt>
                <c:pt idx="30">
                  <c:v>43983</c:v>
                </c:pt>
                <c:pt idx="31">
                  <c:v>43984</c:v>
                </c:pt>
                <c:pt idx="32">
                  <c:v>43985</c:v>
                </c:pt>
                <c:pt idx="33">
                  <c:v>43986</c:v>
                </c:pt>
                <c:pt idx="34">
                  <c:v>43987</c:v>
                </c:pt>
                <c:pt idx="35">
                  <c:v>43988</c:v>
                </c:pt>
                <c:pt idx="36">
                  <c:v>43989</c:v>
                </c:pt>
                <c:pt idx="37">
                  <c:v>43990</c:v>
                </c:pt>
                <c:pt idx="38">
                  <c:v>43991</c:v>
                </c:pt>
              </c:numCache>
            </c:numRef>
          </c:cat>
          <c:val>
            <c:numRef>
              <c:f>CSP!$C$9:$AO$9</c:f>
              <c:numCache>
                <c:formatCode>General</c:formatCode>
                <c:ptCount val="39"/>
                <c:pt idx="0">
                  <c:v>35</c:v>
                </c:pt>
                <c:pt idx="1">
                  <c:v>-29</c:v>
                </c:pt>
                <c:pt idx="2">
                  <c:v>46</c:v>
                </c:pt>
                <c:pt idx="3">
                  <c:v>76</c:v>
                </c:pt>
                <c:pt idx="4">
                  <c:v>-68</c:v>
                </c:pt>
                <c:pt idx="5">
                  <c:v>13</c:v>
                </c:pt>
                <c:pt idx="6">
                  <c:v>8</c:v>
                </c:pt>
                <c:pt idx="7">
                  <c:v>-12</c:v>
                </c:pt>
                <c:pt idx="8">
                  <c:v>2</c:v>
                </c:pt>
                <c:pt idx="9">
                  <c:v>-3</c:v>
                </c:pt>
                <c:pt idx="10">
                  <c:v>6</c:v>
                </c:pt>
                <c:pt idx="11">
                  <c:v>4</c:v>
                </c:pt>
                <c:pt idx="12">
                  <c:v>20</c:v>
                </c:pt>
                <c:pt idx="13">
                  <c:v>7</c:v>
                </c:pt>
                <c:pt idx="14">
                  <c:v>19</c:v>
                </c:pt>
                <c:pt idx="15">
                  <c:v>12</c:v>
                </c:pt>
                <c:pt idx="16">
                  <c:v>0</c:v>
                </c:pt>
                <c:pt idx="17">
                  <c:v>4</c:v>
                </c:pt>
                <c:pt idx="18">
                  <c:v>26</c:v>
                </c:pt>
                <c:pt idx="19">
                  <c:v>3</c:v>
                </c:pt>
                <c:pt idx="20">
                  <c:v>-17</c:v>
                </c:pt>
                <c:pt idx="21">
                  <c:v>48</c:v>
                </c:pt>
                <c:pt idx="22">
                  <c:v>15</c:v>
                </c:pt>
                <c:pt idx="23">
                  <c:v>8</c:v>
                </c:pt>
                <c:pt idx="24">
                  <c:v>9</c:v>
                </c:pt>
                <c:pt idx="25">
                  <c:v>40</c:v>
                </c:pt>
                <c:pt idx="26">
                  <c:v>-19</c:v>
                </c:pt>
                <c:pt idx="27">
                  <c:v>-7</c:v>
                </c:pt>
                <c:pt idx="28">
                  <c:v>-2</c:v>
                </c:pt>
                <c:pt idx="29">
                  <c:v>35</c:v>
                </c:pt>
                <c:pt idx="30">
                  <c:v>-23</c:v>
                </c:pt>
                <c:pt idx="31">
                  <c:v>-3</c:v>
                </c:pt>
                <c:pt idx="32">
                  <c:v>13</c:v>
                </c:pt>
                <c:pt idx="33">
                  <c:v>136</c:v>
                </c:pt>
                <c:pt idx="34">
                  <c:v>10</c:v>
                </c:pt>
                <c:pt idx="35">
                  <c:v>2</c:v>
                </c:pt>
                <c:pt idx="36">
                  <c:v>24</c:v>
                </c:pt>
                <c:pt idx="37">
                  <c:v>-49</c:v>
                </c:pt>
                <c:pt idx="3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6-4DF2-898E-E9B830E07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-27"/>
        <c:axId val="697975280"/>
        <c:axId val="605551088"/>
      </c:barChart>
      <c:dateAx>
        <c:axId val="697975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51088"/>
        <c:crosses val="autoZero"/>
        <c:auto val="1"/>
        <c:lblOffset val="100"/>
        <c:baseTimeUnit val="days"/>
      </c:dateAx>
      <c:valAx>
        <c:axId val="6055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9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 - Internados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CSP!$C$3:$AO$3</c:f>
              <c:numCache>
                <c:formatCode>d\-mmm</c:formatCode>
                <c:ptCount val="39"/>
                <c:pt idx="0">
                  <c:v>43953</c:v>
                </c:pt>
                <c:pt idx="1">
                  <c:v>43954</c:v>
                </c:pt>
                <c:pt idx="2">
                  <c:v>43955</c:v>
                </c:pt>
                <c:pt idx="3">
                  <c:v>43956</c:v>
                </c:pt>
                <c:pt idx="4">
                  <c:v>43957</c:v>
                </c:pt>
                <c:pt idx="5">
                  <c:v>43958</c:v>
                </c:pt>
                <c:pt idx="6">
                  <c:v>43959</c:v>
                </c:pt>
                <c:pt idx="7">
                  <c:v>43960</c:v>
                </c:pt>
                <c:pt idx="8">
                  <c:v>43961</c:v>
                </c:pt>
                <c:pt idx="9">
                  <c:v>43962</c:v>
                </c:pt>
                <c:pt idx="10">
                  <c:v>43963</c:v>
                </c:pt>
                <c:pt idx="11">
                  <c:v>43964</c:v>
                </c:pt>
                <c:pt idx="12">
                  <c:v>43965</c:v>
                </c:pt>
                <c:pt idx="13">
                  <c:v>43966</c:v>
                </c:pt>
                <c:pt idx="14">
                  <c:v>43967</c:v>
                </c:pt>
                <c:pt idx="15">
                  <c:v>43968</c:v>
                </c:pt>
                <c:pt idx="16">
                  <c:v>43969</c:v>
                </c:pt>
                <c:pt idx="17">
                  <c:v>43970</c:v>
                </c:pt>
                <c:pt idx="18">
                  <c:v>43971</c:v>
                </c:pt>
                <c:pt idx="19">
                  <c:v>43972</c:v>
                </c:pt>
                <c:pt idx="20">
                  <c:v>43973</c:v>
                </c:pt>
                <c:pt idx="21">
                  <c:v>43974</c:v>
                </c:pt>
                <c:pt idx="22">
                  <c:v>43975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43981</c:v>
                </c:pt>
                <c:pt idx="29">
                  <c:v>43982</c:v>
                </c:pt>
                <c:pt idx="30">
                  <c:v>43983</c:v>
                </c:pt>
                <c:pt idx="31">
                  <c:v>43984</c:v>
                </c:pt>
                <c:pt idx="32">
                  <c:v>43985</c:v>
                </c:pt>
                <c:pt idx="33">
                  <c:v>43986</c:v>
                </c:pt>
                <c:pt idx="34">
                  <c:v>43987</c:v>
                </c:pt>
                <c:pt idx="35">
                  <c:v>43988</c:v>
                </c:pt>
                <c:pt idx="36">
                  <c:v>43989</c:v>
                </c:pt>
                <c:pt idx="37">
                  <c:v>43990</c:v>
                </c:pt>
                <c:pt idx="38">
                  <c:v>43991</c:v>
                </c:pt>
              </c:numCache>
            </c:numRef>
          </c:cat>
          <c:val>
            <c:numRef>
              <c:f>CSP!$C$6:$AO$6</c:f>
              <c:numCache>
                <c:formatCode>General</c:formatCode>
                <c:ptCount val="39"/>
                <c:pt idx="0">
                  <c:v>390</c:v>
                </c:pt>
                <c:pt idx="1">
                  <c:v>361</c:v>
                </c:pt>
                <c:pt idx="2">
                  <c:v>407</c:v>
                </c:pt>
                <c:pt idx="3">
                  <c:v>483</c:v>
                </c:pt>
                <c:pt idx="4">
                  <c:v>415</c:v>
                </c:pt>
                <c:pt idx="5">
                  <c:v>428</c:v>
                </c:pt>
                <c:pt idx="6">
                  <c:v>436</c:v>
                </c:pt>
                <c:pt idx="7">
                  <c:v>424</c:v>
                </c:pt>
                <c:pt idx="8">
                  <c:v>426</c:v>
                </c:pt>
                <c:pt idx="9">
                  <c:v>423</c:v>
                </c:pt>
                <c:pt idx="10">
                  <c:v>429</c:v>
                </c:pt>
                <c:pt idx="11">
                  <c:v>433</c:v>
                </c:pt>
                <c:pt idx="12">
                  <c:v>453</c:v>
                </c:pt>
                <c:pt idx="13">
                  <c:v>460</c:v>
                </c:pt>
                <c:pt idx="14">
                  <c:v>479</c:v>
                </c:pt>
                <c:pt idx="15">
                  <c:v>491</c:v>
                </c:pt>
                <c:pt idx="16">
                  <c:v>491</c:v>
                </c:pt>
                <c:pt idx="17">
                  <c:v>495</c:v>
                </c:pt>
                <c:pt idx="18">
                  <c:v>521</c:v>
                </c:pt>
                <c:pt idx="19">
                  <c:v>524</c:v>
                </c:pt>
                <c:pt idx="20">
                  <c:v>507</c:v>
                </c:pt>
                <c:pt idx="21">
                  <c:v>555</c:v>
                </c:pt>
                <c:pt idx="22">
                  <c:v>570</c:v>
                </c:pt>
                <c:pt idx="23">
                  <c:v>578</c:v>
                </c:pt>
                <c:pt idx="24">
                  <c:v>587</c:v>
                </c:pt>
                <c:pt idx="25">
                  <c:v>627</c:v>
                </c:pt>
                <c:pt idx="26">
                  <c:v>608</c:v>
                </c:pt>
                <c:pt idx="27">
                  <c:v>601</c:v>
                </c:pt>
                <c:pt idx="28">
                  <c:v>599</c:v>
                </c:pt>
                <c:pt idx="29">
                  <c:v>634</c:v>
                </c:pt>
                <c:pt idx="30">
                  <c:v>611</c:v>
                </c:pt>
                <c:pt idx="31">
                  <c:v>608</c:v>
                </c:pt>
                <c:pt idx="32">
                  <c:v>621</c:v>
                </c:pt>
                <c:pt idx="33">
                  <c:v>757</c:v>
                </c:pt>
                <c:pt idx="34">
                  <c:v>767</c:v>
                </c:pt>
                <c:pt idx="35">
                  <c:v>769</c:v>
                </c:pt>
                <c:pt idx="36">
                  <c:v>793</c:v>
                </c:pt>
                <c:pt idx="37">
                  <c:v>744</c:v>
                </c:pt>
                <c:pt idx="38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B25-90CA-259063F2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27"/>
        <c:axId val="697975280"/>
        <c:axId val="605551088"/>
      </c:barChart>
      <c:dateAx>
        <c:axId val="697975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551088"/>
        <c:crosses val="autoZero"/>
        <c:auto val="1"/>
        <c:lblOffset val="100"/>
        <c:baseTimeUnit val="days"/>
      </c:dateAx>
      <c:valAx>
        <c:axId val="60555108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9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409575</xdr:colOff>
      <xdr:row>21</xdr:row>
      <xdr:rowOff>38100</xdr:rowOff>
    </xdr:from>
    <xdr:to>
      <xdr:col>60</xdr:col>
      <xdr:colOff>462375</xdr:colOff>
      <xdr:row>40</xdr:row>
      <xdr:rowOff>18600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4E14C8-4D1B-4213-A0A8-197138C46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257175</xdr:colOff>
      <xdr:row>21</xdr:row>
      <xdr:rowOff>57150</xdr:rowOff>
    </xdr:from>
    <xdr:to>
      <xdr:col>53</xdr:col>
      <xdr:colOff>348075</xdr:colOff>
      <xdr:row>40</xdr:row>
      <xdr:rowOff>37650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B80913-88D3-484D-81F1-F102B0FA0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64"/>
  <sheetViews>
    <sheetView workbookViewId="0">
      <pane xSplit="1" ySplit="1" topLeftCell="CJ34" activePane="bottomRight" state="frozen"/>
      <selection pane="topRight" activeCell="B1" sqref="B1"/>
      <selection pane="bottomLeft" activeCell="A2" sqref="A2"/>
      <selection pane="bottomRight" activeCell="DC23" sqref="DC23:DC67"/>
    </sheetView>
  </sheetViews>
  <sheetFormatPr defaultRowHeight="15" x14ac:dyDescent="0.25"/>
  <cols>
    <col min="1" max="1" width="34.7109375" customWidth="1"/>
  </cols>
  <sheetData>
    <row r="1" spans="1:10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  <c r="DB1" t="s">
        <v>159</v>
      </c>
      <c r="DC1" t="s">
        <v>160</v>
      </c>
    </row>
    <row r="2" spans="1:107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</v>
      </c>
      <c r="T2">
        <v>0</v>
      </c>
      <c r="U2">
        <v>71</v>
      </c>
      <c r="V2">
        <v>0</v>
      </c>
      <c r="W2">
        <v>0</v>
      </c>
      <c r="X2">
        <v>0</v>
      </c>
      <c r="Y2">
        <v>4</v>
      </c>
      <c r="Z2">
        <v>59</v>
      </c>
      <c r="AA2">
        <v>122</v>
      </c>
      <c r="AB2">
        <v>294</v>
      </c>
      <c r="AC2">
        <v>408</v>
      </c>
      <c r="AD2">
        <v>473</v>
      </c>
      <c r="AE2">
        <v>43</v>
      </c>
      <c r="AF2">
        <v>37</v>
      </c>
      <c r="AG2">
        <v>44</v>
      </c>
      <c r="AH2">
        <v>227</v>
      </c>
      <c r="AI2">
        <v>272</v>
      </c>
      <c r="AJ2">
        <v>47</v>
      </c>
      <c r="AK2">
        <v>53</v>
      </c>
      <c r="AL2">
        <v>59</v>
      </c>
      <c r="AM2">
        <v>75</v>
      </c>
      <c r="AN2">
        <v>69</v>
      </c>
      <c r="AO2">
        <v>76</v>
      </c>
      <c r="AP2">
        <v>73</v>
      </c>
      <c r="AQ2">
        <v>75</v>
      </c>
      <c r="AR2">
        <v>77</v>
      </c>
      <c r="AS2">
        <v>86</v>
      </c>
      <c r="AT2">
        <v>90</v>
      </c>
      <c r="AU2">
        <v>93</v>
      </c>
      <c r="AV2">
        <v>79</v>
      </c>
      <c r="AW2">
        <v>87</v>
      </c>
      <c r="AX2">
        <v>90</v>
      </c>
      <c r="AY2">
        <v>91</v>
      </c>
      <c r="AZ2">
        <v>92</v>
      </c>
      <c r="BA2">
        <v>63</v>
      </c>
      <c r="BB2">
        <v>63</v>
      </c>
      <c r="BC2">
        <v>63</v>
      </c>
      <c r="BD2">
        <v>63</v>
      </c>
      <c r="BE2">
        <v>63</v>
      </c>
      <c r="BF2">
        <v>63</v>
      </c>
      <c r="BG2">
        <v>63</v>
      </c>
      <c r="BH2">
        <v>63</v>
      </c>
      <c r="BI2">
        <v>63</v>
      </c>
      <c r="BJ2">
        <v>63</v>
      </c>
      <c r="BK2">
        <v>63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7</v>
      </c>
      <c r="BZ2">
        <v>7</v>
      </c>
      <c r="CA2">
        <v>38</v>
      </c>
      <c r="CB2">
        <v>40</v>
      </c>
      <c r="CC2">
        <v>43</v>
      </c>
      <c r="CD2">
        <v>48</v>
      </c>
      <c r="CE2">
        <v>52</v>
      </c>
      <c r="CF2">
        <v>53</v>
      </c>
      <c r="CG2">
        <v>54</v>
      </c>
      <c r="CH2">
        <v>54</v>
      </c>
      <c r="CI2">
        <v>56</v>
      </c>
      <c r="CJ2">
        <v>56</v>
      </c>
      <c r="CK2">
        <v>56</v>
      </c>
      <c r="CL2">
        <v>57</v>
      </c>
      <c r="CM2">
        <v>58</v>
      </c>
      <c r="CN2">
        <v>59</v>
      </c>
      <c r="CO2">
        <v>59</v>
      </c>
      <c r="CP2">
        <v>61</v>
      </c>
      <c r="CQ2">
        <v>64</v>
      </c>
      <c r="CR2">
        <v>74</v>
      </c>
      <c r="CS2">
        <v>76</v>
      </c>
      <c r="CT2">
        <v>76</v>
      </c>
      <c r="CU2">
        <v>76</v>
      </c>
      <c r="CV2">
        <v>79</v>
      </c>
      <c r="CW2">
        <v>79</v>
      </c>
      <c r="CX2">
        <v>80</v>
      </c>
      <c r="CY2">
        <v>82</v>
      </c>
      <c r="CZ2">
        <v>6066</v>
      </c>
      <c r="DA2">
        <v>85</v>
      </c>
      <c r="DB2">
        <v>87</v>
      </c>
      <c r="DC2">
        <v>5632</v>
      </c>
    </row>
    <row r="3" spans="1:107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3</v>
      </c>
      <c r="AM3">
        <v>3</v>
      </c>
      <c r="AN3">
        <v>3</v>
      </c>
      <c r="AO3">
        <v>7</v>
      </c>
      <c r="AP3">
        <v>7</v>
      </c>
      <c r="AQ3">
        <v>12</v>
      </c>
      <c r="AR3">
        <v>13</v>
      </c>
      <c r="AS3">
        <v>18</v>
      </c>
      <c r="AT3">
        <v>19</v>
      </c>
      <c r="AU3">
        <v>21</v>
      </c>
      <c r="AV3">
        <v>20</v>
      </c>
      <c r="AW3">
        <v>20</v>
      </c>
      <c r="AX3">
        <v>20</v>
      </c>
      <c r="AY3">
        <v>24</v>
      </c>
      <c r="AZ3">
        <v>41</v>
      </c>
      <c r="BA3">
        <v>49</v>
      </c>
      <c r="BB3">
        <v>54</v>
      </c>
      <c r="BC3">
        <v>55</v>
      </c>
      <c r="BD3">
        <v>55</v>
      </c>
      <c r="BE3">
        <v>60</v>
      </c>
      <c r="BF3">
        <v>60</v>
      </c>
      <c r="BG3">
        <v>62</v>
      </c>
      <c r="BH3">
        <v>65</v>
      </c>
      <c r="BI3">
        <v>78</v>
      </c>
      <c r="BJ3">
        <v>91</v>
      </c>
      <c r="BK3">
        <v>91</v>
      </c>
      <c r="BL3">
        <v>98</v>
      </c>
      <c r="BM3">
        <v>109</v>
      </c>
      <c r="BN3">
        <v>117</v>
      </c>
      <c r="BO3">
        <v>126</v>
      </c>
      <c r="BP3">
        <v>132</v>
      </c>
      <c r="BQ3">
        <v>133</v>
      </c>
      <c r="BR3">
        <v>145</v>
      </c>
      <c r="BS3">
        <v>146</v>
      </c>
      <c r="BT3">
        <v>159</v>
      </c>
      <c r="BU3">
        <v>189</v>
      </c>
      <c r="BV3">
        <v>197</v>
      </c>
      <c r="BW3">
        <v>211</v>
      </c>
      <c r="BX3">
        <v>223</v>
      </c>
      <c r="BY3">
        <v>228</v>
      </c>
      <c r="BZ3">
        <v>228</v>
      </c>
      <c r="CA3">
        <v>238</v>
      </c>
      <c r="CB3">
        <v>255</v>
      </c>
      <c r="CC3">
        <v>264</v>
      </c>
      <c r="CD3">
        <v>281</v>
      </c>
      <c r="CE3">
        <v>297</v>
      </c>
      <c r="CF3">
        <v>300</v>
      </c>
      <c r="CG3">
        <v>300</v>
      </c>
      <c r="CH3">
        <v>313</v>
      </c>
      <c r="CI3">
        <v>342</v>
      </c>
      <c r="CJ3">
        <v>355</v>
      </c>
      <c r="CK3">
        <v>366</v>
      </c>
      <c r="CL3">
        <v>372</v>
      </c>
      <c r="CM3">
        <v>373</v>
      </c>
      <c r="CN3">
        <v>378</v>
      </c>
      <c r="CO3">
        <v>382</v>
      </c>
      <c r="CP3">
        <v>391</v>
      </c>
      <c r="CQ3">
        <v>405</v>
      </c>
      <c r="CR3">
        <v>414</v>
      </c>
      <c r="CS3">
        <v>429</v>
      </c>
      <c r="CT3">
        <v>434</v>
      </c>
      <c r="CU3">
        <v>438</v>
      </c>
      <c r="CV3">
        <v>467</v>
      </c>
      <c r="CW3">
        <v>485</v>
      </c>
      <c r="CX3">
        <v>505</v>
      </c>
      <c r="CY3">
        <v>529</v>
      </c>
      <c r="CZ3">
        <v>529</v>
      </c>
      <c r="DA3">
        <v>582</v>
      </c>
      <c r="DB3">
        <v>588</v>
      </c>
      <c r="DC3">
        <v>588</v>
      </c>
    </row>
    <row r="4" spans="1:107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3</v>
      </c>
      <c r="AS4">
        <v>9</v>
      </c>
      <c r="AT4">
        <v>9</v>
      </c>
      <c r="AU4">
        <v>9</v>
      </c>
      <c r="AV4">
        <v>8</v>
      </c>
      <c r="AW4">
        <v>8</v>
      </c>
      <c r="AX4">
        <v>9</v>
      </c>
      <c r="AY4">
        <v>10</v>
      </c>
      <c r="AZ4">
        <v>12</v>
      </c>
      <c r="BA4">
        <v>16</v>
      </c>
      <c r="BB4">
        <v>18</v>
      </c>
      <c r="BC4">
        <v>16</v>
      </c>
      <c r="BD4">
        <v>16</v>
      </c>
      <c r="BE4">
        <v>16</v>
      </c>
      <c r="BF4">
        <v>19</v>
      </c>
      <c r="BG4">
        <v>24</v>
      </c>
      <c r="BH4">
        <v>24</v>
      </c>
      <c r="BI4">
        <v>31</v>
      </c>
      <c r="BJ4">
        <v>33</v>
      </c>
      <c r="BK4">
        <v>33</v>
      </c>
      <c r="BL4">
        <v>33</v>
      </c>
      <c r="BM4">
        <v>43</v>
      </c>
      <c r="BN4">
        <v>47</v>
      </c>
      <c r="BO4">
        <v>69</v>
      </c>
      <c r="BP4">
        <v>76</v>
      </c>
      <c r="BQ4">
        <v>77</v>
      </c>
      <c r="BR4">
        <v>77</v>
      </c>
      <c r="BS4">
        <v>78</v>
      </c>
      <c r="BT4">
        <v>80</v>
      </c>
      <c r="BU4">
        <v>81</v>
      </c>
      <c r="BV4">
        <v>92</v>
      </c>
      <c r="BW4">
        <v>98</v>
      </c>
      <c r="BX4">
        <v>102</v>
      </c>
      <c r="BY4">
        <v>103</v>
      </c>
      <c r="BZ4">
        <v>103</v>
      </c>
      <c r="CA4">
        <v>109</v>
      </c>
      <c r="CB4">
        <v>128</v>
      </c>
      <c r="CC4">
        <v>149</v>
      </c>
      <c r="CD4">
        <v>163</v>
      </c>
      <c r="CE4">
        <v>189</v>
      </c>
      <c r="CF4">
        <v>193</v>
      </c>
      <c r="CG4">
        <v>196</v>
      </c>
      <c r="CH4">
        <v>208</v>
      </c>
      <c r="CI4">
        <v>223</v>
      </c>
      <c r="CJ4">
        <v>245</v>
      </c>
      <c r="CK4">
        <v>253</v>
      </c>
      <c r="CL4">
        <v>262</v>
      </c>
      <c r="CM4">
        <v>277</v>
      </c>
      <c r="CN4">
        <v>281</v>
      </c>
      <c r="CO4">
        <v>283</v>
      </c>
      <c r="CP4">
        <v>295</v>
      </c>
      <c r="CQ4">
        <v>309</v>
      </c>
      <c r="CR4">
        <v>339</v>
      </c>
      <c r="CS4">
        <v>379</v>
      </c>
      <c r="CT4">
        <v>383</v>
      </c>
      <c r="CU4">
        <v>383</v>
      </c>
      <c r="CV4">
        <v>437</v>
      </c>
      <c r="CW4">
        <v>459</v>
      </c>
      <c r="CX4">
        <v>478</v>
      </c>
      <c r="CY4">
        <v>515</v>
      </c>
      <c r="CZ4">
        <v>515</v>
      </c>
      <c r="DA4">
        <v>562</v>
      </c>
      <c r="DB4">
        <v>563</v>
      </c>
      <c r="DC4">
        <v>563</v>
      </c>
    </row>
    <row r="5" spans="1:107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4</v>
      </c>
      <c r="AM5">
        <v>4</v>
      </c>
      <c r="AN5">
        <v>7</v>
      </c>
      <c r="AO5">
        <v>7</v>
      </c>
      <c r="AP5">
        <v>8</v>
      </c>
      <c r="AQ5">
        <v>11</v>
      </c>
      <c r="AR5">
        <v>13</v>
      </c>
      <c r="AS5">
        <v>14</v>
      </c>
      <c r="AT5">
        <v>16</v>
      </c>
      <c r="AU5">
        <v>18</v>
      </c>
      <c r="AV5">
        <v>18</v>
      </c>
      <c r="AW5">
        <v>18</v>
      </c>
      <c r="AX5">
        <v>19</v>
      </c>
      <c r="AY5">
        <v>24</v>
      </c>
      <c r="AZ5">
        <v>39</v>
      </c>
      <c r="BA5">
        <v>43</v>
      </c>
      <c r="BB5">
        <v>58</v>
      </c>
      <c r="BC5">
        <v>81</v>
      </c>
      <c r="BD5">
        <v>88</v>
      </c>
      <c r="BE5">
        <v>92</v>
      </c>
      <c r="BF5">
        <v>95</v>
      </c>
      <c r="BG5">
        <v>95</v>
      </c>
      <c r="BH5">
        <v>104</v>
      </c>
      <c r="BI5">
        <v>110</v>
      </c>
      <c r="BJ5">
        <v>126</v>
      </c>
      <c r="BK5">
        <v>142</v>
      </c>
      <c r="BL5">
        <v>151</v>
      </c>
      <c r="BM5">
        <v>163</v>
      </c>
      <c r="BN5">
        <v>176</v>
      </c>
      <c r="BO5">
        <v>191</v>
      </c>
      <c r="BP5">
        <v>224</v>
      </c>
      <c r="BQ5">
        <v>230</v>
      </c>
      <c r="BR5">
        <v>232</v>
      </c>
      <c r="BS5">
        <v>232</v>
      </c>
      <c r="BT5">
        <v>246</v>
      </c>
      <c r="BU5">
        <v>292</v>
      </c>
      <c r="BV5">
        <v>305</v>
      </c>
      <c r="BW5">
        <v>341</v>
      </c>
      <c r="BX5">
        <v>359</v>
      </c>
      <c r="BY5">
        <v>372</v>
      </c>
      <c r="BZ5">
        <v>372</v>
      </c>
      <c r="CA5">
        <v>398</v>
      </c>
      <c r="CB5">
        <v>466</v>
      </c>
      <c r="CC5">
        <v>499</v>
      </c>
      <c r="CD5">
        <v>540</v>
      </c>
      <c r="CE5">
        <v>583</v>
      </c>
      <c r="CF5">
        <v>591</v>
      </c>
      <c r="CG5">
        <v>592</v>
      </c>
      <c r="CH5">
        <v>611</v>
      </c>
      <c r="CI5">
        <v>644</v>
      </c>
      <c r="CJ5">
        <v>704</v>
      </c>
      <c r="CK5">
        <v>733</v>
      </c>
      <c r="CL5">
        <v>770</v>
      </c>
      <c r="CM5">
        <v>781</v>
      </c>
      <c r="CN5">
        <v>785</v>
      </c>
      <c r="CO5">
        <v>793</v>
      </c>
      <c r="CP5">
        <v>852</v>
      </c>
      <c r="CQ5">
        <v>882</v>
      </c>
      <c r="CR5">
        <v>925</v>
      </c>
      <c r="CS5">
        <v>1006</v>
      </c>
      <c r="CT5">
        <v>1016</v>
      </c>
      <c r="CU5">
        <v>1017</v>
      </c>
      <c r="CV5">
        <v>1097</v>
      </c>
      <c r="CW5">
        <v>1167</v>
      </c>
      <c r="CX5">
        <v>1257</v>
      </c>
      <c r="CY5">
        <v>1354</v>
      </c>
      <c r="CZ5">
        <v>1354</v>
      </c>
      <c r="DA5">
        <v>1502</v>
      </c>
      <c r="DB5">
        <v>1516</v>
      </c>
      <c r="DC5">
        <v>1516</v>
      </c>
    </row>
    <row r="6" spans="1:107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3</v>
      </c>
      <c r="AA6">
        <v>3</v>
      </c>
      <c r="AB6">
        <v>3</v>
      </c>
      <c r="AC6">
        <v>3</v>
      </c>
      <c r="AD6">
        <v>3</v>
      </c>
      <c r="AE6">
        <v>11</v>
      </c>
      <c r="AF6">
        <v>13</v>
      </c>
      <c r="AG6">
        <v>14</v>
      </c>
      <c r="AH6">
        <v>14</v>
      </c>
      <c r="AI6">
        <v>14</v>
      </c>
      <c r="AJ6">
        <v>26</v>
      </c>
      <c r="AK6">
        <v>38</v>
      </c>
      <c r="AL6">
        <v>51</v>
      </c>
      <c r="AM6">
        <v>54</v>
      </c>
      <c r="AN6">
        <v>57</v>
      </c>
      <c r="AO6">
        <v>66</v>
      </c>
      <c r="AP6">
        <v>67</v>
      </c>
      <c r="AQ6">
        <v>76</v>
      </c>
      <c r="AR6">
        <v>127</v>
      </c>
      <c r="AS6">
        <v>159</v>
      </c>
      <c r="AT6">
        <v>184</v>
      </c>
      <c r="AU6">
        <v>221</v>
      </c>
      <c r="AV6">
        <v>230</v>
      </c>
      <c r="AW6">
        <v>239</v>
      </c>
      <c r="AX6">
        <v>245</v>
      </c>
      <c r="AY6">
        <v>262</v>
      </c>
      <c r="AZ6">
        <v>330</v>
      </c>
      <c r="BA6">
        <v>377</v>
      </c>
      <c r="BB6">
        <v>440</v>
      </c>
      <c r="BC6">
        <v>490</v>
      </c>
      <c r="BD6">
        <v>492</v>
      </c>
      <c r="BE6">
        <v>512</v>
      </c>
      <c r="BF6">
        <v>536</v>
      </c>
      <c r="BG6">
        <v>559</v>
      </c>
      <c r="BH6">
        <v>602</v>
      </c>
      <c r="BI6">
        <v>656</v>
      </c>
      <c r="BJ6">
        <v>751</v>
      </c>
      <c r="BK6">
        <v>776</v>
      </c>
      <c r="BL6">
        <v>837</v>
      </c>
      <c r="BM6">
        <v>1005</v>
      </c>
      <c r="BN6">
        <v>1097</v>
      </c>
      <c r="BO6">
        <v>1261</v>
      </c>
      <c r="BP6">
        <v>1318</v>
      </c>
      <c r="BQ6">
        <v>1356</v>
      </c>
      <c r="BR6">
        <v>1383</v>
      </c>
      <c r="BS6">
        <v>1393</v>
      </c>
      <c r="BT6">
        <v>1509</v>
      </c>
      <c r="BU6">
        <v>1873</v>
      </c>
      <c r="BV6">
        <v>1942</v>
      </c>
      <c r="BW6">
        <v>1964</v>
      </c>
      <c r="BX6">
        <v>2149</v>
      </c>
      <c r="BY6">
        <v>2181</v>
      </c>
      <c r="BZ6">
        <v>2207</v>
      </c>
      <c r="CA6">
        <v>2288</v>
      </c>
      <c r="CB6">
        <v>2537</v>
      </c>
      <c r="CC6">
        <v>2761</v>
      </c>
      <c r="CD6">
        <v>2987</v>
      </c>
      <c r="CE6">
        <v>3262</v>
      </c>
      <c r="CF6">
        <v>3371</v>
      </c>
      <c r="CG6">
        <v>3413</v>
      </c>
      <c r="CH6">
        <v>3652</v>
      </c>
      <c r="CI6">
        <v>3878</v>
      </c>
      <c r="CJ6">
        <v>4118</v>
      </c>
      <c r="CK6">
        <v>4364</v>
      </c>
      <c r="CL6">
        <v>4674</v>
      </c>
      <c r="CM6">
        <v>4858</v>
      </c>
      <c r="CN6">
        <v>4974</v>
      </c>
      <c r="CO6">
        <v>5151</v>
      </c>
      <c r="CP6">
        <v>5388</v>
      </c>
      <c r="CQ6">
        <v>5785</v>
      </c>
      <c r="CR6">
        <v>6260</v>
      </c>
      <c r="CS6">
        <v>6626</v>
      </c>
      <c r="CT6">
        <v>6734</v>
      </c>
      <c r="CU6">
        <v>6886</v>
      </c>
      <c r="CV6">
        <v>7399</v>
      </c>
      <c r="CW6">
        <v>7889</v>
      </c>
      <c r="CX6">
        <v>8408</v>
      </c>
      <c r="CY6">
        <v>9001</v>
      </c>
      <c r="CZ6">
        <v>9001</v>
      </c>
      <c r="DA6">
        <v>9927</v>
      </c>
      <c r="DB6">
        <v>10002</v>
      </c>
      <c r="DC6">
        <v>10002</v>
      </c>
    </row>
    <row r="7" spans="1:107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3</v>
      </c>
      <c r="AN7">
        <v>4</v>
      </c>
      <c r="AO7">
        <v>4</v>
      </c>
      <c r="AP7">
        <v>4</v>
      </c>
      <c r="AQ7">
        <v>7</v>
      </c>
      <c r="AR7">
        <v>8</v>
      </c>
      <c r="AS7">
        <v>8</v>
      </c>
      <c r="AT7">
        <v>9</v>
      </c>
      <c r="AU7">
        <v>15</v>
      </c>
      <c r="AV7">
        <v>21</v>
      </c>
      <c r="AW7">
        <v>21</v>
      </c>
      <c r="AX7">
        <v>22</v>
      </c>
      <c r="AY7">
        <v>26</v>
      </c>
      <c r="AZ7">
        <v>43</v>
      </c>
      <c r="BA7">
        <v>51</v>
      </c>
      <c r="BB7">
        <v>59</v>
      </c>
      <c r="BC7">
        <v>64</v>
      </c>
      <c r="BD7">
        <v>67</v>
      </c>
      <c r="BE7">
        <v>72</v>
      </c>
      <c r="BF7">
        <v>74</v>
      </c>
      <c r="BG7">
        <v>74</v>
      </c>
      <c r="BH7">
        <v>76</v>
      </c>
      <c r="BI7">
        <v>76</v>
      </c>
      <c r="BJ7">
        <v>79</v>
      </c>
      <c r="BK7">
        <v>78</v>
      </c>
      <c r="BL7">
        <v>81</v>
      </c>
      <c r="BM7">
        <v>90</v>
      </c>
      <c r="BN7">
        <v>94</v>
      </c>
      <c r="BO7">
        <v>114</v>
      </c>
      <c r="BP7">
        <v>115</v>
      </c>
      <c r="BQ7">
        <v>115</v>
      </c>
      <c r="BR7">
        <v>116</v>
      </c>
      <c r="BS7">
        <v>117</v>
      </c>
      <c r="BT7">
        <v>127</v>
      </c>
      <c r="BU7">
        <v>139</v>
      </c>
      <c r="BV7">
        <v>155</v>
      </c>
      <c r="BW7">
        <v>162</v>
      </c>
      <c r="BX7">
        <v>186</v>
      </c>
      <c r="BY7">
        <v>188</v>
      </c>
      <c r="BZ7">
        <v>193</v>
      </c>
      <c r="CA7">
        <v>203</v>
      </c>
      <c r="CB7">
        <v>211</v>
      </c>
      <c r="CC7">
        <v>233</v>
      </c>
      <c r="CD7">
        <v>251</v>
      </c>
      <c r="CE7">
        <v>267</v>
      </c>
      <c r="CF7">
        <v>284</v>
      </c>
      <c r="CG7">
        <v>286</v>
      </c>
      <c r="CH7">
        <v>304</v>
      </c>
      <c r="CI7">
        <v>322</v>
      </c>
      <c r="CJ7">
        <v>355</v>
      </c>
      <c r="CK7">
        <v>382</v>
      </c>
      <c r="CL7">
        <v>412</v>
      </c>
      <c r="CM7">
        <v>427</v>
      </c>
      <c r="CN7">
        <v>434</v>
      </c>
      <c r="CO7">
        <v>442</v>
      </c>
      <c r="CP7">
        <v>469</v>
      </c>
      <c r="CQ7">
        <v>505</v>
      </c>
      <c r="CR7">
        <v>550</v>
      </c>
      <c r="CS7">
        <v>593</v>
      </c>
      <c r="CT7">
        <v>613</v>
      </c>
      <c r="CU7">
        <v>616</v>
      </c>
      <c r="CV7">
        <v>689</v>
      </c>
      <c r="CW7">
        <v>741</v>
      </c>
      <c r="CX7">
        <v>793</v>
      </c>
      <c r="CY7">
        <v>854</v>
      </c>
      <c r="CZ7">
        <v>854</v>
      </c>
      <c r="DA7">
        <v>948</v>
      </c>
      <c r="DB7">
        <v>981</v>
      </c>
      <c r="DC7">
        <v>981</v>
      </c>
    </row>
    <row r="8" spans="1:107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2</v>
      </c>
      <c r="AO8">
        <v>3</v>
      </c>
      <c r="AP8">
        <v>3</v>
      </c>
      <c r="AQ8">
        <v>4</v>
      </c>
      <c r="AR8">
        <v>3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6</v>
      </c>
      <c r="AZ8">
        <v>12</v>
      </c>
      <c r="BA8">
        <v>15</v>
      </c>
      <c r="BB8">
        <v>16</v>
      </c>
      <c r="BC8">
        <v>16</v>
      </c>
      <c r="BD8">
        <v>16</v>
      </c>
      <c r="BE8">
        <v>17</v>
      </c>
      <c r="BF8">
        <v>18</v>
      </c>
      <c r="BG8">
        <v>18</v>
      </c>
      <c r="BH8">
        <v>18</v>
      </c>
      <c r="BI8">
        <v>16</v>
      </c>
      <c r="BJ8">
        <v>17</v>
      </c>
      <c r="BK8">
        <v>17</v>
      </c>
      <c r="BL8">
        <v>18</v>
      </c>
      <c r="BM8">
        <v>23</v>
      </c>
      <c r="BN8">
        <v>24</v>
      </c>
      <c r="BO8">
        <v>33</v>
      </c>
      <c r="BP8">
        <v>38</v>
      </c>
      <c r="BQ8">
        <v>38</v>
      </c>
      <c r="BR8">
        <v>38</v>
      </c>
      <c r="BS8">
        <v>38</v>
      </c>
      <c r="BT8">
        <v>42</v>
      </c>
      <c r="BU8">
        <v>41</v>
      </c>
      <c r="BV8">
        <v>47</v>
      </c>
      <c r="BW8">
        <v>50</v>
      </c>
      <c r="BX8">
        <v>55</v>
      </c>
      <c r="BY8">
        <v>55</v>
      </c>
      <c r="BZ8">
        <v>55</v>
      </c>
      <c r="CA8">
        <v>62</v>
      </c>
      <c r="CB8">
        <v>68</v>
      </c>
      <c r="CC8">
        <v>73</v>
      </c>
      <c r="CD8">
        <v>84</v>
      </c>
      <c r="CE8">
        <v>88</v>
      </c>
      <c r="CF8">
        <v>97</v>
      </c>
      <c r="CG8">
        <v>98</v>
      </c>
      <c r="CH8">
        <v>124</v>
      </c>
      <c r="CI8">
        <v>143</v>
      </c>
      <c r="CJ8">
        <v>152</v>
      </c>
      <c r="CK8">
        <v>157</v>
      </c>
      <c r="CL8">
        <v>158</v>
      </c>
      <c r="CM8">
        <v>160</v>
      </c>
      <c r="CN8">
        <v>160</v>
      </c>
      <c r="CO8">
        <v>160</v>
      </c>
      <c r="CP8">
        <v>166</v>
      </c>
      <c r="CQ8">
        <v>174</v>
      </c>
      <c r="CR8">
        <v>197</v>
      </c>
      <c r="CS8">
        <v>212</v>
      </c>
      <c r="CT8">
        <v>219</v>
      </c>
      <c r="CU8">
        <v>220</v>
      </c>
      <c r="CV8">
        <v>238</v>
      </c>
      <c r="CW8">
        <v>248</v>
      </c>
      <c r="CX8">
        <v>265</v>
      </c>
      <c r="CY8">
        <v>289</v>
      </c>
      <c r="CZ8">
        <v>289</v>
      </c>
      <c r="DA8">
        <v>298</v>
      </c>
      <c r="DB8">
        <v>299</v>
      </c>
      <c r="DC8">
        <v>299</v>
      </c>
    </row>
    <row r="9" spans="1:107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4</v>
      </c>
      <c r="BA9">
        <v>5</v>
      </c>
      <c r="BB9">
        <v>8</v>
      </c>
      <c r="BC9">
        <v>14</v>
      </c>
      <c r="BD9">
        <v>17</v>
      </c>
      <c r="BE9">
        <v>17</v>
      </c>
      <c r="BF9">
        <v>17</v>
      </c>
      <c r="BG9">
        <v>16</v>
      </c>
      <c r="BH9">
        <v>18</v>
      </c>
      <c r="BI9">
        <v>21</v>
      </c>
      <c r="BJ9">
        <v>23</v>
      </c>
      <c r="BK9">
        <v>26</v>
      </c>
      <c r="BL9">
        <v>29</v>
      </c>
      <c r="BM9">
        <v>33</v>
      </c>
      <c r="BN9">
        <v>48</v>
      </c>
      <c r="BO9">
        <v>49</v>
      </c>
      <c r="BP9">
        <v>54</v>
      </c>
      <c r="BQ9">
        <v>55</v>
      </c>
      <c r="BR9">
        <v>55</v>
      </c>
      <c r="BS9">
        <v>55</v>
      </c>
      <c r="BT9">
        <v>56</v>
      </c>
      <c r="BU9">
        <v>71</v>
      </c>
      <c r="BV9">
        <v>74</v>
      </c>
      <c r="BW9">
        <v>84</v>
      </c>
      <c r="BX9">
        <v>87</v>
      </c>
      <c r="BY9">
        <v>88</v>
      </c>
      <c r="BZ9">
        <v>88</v>
      </c>
      <c r="CA9">
        <v>95</v>
      </c>
      <c r="CB9">
        <v>108</v>
      </c>
      <c r="CC9">
        <v>110</v>
      </c>
      <c r="CD9">
        <v>121</v>
      </c>
      <c r="CE9">
        <v>129</v>
      </c>
      <c r="CF9">
        <v>130</v>
      </c>
      <c r="CG9">
        <v>131</v>
      </c>
      <c r="CH9">
        <v>135</v>
      </c>
      <c r="CI9">
        <v>144</v>
      </c>
      <c r="CJ9">
        <v>145</v>
      </c>
      <c r="CK9">
        <v>148</v>
      </c>
      <c r="CL9">
        <v>157</v>
      </c>
      <c r="CM9">
        <v>159</v>
      </c>
      <c r="CN9">
        <v>162</v>
      </c>
      <c r="CO9">
        <v>163</v>
      </c>
      <c r="CP9">
        <v>167</v>
      </c>
      <c r="CQ9">
        <v>182</v>
      </c>
      <c r="CR9">
        <v>193</v>
      </c>
      <c r="CS9">
        <v>203</v>
      </c>
      <c r="CT9">
        <v>208</v>
      </c>
      <c r="CU9">
        <v>208</v>
      </c>
      <c r="CV9">
        <v>220</v>
      </c>
      <c r="CW9">
        <v>245</v>
      </c>
      <c r="CX9">
        <v>255</v>
      </c>
      <c r="CY9">
        <v>265</v>
      </c>
      <c r="CZ9">
        <v>265</v>
      </c>
      <c r="DA9">
        <v>292</v>
      </c>
      <c r="DB9">
        <v>296</v>
      </c>
      <c r="DC9">
        <v>296</v>
      </c>
    </row>
    <row r="10" spans="1:107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2</v>
      </c>
      <c r="AP10">
        <v>2</v>
      </c>
      <c r="AQ10">
        <v>4</v>
      </c>
      <c r="AR10">
        <v>6</v>
      </c>
      <c r="AS10">
        <v>5</v>
      </c>
      <c r="AT10">
        <v>6</v>
      </c>
      <c r="AU10">
        <v>12</v>
      </c>
      <c r="AV10">
        <v>11</v>
      </c>
      <c r="AW10">
        <v>11</v>
      </c>
      <c r="AX10">
        <v>13</v>
      </c>
      <c r="AY10">
        <v>17</v>
      </c>
      <c r="AZ10">
        <v>23</v>
      </c>
      <c r="BA10">
        <v>28</v>
      </c>
      <c r="BB10">
        <v>29</v>
      </c>
      <c r="BC10">
        <v>30</v>
      </c>
      <c r="BD10">
        <v>30</v>
      </c>
      <c r="BE10">
        <v>32</v>
      </c>
      <c r="BF10">
        <v>38</v>
      </c>
      <c r="BG10">
        <v>38</v>
      </c>
      <c r="BH10">
        <v>40</v>
      </c>
      <c r="BI10">
        <v>40</v>
      </c>
      <c r="BJ10">
        <v>47</v>
      </c>
      <c r="BK10">
        <v>47</v>
      </c>
      <c r="BL10">
        <v>51</v>
      </c>
      <c r="BM10">
        <v>57</v>
      </c>
      <c r="BN10">
        <v>66</v>
      </c>
      <c r="BO10">
        <v>77</v>
      </c>
      <c r="BP10">
        <v>86</v>
      </c>
      <c r="BQ10">
        <v>89</v>
      </c>
      <c r="BR10">
        <v>89</v>
      </c>
      <c r="BS10">
        <v>89</v>
      </c>
      <c r="BT10">
        <v>97</v>
      </c>
      <c r="BU10">
        <v>113</v>
      </c>
      <c r="BV10">
        <v>118</v>
      </c>
      <c r="BW10">
        <v>122</v>
      </c>
      <c r="BX10">
        <v>130</v>
      </c>
      <c r="BY10">
        <v>131</v>
      </c>
      <c r="BZ10">
        <v>134</v>
      </c>
      <c r="CA10">
        <v>143</v>
      </c>
      <c r="CB10">
        <v>154</v>
      </c>
      <c r="CC10">
        <v>161</v>
      </c>
      <c r="CD10">
        <v>198</v>
      </c>
      <c r="CE10">
        <v>208</v>
      </c>
      <c r="CF10">
        <v>210</v>
      </c>
      <c r="CG10">
        <v>210</v>
      </c>
      <c r="CH10">
        <v>219</v>
      </c>
      <c r="CI10">
        <v>226</v>
      </c>
      <c r="CJ10">
        <v>234</v>
      </c>
      <c r="CK10">
        <v>241</v>
      </c>
      <c r="CL10">
        <v>252</v>
      </c>
      <c r="CM10">
        <v>252</v>
      </c>
      <c r="CN10">
        <v>252</v>
      </c>
      <c r="CO10">
        <v>252</v>
      </c>
      <c r="CP10">
        <v>263</v>
      </c>
      <c r="CQ10">
        <v>290</v>
      </c>
      <c r="CR10">
        <v>307</v>
      </c>
      <c r="CS10">
        <v>347</v>
      </c>
      <c r="CT10">
        <v>347</v>
      </c>
      <c r="CU10">
        <v>355</v>
      </c>
      <c r="CV10">
        <v>371</v>
      </c>
      <c r="CW10">
        <v>396</v>
      </c>
      <c r="CX10">
        <v>430</v>
      </c>
      <c r="CY10">
        <v>464</v>
      </c>
      <c r="CZ10">
        <v>464</v>
      </c>
      <c r="DA10">
        <v>495</v>
      </c>
      <c r="DB10">
        <v>499</v>
      </c>
      <c r="DC10">
        <v>499</v>
      </c>
    </row>
    <row r="11" spans="1:107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2</v>
      </c>
      <c r="AO11">
        <v>2</v>
      </c>
      <c r="AP11">
        <v>1</v>
      </c>
      <c r="AQ11">
        <v>3</v>
      </c>
      <c r="AR11">
        <v>3</v>
      </c>
      <c r="AS11">
        <v>4</v>
      </c>
      <c r="AT11">
        <v>7</v>
      </c>
      <c r="AU11">
        <v>8</v>
      </c>
      <c r="AV11">
        <v>10</v>
      </c>
      <c r="AW11">
        <v>10</v>
      </c>
      <c r="AX11">
        <v>10</v>
      </c>
      <c r="AY11">
        <v>11</v>
      </c>
      <c r="AZ11">
        <v>12</v>
      </c>
      <c r="BA11">
        <v>15</v>
      </c>
      <c r="BB11">
        <v>18</v>
      </c>
      <c r="BC11">
        <v>23</v>
      </c>
      <c r="BD11">
        <v>24</v>
      </c>
      <c r="BE11">
        <v>24</v>
      </c>
      <c r="BF11">
        <v>26</v>
      </c>
      <c r="BG11">
        <v>26</v>
      </c>
      <c r="BH11">
        <v>29</v>
      </c>
      <c r="BI11">
        <v>40</v>
      </c>
      <c r="BJ11">
        <v>42</v>
      </c>
      <c r="BK11">
        <v>42</v>
      </c>
      <c r="BL11">
        <v>45</v>
      </c>
      <c r="BM11">
        <v>57</v>
      </c>
      <c r="BN11">
        <v>61</v>
      </c>
      <c r="BO11">
        <v>67</v>
      </c>
      <c r="BP11">
        <v>77</v>
      </c>
      <c r="BQ11">
        <v>80</v>
      </c>
      <c r="BR11">
        <v>80</v>
      </c>
      <c r="BS11">
        <v>81</v>
      </c>
      <c r="BT11">
        <v>98</v>
      </c>
      <c r="BU11">
        <v>131</v>
      </c>
      <c r="BV11">
        <v>148</v>
      </c>
      <c r="BW11">
        <v>163</v>
      </c>
      <c r="BX11">
        <v>182</v>
      </c>
      <c r="BY11">
        <v>199</v>
      </c>
      <c r="BZ11">
        <v>200</v>
      </c>
      <c r="CA11">
        <v>217</v>
      </c>
      <c r="CB11">
        <v>247</v>
      </c>
      <c r="CC11">
        <v>263</v>
      </c>
      <c r="CD11">
        <v>297</v>
      </c>
      <c r="CE11">
        <v>315</v>
      </c>
      <c r="CF11">
        <v>318</v>
      </c>
      <c r="CG11">
        <v>321</v>
      </c>
      <c r="CH11">
        <v>349</v>
      </c>
      <c r="CI11">
        <v>371</v>
      </c>
      <c r="CJ11">
        <v>386</v>
      </c>
      <c r="CK11">
        <v>409</v>
      </c>
      <c r="CL11">
        <v>427</v>
      </c>
      <c r="CM11">
        <v>430</v>
      </c>
      <c r="CN11">
        <v>430</v>
      </c>
      <c r="CO11">
        <v>432</v>
      </c>
      <c r="CP11">
        <v>444</v>
      </c>
      <c r="CQ11">
        <v>476</v>
      </c>
      <c r="CR11">
        <v>478</v>
      </c>
      <c r="CS11">
        <v>499</v>
      </c>
      <c r="CT11">
        <v>501</v>
      </c>
      <c r="CU11">
        <v>504</v>
      </c>
      <c r="CV11">
        <v>531</v>
      </c>
      <c r="CW11">
        <v>561</v>
      </c>
      <c r="CX11">
        <v>586</v>
      </c>
      <c r="CY11">
        <v>611</v>
      </c>
      <c r="CZ11">
        <v>611</v>
      </c>
      <c r="DA11">
        <v>642</v>
      </c>
      <c r="DB11">
        <v>647</v>
      </c>
      <c r="DC11">
        <v>647</v>
      </c>
    </row>
    <row r="12" spans="1:107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2</v>
      </c>
      <c r="AR12">
        <v>6</v>
      </c>
      <c r="AS12">
        <v>8</v>
      </c>
      <c r="AT12">
        <v>12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13</v>
      </c>
      <c r="BA12">
        <v>14</v>
      </c>
      <c r="BB12">
        <v>18</v>
      </c>
      <c r="BC12">
        <v>28</v>
      </c>
      <c r="BD12">
        <v>28</v>
      </c>
      <c r="BE12">
        <v>28</v>
      </c>
      <c r="BF12">
        <v>29</v>
      </c>
      <c r="BG12">
        <v>30</v>
      </c>
      <c r="BH12">
        <v>36</v>
      </c>
      <c r="BI12">
        <v>37</v>
      </c>
      <c r="BJ12">
        <v>52</v>
      </c>
      <c r="BK12">
        <v>53</v>
      </c>
      <c r="BL12">
        <v>61</v>
      </c>
      <c r="BM12">
        <v>65</v>
      </c>
      <c r="BN12">
        <v>73</v>
      </c>
      <c r="BO12">
        <v>84</v>
      </c>
      <c r="BP12">
        <v>88</v>
      </c>
      <c r="BQ12">
        <v>89</v>
      </c>
      <c r="BR12">
        <v>89</v>
      </c>
      <c r="BS12">
        <v>109</v>
      </c>
      <c r="BT12">
        <v>122</v>
      </c>
      <c r="BU12">
        <v>141</v>
      </c>
      <c r="BV12">
        <v>160</v>
      </c>
      <c r="BW12">
        <v>173</v>
      </c>
      <c r="BX12">
        <v>176</v>
      </c>
      <c r="BY12">
        <v>187</v>
      </c>
      <c r="BZ12">
        <v>192</v>
      </c>
      <c r="CA12">
        <v>195</v>
      </c>
      <c r="CB12">
        <v>206</v>
      </c>
      <c r="CC12">
        <v>225</v>
      </c>
      <c r="CD12">
        <v>236</v>
      </c>
      <c r="CE12">
        <v>239</v>
      </c>
      <c r="CF12">
        <v>239</v>
      </c>
      <c r="CG12">
        <v>239</v>
      </c>
      <c r="CH12">
        <v>249</v>
      </c>
      <c r="CI12">
        <v>286</v>
      </c>
      <c r="CJ12">
        <v>317</v>
      </c>
      <c r="CK12">
        <v>358</v>
      </c>
      <c r="CL12">
        <v>379</v>
      </c>
      <c r="CM12">
        <v>403</v>
      </c>
      <c r="CN12">
        <v>406</v>
      </c>
      <c r="CO12">
        <v>410</v>
      </c>
      <c r="CP12">
        <v>419</v>
      </c>
      <c r="CQ12">
        <v>443</v>
      </c>
      <c r="CR12">
        <v>457</v>
      </c>
      <c r="CS12">
        <v>478</v>
      </c>
      <c r="CT12">
        <v>484</v>
      </c>
      <c r="CU12">
        <v>491</v>
      </c>
      <c r="CV12">
        <v>507</v>
      </c>
      <c r="CW12">
        <v>531</v>
      </c>
      <c r="CX12">
        <v>559</v>
      </c>
      <c r="CY12">
        <v>566</v>
      </c>
      <c r="CZ12">
        <v>566</v>
      </c>
      <c r="DA12">
        <v>603</v>
      </c>
      <c r="DB12">
        <v>608</v>
      </c>
      <c r="DC12">
        <v>608</v>
      </c>
    </row>
    <row r="13" spans="1:107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3</v>
      </c>
      <c r="AI13">
        <v>3</v>
      </c>
      <c r="AJ13">
        <v>6</v>
      </c>
      <c r="AK13">
        <v>7</v>
      </c>
      <c r="AL13">
        <v>9</v>
      </c>
      <c r="AM13">
        <v>12</v>
      </c>
      <c r="AN13">
        <v>20</v>
      </c>
      <c r="AO13">
        <v>30</v>
      </c>
      <c r="AP13">
        <v>31</v>
      </c>
      <c r="AQ13">
        <v>34</v>
      </c>
      <c r="AR13">
        <v>37</v>
      </c>
      <c r="AS13">
        <v>46</v>
      </c>
      <c r="AT13">
        <v>48</v>
      </c>
      <c r="AU13">
        <v>50</v>
      </c>
      <c r="AV13">
        <v>50</v>
      </c>
      <c r="AW13">
        <v>59</v>
      </c>
      <c r="AX13">
        <v>60</v>
      </c>
      <c r="AY13">
        <v>78</v>
      </c>
      <c r="AZ13">
        <v>101</v>
      </c>
      <c r="BA13">
        <v>107</v>
      </c>
      <c r="BB13">
        <v>113</v>
      </c>
      <c r="BC13">
        <v>123</v>
      </c>
      <c r="BD13">
        <v>128</v>
      </c>
      <c r="BE13">
        <v>129</v>
      </c>
      <c r="BF13">
        <v>135</v>
      </c>
      <c r="BG13">
        <v>137</v>
      </c>
      <c r="BH13">
        <v>145</v>
      </c>
      <c r="BI13">
        <v>151</v>
      </c>
      <c r="BJ13">
        <v>159</v>
      </c>
      <c r="BK13">
        <v>160</v>
      </c>
      <c r="BL13">
        <v>166</v>
      </c>
      <c r="BM13">
        <v>180</v>
      </c>
      <c r="BN13">
        <v>186</v>
      </c>
      <c r="BO13">
        <v>189</v>
      </c>
      <c r="BP13">
        <v>203</v>
      </c>
      <c r="BQ13">
        <v>221</v>
      </c>
      <c r="BR13">
        <v>223</v>
      </c>
      <c r="BS13">
        <v>236</v>
      </c>
      <c r="BT13">
        <v>239</v>
      </c>
      <c r="BU13">
        <v>273</v>
      </c>
      <c r="BV13">
        <v>387</v>
      </c>
      <c r="BW13">
        <v>416</v>
      </c>
      <c r="BX13">
        <v>430</v>
      </c>
      <c r="BY13">
        <v>433</v>
      </c>
      <c r="BZ13">
        <v>438</v>
      </c>
      <c r="CA13">
        <v>448</v>
      </c>
      <c r="CB13">
        <v>480</v>
      </c>
      <c r="CC13">
        <v>543</v>
      </c>
      <c r="CD13">
        <v>579</v>
      </c>
      <c r="CE13">
        <v>612</v>
      </c>
      <c r="CF13">
        <v>631</v>
      </c>
      <c r="CG13">
        <v>632</v>
      </c>
      <c r="CH13">
        <v>664</v>
      </c>
      <c r="CI13">
        <v>710</v>
      </c>
      <c r="CJ13">
        <v>786</v>
      </c>
      <c r="CK13">
        <v>830</v>
      </c>
      <c r="CL13">
        <v>849</v>
      </c>
      <c r="CM13">
        <v>854</v>
      </c>
      <c r="CN13">
        <v>855</v>
      </c>
      <c r="CO13">
        <v>879</v>
      </c>
      <c r="CP13">
        <v>966</v>
      </c>
      <c r="CQ13">
        <v>1034</v>
      </c>
      <c r="CR13">
        <v>1140</v>
      </c>
      <c r="CS13">
        <v>1181</v>
      </c>
      <c r="CT13">
        <v>1231</v>
      </c>
      <c r="CU13">
        <v>1237</v>
      </c>
      <c r="CV13">
        <v>1291</v>
      </c>
      <c r="CW13">
        <v>1458</v>
      </c>
      <c r="CX13">
        <v>1515</v>
      </c>
      <c r="CY13">
        <v>1668</v>
      </c>
      <c r="CZ13">
        <v>1668</v>
      </c>
      <c r="DA13">
        <v>1883</v>
      </c>
      <c r="DB13">
        <v>1891</v>
      </c>
      <c r="DC13">
        <v>1891</v>
      </c>
    </row>
    <row r="14" spans="1:107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16</v>
      </c>
      <c r="AL14">
        <v>29</v>
      </c>
      <c r="AM14">
        <v>46</v>
      </c>
      <c r="AN14">
        <v>66</v>
      </c>
      <c r="AO14">
        <v>80</v>
      </c>
      <c r="AP14">
        <v>86</v>
      </c>
      <c r="AQ14">
        <v>90</v>
      </c>
      <c r="AR14">
        <v>118</v>
      </c>
      <c r="AS14">
        <v>143</v>
      </c>
      <c r="AT14">
        <v>167</v>
      </c>
      <c r="AU14">
        <v>186</v>
      </c>
      <c r="AV14">
        <v>190</v>
      </c>
      <c r="AW14">
        <v>213</v>
      </c>
      <c r="AX14">
        <v>215</v>
      </c>
      <c r="AY14">
        <v>227</v>
      </c>
      <c r="AZ14">
        <v>300</v>
      </c>
      <c r="BA14">
        <v>356</v>
      </c>
      <c r="BB14">
        <v>405</v>
      </c>
      <c r="BC14">
        <v>448</v>
      </c>
      <c r="BD14">
        <v>492</v>
      </c>
      <c r="BE14">
        <v>518</v>
      </c>
      <c r="BF14">
        <v>543</v>
      </c>
      <c r="BG14">
        <v>552</v>
      </c>
      <c r="BH14">
        <v>572</v>
      </c>
      <c r="BI14">
        <v>679</v>
      </c>
      <c r="BJ14">
        <v>782</v>
      </c>
      <c r="BK14">
        <v>798</v>
      </c>
      <c r="BL14">
        <v>852</v>
      </c>
      <c r="BM14">
        <v>952</v>
      </c>
      <c r="BN14">
        <v>1049</v>
      </c>
      <c r="BO14">
        <v>1118</v>
      </c>
      <c r="BP14">
        <v>1185</v>
      </c>
      <c r="BQ14">
        <v>1200</v>
      </c>
      <c r="BR14">
        <v>1219</v>
      </c>
      <c r="BS14">
        <v>1222</v>
      </c>
      <c r="BT14">
        <v>1290</v>
      </c>
      <c r="BU14">
        <v>1525</v>
      </c>
      <c r="BV14">
        <v>1675</v>
      </c>
      <c r="BW14">
        <v>1738</v>
      </c>
      <c r="BX14">
        <v>1845</v>
      </c>
      <c r="BY14">
        <v>1883</v>
      </c>
      <c r="BZ14">
        <v>1916</v>
      </c>
      <c r="CA14">
        <v>1985</v>
      </c>
      <c r="CB14">
        <v>2130</v>
      </c>
      <c r="CC14">
        <v>2296</v>
      </c>
      <c r="CD14">
        <v>2524</v>
      </c>
      <c r="CE14">
        <v>2653</v>
      </c>
      <c r="CF14">
        <v>2780</v>
      </c>
      <c r="CG14">
        <v>2867</v>
      </c>
      <c r="CH14">
        <v>2986</v>
      </c>
      <c r="CI14">
        <v>3228</v>
      </c>
      <c r="CJ14">
        <v>3415</v>
      </c>
      <c r="CK14">
        <v>3706</v>
      </c>
      <c r="CL14">
        <v>3945</v>
      </c>
      <c r="CM14">
        <v>4150</v>
      </c>
      <c r="CN14">
        <v>4444</v>
      </c>
      <c r="CO14">
        <v>4685</v>
      </c>
      <c r="CP14">
        <v>4925</v>
      </c>
      <c r="CQ14">
        <v>5256</v>
      </c>
      <c r="CR14">
        <v>5718</v>
      </c>
      <c r="CS14">
        <v>6244</v>
      </c>
      <c r="CT14">
        <v>6598</v>
      </c>
      <c r="CU14">
        <v>6813</v>
      </c>
      <c r="CV14">
        <v>7577</v>
      </c>
      <c r="CW14">
        <v>8063</v>
      </c>
      <c r="CX14">
        <v>8615</v>
      </c>
      <c r="CY14">
        <v>9286</v>
      </c>
      <c r="CZ14">
        <v>9286</v>
      </c>
      <c r="DA14">
        <v>10234</v>
      </c>
      <c r="DB14">
        <v>10305</v>
      </c>
      <c r="DC14">
        <v>10305</v>
      </c>
    </row>
    <row r="15" spans="1:107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7</v>
      </c>
      <c r="AL15">
        <v>8</v>
      </c>
      <c r="AM15">
        <v>8</v>
      </c>
      <c r="AN15">
        <v>8</v>
      </c>
      <c r="AO15">
        <v>12</v>
      </c>
      <c r="AP15">
        <v>13</v>
      </c>
      <c r="AQ15">
        <v>19</v>
      </c>
      <c r="AR15">
        <v>37</v>
      </c>
      <c r="AS15">
        <v>50</v>
      </c>
      <c r="AT15">
        <v>57</v>
      </c>
      <c r="AU15">
        <v>59</v>
      </c>
      <c r="AV15">
        <v>62</v>
      </c>
      <c r="AW15">
        <v>69</v>
      </c>
      <c r="AX15">
        <v>72</v>
      </c>
      <c r="AY15">
        <v>85</v>
      </c>
      <c r="AZ15">
        <v>98</v>
      </c>
      <c r="BA15">
        <v>101</v>
      </c>
      <c r="BB15">
        <v>104</v>
      </c>
      <c r="BC15">
        <v>117</v>
      </c>
      <c r="BD15">
        <v>119</v>
      </c>
      <c r="BE15">
        <v>120</v>
      </c>
      <c r="BF15">
        <v>121</v>
      </c>
      <c r="BG15">
        <v>122</v>
      </c>
      <c r="BH15">
        <v>124</v>
      </c>
      <c r="BI15">
        <v>121</v>
      </c>
      <c r="BJ15">
        <v>135</v>
      </c>
      <c r="BK15">
        <v>140</v>
      </c>
      <c r="BL15">
        <v>156</v>
      </c>
      <c r="BM15">
        <v>167</v>
      </c>
      <c r="BN15">
        <v>172</v>
      </c>
      <c r="BO15">
        <v>187</v>
      </c>
      <c r="BP15">
        <v>197</v>
      </c>
      <c r="BQ15">
        <v>219</v>
      </c>
      <c r="BR15">
        <v>223</v>
      </c>
      <c r="BS15">
        <v>231</v>
      </c>
      <c r="BT15">
        <v>240</v>
      </c>
      <c r="BU15">
        <v>280</v>
      </c>
      <c r="BV15">
        <v>298</v>
      </c>
      <c r="BW15">
        <v>325</v>
      </c>
      <c r="BX15">
        <v>375</v>
      </c>
      <c r="BY15">
        <v>459</v>
      </c>
      <c r="BZ15">
        <v>465</v>
      </c>
      <c r="CA15">
        <v>492</v>
      </c>
      <c r="CB15">
        <v>537</v>
      </c>
      <c r="CC15">
        <v>640</v>
      </c>
      <c r="CD15">
        <v>695</v>
      </c>
      <c r="CE15">
        <v>718</v>
      </c>
      <c r="CF15">
        <v>721</v>
      </c>
      <c r="CG15">
        <v>794</v>
      </c>
      <c r="CH15">
        <v>819</v>
      </c>
      <c r="CI15">
        <v>859</v>
      </c>
      <c r="CJ15">
        <v>902</v>
      </c>
      <c r="CK15">
        <v>944</v>
      </c>
      <c r="CL15">
        <v>1044</v>
      </c>
      <c r="CM15">
        <v>1085</v>
      </c>
      <c r="CN15">
        <v>1099</v>
      </c>
      <c r="CO15">
        <v>1114</v>
      </c>
      <c r="CP15">
        <v>1160</v>
      </c>
      <c r="CQ15">
        <v>1215</v>
      </c>
      <c r="CR15">
        <v>1297</v>
      </c>
      <c r="CS15">
        <v>1385</v>
      </c>
      <c r="CT15">
        <v>1419</v>
      </c>
      <c r="CU15">
        <v>1424</v>
      </c>
      <c r="CV15">
        <v>1506</v>
      </c>
      <c r="CW15">
        <v>1557</v>
      </c>
      <c r="CX15">
        <v>1680</v>
      </c>
      <c r="CY15">
        <v>1758</v>
      </c>
      <c r="CZ15">
        <v>1758</v>
      </c>
      <c r="DA15">
        <v>1927</v>
      </c>
      <c r="DB15">
        <v>2027</v>
      </c>
      <c r="DC15">
        <v>2027</v>
      </c>
    </row>
    <row r="16" spans="1:107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5</v>
      </c>
      <c r="AF16">
        <v>5</v>
      </c>
      <c r="AG16">
        <v>7</v>
      </c>
      <c r="AH16">
        <v>7</v>
      </c>
      <c r="AI16">
        <v>7</v>
      </c>
      <c r="AJ16">
        <v>8</v>
      </c>
      <c r="AK16">
        <v>13</v>
      </c>
      <c r="AL16">
        <v>17</v>
      </c>
      <c r="AM16">
        <v>19</v>
      </c>
      <c r="AN16">
        <v>25</v>
      </c>
      <c r="AO16">
        <v>31</v>
      </c>
      <c r="AP16">
        <v>37</v>
      </c>
      <c r="AQ16">
        <v>57</v>
      </c>
      <c r="AR16">
        <v>74</v>
      </c>
      <c r="AS16">
        <v>94</v>
      </c>
      <c r="AT16">
        <v>102</v>
      </c>
      <c r="AU16">
        <v>107</v>
      </c>
      <c r="AV16">
        <v>108</v>
      </c>
      <c r="AW16">
        <v>110</v>
      </c>
      <c r="AX16">
        <v>114</v>
      </c>
      <c r="AY16">
        <v>120</v>
      </c>
      <c r="AZ16">
        <v>155</v>
      </c>
      <c r="BA16">
        <v>163</v>
      </c>
      <c r="BB16">
        <v>194</v>
      </c>
      <c r="BC16">
        <v>207</v>
      </c>
      <c r="BD16">
        <v>207</v>
      </c>
      <c r="BE16">
        <v>209</v>
      </c>
      <c r="BF16">
        <v>216</v>
      </c>
      <c r="BG16">
        <v>230</v>
      </c>
      <c r="BH16">
        <v>236</v>
      </c>
      <c r="BI16">
        <v>260</v>
      </c>
      <c r="BJ16">
        <v>286</v>
      </c>
      <c r="BK16">
        <v>298</v>
      </c>
      <c r="BL16">
        <v>357</v>
      </c>
      <c r="BM16">
        <v>377</v>
      </c>
      <c r="BN16">
        <v>399</v>
      </c>
      <c r="BO16">
        <v>422</v>
      </c>
      <c r="BP16">
        <v>450</v>
      </c>
      <c r="BQ16">
        <v>507</v>
      </c>
      <c r="BR16">
        <v>519</v>
      </c>
      <c r="BS16">
        <v>523</v>
      </c>
      <c r="BT16">
        <v>556</v>
      </c>
      <c r="BU16">
        <v>626</v>
      </c>
      <c r="BV16">
        <v>664</v>
      </c>
      <c r="BW16">
        <v>697</v>
      </c>
      <c r="BX16">
        <v>795</v>
      </c>
      <c r="BY16">
        <v>798</v>
      </c>
      <c r="BZ16">
        <v>801</v>
      </c>
      <c r="CA16">
        <v>860</v>
      </c>
      <c r="CB16">
        <v>935</v>
      </c>
      <c r="CC16">
        <v>1025</v>
      </c>
      <c r="CD16">
        <v>1066</v>
      </c>
      <c r="CE16">
        <v>1110</v>
      </c>
      <c r="CF16">
        <v>1135</v>
      </c>
      <c r="CG16">
        <v>1175</v>
      </c>
      <c r="CH16">
        <v>1228</v>
      </c>
      <c r="CI16">
        <v>1372</v>
      </c>
      <c r="CJ16">
        <v>1453</v>
      </c>
      <c r="CK16">
        <v>1502</v>
      </c>
      <c r="CL16">
        <v>1589</v>
      </c>
      <c r="CM16">
        <v>1613</v>
      </c>
      <c r="CN16">
        <v>1662</v>
      </c>
      <c r="CO16">
        <v>1715</v>
      </c>
      <c r="CP16">
        <v>1787</v>
      </c>
      <c r="CQ16">
        <v>1929</v>
      </c>
      <c r="CR16">
        <v>1997</v>
      </c>
      <c r="CS16">
        <v>2112</v>
      </c>
      <c r="CT16">
        <v>2145</v>
      </c>
      <c r="CU16">
        <v>2163</v>
      </c>
      <c r="CV16">
        <v>2310</v>
      </c>
      <c r="CW16">
        <v>2392</v>
      </c>
      <c r="CX16">
        <v>2528</v>
      </c>
      <c r="CY16">
        <v>2602</v>
      </c>
      <c r="CZ16">
        <v>2602</v>
      </c>
      <c r="DA16">
        <v>2826</v>
      </c>
      <c r="DB16">
        <v>2872</v>
      </c>
      <c r="DC16">
        <v>2872</v>
      </c>
    </row>
    <row r="17" spans="1:107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2</v>
      </c>
      <c r="AI17">
        <v>2</v>
      </c>
      <c r="AJ17">
        <v>5</v>
      </c>
      <c r="AK17">
        <v>6</v>
      </c>
      <c r="AL17">
        <v>7</v>
      </c>
      <c r="AM17">
        <v>9</v>
      </c>
      <c r="AN17">
        <v>14</v>
      </c>
      <c r="AO17">
        <v>21</v>
      </c>
      <c r="AP17">
        <v>23</v>
      </c>
      <c r="AQ17">
        <v>25</v>
      </c>
      <c r="AR17">
        <v>33</v>
      </c>
      <c r="AS17">
        <v>41</v>
      </c>
      <c r="AT17">
        <v>60</v>
      </c>
      <c r="AU17">
        <v>68</v>
      </c>
      <c r="AV17">
        <v>71</v>
      </c>
      <c r="AW17">
        <v>72</v>
      </c>
      <c r="AX17">
        <v>78</v>
      </c>
      <c r="AY17">
        <v>93</v>
      </c>
      <c r="AZ17">
        <v>109</v>
      </c>
      <c r="BA17">
        <v>125</v>
      </c>
      <c r="BB17">
        <v>141</v>
      </c>
      <c r="BC17">
        <v>149</v>
      </c>
      <c r="BD17">
        <v>157</v>
      </c>
      <c r="BE17">
        <v>162</v>
      </c>
      <c r="BF17">
        <v>174</v>
      </c>
      <c r="BG17">
        <v>175</v>
      </c>
      <c r="BH17">
        <v>187</v>
      </c>
      <c r="BI17">
        <v>213</v>
      </c>
      <c r="BJ17">
        <v>251</v>
      </c>
      <c r="BK17">
        <v>260</v>
      </c>
      <c r="BL17">
        <v>266</v>
      </c>
      <c r="BM17">
        <v>318</v>
      </c>
      <c r="BN17">
        <v>354</v>
      </c>
      <c r="BO17">
        <v>402</v>
      </c>
      <c r="BP17">
        <v>426</v>
      </c>
      <c r="BQ17">
        <v>441</v>
      </c>
      <c r="BR17">
        <v>446</v>
      </c>
      <c r="BS17">
        <v>455</v>
      </c>
      <c r="BT17">
        <v>485</v>
      </c>
      <c r="BU17">
        <v>547</v>
      </c>
      <c r="BV17">
        <v>605</v>
      </c>
      <c r="BW17">
        <v>640</v>
      </c>
      <c r="BX17">
        <v>717</v>
      </c>
      <c r="BY17">
        <v>734</v>
      </c>
      <c r="BZ17">
        <v>736</v>
      </c>
      <c r="CA17">
        <v>763</v>
      </c>
      <c r="CB17">
        <v>928</v>
      </c>
      <c r="CC17">
        <v>1042</v>
      </c>
      <c r="CD17">
        <v>1139</v>
      </c>
      <c r="CE17">
        <v>1235</v>
      </c>
      <c r="CF17">
        <v>1273</v>
      </c>
      <c r="CG17">
        <v>1313</v>
      </c>
      <c r="CH17">
        <v>1413</v>
      </c>
      <c r="CI17">
        <v>1563</v>
      </c>
      <c r="CJ17">
        <v>1659</v>
      </c>
      <c r="CK17">
        <v>1775</v>
      </c>
      <c r="CL17">
        <v>1853</v>
      </c>
      <c r="CM17">
        <v>1936</v>
      </c>
      <c r="CN17">
        <v>1970</v>
      </c>
      <c r="CO17">
        <v>2000</v>
      </c>
      <c r="CP17">
        <v>2124</v>
      </c>
      <c r="CQ17">
        <v>2302</v>
      </c>
      <c r="CR17">
        <v>2420</v>
      </c>
      <c r="CS17">
        <v>2607</v>
      </c>
      <c r="CT17">
        <v>2647</v>
      </c>
      <c r="CU17">
        <v>2647</v>
      </c>
      <c r="CV17">
        <v>2855</v>
      </c>
      <c r="CW17">
        <v>3020</v>
      </c>
      <c r="CX17">
        <v>3188</v>
      </c>
      <c r="CY17">
        <v>3360</v>
      </c>
      <c r="CZ17">
        <v>3360</v>
      </c>
      <c r="DA17">
        <v>3588</v>
      </c>
      <c r="DB17">
        <v>3610</v>
      </c>
      <c r="DC17">
        <v>3610</v>
      </c>
    </row>
    <row r="18" spans="1:107" x14ac:dyDescent="0.25">
      <c r="A18" t="s">
        <v>108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K18">
        <v>6</v>
      </c>
      <c r="L18">
        <v>6</v>
      </c>
      <c r="M18">
        <v>13</v>
      </c>
      <c r="N18">
        <v>16</v>
      </c>
      <c r="O18">
        <v>16</v>
      </c>
      <c r="P18">
        <v>19</v>
      </c>
      <c r="Q18">
        <v>30</v>
      </c>
      <c r="R18">
        <v>46</v>
      </c>
      <c r="S18">
        <v>46</v>
      </c>
      <c r="T18">
        <v>65</v>
      </c>
      <c r="U18">
        <v>65</v>
      </c>
      <c r="V18">
        <v>152</v>
      </c>
      <c r="W18">
        <v>164</v>
      </c>
      <c r="X18">
        <v>237</v>
      </c>
      <c r="Y18">
        <v>277</v>
      </c>
      <c r="Z18">
        <v>331</v>
      </c>
      <c r="AA18">
        <v>331</v>
      </c>
      <c r="AB18">
        <v>331</v>
      </c>
      <c r="AC18">
        <v>331</v>
      </c>
      <c r="AD18">
        <v>331</v>
      </c>
      <c r="AE18">
        <v>802</v>
      </c>
      <c r="AF18">
        <v>995</v>
      </c>
      <c r="AG18">
        <v>1152</v>
      </c>
      <c r="AH18">
        <v>1152</v>
      </c>
      <c r="AI18">
        <v>1152</v>
      </c>
      <c r="AJ18">
        <v>1420</v>
      </c>
      <c r="AK18">
        <v>2193</v>
      </c>
      <c r="AL18">
        <v>2793</v>
      </c>
      <c r="AM18">
        <v>3269</v>
      </c>
      <c r="AN18">
        <v>3768</v>
      </c>
      <c r="AO18">
        <v>4123</v>
      </c>
      <c r="AP18">
        <v>4262</v>
      </c>
      <c r="AQ18">
        <v>4445</v>
      </c>
      <c r="AR18">
        <v>5123</v>
      </c>
      <c r="AS18">
        <v>6017</v>
      </c>
      <c r="AT18">
        <v>6687</v>
      </c>
      <c r="AU18">
        <v>7329</v>
      </c>
      <c r="AV18">
        <v>7521</v>
      </c>
      <c r="AW18">
        <v>7798</v>
      </c>
      <c r="AX18">
        <v>7908</v>
      </c>
      <c r="AY18">
        <v>8282</v>
      </c>
      <c r="AZ18">
        <v>9659</v>
      </c>
      <c r="BA18">
        <v>10040</v>
      </c>
      <c r="BB18">
        <v>11103</v>
      </c>
      <c r="BC18">
        <v>11970</v>
      </c>
      <c r="BD18">
        <v>12268</v>
      </c>
      <c r="BE18">
        <v>12509</v>
      </c>
      <c r="BF18">
        <v>13221</v>
      </c>
      <c r="BG18">
        <v>13693</v>
      </c>
      <c r="BH18">
        <v>14401</v>
      </c>
      <c r="BI18">
        <v>15234</v>
      </c>
      <c r="BJ18">
        <v>17067</v>
      </c>
      <c r="BK18">
        <v>17691</v>
      </c>
      <c r="BL18">
        <v>18495</v>
      </c>
      <c r="BM18">
        <v>20402</v>
      </c>
      <c r="BN18">
        <v>22195</v>
      </c>
      <c r="BO18">
        <v>24309</v>
      </c>
      <c r="BP18">
        <v>25705</v>
      </c>
      <c r="BQ18">
        <v>26324</v>
      </c>
      <c r="BR18">
        <v>26838</v>
      </c>
      <c r="BS18">
        <v>27182</v>
      </c>
      <c r="BT18">
        <v>28707</v>
      </c>
      <c r="BU18">
        <v>31531</v>
      </c>
      <c r="BV18">
        <v>33061</v>
      </c>
      <c r="BW18">
        <v>34646</v>
      </c>
      <c r="BX18">
        <v>36593</v>
      </c>
      <c r="BY18">
        <v>37398</v>
      </c>
      <c r="BZ18">
        <v>37996</v>
      </c>
      <c r="CA18">
        <v>39185</v>
      </c>
      <c r="CB18">
        <v>41667</v>
      </c>
      <c r="CC18">
        <v>43959</v>
      </c>
      <c r="CD18">
        <v>47169</v>
      </c>
      <c r="CE18">
        <v>49226</v>
      </c>
      <c r="CF18">
        <v>50019</v>
      </c>
      <c r="CG18">
        <v>50445</v>
      </c>
      <c r="CH18">
        <v>52667</v>
      </c>
      <c r="CI18">
        <v>55492</v>
      </c>
      <c r="CJ18">
        <v>58457</v>
      </c>
      <c r="CK18">
        <v>60647</v>
      </c>
      <c r="CL18">
        <v>63358</v>
      </c>
      <c r="CM18">
        <v>64345</v>
      </c>
      <c r="CN18">
        <v>65274</v>
      </c>
      <c r="CO18">
        <v>67097</v>
      </c>
      <c r="CP18">
        <v>69606</v>
      </c>
      <c r="CQ18">
        <v>74614</v>
      </c>
      <c r="CR18">
        <v>78790</v>
      </c>
      <c r="CS18">
        <v>82765</v>
      </c>
      <c r="CT18">
        <v>84643</v>
      </c>
      <c r="CU18">
        <v>85818</v>
      </c>
      <c r="CV18">
        <v>90721</v>
      </c>
      <c r="CW18">
        <v>94192</v>
      </c>
      <c r="CX18">
        <v>98058</v>
      </c>
      <c r="CY18">
        <v>101361</v>
      </c>
      <c r="CZ18">
        <v>101361</v>
      </c>
      <c r="DA18">
        <v>106679</v>
      </c>
      <c r="DB18">
        <v>107802</v>
      </c>
      <c r="DC18">
        <v>107802</v>
      </c>
    </row>
    <row r="19" spans="1:107" x14ac:dyDescent="0.25">
      <c r="A19" t="s">
        <v>109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3</v>
      </c>
      <c r="K19">
        <v>6</v>
      </c>
      <c r="L19">
        <v>6</v>
      </c>
      <c r="M19">
        <v>12</v>
      </c>
      <c r="N19">
        <v>15</v>
      </c>
      <c r="O19">
        <v>15</v>
      </c>
      <c r="P19">
        <v>18</v>
      </c>
      <c r="Q19">
        <v>29</v>
      </c>
      <c r="R19">
        <v>44</v>
      </c>
      <c r="S19">
        <v>44</v>
      </c>
      <c r="T19">
        <v>62</v>
      </c>
      <c r="U19">
        <v>62</v>
      </c>
      <c r="V19">
        <v>145</v>
      </c>
      <c r="W19">
        <v>156</v>
      </c>
      <c r="X19">
        <v>214</v>
      </c>
      <c r="Y19">
        <v>259</v>
      </c>
      <c r="Z19">
        <v>306</v>
      </c>
      <c r="AA19">
        <v>306</v>
      </c>
      <c r="AB19">
        <v>306</v>
      </c>
      <c r="AC19">
        <v>306</v>
      </c>
      <c r="AD19">
        <v>306</v>
      </c>
      <c r="AE19">
        <v>722</v>
      </c>
      <c r="AF19">
        <v>899</v>
      </c>
      <c r="AG19">
        <v>1044</v>
      </c>
      <c r="AH19">
        <v>1044</v>
      </c>
      <c r="AI19">
        <v>1044</v>
      </c>
      <c r="AJ19">
        <v>1233</v>
      </c>
      <c r="AK19">
        <v>1885</v>
      </c>
      <c r="AL19">
        <v>2418</v>
      </c>
      <c r="AM19">
        <v>2815</v>
      </c>
      <c r="AN19">
        <v>3202</v>
      </c>
      <c r="AO19">
        <v>3496</v>
      </c>
      <c r="AP19">
        <v>3612</v>
      </c>
      <c r="AQ19">
        <v>3754</v>
      </c>
      <c r="AR19">
        <v>4258</v>
      </c>
      <c r="AS19">
        <v>4947</v>
      </c>
      <c r="AT19">
        <v>5477</v>
      </c>
      <c r="AU19">
        <v>5982</v>
      </c>
      <c r="AV19">
        <v>6131</v>
      </c>
      <c r="AW19">
        <v>6352</v>
      </c>
      <c r="AX19">
        <v>6418</v>
      </c>
      <c r="AY19">
        <v>6705</v>
      </c>
      <c r="AZ19">
        <v>7764</v>
      </c>
      <c r="BA19">
        <v>7908</v>
      </c>
      <c r="BB19">
        <v>8744</v>
      </c>
      <c r="BC19">
        <v>9428</v>
      </c>
      <c r="BD19">
        <v>9668</v>
      </c>
      <c r="BE19">
        <v>9815</v>
      </c>
      <c r="BF19">
        <v>10342</v>
      </c>
      <c r="BG19">
        <v>10691</v>
      </c>
      <c r="BH19">
        <v>11225</v>
      </c>
      <c r="BI19">
        <v>11800</v>
      </c>
      <c r="BJ19">
        <v>13098</v>
      </c>
      <c r="BK19">
        <v>13513</v>
      </c>
      <c r="BL19">
        <v>13989</v>
      </c>
      <c r="BM19">
        <v>15397</v>
      </c>
      <c r="BN19">
        <v>16638</v>
      </c>
      <c r="BO19">
        <v>18149</v>
      </c>
      <c r="BP19">
        <v>19087</v>
      </c>
      <c r="BQ19">
        <v>19494</v>
      </c>
      <c r="BR19">
        <v>19822</v>
      </c>
      <c r="BS19">
        <v>20073</v>
      </c>
      <c r="BT19">
        <v>21140</v>
      </c>
      <c r="BU19">
        <v>23187</v>
      </c>
      <c r="BV19">
        <v>24273</v>
      </c>
      <c r="BW19">
        <v>25367</v>
      </c>
      <c r="BX19">
        <v>26787</v>
      </c>
      <c r="BY19">
        <v>27307</v>
      </c>
      <c r="BZ19">
        <v>27771</v>
      </c>
      <c r="CA19">
        <v>28682</v>
      </c>
      <c r="CB19">
        <v>30402</v>
      </c>
      <c r="CC19">
        <v>31873</v>
      </c>
      <c r="CD19">
        <v>33992</v>
      </c>
      <c r="CE19">
        <v>35429</v>
      </c>
      <c r="CF19">
        <v>35931</v>
      </c>
      <c r="CG19">
        <v>36188</v>
      </c>
      <c r="CH19">
        <v>37640</v>
      </c>
      <c r="CI19">
        <v>39466</v>
      </c>
      <c r="CJ19">
        <v>41451</v>
      </c>
      <c r="CK19">
        <v>42973</v>
      </c>
      <c r="CL19">
        <v>44887</v>
      </c>
      <c r="CM19">
        <v>45527</v>
      </c>
      <c r="CN19">
        <v>46204</v>
      </c>
      <c r="CO19">
        <v>47554</v>
      </c>
      <c r="CP19">
        <v>49264</v>
      </c>
      <c r="CQ19">
        <v>52719</v>
      </c>
      <c r="CR19">
        <v>55741</v>
      </c>
      <c r="CS19">
        <v>58619</v>
      </c>
      <c r="CT19">
        <v>60131</v>
      </c>
      <c r="CU19">
        <v>61126</v>
      </c>
      <c r="CV19">
        <v>64443</v>
      </c>
      <c r="CW19">
        <v>66777</v>
      </c>
      <c r="CX19">
        <v>69347</v>
      </c>
      <c r="CY19">
        <v>71453</v>
      </c>
      <c r="CZ19">
        <v>71453</v>
      </c>
      <c r="DA19">
        <v>74796</v>
      </c>
      <c r="DB19">
        <v>75699</v>
      </c>
      <c r="DC19">
        <v>75699</v>
      </c>
    </row>
    <row r="20" spans="1:107" x14ac:dyDescent="0.25">
      <c r="A20" t="s">
        <v>112</v>
      </c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R20">
        <f t="shared" si="0"/>
        <v>2</v>
      </c>
      <c r="S20">
        <f t="shared" si="0"/>
        <v>2</v>
      </c>
      <c r="T20">
        <f t="shared" si="0"/>
        <v>3</v>
      </c>
      <c r="U20">
        <f t="shared" si="0"/>
        <v>3</v>
      </c>
      <c r="V20">
        <f t="shared" si="0"/>
        <v>7</v>
      </c>
      <c r="W20">
        <f t="shared" si="0"/>
        <v>8</v>
      </c>
      <c r="X20">
        <f t="shared" si="0"/>
        <v>23</v>
      </c>
      <c r="Y20">
        <f t="shared" si="0"/>
        <v>18</v>
      </c>
      <c r="Z20">
        <f t="shared" si="0"/>
        <v>25</v>
      </c>
      <c r="AA20">
        <f t="shared" si="0"/>
        <v>25</v>
      </c>
      <c r="AB20">
        <f t="shared" si="0"/>
        <v>25</v>
      </c>
      <c r="AC20">
        <f t="shared" si="0"/>
        <v>25</v>
      </c>
      <c r="AD20">
        <f t="shared" si="0"/>
        <v>25</v>
      </c>
      <c r="AE20">
        <f t="shared" si="0"/>
        <v>80</v>
      </c>
      <c r="AF20">
        <f t="shared" si="0"/>
        <v>96</v>
      </c>
      <c r="AG20">
        <f t="shared" si="0"/>
        <v>108</v>
      </c>
      <c r="AH20">
        <f t="shared" si="0"/>
        <v>108</v>
      </c>
      <c r="AI20">
        <f t="shared" si="0"/>
        <v>108</v>
      </c>
      <c r="AJ20">
        <f t="shared" si="0"/>
        <v>187</v>
      </c>
      <c r="AK20">
        <f t="shared" si="0"/>
        <v>308</v>
      </c>
      <c r="AL20">
        <f t="shared" si="0"/>
        <v>375</v>
      </c>
      <c r="AM20">
        <f t="shared" si="0"/>
        <v>454</v>
      </c>
      <c r="AN20">
        <f t="shared" si="0"/>
        <v>566</v>
      </c>
      <c r="AO20">
        <f t="shared" si="0"/>
        <v>627</v>
      </c>
      <c r="AP20">
        <f t="shared" si="0"/>
        <v>650</v>
      </c>
      <c r="AQ20">
        <f t="shared" si="0"/>
        <v>691</v>
      </c>
      <c r="AR20">
        <f t="shared" si="0"/>
        <v>865</v>
      </c>
      <c r="AS20">
        <f t="shared" si="0"/>
        <v>1070</v>
      </c>
      <c r="AT20">
        <f t="shared" si="0"/>
        <v>1210</v>
      </c>
      <c r="AU20">
        <f t="shared" si="0"/>
        <v>1347</v>
      </c>
      <c r="AV20">
        <f t="shared" si="0"/>
        <v>1390</v>
      </c>
      <c r="AW20">
        <f t="shared" si="0"/>
        <v>1446</v>
      </c>
      <c r="AX20">
        <f t="shared" si="0"/>
        <v>1490</v>
      </c>
      <c r="AY20">
        <f t="shared" si="0"/>
        <v>1577</v>
      </c>
      <c r="AZ20">
        <f t="shared" si="0"/>
        <v>1895</v>
      </c>
      <c r="BA20">
        <f t="shared" si="0"/>
        <v>2132</v>
      </c>
      <c r="BB20">
        <f t="shared" si="0"/>
        <v>2359</v>
      </c>
      <c r="BC20">
        <f t="shared" si="0"/>
        <v>2542</v>
      </c>
      <c r="BD20">
        <f t="shared" si="0"/>
        <v>2600</v>
      </c>
      <c r="BE20">
        <f t="shared" si="0"/>
        <v>2694</v>
      </c>
      <c r="BF20">
        <f t="shared" si="0"/>
        <v>2879</v>
      </c>
      <c r="BG20">
        <f t="shared" si="0"/>
        <v>3002</v>
      </c>
      <c r="BH20">
        <f t="shared" si="0"/>
        <v>3176</v>
      </c>
      <c r="BI20">
        <f t="shared" si="0"/>
        <v>3434</v>
      </c>
      <c r="BJ20">
        <f t="shared" si="0"/>
        <v>3969</v>
      </c>
      <c r="BK20">
        <f t="shared" si="0"/>
        <v>4178</v>
      </c>
      <c r="BL20">
        <f t="shared" si="0"/>
        <v>4506</v>
      </c>
      <c r="BM20">
        <f t="shared" si="0"/>
        <v>5005</v>
      </c>
      <c r="BN20">
        <f t="shared" si="0"/>
        <v>5557</v>
      </c>
      <c r="BO20">
        <f t="shared" ref="BO20:DC20" si="1">BO18-BO19</f>
        <v>6160</v>
      </c>
      <c r="BP20">
        <f t="shared" si="1"/>
        <v>6618</v>
      </c>
      <c r="BQ20">
        <f t="shared" si="1"/>
        <v>6830</v>
      </c>
      <c r="BR20">
        <f t="shared" si="1"/>
        <v>7016</v>
      </c>
      <c r="BS20">
        <f t="shared" si="1"/>
        <v>7109</v>
      </c>
      <c r="BT20">
        <f t="shared" si="1"/>
        <v>7567</v>
      </c>
      <c r="BU20">
        <f t="shared" si="1"/>
        <v>8344</v>
      </c>
      <c r="BV20">
        <f t="shared" si="1"/>
        <v>8788</v>
      </c>
      <c r="BW20">
        <f t="shared" si="1"/>
        <v>9279</v>
      </c>
      <c r="BX20">
        <f t="shared" si="1"/>
        <v>9806</v>
      </c>
      <c r="BY20">
        <f t="shared" si="1"/>
        <v>10091</v>
      </c>
      <c r="BZ20">
        <f t="shared" si="1"/>
        <v>10225</v>
      </c>
      <c r="CA20">
        <f t="shared" si="1"/>
        <v>10503</v>
      </c>
      <c r="CB20">
        <f t="shared" si="1"/>
        <v>11265</v>
      </c>
      <c r="CC20">
        <f t="shared" si="1"/>
        <v>12086</v>
      </c>
      <c r="CD20">
        <f t="shared" si="1"/>
        <v>13177</v>
      </c>
      <c r="CE20">
        <f t="shared" si="1"/>
        <v>13797</v>
      </c>
      <c r="CF20">
        <f t="shared" si="1"/>
        <v>14088</v>
      </c>
      <c r="CG20">
        <f t="shared" si="1"/>
        <v>14257</v>
      </c>
      <c r="CH20">
        <f t="shared" si="1"/>
        <v>15027</v>
      </c>
      <c r="CI20">
        <f t="shared" si="1"/>
        <v>16026</v>
      </c>
      <c r="CJ20">
        <f t="shared" si="1"/>
        <v>17006</v>
      </c>
      <c r="CK20">
        <f t="shared" si="1"/>
        <v>17674</v>
      </c>
      <c r="CL20">
        <f t="shared" si="1"/>
        <v>18471</v>
      </c>
      <c r="CM20">
        <f t="shared" si="1"/>
        <v>18818</v>
      </c>
      <c r="CN20">
        <f t="shared" si="1"/>
        <v>19070</v>
      </c>
      <c r="CO20">
        <f t="shared" si="1"/>
        <v>19543</v>
      </c>
      <c r="CP20">
        <f t="shared" si="1"/>
        <v>20342</v>
      </c>
      <c r="CQ20">
        <f t="shared" si="1"/>
        <v>21895</v>
      </c>
      <c r="CR20">
        <f t="shared" si="1"/>
        <v>23049</v>
      </c>
      <c r="CS20">
        <f t="shared" si="1"/>
        <v>24146</v>
      </c>
      <c r="CT20">
        <f t="shared" si="1"/>
        <v>24512</v>
      </c>
      <c r="CU20">
        <f t="shared" si="1"/>
        <v>24692</v>
      </c>
      <c r="CV20">
        <f t="shared" si="1"/>
        <v>26278</v>
      </c>
      <c r="CW20">
        <f t="shared" si="1"/>
        <v>27415</v>
      </c>
      <c r="CX20">
        <f t="shared" si="1"/>
        <v>28711</v>
      </c>
      <c r="CY20">
        <f t="shared" si="1"/>
        <v>29908</v>
      </c>
      <c r="CZ20">
        <f t="shared" si="1"/>
        <v>29908</v>
      </c>
      <c r="DA20">
        <f t="shared" si="1"/>
        <v>31883</v>
      </c>
      <c r="DB20">
        <f t="shared" si="1"/>
        <v>32103</v>
      </c>
      <c r="DC20">
        <f t="shared" si="1"/>
        <v>32103</v>
      </c>
    </row>
    <row r="23" spans="1:107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tr">
        <f t="shared" ref="CO23:CW23" si="2">CO1</f>
        <v>05/26/20</v>
      </c>
      <c r="CP23" t="str">
        <f t="shared" si="2"/>
        <v>05/27/20</v>
      </c>
      <c r="CQ23" t="str">
        <f t="shared" si="2"/>
        <v>05/28/20</v>
      </c>
      <c r="CR23" t="str">
        <f t="shared" si="2"/>
        <v>05/29/20</v>
      </c>
      <c r="CS23" t="str">
        <f t="shared" si="2"/>
        <v>05/30/20</v>
      </c>
      <c r="CT23" t="str">
        <f t="shared" si="2"/>
        <v>05/31/20</v>
      </c>
      <c r="CU23" t="str">
        <f t="shared" si="2"/>
        <v>06/01/20</v>
      </c>
      <c r="CV23" t="str">
        <f t="shared" si="2"/>
        <v>06/02/20</v>
      </c>
      <c r="CW23" t="str">
        <f t="shared" si="2"/>
        <v>06/03/20</v>
      </c>
      <c r="CX23" t="str">
        <f t="shared" ref="CX23:DA23" si="3">CX1</f>
        <v>06/04/20</v>
      </c>
      <c r="CY23" t="str">
        <f t="shared" si="3"/>
        <v>06/05/20</v>
      </c>
      <c r="CZ23" t="str">
        <f t="shared" si="3"/>
        <v>06/06/20</v>
      </c>
      <c r="DA23" t="str">
        <f t="shared" si="3"/>
        <v>06/07/20</v>
      </c>
      <c r="DB23" t="str">
        <f t="shared" ref="DB23" si="4">DB1</f>
        <v>06/08/20</v>
      </c>
    </row>
    <row r="24" spans="1:107" x14ac:dyDescent="0.25">
      <c r="A24" t="str">
        <f>A2</f>
        <v>CASO SEM LOCALIZAÇÃO DEFINIDA/SP</v>
      </c>
      <c r="C24">
        <f t="shared" ref="C24:AH24" si="5">C2-B2</f>
        <v>0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4</v>
      </c>
      <c r="M24">
        <f t="shared" si="5"/>
        <v>-4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10</v>
      </c>
      <c r="T24">
        <f t="shared" si="5"/>
        <v>-10</v>
      </c>
      <c r="U24">
        <f t="shared" si="5"/>
        <v>71</v>
      </c>
      <c r="V24">
        <f t="shared" si="5"/>
        <v>-71</v>
      </c>
      <c r="W24">
        <f t="shared" si="5"/>
        <v>0</v>
      </c>
      <c r="X24">
        <f t="shared" si="5"/>
        <v>0</v>
      </c>
      <c r="Y24">
        <f t="shared" si="5"/>
        <v>4</v>
      </c>
      <c r="Z24">
        <f t="shared" si="5"/>
        <v>55</v>
      </c>
      <c r="AA24">
        <f t="shared" si="5"/>
        <v>63</v>
      </c>
      <c r="AB24">
        <f t="shared" si="5"/>
        <v>172</v>
      </c>
      <c r="AC24">
        <f t="shared" si="5"/>
        <v>114</v>
      </c>
      <c r="AD24">
        <f t="shared" si="5"/>
        <v>65</v>
      </c>
      <c r="AE24">
        <f t="shared" si="5"/>
        <v>-430</v>
      </c>
      <c r="AF24">
        <f t="shared" si="5"/>
        <v>-6</v>
      </c>
      <c r="AG24">
        <f t="shared" si="5"/>
        <v>7</v>
      </c>
      <c r="AH24">
        <f t="shared" si="5"/>
        <v>183</v>
      </c>
      <c r="AI24">
        <f t="shared" ref="AI24:BN24" si="6">AI2-AH2</f>
        <v>45</v>
      </c>
      <c r="AJ24">
        <f t="shared" si="6"/>
        <v>-225</v>
      </c>
      <c r="AK24">
        <f t="shared" si="6"/>
        <v>6</v>
      </c>
      <c r="AL24">
        <f t="shared" si="6"/>
        <v>6</v>
      </c>
      <c r="AM24">
        <f t="shared" si="6"/>
        <v>16</v>
      </c>
      <c r="AN24">
        <f t="shared" si="6"/>
        <v>-6</v>
      </c>
      <c r="AO24">
        <f t="shared" si="6"/>
        <v>7</v>
      </c>
      <c r="AP24">
        <f t="shared" si="6"/>
        <v>-3</v>
      </c>
      <c r="AQ24">
        <f t="shared" si="6"/>
        <v>2</v>
      </c>
      <c r="AR24">
        <f t="shared" si="6"/>
        <v>2</v>
      </c>
      <c r="AS24">
        <f t="shared" si="6"/>
        <v>9</v>
      </c>
      <c r="AT24">
        <f t="shared" si="6"/>
        <v>4</v>
      </c>
      <c r="AU24">
        <f t="shared" si="6"/>
        <v>3</v>
      </c>
      <c r="AV24">
        <f t="shared" si="6"/>
        <v>-14</v>
      </c>
      <c r="AW24">
        <f t="shared" si="6"/>
        <v>8</v>
      </c>
      <c r="AX24">
        <f t="shared" si="6"/>
        <v>3</v>
      </c>
      <c r="AY24">
        <f t="shared" si="6"/>
        <v>1</v>
      </c>
      <c r="AZ24">
        <f t="shared" si="6"/>
        <v>1</v>
      </c>
      <c r="BA24">
        <f t="shared" si="6"/>
        <v>-29</v>
      </c>
      <c r="BB24">
        <f t="shared" si="6"/>
        <v>0</v>
      </c>
      <c r="BC24">
        <f t="shared" si="6"/>
        <v>0</v>
      </c>
      <c r="BD24">
        <f t="shared" si="6"/>
        <v>0</v>
      </c>
      <c r="BE24">
        <f t="shared" si="6"/>
        <v>0</v>
      </c>
      <c r="BF24">
        <f t="shared" si="6"/>
        <v>0</v>
      </c>
      <c r="BG24">
        <f t="shared" si="6"/>
        <v>0</v>
      </c>
      <c r="BH24">
        <f t="shared" si="6"/>
        <v>0</v>
      </c>
      <c r="BI24">
        <f t="shared" si="6"/>
        <v>0</v>
      </c>
      <c r="BJ24">
        <f t="shared" si="6"/>
        <v>0</v>
      </c>
      <c r="BK24">
        <f t="shared" si="6"/>
        <v>0</v>
      </c>
      <c r="BL24">
        <f t="shared" si="6"/>
        <v>-63</v>
      </c>
      <c r="BM24">
        <f t="shared" si="6"/>
        <v>0</v>
      </c>
      <c r="BN24">
        <f t="shared" si="6"/>
        <v>0</v>
      </c>
      <c r="BO24">
        <f t="shared" ref="BO24:DB24" si="7">BO2-BN2</f>
        <v>0</v>
      </c>
      <c r="BP24">
        <f t="shared" si="7"/>
        <v>0</v>
      </c>
      <c r="BQ24">
        <f t="shared" si="7"/>
        <v>0</v>
      </c>
      <c r="BR24">
        <f t="shared" si="7"/>
        <v>0</v>
      </c>
      <c r="BS24">
        <f t="shared" si="7"/>
        <v>0</v>
      </c>
      <c r="BT24">
        <f t="shared" si="7"/>
        <v>0</v>
      </c>
      <c r="BU24">
        <f t="shared" si="7"/>
        <v>0</v>
      </c>
      <c r="BV24">
        <f t="shared" si="7"/>
        <v>0</v>
      </c>
      <c r="BW24">
        <f t="shared" si="7"/>
        <v>0</v>
      </c>
      <c r="BX24">
        <f t="shared" si="7"/>
        <v>7</v>
      </c>
      <c r="BY24">
        <f t="shared" si="7"/>
        <v>0</v>
      </c>
      <c r="BZ24">
        <f t="shared" si="7"/>
        <v>0</v>
      </c>
      <c r="CA24">
        <f t="shared" si="7"/>
        <v>31</v>
      </c>
      <c r="CB24">
        <f t="shared" si="7"/>
        <v>2</v>
      </c>
      <c r="CC24">
        <f t="shared" si="7"/>
        <v>3</v>
      </c>
      <c r="CD24">
        <f t="shared" si="7"/>
        <v>5</v>
      </c>
      <c r="CE24">
        <f t="shared" si="7"/>
        <v>4</v>
      </c>
      <c r="CF24">
        <f t="shared" si="7"/>
        <v>1</v>
      </c>
      <c r="CG24">
        <f t="shared" si="7"/>
        <v>1</v>
      </c>
      <c r="CH24">
        <f t="shared" si="7"/>
        <v>0</v>
      </c>
      <c r="CI24">
        <f t="shared" si="7"/>
        <v>2</v>
      </c>
      <c r="CJ24">
        <f t="shared" si="7"/>
        <v>0</v>
      </c>
      <c r="CK24">
        <f t="shared" si="7"/>
        <v>0</v>
      </c>
      <c r="CL24">
        <f t="shared" si="7"/>
        <v>1</v>
      </c>
      <c r="CM24">
        <f t="shared" si="7"/>
        <v>1</v>
      </c>
      <c r="CN24">
        <f t="shared" si="7"/>
        <v>1</v>
      </c>
      <c r="CO24">
        <f t="shared" si="7"/>
        <v>0</v>
      </c>
      <c r="CP24">
        <f t="shared" si="7"/>
        <v>2</v>
      </c>
      <c r="CQ24">
        <f t="shared" si="7"/>
        <v>3</v>
      </c>
      <c r="CR24">
        <f t="shared" si="7"/>
        <v>10</v>
      </c>
      <c r="CS24">
        <f t="shared" si="7"/>
        <v>2</v>
      </c>
      <c r="CT24">
        <f t="shared" si="7"/>
        <v>0</v>
      </c>
      <c r="CU24">
        <f t="shared" si="7"/>
        <v>0</v>
      </c>
      <c r="CV24">
        <f t="shared" si="7"/>
        <v>3</v>
      </c>
      <c r="CW24">
        <f t="shared" si="7"/>
        <v>0</v>
      </c>
      <c r="CX24">
        <f t="shared" si="7"/>
        <v>1</v>
      </c>
      <c r="CY24">
        <f t="shared" si="7"/>
        <v>2</v>
      </c>
      <c r="CZ24">
        <f t="shared" si="7"/>
        <v>5984</v>
      </c>
      <c r="DA24">
        <f t="shared" si="7"/>
        <v>-5981</v>
      </c>
      <c r="DB24">
        <f t="shared" si="7"/>
        <v>2</v>
      </c>
    </row>
    <row r="25" spans="1:107" x14ac:dyDescent="0.25">
      <c r="A25" t="str">
        <f t="shared" ref="A25:A42" si="8">A3</f>
        <v>RA - Araçatuba</v>
      </c>
      <c r="C25">
        <f t="shared" ref="C25:AH25" si="9">C3-B3</f>
        <v>0</v>
      </c>
      <c r="D25">
        <f t="shared" si="9"/>
        <v>0</v>
      </c>
      <c r="E25">
        <f t="shared" si="9"/>
        <v>0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  <c r="AC25">
        <f t="shared" si="9"/>
        <v>0</v>
      </c>
      <c r="AD25">
        <f t="shared" si="9"/>
        <v>0</v>
      </c>
      <c r="AE25">
        <f t="shared" si="9"/>
        <v>0</v>
      </c>
      <c r="AF25">
        <f t="shared" si="9"/>
        <v>0</v>
      </c>
      <c r="AG25">
        <f t="shared" si="9"/>
        <v>0</v>
      </c>
      <c r="AH25">
        <f t="shared" si="9"/>
        <v>0</v>
      </c>
      <c r="AI25">
        <f t="shared" ref="AI25:BN25" si="10">AI3-AH3</f>
        <v>0</v>
      </c>
      <c r="AJ25">
        <f t="shared" si="10"/>
        <v>1</v>
      </c>
      <c r="AK25">
        <f t="shared" si="10"/>
        <v>1</v>
      </c>
      <c r="AL25">
        <f t="shared" si="10"/>
        <v>1</v>
      </c>
      <c r="AM25">
        <f t="shared" si="10"/>
        <v>0</v>
      </c>
      <c r="AN25">
        <f t="shared" si="10"/>
        <v>0</v>
      </c>
      <c r="AO25">
        <f t="shared" si="10"/>
        <v>4</v>
      </c>
      <c r="AP25">
        <f t="shared" si="10"/>
        <v>0</v>
      </c>
      <c r="AQ25">
        <f t="shared" si="10"/>
        <v>5</v>
      </c>
      <c r="AR25">
        <f t="shared" si="10"/>
        <v>1</v>
      </c>
      <c r="AS25">
        <f t="shared" si="10"/>
        <v>5</v>
      </c>
      <c r="AT25">
        <f t="shared" si="10"/>
        <v>1</v>
      </c>
      <c r="AU25">
        <f t="shared" si="10"/>
        <v>2</v>
      </c>
      <c r="AV25">
        <f t="shared" si="10"/>
        <v>-1</v>
      </c>
      <c r="AW25">
        <f t="shared" si="10"/>
        <v>0</v>
      </c>
      <c r="AX25">
        <f t="shared" si="10"/>
        <v>0</v>
      </c>
      <c r="AY25">
        <f t="shared" si="10"/>
        <v>4</v>
      </c>
      <c r="AZ25">
        <f t="shared" si="10"/>
        <v>17</v>
      </c>
      <c r="BA25">
        <f t="shared" si="10"/>
        <v>8</v>
      </c>
      <c r="BB25">
        <f t="shared" si="10"/>
        <v>5</v>
      </c>
      <c r="BC25">
        <f t="shared" si="10"/>
        <v>1</v>
      </c>
      <c r="BD25">
        <f t="shared" si="10"/>
        <v>0</v>
      </c>
      <c r="BE25">
        <f t="shared" si="10"/>
        <v>5</v>
      </c>
      <c r="BF25">
        <f t="shared" si="10"/>
        <v>0</v>
      </c>
      <c r="BG25">
        <f t="shared" si="10"/>
        <v>2</v>
      </c>
      <c r="BH25">
        <f t="shared" si="10"/>
        <v>3</v>
      </c>
      <c r="BI25">
        <f t="shared" si="10"/>
        <v>13</v>
      </c>
      <c r="BJ25">
        <f t="shared" si="10"/>
        <v>13</v>
      </c>
      <c r="BK25">
        <f t="shared" si="10"/>
        <v>0</v>
      </c>
      <c r="BL25">
        <f t="shared" si="10"/>
        <v>7</v>
      </c>
      <c r="BM25">
        <f t="shared" si="10"/>
        <v>11</v>
      </c>
      <c r="BN25">
        <f t="shared" si="10"/>
        <v>8</v>
      </c>
      <c r="BO25">
        <f t="shared" ref="BO25:DB25" si="11">BO3-BN3</f>
        <v>9</v>
      </c>
      <c r="BP25">
        <f t="shared" si="11"/>
        <v>6</v>
      </c>
      <c r="BQ25">
        <f t="shared" si="11"/>
        <v>1</v>
      </c>
      <c r="BR25">
        <f t="shared" si="11"/>
        <v>12</v>
      </c>
      <c r="BS25">
        <f t="shared" si="11"/>
        <v>1</v>
      </c>
      <c r="BT25">
        <f t="shared" si="11"/>
        <v>13</v>
      </c>
      <c r="BU25">
        <f t="shared" si="11"/>
        <v>30</v>
      </c>
      <c r="BV25">
        <f t="shared" si="11"/>
        <v>8</v>
      </c>
      <c r="BW25">
        <f t="shared" si="11"/>
        <v>14</v>
      </c>
      <c r="BX25">
        <f t="shared" si="11"/>
        <v>12</v>
      </c>
      <c r="BY25">
        <f t="shared" si="11"/>
        <v>5</v>
      </c>
      <c r="BZ25">
        <f t="shared" si="11"/>
        <v>0</v>
      </c>
      <c r="CA25">
        <f t="shared" si="11"/>
        <v>10</v>
      </c>
      <c r="CB25">
        <f t="shared" si="11"/>
        <v>17</v>
      </c>
      <c r="CC25">
        <f t="shared" si="11"/>
        <v>9</v>
      </c>
      <c r="CD25">
        <f t="shared" si="11"/>
        <v>17</v>
      </c>
      <c r="CE25">
        <f t="shared" si="11"/>
        <v>16</v>
      </c>
      <c r="CF25">
        <f t="shared" si="11"/>
        <v>3</v>
      </c>
      <c r="CG25">
        <f t="shared" si="11"/>
        <v>0</v>
      </c>
      <c r="CH25">
        <f t="shared" si="11"/>
        <v>13</v>
      </c>
      <c r="CI25">
        <f t="shared" si="11"/>
        <v>29</v>
      </c>
      <c r="CJ25">
        <f t="shared" si="11"/>
        <v>13</v>
      </c>
      <c r="CK25">
        <f t="shared" si="11"/>
        <v>11</v>
      </c>
      <c r="CL25">
        <f t="shared" si="11"/>
        <v>6</v>
      </c>
      <c r="CM25">
        <f t="shared" si="11"/>
        <v>1</v>
      </c>
      <c r="CN25">
        <f t="shared" si="11"/>
        <v>5</v>
      </c>
      <c r="CO25">
        <f t="shared" si="11"/>
        <v>4</v>
      </c>
      <c r="CP25">
        <f t="shared" si="11"/>
        <v>9</v>
      </c>
      <c r="CQ25">
        <f t="shared" si="11"/>
        <v>14</v>
      </c>
      <c r="CR25">
        <f t="shared" si="11"/>
        <v>9</v>
      </c>
      <c r="CS25">
        <f t="shared" si="11"/>
        <v>15</v>
      </c>
      <c r="CT25">
        <f t="shared" si="11"/>
        <v>5</v>
      </c>
      <c r="CU25">
        <f t="shared" si="11"/>
        <v>4</v>
      </c>
      <c r="CV25">
        <f t="shared" si="11"/>
        <v>29</v>
      </c>
      <c r="CW25">
        <f t="shared" si="11"/>
        <v>18</v>
      </c>
      <c r="CX25">
        <f t="shared" si="11"/>
        <v>20</v>
      </c>
      <c r="CY25">
        <f t="shared" si="11"/>
        <v>24</v>
      </c>
      <c r="CZ25">
        <f t="shared" si="11"/>
        <v>0</v>
      </c>
      <c r="DA25">
        <f t="shared" si="11"/>
        <v>53</v>
      </c>
      <c r="DB25">
        <f t="shared" si="11"/>
        <v>6</v>
      </c>
    </row>
    <row r="26" spans="1:107" x14ac:dyDescent="0.25">
      <c r="A26" t="str">
        <f t="shared" si="8"/>
        <v>RA - Barretos</v>
      </c>
      <c r="C26">
        <f t="shared" ref="C26:AH26" si="12">C4-B4</f>
        <v>0</v>
      </c>
      <c r="D26">
        <f t="shared" si="12"/>
        <v>0</v>
      </c>
      <c r="E26">
        <f t="shared" si="12"/>
        <v>0</v>
      </c>
      <c r="F26">
        <f t="shared" si="12"/>
        <v>0</v>
      </c>
      <c r="G26">
        <f t="shared" si="12"/>
        <v>0</v>
      </c>
      <c r="H26">
        <f t="shared" si="12"/>
        <v>0</v>
      </c>
      <c r="I26">
        <f t="shared" si="12"/>
        <v>0</v>
      </c>
      <c r="J26">
        <f t="shared" si="12"/>
        <v>0</v>
      </c>
      <c r="K26">
        <f t="shared" si="12"/>
        <v>0</v>
      </c>
      <c r="L26">
        <f t="shared" si="12"/>
        <v>0</v>
      </c>
      <c r="M26">
        <f t="shared" si="12"/>
        <v>0</v>
      </c>
      <c r="N26">
        <f t="shared" si="12"/>
        <v>0</v>
      </c>
      <c r="O26">
        <f t="shared" si="12"/>
        <v>0</v>
      </c>
      <c r="P26">
        <f t="shared" si="12"/>
        <v>0</v>
      </c>
      <c r="Q26">
        <f t="shared" si="12"/>
        <v>0</v>
      </c>
      <c r="R26">
        <f t="shared" si="12"/>
        <v>0</v>
      </c>
      <c r="S26">
        <f t="shared" si="12"/>
        <v>0</v>
      </c>
      <c r="T26">
        <f t="shared" si="12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ref="AI26:BN26" si="13">AI4-AH4</f>
        <v>0</v>
      </c>
      <c r="AJ26">
        <f t="shared" si="13"/>
        <v>0</v>
      </c>
      <c r="AK26">
        <f t="shared" si="13"/>
        <v>0</v>
      </c>
      <c r="AL26">
        <f t="shared" si="13"/>
        <v>0</v>
      </c>
      <c r="AM26">
        <f t="shared" si="13"/>
        <v>0</v>
      </c>
      <c r="AN26">
        <f t="shared" si="13"/>
        <v>0</v>
      </c>
      <c r="AO26">
        <f t="shared" si="13"/>
        <v>0</v>
      </c>
      <c r="AP26">
        <f t="shared" si="13"/>
        <v>1</v>
      </c>
      <c r="AQ26">
        <f t="shared" si="13"/>
        <v>0</v>
      </c>
      <c r="AR26">
        <f t="shared" si="13"/>
        <v>2</v>
      </c>
      <c r="AS26">
        <f t="shared" si="13"/>
        <v>6</v>
      </c>
      <c r="AT26">
        <f t="shared" si="13"/>
        <v>0</v>
      </c>
      <c r="AU26">
        <f t="shared" si="13"/>
        <v>0</v>
      </c>
      <c r="AV26">
        <f t="shared" si="13"/>
        <v>-1</v>
      </c>
      <c r="AW26">
        <f t="shared" si="13"/>
        <v>0</v>
      </c>
      <c r="AX26">
        <f t="shared" si="13"/>
        <v>1</v>
      </c>
      <c r="AY26">
        <f t="shared" si="13"/>
        <v>1</v>
      </c>
      <c r="AZ26">
        <f t="shared" si="13"/>
        <v>2</v>
      </c>
      <c r="BA26">
        <f t="shared" si="13"/>
        <v>4</v>
      </c>
      <c r="BB26">
        <f t="shared" si="13"/>
        <v>2</v>
      </c>
      <c r="BC26">
        <f t="shared" si="13"/>
        <v>-2</v>
      </c>
      <c r="BD26">
        <f t="shared" si="13"/>
        <v>0</v>
      </c>
      <c r="BE26">
        <f t="shared" si="13"/>
        <v>0</v>
      </c>
      <c r="BF26">
        <f t="shared" si="13"/>
        <v>3</v>
      </c>
      <c r="BG26">
        <f t="shared" si="13"/>
        <v>5</v>
      </c>
      <c r="BH26">
        <f t="shared" si="13"/>
        <v>0</v>
      </c>
      <c r="BI26">
        <f t="shared" si="13"/>
        <v>7</v>
      </c>
      <c r="BJ26">
        <f t="shared" si="13"/>
        <v>2</v>
      </c>
      <c r="BK26">
        <f t="shared" si="13"/>
        <v>0</v>
      </c>
      <c r="BL26">
        <f t="shared" si="13"/>
        <v>0</v>
      </c>
      <c r="BM26">
        <f t="shared" si="13"/>
        <v>10</v>
      </c>
      <c r="BN26">
        <f t="shared" si="13"/>
        <v>4</v>
      </c>
      <c r="BO26">
        <f t="shared" ref="BO26:DB26" si="14">BO4-BN4</f>
        <v>22</v>
      </c>
      <c r="BP26">
        <f t="shared" si="14"/>
        <v>7</v>
      </c>
      <c r="BQ26">
        <f t="shared" si="14"/>
        <v>1</v>
      </c>
      <c r="BR26">
        <f t="shared" si="14"/>
        <v>0</v>
      </c>
      <c r="BS26">
        <f t="shared" si="14"/>
        <v>1</v>
      </c>
      <c r="BT26">
        <f t="shared" si="14"/>
        <v>2</v>
      </c>
      <c r="BU26">
        <f t="shared" si="14"/>
        <v>1</v>
      </c>
      <c r="BV26">
        <f t="shared" si="14"/>
        <v>11</v>
      </c>
      <c r="BW26">
        <f t="shared" si="14"/>
        <v>6</v>
      </c>
      <c r="BX26">
        <f t="shared" si="14"/>
        <v>4</v>
      </c>
      <c r="BY26">
        <f t="shared" si="14"/>
        <v>1</v>
      </c>
      <c r="BZ26">
        <f t="shared" si="14"/>
        <v>0</v>
      </c>
      <c r="CA26">
        <f t="shared" si="14"/>
        <v>6</v>
      </c>
      <c r="CB26">
        <f t="shared" si="14"/>
        <v>19</v>
      </c>
      <c r="CC26">
        <f t="shared" si="14"/>
        <v>21</v>
      </c>
      <c r="CD26">
        <f t="shared" si="14"/>
        <v>14</v>
      </c>
      <c r="CE26">
        <f t="shared" si="14"/>
        <v>26</v>
      </c>
      <c r="CF26">
        <f t="shared" si="14"/>
        <v>4</v>
      </c>
      <c r="CG26">
        <f t="shared" si="14"/>
        <v>3</v>
      </c>
      <c r="CH26">
        <f t="shared" si="14"/>
        <v>12</v>
      </c>
      <c r="CI26">
        <f t="shared" si="14"/>
        <v>15</v>
      </c>
      <c r="CJ26">
        <f t="shared" si="14"/>
        <v>22</v>
      </c>
      <c r="CK26">
        <f t="shared" si="14"/>
        <v>8</v>
      </c>
      <c r="CL26">
        <f t="shared" si="14"/>
        <v>9</v>
      </c>
      <c r="CM26">
        <f t="shared" si="14"/>
        <v>15</v>
      </c>
      <c r="CN26">
        <f t="shared" si="14"/>
        <v>4</v>
      </c>
      <c r="CO26">
        <f t="shared" si="14"/>
        <v>2</v>
      </c>
      <c r="CP26">
        <f t="shared" si="14"/>
        <v>12</v>
      </c>
      <c r="CQ26">
        <f t="shared" si="14"/>
        <v>14</v>
      </c>
      <c r="CR26">
        <f t="shared" si="14"/>
        <v>30</v>
      </c>
      <c r="CS26">
        <f t="shared" si="14"/>
        <v>40</v>
      </c>
      <c r="CT26">
        <f t="shared" si="14"/>
        <v>4</v>
      </c>
      <c r="CU26">
        <f t="shared" si="14"/>
        <v>0</v>
      </c>
      <c r="CV26">
        <f t="shared" si="14"/>
        <v>54</v>
      </c>
      <c r="CW26">
        <f t="shared" si="14"/>
        <v>22</v>
      </c>
      <c r="CX26">
        <f t="shared" si="14"/>
        <v>19</v>
      </c>
      <c r="CY26">
        <f t="shared" si="14"/>
        <v>37</v>
      </c>
      <c r="CZ26">
        <f t="shared" si="14"/>
        <v>0</v>
      </c>
      <c r="DA26">
        <f t="shared" si="14"/>
        <v>47</v>
      </c>
      <c r="DB26">
        <f t="shared" si="14"/>
        <v>1</v>
      </c>
    </row>
    <row r="27" spans="1:107" x14ac:dyDescent="0.25">
      <c r="A27" t="str">
        <f t="shared" si="8"/>
        <v>RA - Bauru</v>
      </c>
      <c r="C27">
        <f t="shared" ref="C27:AH27" si="15">C5-B5</f>
        <v>0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0</v>
      </c>
      <c r="I27">
        <f t="shared" si="15"/>
        <v>0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0</v>
      </c>
      <c r="O27">
        <f t="shared" si="15"/>
        <v>0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0</v>
      </c>
      <c r="U27">
        <f t="shared" si="15"/>
        <v>0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0</v>
      </c>
      <c r="AA27">
        <f t="shared" si="15"/>
        <v>0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0</v>
      </c>
      <c r="AG27">
        <f t="shared" si="15"/>
        <v>0</v>
      </c>
      <c r="AH27">
        <f t="shared" si="15"/>
        <v>0</v>
      </c>
      <c r="AI27">
        <f t="shared" ref="AI27:BN27" si="16">AI5-AH5</f>
        <v>0</v>
      </c>
      <c r="AJ27">
        <f t="shared" si="16"/>
        <v>0</v>
      </c>
      <c r="AK27">
        <f t="shared" si="16"/>
        <v>3</v>
      </c>
      <c r="AL27">
        <f t="shared" si="16"/>
        <v>1</v>
      </c>
      <c r="AM27">
        <f t="shared" si="16"/>
        <v>0</v>
      </c>
      <c r="AN27">
        <f t="shared" si="16"/>
        <v>3</v>
      </c>
      <c r="AO27">
        <f t="shared" si="16"/>
        <v>0</v>
      </c>
      <c r="AP27">
        <f t="shared" si="16"/>
        <v>1</v>
      </c>
      <c r="AQ27">
        <f t="shared" si="16"/>
        <v>3</v>
      </c>
      <c r="AR27">
        <f t="shared" si="16"/>
        <v>2</v>
      </c>
      <c r="AS27">
        <f t="shared" si="16"/>
        <v>1</v>
      </c>
      <c r="AT27">
        <f t="shared" si="16"/>
        <v>2</v>
      </c>
      <c r="AU27">
        <f t="shared" si="16"/>
        <v>2</v>
      </c>
      <c r="AV27">
        <f t="shared" si="16"/>
        <v>0</v>
      </c>
      <c r="AW27">
        <f t="shared" si="16"/>
        <v>0</v>
      </c>
      <c r="AX27">
        <f t="shared" si="16"/>
        <v>1</v>
      </c>
      <c r="AY27">
        <f t="shared" si="16"/>
        <v>5</v>
      </c>
      <c r="AZ27">
        <f t="shared" si="16"/>
        <v>15</v>
      </c>
      <c r="BA27">
        <f t="shared" si="16"/>
        <v>4</v>
      </c>
      <c r="BB27">
        <f t="shared" si="16"/>
        <v>15</v>
      </c>
      <c r="BC27">
        <f t="shared" si="16"/>
        <v>23</v>
      </c>
      <c r="BD27">
        <f t="shared" si="16"/>
        <v>7</v>
      </c>
      <c r="BE27">
        <f t="shared" si="16"/>
        <v>4</v>
      </c>
      <c r="BF27">
        <f t="shared" si="16"/>
        <v>3</v>
      </c>
      <c r="BG27">
        <f t="shared" si="16"/>
        <v>0</v>
      </c>
      <c r="BH27">
        <f t="shared" si="16"/>
        <v>9</v>
      </c>
      <c r="BI27">
        <f t="shared" si="16"/>
        <v>6</v>
      </c>
      <c r="BJ27">
        <f t="shared" si="16"/>
        <v>16</v>
      </c>
      <c r="BK27">
        <f t="shared" si="16"/>
        <v>16</v>
      </c>
      <c r="BL27">
        <f t="shared" si="16"/>
        <v>9</v>
      </c>
      <c r="BM27">
        <f t="shared" si="16"/>
        <v>12</v>
      </c>
      <c r="BN27">
        <f t="shared" si="16"/>
        <v>13</v>
      </c>
      <c r="BO27">
        <f t="shared" ref="BO27:DB27" si="17">BO5-BN5</f>
        <v>15</v>
      </c>
      <c r="BP27">
        <f t="shared" si="17"/>
        <v>33</v>
      </c>
      <c r="BQ27">
        <f t="shared" si="17"/>
        <v>6</v>
      </c>
      <c r="BR27">
        <f t="shared" si="17"/>
        <v>2</v>
      </c>
      <c r="BS27">
        <f t="shared" si="17"/>
        <v>0</v>
      </c>
      <c r="BT27">
        <f t="shared" si="17"/>
        <v>14</v>
      </c>
      <c r="BU27">
        <f t="shared" si="17"/>
        <v>46</v>
      </c>
      <c r="BV27">
        <f t="shared" si="17"/>
        <v>13</v>
      </c>
      <c r="BW27">
        <f t="shared" si="17"/>
        <v>36</v>
      </c>
      <c r="BX27">
        <f t="shared" si="17"/>
        <v>18</v>
      </c>
      <c r="BY27">
        <f t="shared" si="17"/>
        <v>13</v>
      </c>
      <c r="BZ27">
        <f t="shared" si="17"/>
        <v>0</v>
      </c>
      <c r="CA27">
        <f t="shared" si="17"/>
        <v>26</v>
      </c>
      <c r="CB27">
        <f t="shared" si="17"/>
        <v>68</v>
      </c>
      <c r="CC27">
        <f t="shared" si="17"/>
        <v>33</v>
      </c>
      <c r="CD27">
        <f t="shared" si="17"/>
        <v>41</v>
      </c>
      <c r="CE27">
        <f t="shared" si="17"/>
        <v>43</v>
      </c>
      <c r="CF27">
        <f t="shared" si="17"/>
        <v>8</v>
      </c>
      <c r="CG27">
        <f t="shared" si="17"/>
        <v>1</v>
      </c>
      <c r="CH27">
        <f t="shared" si="17"/>
        <v>19</v>
      </c>
      <c r="CI27">
        <f t="shared" si="17"/>
        <v>33</v>
      </c>
      <c r="CJ27">
        <f t="shared" si="17"/>
        <v>60</v>
      </c>
      <c r="CK27">
        <f t="shared" si="17"/>
        <v>29</v>
      </c>
      <c r="CL27">
        <f t="shared" si="17"/>
        <v>37</v>
      </c>
      <c r="CM27">
        <f t="shared" si="17"/>
        <v>11</v>
      </c>
      <c r="CN27">
        <f t="shared" si="17"/>
        <v>4</v>
      </c>
      <c r="CO27">
        <f t="shared" si="17"/>
        <v>8</v>
      </c>
      <c r="CP27">
        <f t="shared" si="17"/>
        <v>59</v>
      </c>
      <c r="CQ27">
        <f t="shared" si="17"/>
        <v>30</v>
      </c>
      <c r="CR27">
        <f t="shared" si="17"/>
        <v>43</v>
      </c>
      <c r="CS27">
        <f t="shared" si="17"/>
        <v>81</v>
      </c>
      <c r="CT27">
        <f t="shared" si="17"/>
        <v>10</v>
      </c>
      <c r="CU27">
        <f t="shared" si="17"/>
        <v>1</v>
      </c>
      <c r="CV27">
        <f t="shared" si="17"/>
        <v>80</v>
      </c>
      <c r="CW27">
        <f t="shared" si="17"/>
        <v>70</v>
      </c>
      <c r="CX27">
        <f t="shared" si="17"/>
        <v>90</v>
      </c>
      <c r="CY27">
        <f t="shared" si="17"/>
        <v>97</v>
      </c>
      <c r="CZ27">
        <f t="shared" si="17"/>
        <v>0</v>
      </c>
      <c r="DA27">
        <f t="shared" si="17"/>
        <v>148</v>
      </c>
      <c r="DB27">
        <f t="shared" si="17"/>
        <v>14</v>
      </c>
    </row>
    <row r="28" spans="1:107" x14ac:dyDescent="0.25">
      <c r="A28" t="str">
        <f t="shared" si="8"/>
        <v>RA - Campinas</v>
      </c>
      <c r="C28">
        <f t="shared" ref="C28:AH28" si="18">C6-B6</f>
        <v>0</v>
      </c>
      <c r="D28">
        <f t="shared" si="18"/>
        <v>0</v>
      </c>
      <c r="E28">
        <f t="shared" si="18"/>
        <v>0</v>
      </c>
      <c r="F28">
        <f t="shared" si="18"/>
        <v>0</v>
      </c>
      <c r="G28">
        <f t="shared" si="18"/>
        <v>0</v>
      </c>
      <c r="H28">
        <f t="shared" si="18"/>
        <v>0</v>
      </c>
      <c r="I28">
        <f t="shared" si="18"/>
        <v>0</v>
      </c>
      <c r="J28">
        <f t="shared" si="18"/>
        <v>0</v>
      </c>
      <c r="K28">
        <f t="shared" si="18"/>
        <v>0</v>
      </c>
      <c r="L28">
        <f t="shared" si="18"/>
        <v>0</v>
      </c>
      <c r="M28">
        <f t="shared" si="18"/>
        <v>0</v>
      </c>
      <c r="N28">
        <f t="shared" si="18"/>
        <v>0</v>
      </c>
      <c r="O28">
        <f t="shared" si="18"/>
        <v>0</v>
      </c>
      <c r="P28">
        <f t="shared" si="18"/>
        <v>0</v>
      </c>
      <c r="Q28">
        <f t="shared" si="18"/>
        <v>0</v>
      </c>
      <c r="R28">
        <f t="shared" si="18"/>
        <v>0</v>
      </c>
      <c r="S28">
        <f t="shared" si="18"/>
        <v>0</v>
      </c>
      <c r="T28">
        <f t="shared" si="18"/>
        <v>0</v>
      </c>
      <c r="U28">
        <f t="shared" si="18"/>
        <v>0</v>
      </c>
      <c r="V28">
        <f t="shared" si="18"/>
        <v>0</v>
      </c>
      <c r="W28">
        <f t="shared" si="18"/>
        <v>0</v>
      </c>
      <c r="X28">
        <f t="shared" si="18"/>
        <v>2</v>
      </c>
      <c r="Y28">
        <f t="shared" si="18"/>
        <v>0</v>
      </c>
      <c r="Z28">
        <f t="shared" si="18"/>
        <v>1</v>
      </c>
      <c r="AA28">
        <f t="shared" si="18"/>
        <v>0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8</v>
      </c>
      <c r="AF28">
        <f t="shared" si="18"/>
        <v>2</v>
      </c>
      <c r="AG28">
        <f t="shared" si="18"/>
        <v>1</v>
      </c>
      <c r="AH28">
        <f t="shared" si="18"/>
        <v>0</v>
      </c>
      <c r="AI28">
        <f t="shared" ref="AI28:BN28" si="19">AI6-AH6</f>
        <v>0</v>
      </c>
      <c r="AJ28">
        <f t="shared" si="19"/>
        <v>12</v>
      </c>
      <c r="AK28">
        <f t="shared" si="19"/>
        <v>12</v>
      </c>
      <c r="AL28">
        <f t="shared" si="19"/>
        <v>13</v>
      </c>
      <c r="AM28">
        <f t="shared" si="19"/>
        <v>3</v>
      </c>
      <c r="AN28">
        <f t="shared" si="19"/>
        <v>3</v>
      </c>
      <c r="AO28">
        <f t="shared" si="19"/>
        <v>9</v>
      </c>
      <c r="AP28">
        <f t="shared" si="19"/>
        <v>1</v>
      </c>
      <c r="AQ28">
        <f t="shared" si="19"/>
        <v>9</v>
      </c>
      <c r="AR28">
        <f t="shared" si="19"/>
        <v>51</v>
      </c>
      <c r="AS28">
        <f t="shared" si="19"/>
        <v>32</v>
      </c>
      <c r="AT28">
        <f t="shared" si="19"/>
        <v>25</v>
      </c>
      <c r="AU28">
        <f t="shared" si="19"/>
        <v>37</v>
      </c>
      <c r="AV28">
        <f t="shared" si="19"/>
        <v>9</v>
      </c>
      <c r="AW28">
        <f t="shared" si="19"/>
        <v>9</v>
      </c>
      <c r="AX28">
        <f t="shared" si="19"/>
        <v>6</v>
      </c>
      <c r="AY28">
        <f t="shared" si="19"/>
        <v>17</v>
      </c>
      <c r="AZ28">
        <f t="shared" si="19"/>
        <v>68</v>
      </c>
      <c r="BA28">
        <f t="shared" si="19"/>
        <v>47</v>
      </c>
      <c r="BB28">
        <f t="shared" si="19"/>
        <v>63</v>
      </c>
      <c r="BC28">
        <f t="shared" si="19"/>
        <v>50</v>
      </c>
      <c r="BD28">
        <f t="shared" si="19"/>
        <v>2</v>
      </c>
      <c r="BE28">
        <f t="shared" si="19"/>
        <v>20</v>
      </c>
      <c r="BF28">
        <f t="shared" si="19"/>
        <v>24</v>
      </c>
      <c r="BG28">
        <f t="shared" si="19"/>
        <v>23</v>
      </c>
      <c r="BH28">
        <f t="shared" si="19"/>
        <v>43</v>
      </c>
      <c r="BI28">
        <f t="shared" si="19"/>
        <v>54</v>
      </c>
      <c r="BJ28">
        <f t="shared" si="19"/>
        <v>95</v>
      </c>
      <c r="BK28">
        <f t="shared" si="19"/>
        <v>25</v>
      </c>
      <c r="BL28">
        <f t="shared" si="19"/>
        <v>61</v>
      </c>
      <c r="BM28">
        <f t="shared" si="19"/>
        <v>168</v>
      </c>
      <c r="BN28">
        <f t="shared" si="19"/>
        <v>92</v>
      </c>
      <c r="BO28">
        <f t="shared" ref="BO28:DB28" si="20">BO6-BN6</f>
        <v>164</v>
      </c>
      <c r="BP28">
        <f t="shared" si="20"/>
        <v>57</v>
      </c>
      <c r="BQ28">
        <f t="shared" si="20"/>
        <v>38</v>
      </c>
      <c r="BR28">
        <f t="shared" si="20"/>
        <v>27</v>
      </c>
      <c r="BS28">
        <f t="shared" si="20"/>
        <v>10</v>
      </c>
      <c r="BT28">
        <f t="shared" si="20"/>
        <v>116</v>
      </c>
      <c r="BU28">
        <f t="shared" si="20"/>
        <v>364</v>
      </c>
      <c r="BV28">
        <f t="shared" si="20"/>
        <v>69</v>
      </c>
      <c r="BW28">
        <f t="shared" si="20"/>
        <v>22</v>
      </c>
      <c r="BX28">
        <f t="shared" si="20"/>
        <v>185</v>
      </c>
      <c r="BY28">
        <f t="shared" si="20"/>
        <v>32</v>
      </c>
      <c r="BZ28">
        <f t="shared" si="20"/>
        <v>26</v>
      </c>
      <c r="CA28">
        <f t="shared" si="20"/>
        <v>81</v>
      </c>
      <c r="CB28">
        <f t="shared" si="20"/>
        <v>249</v>
      </c>
      <c r="CC28">
        <f t="shared" si="20"/>
        <v>224</v>
      </c>
      <c r="CD28">
        <f t="shared" si="20"/>
        <v>226</v>
      </c>
      <c r="CE28">
        <f t="shared" si="20"/>
        <v>275</v>
      </c>
      <c r="CF28">
        <f t="shared" si="20"/>
        <v>109</v>
      </c>
      <c r="CG28">
        <f t="shared" si="20"/>
        <v>42</v>
      </c>
      <c r="CH28">
        <f t="shared" si="20"/>
        <v>239</v>
      </c>
      <c r="CI28">
        <f t="shared" si="20"/>
        <v>226</v>
      </c>
      <c r="CJ28">
        <f t="shared" si="20"/>
        <v>240</v>
      </c>
      <c r="CK28">
        <f t="shared" si="20"/>
        <v>246</v>
      </c>
      <c r="CL28">
        <f t="shared" si="20"/>
        <v>310</v>
      </c>
      <c r="CM28">
        <f t="shared" si="20"/>
        <v>184</v>
      </c>
      <c r="CN28">
        <f t="shared" si="20"/>
        <v>116</v>
      </c>
      <c r="CO28">
        <f t="shared" si="20"/>
        <v>177</v>
      </c>
      <c r="CP28">
        <f t="shared" si="20"/>
        <v>237</v>
      </c>
      <c r="CQ28">
        <f t="shared" si="20"/>
        <v>397</v>
      </c>
      <c r="CR28">
        <f t="shared" si="20"/>
        <v>475</v>
      </c>
      <c r="CS28">
        <f t="shared" si="20"/>
        <v>366</v>
      </c>
      <c r="CT28">
        <f t="shared" si="20"/>
        <v>108</v>
      </c>
      <c r="CU28">
        <f t="shared" si="20"/>
        <v>152</v>
      </c>
      <c r="CV28">
        <f t="shared" si="20"/>
        <v>513</v>
      </c>
      <c r="CW28">
        <f t="shared" si="20"/>
        <v>490</v>
      </c>
      <c r="CX28">
        <f t="shared" si="20"/>
        <v>519</v>
      </c>
      <c r="CY28">
        <f t="shared" si="20"/>
        <v>593</v>
      </c>
      <c r="CZ28">
        <f t="shared" si="20"/>
        <v>0</v>
      </c>
      <c r="DA28">
        <f t="shared" si="20"/>
        <v>926</v>
      </c>
      <c r="DB28">
        <f t="shared" si="20"/>
        <v>75</v>
      </c>
    </row>
    <row r="29" spans="1:107" x14ac:dyDescent="0.25">
      <c r="A29" t="str">
        <f t="shared" si="8"/>
        <v>RA - Central</v>
      </c>
      <c r="C29">
        <f t="shared" ref="C29:AH29" si="21">C7-B7</f>
        <v>0</v>
      </c>
      <c r="D29">
        <f t="shared" si="21"/>
        <v>0</v>
      </c>
      <c r="E29">
        <f t="shared" si="21"/>
        <v>0</v>
      </c>
      <c r="F29">
        <f t="shared" si="21"/>
        <v>0</v>
      </c>
      <c r="G29">
        <f t="shared" si="21"/>
        <v>0</v>
      </c>
      <c r="H29">
        <f t="shared" si="21"/>
        <v>0</v>
      </c>
      <c r="I29">
        <f t="shared" si="21"/>
        <v>0</v>
      </c>
      <c r="J29">
        <f t="shared" si="21"/>
        <v>0</v>
      </c>
      <c r="K29">
        <f t="shared" si="21"/>
        <v>0</v>
      </c>
      <c r="L29">
        <f t="shared" si="21"/>
        <v>0</v>
      </c>
      <c r="M29">
        <f t="shared" si="21"/>
        <v>0</v>
      </c>
      <c r="N29">
        <f t="shared" si="21"/>
        <v>0</v>
      </c>
      <c r="O29">
        <f t="shared" si="21"/>
        <v>0</v>
      </c>
      <c r="P29">
        <f t="shared" si="21"/>
        <v>0</v>
      </c>
      <c r="Q29">
        <f t="shared" si="21"/>
        <v>0</v>
      </c>
      <c r="R29">
        <f t="shared" si="21"/>
        <v>0</v>
      </c>
      <c r="S29">
        <f t="shared" si="21"/>
        <v>0</v>
      </c>
      <c r="T29">
        <f t="shared" si="21"/>
        <v>0</v>
      </c>
      <c r="U29">
        <f t="shared" si="21"/>
        <v>0</v>
      </c>
      <c r="V29">
        <f t="shared" si="21"/>
        <v>0</v>
      </c>
      <c r="W29">
        <f t="shared" si="21"/>
        <v>0</v>
      </c>
      <c r="X29">
        <f t="shared" si="21"/>
        <v>0</v>
      </c>
      <c r="Y29">
        <f t="shared" si="21"/>
        <v>0</v>
      </c>
      <c r="Z29">
        <f t="shared" si="21"/>
        <v>0</v>
      </c>
      <c r="AA29">
        <f t="shared" si="21"/>
        <v>0</v>
      </c>
      <c r="AB29">
        <f t="shared" si="21"/>
        <v>0</v>
      </c>
      <c r="AC29">
        <f t="shared" si="21"/>
        <v>0</v>
      </c>
      <c r="AD29">
        <f t="shared" si="21"/>
        <v>0</v>
      </c>
      <c r="AE29">
        <f t="shared" si="21"/>
        <v>0</v>
      </c>
      <c r="AF29">
        <f t="shared" si="21"/>
        <v>0</v>
      </c>
      <c r="AG29">
        <f t="shared" si="21"/>
        <v>0</v>
      </c>
      <c r="AH29">
        <f t="shared" si="21"/>
        <v>0</v>
      </c>
      <c r="AI29">
        <f t="shared" ref="AI29:BN29" si="22">AI7-AH7</f>
        <v>0</v>
      </c>
      <c r="AJ29">
        <f t="shared" si="22"/>
        <v>0</v>
      </c>
      <c r="AK29">
        <f t="shared" si="22"/>
        <v>1</v>
      </c>
      <c r="AL29">
        <f t="shared" si="22"/>
        <v>0</v>
      </c>
      <c r="AM29">
        <f t="shared" si="22"/>
        <v>2</v>
      </c>
      <c r="AN29">
        <f t="shared" si="22"/>
        <v>1</v>
      </c>
      <c r="AO29">
        <f t="shared" si="22"/>
        <v>0</v>
      </c>
      <c r="AP29">
        <f t="shared" si="22"/>
        <v>0</v>
      </c>
      <c r="AQ29">
        <f t="shared" si="22"/>
        <v>3</v>
      </c>
      <c r="AR29">
        <f t="shared" si="22"/>
        <v>1</v>
      </c>
      <c r="AS29">
        <f t="shared" si="22"/>
        <v>0</v>
      </c>
      <c r="AT29">
        <f t="shared" si="22"/>
        <v>1</v>
      </c>
      <c r="AU29">
        <f t="shared" si="22"/>
        <v>6</v>
      </c>
      <c r="AV29">
        <f t="shared" si="22"/>
        <v>6</v>
      </c>
      <c r="AW29">
        <f t="shared" si="22"/>
        <v>0</v>
      </c>
      <c r="AX29">
        <f t="shared" si="22"/>
        <v>1</v>
      </c>
      <c r="AY29">
        <f t="shared" si="22"/>
        <v>4</v>
      </c>
      <c r="AZ29">
        <f t="shared" si="22"/>
        <v>17</v>
      </c>
      <c r="BA29">
        <f t="shared" si="22"/>
        <v>8</v>
      </c>
      <c r="BB29">
        <f t="shared" si="22"/>
        <v>8</v>
      </c>
      <c r="BC29">
        <f t="shared" si="22"/>
        <v>5</v>
      </c>
      <c r="BD29">
        <f t="shared" si="22"/>
        <v>3</v>
      </c>
      <c r="BE29">
        <f t="shared" si="22"/>
        <v>5</v>
      </c>
      <c r="BF29">
        <f t="shared" si="22"/>
        <v>2</v>
      </c>
      <c r="BG29">
        <f t="shared" si="22"/>
        <v>0</v>
      </c>
      <c r="BH29">
        <f t="shared" si="22"/>
        <v>2</v>
      </c>
      <c r="BI29">
        <f t="shared" si="22"/>
        <v>0</v>
      </c>
      <c r="BJ29">
        <f t="shared" si="22"/>
        <v>3</v>
      </c>
      <c r="BK29">
        <f t="shared" si="22"/>
        <v>-1</v>
      </c>
      <c r="BL29">
        <f t="shared" si="22"/>
        <v>3</v>
      </c>
      <c r="BM29">
        <f t="shared" si="22"/>
        <v>9</v>
      </c>
      <c r="BN29">
        <f t="shared" si="22"/>
        <v>4</v>
      </c>
      <c r="BO29">
        <f t="shared" ref="BO29:DB29" si="23">BO7-BN7</f>
        <v>20</v>
      </c>
      <c r="BP29">
        <f t="shared" si="23"/>
        <v>1</v>
      </c>
      <c r="BQ29">
        <f t="shared" si="23"/>
        <v>0</v>
      </c>
      <c r="BR29">
        <f t="shared" si="23"/>
        <v>1</v>
      </c>
      <c r="BS29">
        <f t="shared" si="23"/>
        <v>1</v>
      </c>
      <c r="BT29">
        <f t="shared" si="23"/>
        <v>10</v>
      </c>
      <c r="BU29">
        <f t="shared" si="23"/>
        <v>12</v>
      </c>
      <c r="BV29">
        <f t="shared" si="23"/>
        <v>16</v>
      </c>
      <c r="BW29">
        <f t="shared" si="23"/>
        <v>7</v>
      </c>
      <c r="BX29">
        <f t="shared" si="23"/>
        <v>24</v>
      </c>
      <c r="BY29">
        <f t="shared" si="23"/>
        <v>2</v>
      </c>
      <c r="BZ29">
        <f t="shared" si="23"/>
        <v>5</v>
      </c>
      <c r="CA29">
        <f t="shared" si="23"/>
        <v>10</v>
      </c>
      <c r="CB29">
        <f t="shared" si="23"/>
        <v>8</v>
      </c>
      <c r="CC29">
        <f t="shared" si="23"/>
        <v>22</v>
      </c>
      <c r="CD29">
        <f t="shared" si="23"/>
        <v>18</v>
      </c>
      <c r="CE29">
        <f t="shared" si="23"/>
        <v>16</v>
      </c>
      <c r="CF29">
        <f t="shared" si="23"/>
        <v>17</v>
      </c>
      <c r="CG29">
        <f t="shared" si="23"/>
        <v>2</v>
      </c>
      <c r="CH29">
        <f t="shared" si="23"/>
        <v>18</v>
      </c>
      <c r="CI29">
        <f t="shared" si="23"/>
        <v>18</v>
      </c>
      <c r="CJ29">
        <f t="shared" si="23"/>
        <v>33</v>
      </c>
      <c r="CK29">
        <f t="shared" si="23"/>
        <v>27</v>
      </c>
      <c r="CL29">
        <f t="shared" si="23"/>
        <v>30</v>
      </c>
      <c r="CM29">
        <f t="shared" si="23"/>
        <v>15</v>
      </c>
      <c r="CN29">
        <f t="shared" si="23"/>
        <v>7</v>
      </c>
      <c r="CO29">
        <f t="shared" si="23"/>
        <v>8</v>
      </c>
      <c r="CP29">
        <f t="shared" si="23"/>
        <v>27</v>
      </c>
      <c r="CQ29">
        <f t="shared" si="23"/>
        <v>36</v>
      </c>
      <c r="CR29">
        <f t="shared" si="23"/>
        <v>45</v>
      </c>
      <c r="CS29">
        <f t="shared" si="23"/>
        <v>43</v>
      </c>
      <c r="CT29">
        <f t="shared" si="23"/>
        <v>20</v>
      </c>
      <c r="CU29">
        <f t="shared" si="23"/>
        <v>3</v>
      </c>
      <c r="CV29">
        <f t="shared" si="23"/>
        <v>73</v>
      </c>
      <c r="CW29">
        <f t="shared" si="23"/>
        <v>52</v>
      </c>
      <c r="CX29">
        <f t="shared" si="23"/>
        <v>52</v>
      </c>
      <c r="CY29">
        <f t="shared" si="23"/>
        <v>61</v>
      </c>
      <c r="CZ29">
        <f t="shared" si="23"/>
        <v>0</v>
      </c>
      <c r="DA29">
        <f t="shared" si="23"/>
        <v>94</v>
      </c>
      <c r="DB29">
        <f t="shared" si="23"/>
        <v>33</v>
      </c>
    </row>
    <row r="30" spans="1:107" x14ac:dyDescent="0.25">
      <c r="A30" t="str">
        <f t="shared" si="8"/>
        <v>RA - Franca</v>
      </c>
      <c r="C30">
        <f t="shared" ref="C30:AH30" si="24">C8-B8</f>
        <v>0</v>
      </c>
      <c r="D30">
        <f t="shared" si="24"/>
        <v>0</v>
      </c>
      <c r="E30">
        <f t="shared" si="24"/>
        <v>0</v>
      </c>
      <c r="F30">
        <f t="shared" si="24"/>
        <v>0</v>
      </c>
      <c r="G30">
        <f t="shared" si="24"/>
        <v>0</v>
      </c>
      <c r="H30">
        <f t="shared" si="24"/>
        <v>0</v>
      </c>
      <c r="I30">
        <f t="shared" si="24"/>
        <v>0</v>
      </c>
      <c r="J30">
        <f t="shared" si="24"/>
        <v>0</v>
      </c>
      <c r="K30">
        <f t="shared" si="24"/>
        <v>0</v>
      </c>
      <c r="L30">
        <f t="shared" si="24"/>
        <v>0</v>
      </c>
      <c r="M30">
        <f t="shared" si="24"/>
        <v>0</v>
      </c>
      <c r="N30">
        <f t="shared" si="24"/>
        <v>0</v>
      </c>
      <c r="O30">
        <f t="shared" si="24"/>
        <v>0</v>
      </c>
      <c r="P30">
        <f t="shared" si="24"/>
        <v>0</v>
      </c>
      <c r="Q30">
        <f t="shared" si="24"/>
        <v>0</v>
      </c>
      <c r="R30">
        <f t="shared" si="24"/>
        <v>0</v>
      </c>
      <c r="S30">
        <f t="shared" si="24"/>
        <v>0</v>
      </c>
      <c r="T30">
        <f t="shared" si="24"/>
        <v>0</v>
      </c>
      <c r="U30">
        <f t="shared" si="24"/>
        <v>0</v>
      </c>
      <c r="V30">
        <f t="shared" si="24"/>
        <v>0</v>
      </c>
      <c r="W30">
        <f t="shared" si="24"/>
        <v>0</v>
      </c>
      <c r="X30">
        <f t="shared" si="24"/>
        <v>0</v>
      </c>
      <c r="Y30">
        <f t="shared" si="24"/>
        <v>0</v>
      </c>
      <c r="Z30">
        <f t="shared" si="24"/>
        <v>0</v>
      </c>
      <c r="AA30">
        <f t="shared" si="24"/>
        <v>0</v>
      </c>
      <c r="AB30">
        <f t="shared" si="24"/>
        <v>0</v>
      </c>
      <c r="AC30">
        <f t="shared" si="24"/>
        <v>0</v>
      </c>
      <c r="AD30">
        <f t="shared" si="24"/>
        <v>0</v>
      </c>
      <c r="AE30">
        <f t="shared" si="24"/>
        <v>0</v>
      </c>
      <c r="AF30">
        <f t="shared" si="24"/>
        <v>0</v>
      </c>
      <c r="AG30">
        <f t="shared" si="24"/>
        <v>0</v>
      </c>
      <c r="AH30">
        <f t="shared" si="24"/>
        <v>0</v>
      </c>
      <c r="AI30">
        <f t="shared" ref="AI30:BN30" si="25">AI8-AH8</f>
        <v>0</v>
      </c>
      <c r="AJ30">
        <f t="shared" si="25"/>
        <v>0</v>
      </c>
      <c r="AK30">
        <f t="shared" si="25"/>
        <v>0</v>
      </c>
      <c r="AL30">
        <f t="shared" si="25"/>
        <v>0</v>
      </c>
      <c r="AM30">
        <f t="shared" si="25"/>
        <v>1</v>
      </c>
      <c r="AN30">
        <f t="shared" si="25"/>
        <v>1</v>
      </c>
      <c r="AO30">
        <f t="shared" si="25"/>
        <v>1</v>
      </c>
      <c r="AP30">
        <f t="shared" si="25"/>
        <v>0</v>
      </c>
      <c r="AQ30">
        <f t="shared" si="25"/>
        <v>1</v>
      </c>
      <c r="AR30">
        <f t="shared" si="25"/>
        <v>-1</v>
      </c>
      <c r="AS30">
        <f t="shared" si="25"/>
        <v>2</v>
      </c>
      <c r="AT30">
        <f t="shared" si="25"/>
        <v>0</v>
      </c>
      <c r="AU30">
        <f t="shared" si="25"/>
        <v>0</v>
      </c>
      <c r="AV30">
        <f t="shared" si="25"/>
        <v>0</v>
      </c>
      <c r="AW30">
        <f t="shared" si="25"/>
        <v>0</v>
      </c>
      <c r="AX30">
        <f t="shared" si="25"/>
        <v>0</v>
      </c>
      <c r="AY30">
        <f t="shared" si="25"/>
        <v>1</v>
      </c>
      <c r="AZ30">
        <f t="shared" si="25"/>
        <v>6</v>
      </c>
      <c r="BA30">
        <f t="shared" si="25"/>
        <v>3</v>
      </c>
      <c r="BB30">
        <f t="shared" si="25"/>
        <v>1</v>
      </c>
      <c r="BC30">
        <f t="shared" si="25"/>
        <v>0</v>
      </c>
      <c r="BD30">
        <f t="shared" si="25"/>
        <v>0</v>
      </c>
      <c r="BE30">
        <f t="shared" si="25"/>
        <v>1</v>
      </c>
      <c r="BF30">
        <f t="shared" si="25"/>
        <v>1</v>
      </c>
      <c r="BG30">
        <f t="shared" si="25"/>
        <v>0</v>
      </c>
      <c r="BH30">
        <f t="shared" si="25"/>
        <v>0</v>
      </c>
      <c r="BI30">
        <f t="shared" si="25"/>
        <v>-2</v>
      </c>
      <c r="BJ30">
        <f t="shared" si="25"/>
        <v>1</v>
      </c>
      <c r="BK30">
        <f t="shared" si="25"/>
        <v>0</v>
      </c>
      <c r="BL30">
        <f t="shared" si="25"/>
        <v>1</v>
      </c>
      <c r="BM30">
        <f t="shared" si="25"/>
        <v>5</v>
      </c>
      <c r="BN30">
        <f t="shared" si="25"/>
        <v>1</v>
      </c>
      <c r="BO30">
        <f t="shared" ref="BO30:DB30" si="26">BO8-BN8</f>
        <v>9</v>
      </c>
      <c r="BP30">
        <f t="shared" si="26"/>
        <v>5</v>
      </c>
      <c r="BQ30">
        <f t="shared" si="26"/>
        <v>0</v>
      </c>
      <c r="BR30">
        <f t="shared" si="26"/>
        <v>0</v>
      </c>
      <c r="BS30">
        <f t="shared" si="26"/>
        <v>0</v>
      </c>
      <c r="BT30">
        <f t="shared" si="26"/>
        <v>4</v>
      </c>
      <c r="BU30">
        <f t="shared" si="26"/>
        <v>-1</v>
      </c>
      <c r="BV30">
        <f t="shared" si="26"/>
        <v>6</v>
      </c>
      <c r="BW30">
        <f t="shared" si="26"/>
        <v>3</v>
      </c>
      <c r="BX30">
        <f t="shared" si="26"/>
        <v>5</v>
      </c>
      <c r="BY30">
        <f t="shared" si="26"/>
        <v>0</v>
      </c>
      <c r="BZ30">
        <f t="shared" si="26"/>
        <v>0</v>
      </c>
      <c r="CA30">
        <f t="shared" si="26"/>
        <v>7</v>
      </c>
      <c r="CB30">
        <f t="shared" si="26"/>
        <v>6</v>
      </c>
      <c r="CC30">
        <f t="shared" si="26"/>
        <v>5</v>
      </c>
      <c r="CD30">
        <f t="shared" si="26"/>
        <v>11</v>
      </c>
      <c r="CE30">
        <f t="shared" si="26"/>
        <v>4</v>
      </c>
      <c r="CF30">
        <f t="shared" si="26"/>
        <v>9</v>
      </c>
      <c r="CG30">
        <f t="shared" si="26"/>
        <v>1</v>
      </c>
      <c r="CH30">
        <f t="shared" si="26"/>
        <v>26</v>
      </c>
      <c r="CI30">
        <f t="shared" si="26"/>
        <v>19</v>
      </c>
      <c r="CJ30">
        <f t="shared" si="26"/>
        <v>9</v>
      </c>
      <c r="CK30">
        <f t="shared" si="26"/>
        <v>5</v>
      </c>
      <c r="CL30">
        <f t="shared" si="26"/>
        <v>1</v>
      </c>
      <c r="CM30">
        <f t="shared" si="26"/>
        <v>2</v>
      </c>
      <c r="CN30">
        <f t="shared" si="26"/>
        <v>0</v>
      </c>
      <c r="CO30">
        <f t="shared" si="26"/>
        <v>0</v>
      </c>
      <c r="CP30">
        <f t="shared" si="26"/>
        <v>6</v>
      </c>
      <c r="CQ30">
        <f t="shared" si="26"/>
        <v>8</v>
      </c>
      <c r="CR30">
        <f t="shared" si="26"/>
        <v>23</v>
      </c>
      <c r="CS30">
        <f t="shared" si="26"/>
        <v>15</v>
      </c>
      <c r="CT30">
        <f t="shared" si="26"/>
        <v>7</v>
      </c>
      <c r="CU30">
        <f t="shared" si="26"/>
        <v>1</v>
      </c>
      <c r="CV30">
        <f t="shared" si="26"/>
        <v>18</v>
      </c>
      <c r="CW30">
        <f t="shared" si="26"/>
        <v>10</v>
      </c>
      <c r="CX30">
        <f t="shared" si="26"/>
        <v>17</v>
      </c>
      <c r="CY30">
        <f t="shared" si="26"/>
        <v>24</v>
      </c>
      <c r="CZ30">
        <f t="shared" si="26"/>
        <v>0</v>
      </c>
      <c r="DA30">
        <f t="shared" si="26"/>
        <v>9</v>
      </c>
      <c r="DB30">
        <f t="shared" si="26"/>
        <v>1</v>
      </c>
    </row>
    <row r="31" spans="1:107" x14ac:dyDescent="0.25">
      <c r="A31" t="str">
        <f t="shared" si="8"/>
        <v>RA - Itapeva</v>
      </c>
      <c r="C31">
        <f t="shared" ref="C31:AH31" si="27">C9-B9</f>
        <v>0</v>
      </c>
      <c r="D31">
        <f t="shared" si="27"/>
        <v>0</v>
      </c>
      <c r="E31">
        <f t="shared" si="27"/>
        <v>0</v>
      </c>
      <c r="F31">
        <f t="shared" si="27"/>
        <v>0</v>
      </c>
      <c r="G31">
        <f t="shared" si="27"/>
        <v>0</v>
      </c>
      <c r="H31">
        <f t="shared" si="27"/>
        <v>0</v>
      </c>
      <c r="I31">
        <f t="shared" si="27"/>
        <v>0</v>
      </c>
      <c r="J31">
        <f t="shared" si="27"/>
        <v>0</v>
      </c>
      <c r="K31">
        <f t="shared" si="27"/>
        <v>0</v>
      </c>
      <c r="L31">
        <f t="shared" si="27"/>
        <v>0</v>
      </c>
      <c r="M31">
        <f t="shared" si="27"/>
        <v>0</v>
      </c>
      <c r="N31">
        <f t="shared" si="27"/>
        <v>0</v>
      </c>
      <c r="O31">
        <f t="shared" si="27"/>
        <v>0</v>
      </c>
      <c r="P31">
        <f t="shared" si="27"/>
        <v>0</v>
      </c>
      <c r="Q31">
        <f t="shared" si="27"/>
        <v>0</v>
      </c>
      <c r="R31">
        <f t="shared" si="27"/>
        <v>0</v>
      </c>
      <c r="S31">
        <f t="shared" si="27"/>
        <v>0</v>
      </c>
      <c r="T31">
        <f t="shared" si="27"/>
        <v>0</v>
      </c>
      <c r="U31">
        <f t="shared" si="27"/>
        <v>0</v>
      </c>
      <c r="V31">
        <f t="shared" si="27"/>
        <v>0</v>
      </c>
      <c r="W31">
        <f t="shared" si="27"/>
        <v>0</v>
      </c>
      <c r="X31">
        <f t="shared" si="27"/>
        <v>0</v>
      </c>
      <c r="Y31">
        <f t="shared" si="27"/>
        <v>0</v>
      </c>
      <c r="Z31">
        <f t="shared" si="27"/>
        <v>0</v>
      </c>
      <c r="AA31">
        <f t="shared" si="27"/>
        <v>0</v>
      </c>
      <c r="AB31">
        <f t="shared" si="27"/>
        <v>0</v>
      </c>
      <c r="AC31">
        <f t="shared" si="27"/>
        <v>0</v>
      </c>
      <c r="AD31">
        <f t="shared" si="27"/>
        <v>0</v>
      </c>
      <c r="AE31">
        <f t="shared" si="27"/>
        <v>0</v>
      </c>
      <c r="AF31">
        <f t="shared" si="27"/>
        <v>0</v>
      </c>
      <c r="AG31">
        <f t="shared" si="27"/>
        <v>0</v>
      </c>
      <c r="AH31">
        <f t="shared" si="27"/>
        <v>0</v>
      </c>
      <c r="AI31">
        <f t="shared" ref="AI31:BN31" si="28">AI9-AH9</f>
        <v>0</v>
      </c>
      <c r="AJ31">
        <f t="shared" si="28"/>
        <v>0</v>
      </c>
      <c r="AK31">
        <f t="shared" si="28"/>
        <v>0</v>
      </c>
      <c r="AL31">
        <f t="shared" si="28"/>
        <v>0</v>
      </c>
      <c r="AM31">
        <f t="shared" si="28"/>
        <v>1</v>
      </c>
      <c r="AN31">
        <f t="shared" si="28"/>
        <v>0</v>
      </c>
      <c r="AO31">
        <f t="shared" si="28"/>
        <v>0</v>
      </c>
      <c r="AP31">
        <f t="shared" si="28"/>
        <v>0</v>
      </c>
      <c r="AQ31">
        <f t="shared" si="28"/>
        <v>0</v>
      </c>
      <c r="AR31">
        <f t="shared" si="28"/>
        <v>0</v>
      </c>
      <c r="AS31">
        <f t="shared" si="28"/>
        <v>0</v>
      </c>
      <c r="AT31">
        <f t="shared" si="28"/>
        <v>1</v>
      </c>
      <c r="AU31">
        <f t="shared" si="28"/>
        <v>0</v>
      </c>
      <c r="AV31">
        <f t="shared" si="28"/>
        <v>0</v>
      </c>
      <c r="AW31">
        <f t="shared" si="28"/>
        <v>0</v>
      </c>
      <c r="AX31">
        <f t="shared" si="28"/>
        <v>0</v>
      </c>
      <c r="AY31">
        <f t="shared" si="28"/>
        <v>0</v>
      </c>
      <c r="AZ31">
        <f t="shared" si="28"/>
        <v>2</v>
      </c>
      <c r="BA31">
        <f t="shared" si="28"/>
        <v>1</v>
      </c>
      <c r="BB31">
        <f t="shared" si="28"/>
        <v>3</v>
      </c>
      <c r="BC31">
        <f t="shared" si="28"/>
        <v>6</v>
      </c>
      <c r="BD31">
        <f t="shared" si="28"/>
        <v>3</v>
      </c>
      <c r="BE31">
        <f t="shared" si="28"/>
        <v>0</v>
      </c>
      <c r="BF31">
        <f t="shared" si="28"/>
        <v>0</v>
      </c>
      <c r="BG31">
        <f t="shared" si="28"/>
        <v>-1</v>
      </c>
      <c r="BH31">
        <f t="shared" si="28"/>
        <v>2</v>
      </c>
      <c r="BI31">
        <f t="shared" si="28"/>
        <v>3</v>
      </c>
      <c r="BJ31">
        <f t="shared" si="28"/>
        <v>2</v>
      </c>
      <c r="BK31">
        <f t="shared" si="28"/>
        <v>3</v>
      </c>
      <c r="BL31">
        <f t="shared" si="28"/>
        <v>3</v>
      </c>
      <c r="BM31">
        <f t="shared" si="28"/>
        <v>4</v>
      </c>
      <c r="BN31">
        <f t="shared" si="28"/>
        <v>15</v>
      </c>
      <c r="BO31">
        <f t="shared" ref="BO31:DB31" si="29">BO9-BN9</f>
        <v>1</v>
      </c>
      <c r="BP31">
        <f t="shared" si="29"/>
        <v>5</v>
      </c>
      <c r="BQ31">
        <f t="shared" si="29"/>
        <v>1</v>
      </c>
      <c r="BR31">
        <f t="shared" si="29"/>
        <v>0</v>
      </c>
      <c r="BS31">
        <f t="shared" si="29"/>
        <v>0</v>
      </c>
      <c r="BT31">
        <f t="shared" si="29"/>
        <v>1</v>
      </c>
      <c r="BU31">
        <f t="shared" si="29"/>
        <v>15</v>
      </c>
      <c r="BV31">
        <f t="shared" si="29"/>
        <v>3</v>
      </c>
      <c r="BW31">
        <f t="shared" si="29"/>
        <v>10</v>
      </c>
      <c r="BX31">
        <f t="shared" si="29"/>
        <v>3</v>
      </c>
      <c r="BY31">
        <f t="shared" si="29"/>
        <v>1</v>
      </c>
      <c r="BZ31">
        <f t="shared" si="29"/>
        <v>0</v>
      </c>
      <c r="CA31">
        <f t="shared" si="29"/>
        <v>7</v>
      </c>
      <c r="CB31">
        <f t="shared" si="29"/>
        <v>13</v>
      </c>
      <c r="CC31">
        <f t="shared" si="29"/>
        <v>2</v>
      </c>
      <c r="CD31">
        <f t="shared" si="29"/>
        <v>11</v>
      </c>
      <c r="CE31">
        <f t="shared" si="29"/>
        <v>8</v>
      </c>
      <c r="CF31">
        <f t="shared" si="29"/>
        <v>1</v>
      </c>
      <c r="CG31">
        <f t="shared" si="29"/>
        <v>1</v>
      </c>
      <c r="CH31">
        <f t="shared" si="29"/>
        <v>4</v>
      </c>
      <c r="CI31">
        <f t="shared" si="29"/>
        <v>9</v>
      </c>
      <c r="CJ31">
        <f t="shared" si="29"/>
        <v>1</v>
      </c>
      <c r="CK31">
        <f t="shared" si="29"/>
        <v>3</v>
      </c>
      <c r="CL31">
        <f t="shared" si="29"/>
        <v>9</v>
      </c>
      <c r="CM31">
        <f t="shared" si="29"/>
        <v>2</v>
      </c>
      <c r="CN31">
        <f t="shared" si="29"/>
        <v>3</v>
      </c>
      <c r="CO31">
        <f t="shared" si="29"/>
        <v>1</v>
      </c>
      <c r="CP31">
        <f t="shared" si="29"/>
        <v>4</v>
      </c>
      <c r="CQ31">
        <f t="shared" si="29"/>
        <v>15</v>
      </c>
      <c r="CR31">
        <f t="shared" si="29"/>
        <v>11</v>
      </c>
      <c r="CS31">
        <f t="shared" si="29"/>
        <v>10</v>
      </c>
      <c r="CT31">
        <f t="shared" si="29"/>
        <v>5</v>
      </c>
      <c r="CU31">
        <f t="shared" si="29"/>
        <v>0</v>
      </c>
      <c r="CV31">
        <f t="shared" si="29"/>
        <v>12</v>
      </c>
      <c r="CW31">
        <f t="shared" si="29"/>
        <v>25</v>
      </c>
      <c r="CX31">
        <f t="shared" si="29"/>
        <v>10</v>
      </c>
      <c r="CY31">
        <f t="shared" si="29"/>
        <v>10</v>
      </c>
      <c r="CZ31">
        <f t="shared" si="29"/>
        <v>0</v>
      </c>
      <c r="DA31">
        <f t="shared" si="29"/>
        <v>27</v>
      </c>
      <c r="DB31">
        <f t="shared" si="29"/>
        <v>4</v>
      </c>
    </row>
    <row r="32" spans="1:107" x14ac:dyDescent="0.25">
      <c r="A32" t="str">
        <f t="shared" si="8"/>
        <v>RA - Marília</v>
      </c>
      <c r="C32">
        <f t="shared" ref="C32:AH32" si="30">C10-B10</f>
        <v>0</v>
      </c>
      <c r="D32">
        <f t="shared" si="30"/>
        <v>0</v>
      </c>
      <c r="E32">
        <f t="shared" si="30"/>
        <v>0</v>
      </c>
      <c r="F32">
        <f t="shared" si="30"/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  <c r="T32">
        <f t="shared" si="30"/>
        <v>0</v>
      </c>
      <c r="U32">
        <f t="shared" si="30"/>
        <v>0</v>
      </c>
      <c r="V32">
        <f t="shared" si="30"/>
        <v>0</v>
      </c>
      <c r="W32">
        <f t="shared" si="30"/>
        <v>0</v>
      </c>
      <c r="X32">
        <f t="shared" si="30"/>
        <v>0</v>
      </c>
      <c r="Y32">
        <f t="shared" si="30"/>
        <v>0</v>
      </c>
      <c r="Z32">
        <f t="shared" si="30"/>
        <v>0</v>
      </c>
      <c r="AA32">
        <f t="shared" si="30"/>
        <v>0</v>
      </c>
      <c r="AB32">
        <f t="shared" si="30"/>
        <v>0</v>
      </c>
      <c r="AC32">
        <f t="shared" si="30"/>
        <v>0</v>
      </c>
      <c r="AD32">
        <f t="shared" si="30"/>
        <v>0</v>
      </c>
      <c r="AE32">
        <f t="shared" si="30"/>
        <v>0</v>
      </c>
      <c r="AF32">
        <f t="shared" si="30"/>
        <v>0</v>
      </c>
      <c r="AG32">
        <f t="shared" si="30"/>
        <v>0</v>
      </c>
      <c r="AH32">
        <f t="shared" si="30"/>
        <v>0</v>
      </c>
      <c r="AI32">
        <f t="shared" ref="AI32:BN32" si="31">AI10-AH10</f>
        <v>0</v>
      </c>
      <c r="AJ32">
        <f t="shared" si="31"/>
        <v>0</v>
      </c>
      <c r="AK32">
        <f t="shared" si="31"/>
        <v>0</v>
      </c>
      <c r="AL32">
        <f t="shared" si="31"/>
        <v>0</v>
      </c>
      <c r="AM32">
        <f t="shared" si="31"/>
        <v>1</v>
      </c>
      <c r="AN32">
        <f t="shared" si="31"/>
        <v>1</v>
      </c>
      <c r="AO32">
        <f t="shared" si="31"/>
        <v>0</v>
      </c>
      <c r="AP32">
        <f t="shared" si="31"/>
        <v>0</v>
      </c>
      <c r="AQ32">
        <f t="shared" si="31"/>
        <v>2</v>
      </c>
      <c r="AR32">
        <f t="shared" si="31"/>
        <v>2</v>
      </c>
      <c r="AS32">
        <f t="shared" si="31"/>
        <v>-1</v>
      </c>
      <c r="AT32">
        <f t="shared" si="31"/>
        <v>1</v>
      </c>
      <c r="AU32">
        <f t="shared" si="31"/>
        <v>6</v>
      </c>
      <c r="AV32">
        <f t="shared" si="31"/>
        <v>-1</v>
      </c>
      <c r="AW32">
        <f t="shared" si="31"/>
        <v>0</v>
      </c>
      <c r="AX32">
        <f t="shared" si="31"/>
        <v>2</v>
      </c>
      <c r="AY32">
        <f t="shared" si="31"/>
        <v>4</v>
      </c>
      <c r="AZ32">
        <f t="shared" si="31"/>
        <v>6</v>
      </c>
      <c r="BA32">
        <f t="shared" si="31"/>
        <v>5</v>
      </c>
      <c r="BB32">
        <f t="shared" si="31"/>
        <v>1</v>
      </c>
      <c r="BC32">
        <f t="shared" si="31"/>
        <v>1</v>
      </c>
      <c r="BD32">
        <f t="shared" si="31"/>
        <v>0</v>
      </c>
      <c r="BE32">
        <f t="shared" si="31"/>
        <v>2</v>
      </c>
      <c r="BF32">
        <f t="shared" si="31"/>
        <v>6</v>
      </c>
      <c r="BG32">
        <f t="shared" si="31"/>
        <v>0</v>
      </c>
      <c r="BH32">
        <f t="shared" si="31"/>
        <v>2</v>
      </c>
      <c r="BI32">
        <f t="shared" si="31"/>
        <v>0</v>
      </c>
      <c r="BJ32">
        <f t="shared" si="31"/>
        <v>7</v>
      </c>
      <c r="BK32">
        <f t="shared" si="31"/>
        <v>0</v>
      </c>
      <c r="BL32">
        <f t="shared" si="31"/>
        <v>4</v>
      </c>
      <c r="BM32">
        <f t="shared" si="31"/>
        <v>6</v>
      </c>
      <c r="BN32">
        <f t="shared" si="31"/>
        <v>9</v>
      </c>
      <c r="BO32">
        <f t="shared" ref="BO32:DB32" si="32">BO10-BN10</f>
        <v>11</v>
      </c>
      <c r="BP32">
        <f t="shared" si="32"/>
        <v>9</v>
      </c>
      <c r="BQ32">
        <f t="shared" si="32"/>
        <v>3</v>
      </c>
      <c r="BR32">
        <f t="shared" si="32"/>
        <v>0</v>
      </c>
      <c r="BS32">
        <f t="shared" si="32"/>
        <v>0</v>
      </c>
      <c r="BT32">
        <f t="shared" si="32"/>
        <v>8</v>
      </c>
      <c r="BU32">
        <f t="shared" si="32"/>
        <v>16</v>
      </c>
      <c r="BV32">
        <f t="shared" si="32"/>
        <v>5</v>
      </c>
      <c r="BW32">
        <f t="shared" si="32"/>
        <v>4</v>
      </c>
      <c r="BX32">
        <f t="shared" si="32"/>
        <v>8</v>
      </c>
      <c r="BY32">
        <f t="shared" si="32"/>
        <v>1</v>
      </c>
      <c r="BZ32">
        <f t="shared" si="32"/>
        <v>3</v>
      </c>
      <c r="CA32">
        <f t="shared" si="32"/>
        <v>9</v>
      </c>
      <c r="CB32">
        <f t="shared" si="32"/>
        <v>11</v>
      </c>
      <c r="CC32">
        <f t="shared" si="32"/>
        <v>7</v>
      </c>
      <c r="CD32">
        <f t="shared" si="32"/>
        <v>37</v>
      </c>
      <c r="CE32">
        <f t="shared" si="32"/>
        <v>10</v>
      </c>
      <c r="CF32">
        <f t="shared" si="32"/>
        <v>2</v>
      </c>
      <c r="CG32">
        <f t="shared" si="32"/>
        <v>0</v>
      </c>
      <c r="CH32">
        <f t="shared" si="32"/>
        <v>9</v>
      </c>
      <c r="CI32">
        <f t="shared" si="32"/>
        <v>7</v>
      </c>
      <c r="CJ32">
        <f t="shared" si="32"/>
        <v>8</v>
      </c>
      <c r="CK32">
        <f t="shared" si="32"/>
        <v>7</v>
      </c>
      <c r="CL32">
        <f t="shared" si="32"/>
        <v>11</v>
      </c>
      <c r="CM32">
        <f t="shared" si="32"/>
        <v>0</v>
      </c>
      <c r="CN32">
        <f t="shared" si="32"/>
        <v>0</v>
      </c>
      <c r="CO32">
        <f t="shared" si="32"/>
        <v>0</v>
      </c>
      <c r="CP32">
        <f t="shared" si="32"/>
        <v>11</v>
      </c>
      <c r="CQ32">
        <f t="shared" si="32"/>
        <v>27</v>
      </c>
      <c r="CR32">
        <f t="shared" si="32"/>
        <v>17</v>
      </c>
      <c r="CS32">
        <f t="shared" si="32"/>
        <v>40</v>
      </c>
      <c r="CT32">
        <f t="shared" si="32"/>
        <v>0</v>
      </c>
      <c r="CU32">
        <f t="shared" si="32"/>
        <v>8</v>
      </c>
      <c r="CV32">
        <f t="shared" si="32"/>
        <v>16</v>
      </c>
      <c r="CW32">
        <f t="shared" si="32"/>
        <v>25</v>
      </c>
      <c r="CX32">
        <f t="shared" si="32"/>
        <v>34</v>
      </c>
      <c r="CY32">
        <f t="shared" si="32"/>
        <v>34</v>
      </c>
      <c r="CZ32">
        <f t="shared" si="32"/>
        <v>0</v>
      </c>
      <c r="DA32">
        <f t="shared" si="32"/>
        <v>31</v>
      </c>
      <c r="DB32">
        <f t="shared" si="32"/>
        <v>4</v>
      </c>
    </row>
    <row r="33" spans="1:107" x14ac:dyDescent="0.25">
      <c r="A33" t="str">
        <f t="shared" si="8"/>
        <v>RA - Presidente Prudente</v>
      </c>
      <c r="C33">
        <f t="shared" ref="C33:AH33" si="33">C11-B11</f>
        <v>0</v>
      </c>
      <c r="D33">
        <f t="shared" si="33"/>
        <v>0</v>
      </c>
      <c r="E33">
        <f t="shared" si="33"/>
        <v>0</v>
      </c>
      <c r="F33">
        <f t="shared" si="33"/>
        <v>0</v>
      </c>
      <c r="G33">
        <f t="shared" si="33"/>
        <v>0</v>
      </c>
      <c r="H33">
        <f t="shared" si="33"/>
        <v>0</v>
      </c>
      <c r="I33">
        <f t="shared" si="33"/>
        <v>0</v>
      </c>
      <c r="J33">
        <f t="shared" si="33"/>
        <v>0</v>
      </c>
      <c r="K33">
        <f t="shared" si="33"/>
        <v>0</v>
      </c>
      <c r="L33">
        <f t="shared" si="33"/>
        <v>0</v>
      </c>
      <c r="M33">
        <f t="shared" si="33"/>
        <v>0</v>
      </c>
      <c r="N33">
        <f t="shared" si="33"/>
        <v>0</v>
      </c>
      <c r="O33">
        <f t="shared" si="33"/>
        <v>0</v>
      </c>
      <c r="P33">
        <f t="shared" si="33"/>
        <v>0</v>
      </c>
      <c r="Q33">
        <f t="shared" si="33"/>
        <v>0</v>
      </c>
      <c r="R33">
        <f t="shared" si="33"/>
        <v>0</v>
      </c>
      <c r="S33">
        <f t="shared" si="33"/>
        <v>0</v>
      </c>
      <c r="T33">
        <f t="shared" si="33"/>
        <v>0</v>
      </c>
      <c r="U33">
        <f t="shared" si="33"/>
        <v>0</v>
      </c>
      <c r="V33">
        <f t="shared" si="33"/>
        <v>0</v>
      </c>
      <c r="W33">
        <f t="shared" si="33"/>
        <v>0</v>
      </c>
      <c r="X33">
        <f t="shared" si="33"/>
        <v>0</v>
      </c>
      <c r="Y33">
        <f t="shared" si="33"/>
        <v>0</v>
      </c>
      <c r="Z33">
        <f t="shared" si="33"/>
        <v>0</v>
      </c>
      <c r="AA33">
        <f t="shared" si="33"/>
        <v>0</v>
      </c>
      <c r="AB33">
        <f t="shared" si="33"/>
        <v>0</v>
      </c>
      <c r="AC33">
        <f t="shared" si="33"/>
        <v>0</v>
      </c>
      <c r="AD33">
        <f t="shared" si="33"/>
        <v>0</v>
      </c>
      <c r="AE33">
        <f t="shared" si="33"/>
        <v>0</v>
      </c>
      <c r="AF33">
        <f t="shared" si="33"/>
        <v>0</v>
      </c>
      <c r="AG33">
        <f t="shared" si="33"/>
        <v>0</v>
      </c>
      <c r="AH33">
        <f t="shared" si="33"/>
        <v>0</v>
      </c>
      <c r="AI33">
        <f t="shared" ref="AI33:BN33" si="34">AI11-AH11</f>
        <v>0</v>
      </c>
      <c r="AJ33">
        <f t="shared" si="34"/>
        <v>0</v>
      </c>
      <c r="AK33">
        <f t="shared" si="34"/>
        <v>0</v>
      </c>
      <c r="AL33">
        <f t="shared" si="34"/>
        <v>0</v>
      </c>
      <c r="AM33">
        <f t="shared" si="34"/>
        <v>1</v>
      </c>
      <c r="AN33">
        <f t="shared" si="34"/>
        <v>1</v>
      </c>
      <c r="AO33">
        <f t="shared" si="34"/>
        <v>0</v>
      </c>
      <c r="AP33">
        <f t="shared" si="34"/>
        <v>-1</v>
      </c>
      <c r="AQ33">
        <f t="shared" si="34"/>
        <v>2</v>
      </c>
      <c r="AR33">
        <f t="shared" si="34"/>
        <v>0</v>
      </c>
      <c r="AS33">
        <f t="shared" si="34"/>
        <v>1</v>
      </c>
      <c r="AT33">
        <f t="shared" si="34"/>
        <v>3</v>
      </c>
      <c r="AU33">
        <f t="shared" si="34"/>
        <v>1</v>
      </c>
      <c r="AV33">
        <f t="shared" si="34"/>
        <v>2</v>
      </c>
      <c r="AW33">
        <f t="shared" si="34"/>
        <v>0</v>
      </c>
      <c r="AX33">
        <f t="shared" si="34"/>
        <v>0</v>
      </c>
      <c r="AY33">
        <f t="shared" si="34"/>
        <v>1</v>
      </c>
      <c r="AZ33">
        <f t="shared" si="34"/>
        <v>1</v>
      </c>
      <c r="BA33">
        <f t="shared" si="34"/>
        <v>3</v>
      </c>
      <c r="BB33">
        <f t="shared" si="34"/>
        <v>3</v>
      </c>
      <c r="BC33">
        <f t="shared" si="34"/>
        <v>5</v>
      </c>
      <c r="BD33">
        <f t="shared" si="34"/>
        <v>1</v>
      </c>
      <c r="BE33">
        <f t="shared" si="34"/>
        <v>0</v>
      </c>
      <c r="BF33">
        <f t="shared" si="34"/>
        <v>2</v>
      </c>
      <c r="BG33">
        <f t="shared" si="34"/>
        <v>0</v>
      </c>
      <c r="BH33">
        <f t="shared" si="34"/>
        <v>3</v>
      </c>
      <c r="BI33">
        <f t="shared" si="34"/>
        <v>11</v>
      </c>
      <c r="BJ33">
        <f t="shared" si="34"/>
        <v>2</v>
      </c>
      <c r="BK33">
        <f t="shared" si="34"/>
        <v>0</v>
      </c>
      <c r="BL33">
        <f t="shared" si="34"/>
        <v>3</v>
      </c>
      <c r="BM33">
        <f t="shared" si="34"/>
        <v>12</v>
      </c>
      <c r="BN33">
        <f t="shared" si="34"/>
        <v>4</v>
      </c>
      <c r="BO33">
        <f t="shared" ref="BO33:DB33" si="35">BO11-BN11</f>
        <v>6</v>
      </c>
      <c r="BP33">
        <f t="shared" si="35"/>
        <v>10</v>
      </c>
      <c r="BQ33">
        <f t="shared" si="35"/>
        <v>3</v>
      </c>
      <c r="BR33">
        <f t="shared" si="35"/>
        <v>0</v>
      </c>
      <c r="BS33">
        <f t="shared" si="35"/>
        <v>1</v>
      </c>
      <c r="BT33">
        <f t="shared" si="35"/>
        <v>17</v>
      </c>
      <c r="BU33">
        <f t="shared" si="35"/>
        <v>33</v>
      </c>
      <c r="BV33">
        <f t="shared" si="35"/>
        <v>17</v>
      </c>
      <c r="BW33">
        <f t="shared" si="35"/>
        <v>15</v>
      </c>
      <c r="BX33">
        <f t="shared" si="35"/>
        <v>19</v>
      </c>
      <c r="BY33">
        <f t="shared" si="35"/>
        <v>17</v>
      </c>
      <c r="BZ33">
        <f t="shared" si="35"/>
        <v>1</v>
      </c>
      <c r="CA33">
        <f t="shared" si="35"/>
        <v>17</v>
      </c>
      <c r="CB33">
        <f t="shared" si="35"/>
        <v>30</v>
      </c>
      <c r="CC33">
        <f t="shared" si="35"/>
        <v>16</v>
      </c>
      <c r="CD33">
        <f t="shared" si="35"/>
        <v>34</v>
      </c>
      <c r="CE33">
        <f t="shared" si="35"/>
        <v>18</v>
      </c>
      <c r="CF33">
        <f t="shared" si="35"/>
        <v>3</v>
      </c>
      <c r="CG33">
        <f t="shared" si="35"/>
        <v>3</v>
      </c>
      <c r="CH33">
        <f t="shared" si="35"/>
        <v>28</v>
      </c>
      <c r="CI33">
        <f t="shared" si="35"/>
        <v>22</v>
      </c>
      <c r="CJ33">
        <f t="shared" si="35"/>
        <v>15</v>
      </c>
      <c r="CK33">
        <f t="shared" si="35"/>
        <v>23</v>
      </c>
      <c r="CL33">
        <f t="shared" si="35"/>
        <v>18</v>
      </c>
      <c r="CM33">
        <f t="shared" si="35"/>
        <v>3</v>
      </c>
      <c r="CN33">
        <f t="shared" si="35"/>
        <v>0</v>
      </c>
      <c r="CO33">
        <f t="shared" si="35"/>
        <v>2</v>
      </c>
      <c r="CP33">
        <f t="shared" si="35"/>
        <v>12</v>
      </c>
      <c r="CQ33">
        <f t="shared" si="35"/>
        <v>32</v>
      </c>
      <c r="CR33">
        <f t="shared" si="35"/>
        <v>2</v>
      </c>
      <c r="CS33">
        <f t="shared" si="35"/>
        <v>21</v>
      </c>
      <c r="CT33">
        <f t="shared" si="35"/>
        <v>2</v>
      </c>
      <c r="CU33">
        <f t="shared" si="35"/>
        <v>3</v>
      </c>
      <c r="CV33">
        <f t="shared" si="35"/>
        <v>27</v>
      </c>
      <c r="CW33">
        <f t="shared" si="35"/>
        <v>30</v>
      </c>
      <c r="CX33">
        <f t="shared" si="35"/>
        <v>25</v>
      </c>
      <c r="CY33">
        <f t="shared" si="35"/>
        <v>25</v>
      </c>
      <c r="CZ33">
        <f t="shared" si="35"/>
        <v>0</v>
      </c>
      <c r="DA33">
        <f t="shared" si="35"/>
        <v>31</v>
      </c>
      <c r="DB33">
        <f t="shared" si="35"/>
        <v>5</v>
      </c>
    </row>
    <row r="34" spans="1:107" x14ac:dyDescent="0.25">
      <c r="A34" t="str">
        <f t="shared" si="8"/>
        <v>RA - Registro</v>
      </c>
      <c r="C34">
        <f t="shared" ref="C34:AH34" si="36">C12-B12</f>
        <v>0</v>
      </c>
      <c r="D34">
        <f t="shared" si="36"/>
        <v>0</v>
      </c>
      <c r="E34">
        <f t="shared" si="36"/>
        <v>0</v>
      </c>
      <c r="F34">
        <f t="shared" si="36"/>
        <v>0</v>
      </c>
      <c r="G34">
        <f t="shared" si="36"/>
        <v>0</v>
      </c>
      <c r="H34">
        <f t="shared" si="36"/>
        <v>0</v>
      </c>
      <c r="I34">
        <f t="shared" si="36"/>
        <v>0</v>
      </c>
      <c r="J34">
        <f t="shared" si="36"/>
        <v>0</v>
      </c>
      <c r="K34">
        <f t="shared" si="36"/>
        <v>0</v>
      </c>
      <c r="L34">
        <f t="shared" si="36"/>
        <v>0</v>
      </c>
      <c r="M34">
        <f t="shared" si="36"/>
        <v>0</v>
      </c>
      <c r="N34">
        <f t="shared" si="36"/>
        <v>0</v>
      </c>
      <c r="O34">
        <f t="shared" si="36"/>
        <v>0</v>
      </c>
      <c r="P34">
        <f t="shared" si="36"/>
        <v>0</v>
      </c>
      <c r="Q34">
        <f t="shared" si="36"/>
        <v>0</v>
      </c>
      <c r="R34">
        <f t="shared" si="36"/>
        <v>0</v>
      </c>
      <c r="S34">
        <f t="shared" si="36"/>
        <v>0</v>
      </c>
      <c r="T34">
        <f t="shared" si="36"/>
        <v>0</v>
      </c>
      <c r="U34">
        <f t="shared" si="36"/>
        <v>0</v>
      </c>
      <c r="V34">
        <f t="shared" si="36"/>
        <v>0</v>
      </c>
      <c r="W34">
        <f t="shared" si="36"/>
        <v>0</v>
      </c>
      <c r="X34">
        <f t="shared" si="36"/>
        <v>0</v>
      </c>
      <c r="Y34">
        <f t="shared" si="36"/>
        <v>0</v>
      </c>
      <c r="Z34">
        <f t="shared" si="36"/>
        <v>0</v>
      </c>
      <c r="AA34">
        <f t="shared" si="36"/>
        <v>0</v>
      </c>
      <c r="AB34">
        <f t="shared" si="36"/>
        <v>0</v>
      </c>
      <c r="AC34">
        <f t="shared" si="36"/>
        <v>0</v>
      </c>
      <c r="AD34">
        <f t="shared" si="36"/>
        <v>0</v>
      </c>
      <c r="AE34">
        <f t="shared" si="36"/>
        <v>0</v>
      </c>
      <c r="AF34">
        <f t="shared" si="36"/>
        <v>0</v>
      </c>
      <c r="AG34">
        <f t="shared" si="36"/>
        <v>0</v>
      </c>
      <c r="AH34">
        <f t="shared" si="36"/>
        <v>0</v>
      </c>
      <c r="AI34">
        <f t="shared" ref="AI34:BN34" si="37">AI12-AH12</f>
        <v>0</v>
      </c>
      <c r="AJ34">
        <f t="shared" si="37"/>
        <v>0</v>
      </c>
      <c r="AK34">
        <f t="shared" si="37"/>
        <v>0</v>
      </c>
      <c r="AL34">
        <f t="shared" si="37"/>
        <v>0</v>
      </c>
      <c r="AM34">
        <f t="shared" si="37"/>
        <v>0</v>
      </c>
      <c r="AN34">
        <f t="shared" si="37"/>
        <v>0</v>
      </c>
      <c r="AO34">
        <f t="shared" si="37"/>
        <v>1</v>
      </c>
      <c r="AP34">
        <f t="shared" si="37"/>
        <v>0</v>
      </c>
      <c r="AQ34">
        <f t="shared" si="37"/>
        <v>1</v>
      </c>
      <c r="AR34">
        <f t="shared" si="37"/>
        <v>4</v>
      </c>
      <c r="AS34">
        <f t="shared" si="37"/>
        <v>2</v>
      </c>
      <c r="AT34">
        <f t="shared" si="37"/>
        <v>4</v>
      </c>
      <c r="AU34">
        <f t="shared" si="37"/>
        <v>1</v>
      </c>
      <c r="AV34">
        <f t="shared" si="37"/>
        <v>0</v>
      </c>
      <c r="AW34">
        <f t="shared" si="37"/>
        <v>0</v>
      </c>
      <c r="AX34">
        <f t="shared" si="37"/>
        <v>0</v>
      </c>
      <c r="AY34">
        <f t="shared" si="37"/>
        <v>0</v>
      </c>
      <c r="AZ34">
        <f t="shared" si="37"/>
        <v>0</v>
      </c>
      <c r="BA34">
        <f t="shared" si="37"/>
        <v>1</v>
      </c>
      <c r="BB34">
        <f t="shared" si="37"/>
        <v>4</v>
      </c>
      <c r="BC34">
        <f t="shared" si="37"/>
        <v>10</v>
      </c>
      <c r="BD34">
        <f t="shared" si="37"/>
        <v>0</v>
      </c>
      <c r="BE34">
        <f t="shared" si="37"/>
        <v>0</v>
      </c>
      <c r="BF34">
        <f t="shared" si="37"/>
        <v>1</v>
      </c>
      <c r="BG34">
        <f t="shared" si="37"/>
        <v>1</v>
      </c>
      <c r="BH34">
        <f t="shared" si="37"/>
        <v>6</v>
      </c>
      <c r="BI34">
        <f t="shared" si="37"/>
        <v>1</v>
      </c>
      <c r="BJ34">
        <f t="shared" si="37"/>
        <v>15</v>
      </c>
      <c r="BK34">
        <f t="shared" si="37"/>
        <v>1</v>
      </c>
      <c r="BL34">
        <f t="shared" si="37"/>
        <v>8</v>
      </c>
      <c r="BM34">
        <f t="shared" si="37"/>
        <v>4</v>
      </c>
      <c r="BN34">
        <f t="shared" si="37"/>
        <v>8</v>
      </c>
      <c r="BO34">
        <f t="shared" ref="BO34:DB34" si="38">BO12-BN12</f>
        <v>11</v>
      </c>
      <c r="BP34">
        <f t="shared" si="38"/>
        <v>4</v>
      </c>
      <c r="BQ34">
        <f t="shared" si="38"/>
        <v>1</v>
      </c>
      <c r="BR34">
        <f t="shared" si="38"/>
        <v>0</v>
      </c>
      <c r="BS34">
        <f t="shared" si="38"/>
        <v>20</v>
      </c>
      <c r="BT34">
        <f t="shared" si="38"/>
        <v>13</v>
      </c>
      <c r="BU34">
        <f t="shared" si="38"/>
        <v>19</v>
      </c>
      <c r="BV34">
        <f t="shared" si="38"/>
        <v>19</v>
      </c>
      <c r="BW34">
        <f t="shared" si="38"/>
        <v>13</v>
      </c>
      <c r="BX34">
        <f t="shared" si="38"/>
        <v>3</v>
      </c>
      <c r="BY34">
        <f t="shared" si="38"/>
        <v>11</v>
      </c>
      <c r="BZ34">
        <f t="shared" si="38"/>
        <v>5</v>
      </c>
      <c r="CA34">
        <f t="shared" si="38"/>
        <v>3</v>
      </c>
      <c r="CB34">
        <f t="shared" si="38"/>
        <v>11</v>
      </c>
      <c r="CC34">
        <f t="shared" si="38"/>
        <v>19</v>
      </c>
      <c r="CD34">
        <f t="shared" si="38"/>
        <v>11</v>
      </c>
      <c r="CE34">
        <f t="shared" si="38"/>
        <v>3</v>
      </c>
      <c r="CF34">
        <f t="shared" si="38"/>
        <v>0</v>
      </c>
      <c r="CG34">
        <f t="shared" si="38"/>
        <v>0</v>
      </c>
      <c r="CH34">
        <f t="shared" si="38"/>
        <v>10</v>
      </c>
      <c r="CI34">
        <f t="shared" si="38"/>
        <v>37</v>
      </c>
      <c r="CJ34">
        <f t="shared" si="38"/>
        <v>31</v>
      </c>
      <c r="CK34">
        <f t="shared" si="38"/>
        <v>41</v>
      </c>
      <c r="CL34">
        <f t="shared" si="38"/>
        <v>21</v>
      </c>
      <c r="CM34">
        <f t="shared" si="38"/>
        <v>24</v>
      </c>
      <c r="CN34">
        <f t="shared" si="38"/>
        <v>3</v>
      </c>
      <c r="CO34">
        <f t="shared" si="38"/>
        <v>4</v>
      </c>
      <c r="CP34">
        <f t="shared" si="38"/>
        <v>9</v>
      </c>
      <c r="CQ34">
        <f t="shared" si="38"/>
        <v>24</v>
      </c>
      <c r="CR34">
        <f t="shared" si="38"/>
        <v>14</v>
      </c>
      <c r="CS34">
        <f t="shared" si="38"/>
        <v>21</v>
      </c>
      <c r="CT34">
        <f t="shared" si="38"/>
        <v>6</v>
      </c>
      <c r="CU34">
        <f t="shared" si="38"/>
        <v>7</v>
      </c>
      <c r="CV34">
        <f t="shared" si="38"/>
        <v>16</v>
      </c>
      <c r="CW34">
        <f t="shared" si="38"/>
        <v>24</v>
      </c>
      <c r="CX34">
        <f t="shared" si="38"/>
        <v>28</v>
      </c>
      <c r="CY34">
        <f t="shared" si="38"/>
        <v>7</v>
      </c>
      <c r="CZ34">
        <f t="shared" si="38"/>
        <v>0</v>
      </c>
      <c r="DA34">
        <f t="shared" si="38"/>
        <v>37</v>
      </c>
      <c r="DB34">
        <f t="shared" si="38"/>
        <v>5</v>
      </c>
    </row>
    <row r="35" spans="1:107" x14ac:dyDescent="0.25">
      <c r="A35" t="str">
        <f t="shared" si="8"/>
        <v>RA - Ribeirão Preto</v>
      </c>
      <c r="C35">
        <f t="shared" ref="C35:AH35" si="39">C13-B13</f>
        <v>0</v>
      </c>
      <c r="D35">
        <f t="shared" si="39"/>
        <v>0</v>
      </c>
      <c r="E35">
        <f t="shared" si="39"/>
        <v>0</v>
      </c>
      <c r="F35">
        <f t="shared" si="39"/>
        <v>0</v>
      </c>
      <c r="G35">
        <f t="shared" si="39"/>
        <v>0</v>
      </c>
      <c r="H35">
        <f t="shared" si="39"/>
        <v>0</v>
      </c>
      <c r="I35">
        <f t="shared" si="39"/>
        <v>0</v>
      </c>
      <c r="J35">
        <f t="shared" si="39"/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0</v>
      </c>
      <c r="O35">
        <f t="shared" si="39"/>
        <v>0</v>
      </c>
      <c r="P35">
        <f t="shared" si="39"/>
        <v>0</v>
      </c>
      <c r="Q35">
        <f t="shared" si="39"/>
        <v>0</v>
      </c>
      <c r="R35">
        <f t="shared" si="39"/>
        <v>0</v>
      </c>
      <c r="S35">
        <f t="shared" si="39"/>
        <v>0</v>
      </c>
      <c r="T35">
        <f t="shared" si="39"/>
        <v>0</v>
      </c>
      <c r="U35">
        <f t="shared" si="39"/>
        <v>0</v>
      </c>
      <c r="V35">
        <f t="shared" si="39"/>
        <v>0</v>
      </c>
      <c r="W35">
        <f t="shared" si="39"/>
        <v>0</v>
      </c>
      <c r="X35">
        <f t="shared" si="39"/>
        <v>0</v>
      </c>
      <c r="Y35">
        <f t="shared" si="39"/>
        <v>0</v>
      </c>
      <c r="Z35">
        <f t="shared" si="39"/>
        <v>0</v>
      </c>
      <c r="AA35">
        <f t="shared" si="39"/>
        <v>0</v>
      </c>
      <c r="AB35">
        <f t="shared" si="39"/>
        <v>0</v>
      </c>
      <c r="AC35">
        <f t="shared" si="39"/>
        <v>0</v>
      </c>
      <c r="AD35">
        <f t="shared" si="39"/>
        <v>0</v>
      </c>
      <c r="AE35">
        <f t="shared" si="39"/>
        <v>0</v>
      </c>
      <c r="AF35">
        <f t="shared" si="39"/>
        <v>1</v>
      </c>
      <c r="AG35">
        <f t="shared" si="39"/>
        <v>2</v>
      </c>
      <c r="AH35">
        <f t="shared" si="39"/>
        <v>0</v>
      </c>
      <c r="AI35">
        <f t="shared" ref="AI35:BN35" si="40">AI13-AH13</f>
        <v>0</v>
      </c>
      <c r="AJ35">
        <f t="shared" si="40"/>
        <v>3</v>
      </c>
      <c r="AK35">
        <f t="shared" si="40"/>
        <v>1</v>
      </c>
      <c r="AL35">
        <f t="shared" si="40"/>
        <v>2</v>
      </c>
      <c r="AM35">
        <f t="shared" si="40"/>
        <v>3</v>
      </c>
      <c r="AN35">
        <f t="shared" si="40"/>
        <v>8</v>
      </c>
      <c r="AO35">
        <f t="shared" si="40"/>
        <v>10</v>
      </c>
      <c r="AP35">
        <f t="shared" si="40"/>
        <v>1</v>
      </c>
      <c r="AQ35">
        <f t="shared" si="40"/>
        <v>3</v>
      </c>
      <c r="AR35">
        <f t="shared" si="40"/>
        <v>3</v>
      </c>
      <c r="AS35">
        <f t="shared" si="40"/>
        <v>9</v>
      </c>
      <c r="AT35">
        <f t="shared" si="40"/>
        <v>2</v>
      </c>
      <c r="AU35">
        <f t="shared" si="40"/>
        <v>2</v>
      </c>
      <c r="AV35">
        <f t="shared" si="40"/>
        <v>0</v>
      </c>
      <c r="AW35">
        <f t="shared" si="40"/>
        <v>9</v>
      </c>
      <c r="AX35">
        <f t="shared" si="40"/>
        <v>1</v>
      </c>
      <c r="AY35">
        <f t="shared" si="40"/>
        <v>18</v>
      </c>
      <c r="AZ35">
        <f t="shared" si="40"/>
        <v>23</v>
      </c>
      <c r="BA35">
        <f t="shared" si="40"/>
        <v>6</v>
      </c>
      <c r="BB35">
        <f t="shared" si="40"/>
        <v>6</v>
      </c>
      <c r="BC35">
        <f t="shared" si="40"/>
        <v>10</v>
      </c>
      <c r="BD35">
        <f t="shared" si="40"/>
        <v>5</v>
      </c>
      <c r="BE35">
        <f t="shared" si="40"/>
        <v>1</v>
      </c>
      <c r="BF35">
        <f t="shared" si="40"/>
        <v>6</v>
      </c>
      <c r="BG35">
        <f t="shared" si="40"/>
        <v>2</v>
      </c>
      <c r="BH35">
        <f t="shared" si="40"/>
        <v>8</v>
      </c>
      <c r="BI35">
        <f t="shared" si="40"/>
        <v>6</v>
      </c>
      <c r="BJ35">
        <f t="shared" si="40"/>
        <v>8</v>
      </c>
      <c r="BK35">
        <f t="shared" si="40"/>
        <v>1</v>
      </c>
      <c r="BL35">
        <f t="shared" si="40"/>
        <v>6</v>
      </c>
      <c r="BM35">
        <f t="shared" si="40"/>
        <v>14</v>
      </c>
      <c r="BN35">
        <f t="shared" si="40"/>
        <v>6</v>
      </c>
      <c r="BO35">
        <f t="shared" ref="BO35:DB35" si="41">BO13-BN13</f>
        <v>3</v>
      </c>
      <c r="BP35">
        <f t="shared" si="41"/>
        <v>14</v>
      </c>
      <c r="BQ35">
        <f t="shared" si="41"/>
        <v>18</v>
      </c>
      <c r="BR35">
        <f t="shared" si="41"/>
        <v>2</v>
      </c>
      <c r="BS35">
        <f t="shared" si="41"/>
        <v>13</v>
      </c>
      <c r="BT35">
        <f t="shared" si="41"/>
        <v>3</v>
      </c>
      <c r="BU35">
        <f t="shared" si="41"/>
        <v>34</v>
      </c>
      <c r="BV35">
        <f t="shared" si="41"/>
        <v>114</v>
      </c>
      <c r="BW35">
        <f t="shared" si="41"/>
        <v>29</v>
      </c>
      <c r="BX35">
        <f t="shared" si="41"/>
        <v>14</v>
      </c>
      <c r="BY35">
        <f t="shared" si="41"/>
        <v>3</v>
      </c>
      <c r="BZ35">
        <f t="shared" si="41"/>
        <v>5</v>
      </c>
      <c r="CA35">
        <f t="shared" si="41"/>
        <v>10</v>
      </c>
      <c r="CB35">
        <f t="shared" si="41"/>
        <v>32</v>
      </c>
      <c r="CC35">
        <f t="shared" si="41"/>
        <v>63</v>
      </c>
      <c r="CD35">
        <f t="shared" si="41"/>
        <v>36</v>
      </c>
      <c r="CE35">
        <f t="shared" si="41"/>
        <v>33</v>
      </c>
      <c r="CF35">
        <f t="shared" si="41"/>
        <v>19</v>
      </c>
      <c r="CG35">
        <f t="shared" si="41"/>
        <v>1</v>
      </c>
      <c r="CH35">
        <f t="shared" si="41"/>
        <v>32</v>
      </c>
      <c r="CI35">
        <f t="shared" si="41"/>
        <v>46</v>
      </c>
      <c r="CJ35">
        <f t="shared" si="41"/>
        <v>76</v>
      </c>
      <c r="CK35">
        <f t="shared" si="41"/>
        <v>44</v>
      </c>
      <c r="CL35">
        <f t="shared" si="41"/>
        <v>19</v>
      </c>
      <c r="CM35">
        <f t="shared" si="41"/>
        <v>5</v>
      </c>
      <c r="CN35">
        <f t="shared" si="41"/>
        <v>1</v>
      </c>
      <c r="CO35">
        <f t="shared" si="41"/>
        <v>24</v>
      </c>
      <c r="CP35">
        <f t="shared" si="41"/>
        <v>87</v>
      </c>
      <c r="CQ35">
        <f t="shared" si="41"/>
        <v>68</v>
      </c>
      <c r="CR35">
        <f t="shared" si="41"/>
        <v>106</v>
      </c>
      <c r="CS35">
        <f t="shared" si="41"/>
        <v>41</v>
      </c>
      <c r="CT35">
        <f t="shared" si="41"/>
        <v>50</v>
      </c>
      <c r="CU35">
        <f t="shared" si="41"/>
        <v>6</v>
      </c>
      <c r="CV35">
        <f t="shared" si="41"/>
        <v>54</v>
      </c>
      <c r="CW35">
        <f t="shared" si="41"/>
        <v>167</v>
      </c>
      <c r="CX35">
        <f t="shared" si="41"/>
        <v>57</v>
      </c>
      <c r="CY35">
        <f t="shared" si="41"/>
        <v>153</v>
      </c>
      <c r="CZ35">
        <f t="shared" si="41"/>
        <v>0</v>
      </c>
      <c r="DA35">
        <f t="shared" si="41"/>
        <v>215</v>
      </c>
      <c r="DB35">
        <f t="shared" si="41"/>
        <v>8</v>
      </c>
    </row>
    <row r="36" spans="1:107" x14ac:dyDescent="0.25">
      <c r="A36" t="str">
        <f t="shared" si="8"/>
        <v>RA - Santos</v>
      </c>
      <c r="C36">
        <f t="shared" ref="C36:AH36" si="42">C14-B14</f>
        <v>0</v>
      </c>
      <c r="D36">
        <f t="shared" si="42"/>
        <v>0</v>
      </c>
      <c r="E36">
        <f t="shared" si="42"/>
        <v>0</v>
      </c>
      <c r="F36">
        <f t="shared" si="42"/>
        <v>0</v>
      </c>
      <c r="G36">
        <f t="shared" si="42"/>
        <v>0</v>
      </c>
      <c r="H36">
        <f t="shared" si="42"/>
        <v>0</v>
      </c>
      <c r="I36">
        <f t="shared" si="42"/>
        <v>0</v>
      </c>
      <c r="J36">
        <f t="shared" si="42"/>
        <v>0</v>
      </c>
      <c r="K36">
        <f t="shared" si="42"/>
        <v>0</v>
      </c>
      <c r="L36">
        <f t="shared" si="42"/>
        <v>0</v>
      </c>
      <c r="M36">
        <f t="shared" si="42"/>
        <v>0</v>
      </c>
      <c r="N36">
        <f t="shared" si="42"/>
        <v>0</v>
      </c>
      <c r="O36">
        <f t="shared" si="42"/>
        <v>0</v>
      </c>
      <c r="P36">
        <f t="shared" si="42"/>
        <v>0</v>
      </c>
      <c r="Q36">
        <f t="shared" si="42"/>
        <v>0</v>
      </c>
      <c r="R36">
        <f t="shared" si="42"/>
        <v>0</v>
      </c>
      <c r="S36">
        <f t="shared" si="42"/>
        <v>0</v>
      </c>
      <c r="T36">
        <f t="shared" si="42"/>
        <v>0</v>
      </c>
      <c r="U36">
        <f t="shared" si="42"/>
        <v>0</v>
      </c>
      <c r="V36">
        <f t="shared" si="42"/>
        <v>0</v>
      </c>
      <c r="W36">
        <f t="shared" si="42"/>
        <v>0</v>
      </c>
      <c r="X36">
        <f t="shared" si="42"/>
        <v>0</v>
      </c>
      <c r="Y36">
        <f t="shared" si="42"/>
        <v>0</v>
      </c>
      <c r="Z36">
        <f t="shared" si="42"/>
        <v>0</v>
      </c>
      <c r="AA36">
        <f t="shared" si="42"/>
        <v>0</v>
      </c>
      <c r="AB36">
        <f t="shared" si="42"/>
        <v>0</v>
      </c>
      <c r="AC36">
        <f t="shared" si="42"/>
        <v>0</v>
      </c>
      <c r="AD36">
        <f t="shared" si="42"/>
        <v>0</v>
      </c>
      <c r="AE36">
        <f t="shared" si="42"/>
        <v>0</v>
      </c>
      <c r="AF36">
        <f t="shared" si="42"/>
        <v>0</v>
      </c>
      <c r="AG36">
        <f t="shared" si="42"/>
        <v>0</v>
      </c>
      <c r="AH36">
        <f t="shared" si="42"/>
        <v>0</v>
      </c>
      <c r="AI36">
        <f t="shared" ref="AI36:BN36" si="43">AI14-AH14</f>
        <v>0</v>
      </c>
      <c r="AJ36">
        <f t="shared" si="43"/>
        <v>1</v>
      </c>
      <c r="AK36">
        <f t="shared" si="43"/>
        <v>15</v>
      </c>
      <c r="AL36">
        <f t="shared" si="43"/>
        <v>13</v>
      </c>
      <c r="AM36">
        <f t="shared" si="43"/>
        <v>17</v>
      </c>
      <c r="AN36">
        <f t="shared" si="43"/>
        <v>20</v>
      </c>
      <c r="AO36">
        <f t="shared" si="43"/>
        <v>14</v>
      </c>
      <c r="AP36">
        <f t="shared" si="43"/>
        <v>6</v>
      </c>
      <c r="AQ36">
        <f t="shared" si="43"/>
        <v>4</v>
      </c>
      <c r="AR36">
        <f t="shared" si="43"/>
        <v>28</v>
      </c>
      <c r="AS36">
        <f t="shared" si="43"/>
        <v>25</v>
      </c>
      <c r="AT36">
        <f t="shared" si="43"/>
        <v>24</v>
      </c>
      <c r="AU36">
        <f t="shared" si="43"/>
        <v>19</v>
      </c>
      <c r="AV36">
        <f t="shared" si="43"/>
        <v>4</v>
      </c>
      <c r="AW36">
        <f t="shared" si="43"/>
        <v>23</v>
      </c>
      <c r="AX36">
        <f t="shared" si="43"/>
        <v>2</v>
      </c>
      <c r="AY36">
        <f t="shared" si="43"/>
        <v>12</v>
      </c>
      <c r="AZ36">
        <f t="shared" si="43"/>
        <v>73</v>
      </c>
      <c r="BA36">
        <f t="shared" si="43"/>
        <v>56</v>
      </c>
      <c r="BB36">
        <f t="shared" si="43"/>
        <v>49</v>
      </c>
      <c r="BC36">
        <f t="shared" si="43"/>
        <v>43</v>
      </c>
      <c r="BD36">
        <f t="shared" si="43"/>
        <v>44</v>
      </c>
      <c r="BE36">
        <f t="shared" si="43"/>
        <v>26</v>
      </c>
      <c r="BF36">
        <f t="shared" si="43"/>
        <v>25</v>
      </c>
      <c r="BG36">
        <f t="shared" si="43"/>
        <v>9</v>
      </c>
      <c r="BH36">
        <f t="shared" si="43"/>
        <v>20</v>
      </c>
      <c r="BI36">
        <f t="shared" si="43"/>
        <v>107</v>
      </c>
      <c r="BJ36">
        <f t="shared" si="43"/>
        <v>103</v>
      </c>
      <c r="BK36">
        <f t="shared" si="43"/>
        <v>16</v>
      </c>
      <c r="BL36">
        <f t="shared" si="43"/>
        <v>54</v>
      </c>
      <c r="BM36">
        <f t="shared" si="43"/>
        <v>100</v>
      </c>
      <c r="BN36">
        <f t="shared" si="43"/>
        <v>97</v>
      </c>
      <c r="BO36">
        <f t="shared" ref="BO36:DB36" si="44">BO14-BN14</f>
        <v>69</v>
      </c>
      <c r="BP36">
        <f t="shared" si="44"/>
        <v>67</v>
      </c>
      <c r="BQ36">
        <f t="shared" si="44"/>
        <v>15</v>
      </c>
      <c r="BR36">
        <f t="shared" si="44"/>
        <v>19</v>
      </c>
      <c r="BS36">
        <f t="shared" si="44"/>
        <v>3</v>
      </c>
      <c r="BT36">
        <f t="shared" si="44"/>
        <v>68</v>
      </c>
      <c r="BU36">
        <f t="shared" si="44"/>
        <v>235</v>
      </c>
      <c r="BV36">
        <f t="shared" si="44"/>
        <v>150</v>
      </c>
      <c r="BW36">
        <f t="shared" si="44"/>
        <v>63</v>
      </c>
      <c r="BX36">
        <f t="shared" si="44"/>
        <v>107</v>
      </c>
      <c r="BY36">
        <f t="shared" si="44"/>
        <v>38</v>
      </c>
      <c r="BZ36">
        <f t="shared" si="44"/>
        <v>33</v>
      </c>
      <c r="CA36">
        <f t="shared" si="44"/>
        <v>69</v>
      </c>
      <c r="CB36">
        <f t="shared" si="44"/>
        <v>145</v>
      </c>
      <c r="CC36">
        <f t="shared" si="44"/>
        <v>166</v>
      </c>
      <c r="CD36">
        <f t="shared" si="44"/>
        <v>228</v>
      </c>
      <c r="CE36">
        <f t="shared" si="44"/>
        <v>129</v>
      </c>
      <c r="CF36">
        <f t="shared" si="44"/>
        <v>127</v>
      </c>
      <c r="CG36">
        <f t="shared" si="44"/>
        <v>87</v>
      </c>
      <c r="CH36">
        <f t="shared" si="44"/>
        <v>119</v>
      </c>
      <c r="CI36">
        <f t="shared" si="44"/>
        <v>242</v>
      </c>
      <c r="CJ36">
        <f t="shared" si="44"/>
        <v>187</v>
      </c>
      <c r="CK36">
        <f t="shared" si="44"/>
        <v>291</v>
      </c>
      <c r="CL36">
        <f t="shared" si="44"/>
        <v>239</v>
      </c>
      <c r="CM36">
        <f t="shared" si="44"/>
        <v>205</v>
      </c>
      <c r="CN36">
        <f t="shared" si="44"/>
        <v>294</v>
      </c>
      <c r="CO36">
        <f t="shared" si="44"/>
        <v>241</v>
      </c>
      <c r="CP36">
        <f t="shared" si="44"/>
        <v>240</v>
      </c>
      <c r="CQ36">
        <f t="shared" si="44"/>
        <v>331</v>
      </c>
      <c r="CR36">
        <f t="shared" si="44"/>
        <v>462</v>
      </c>
      <c r="CS36">
        <f t="shared" si="44"/>
        <v>526</v>
      </c>
      <c r="CT36">
        <f t="shared" si="44"/>
        <v>354</v>
      </c>
      <c r="CU36">
        <f t="shared" si="44"/>
        <v>215</v>
      </c>
      <c r="CV36">
        <f t="shared" si="44"/>
        <v>764</v>
      </c>
      <c r="CW36">
        <f t="shared" si="44"/>
        <v>486</v>
      </c>
      <c r="CX36">
        <f t="shared" si="44"/>
        <v>552</v>
      </c>
      <c r="CY36">
        <f t="shared" si="44"/>
        <v>671</v>
      </c>
      <c r="CZ36">
        <f t="shared" si="44"/>
        <v>0</v>
      </c>
      <c r="DA36">
        <f t="shared" si="44"/>
        <v>948</v>
      </c>
      <c r="DB36">
        <f t="shared" si="44"/>
        <v>71</v>
      </c>
    </row>
    <row r="37" spans="1:107" x14ac:dyDescent="0.25">
      <c r="A37" t="str">
        <f t="shared" si="8"/>
        <v>RA - São José do Rio Preto</v>
      </c>
      <c r="C37">
        <f t="shared" ref="C37:AH37" si="45">C15-B15</f>
        <v>0</v>
      </c>
      <c r="D37">
        <f t="shared" si="45"/>
        <v>0</v>
      </c>
      <c r="E37">
        <f t="shared" si="45"/>
        <v>0</v>
      </c>
      <c r="F37">
        <f t="shared" si="45"/>
        <v>0</v>
      </c>
      <c r="G37">
        <f t="shared" si="45"/>
        <v>0</v>
      </c>
      <c r="H37">
        <f t="shared" si="45"/>
        <v>0</v>
      </c>
      <c r="I37">
        <f t="shared" si="45"/>
        <v>0</v>
      </c>
      <c r="J37">
        <f t="shared" si="45"/>
        <v>0</v>
      </c>
      <c r="K37">
        <f t="shared" si="45"/>
        <v>0</v>
      </c>
      <c r="L37">
        <f t="shared" si="45"/>
        <v>0</v>
      </c>
      <c r="M37">
        <f t="shared" si="45"/>
        <v>0</v>
      </c>
      <c r="N37">
        <f t="shared" si="45"/>
        <v>0</v>
      </c>
      <c r="O37">
        <f t="shared" si="45"/>
        <v>0</v>
      </c>
      <c r="P37">
        <f t="shared" si="45"/>
        <v>0</v>
      </c>
      <c r="Q37">
        <f t="shared" si="45"/>
        <v>0</v>
      </c>
      <c r="R37">
        <f t="shared" si="45"/>
        <v>0</v>
      </c>
      <c r="S37">
        <f t="shared" si="45"/>
        <v>0</v>
      </c>
      <c r="T37">
        <f t="shared" si="45"/>
        <v>0</v>
      </c>
      <c r="U37">
        <f t="shared" si="45"/>
        <v>0</v>
      </c>
      <c r="V37">
        <f t="shared" si="45"/>
        <v>0</v>
      </c>
      <c r="W37">
        <f t="shared" si="45"/>
        <v>0</v>
      </c>
      <c r="X37">
        <f t="shared" si="45"/>
        <v>1</v>
      </c>
      <c r="Y37">
        <f t="shared" si="45"/>
        <v>0</v>
      </c>
      <c r="Z37">
        <f t="shared" si="45"/>
        <v>0</v>
      </c>
      <c r="AA37">
        <f t="shared" si="45"/>
        <v>0</v>
      </c>
      <c r="AB37">
        <f t="shared" si="45"/>
        <v>0</v>
      </c>
      <c r="AC37">
        <f t="shared" si="45"/>
        <v>0</v>
      </c>
      <c r="AD37">
        <f t="shared" si="45"/>
        <v>0</v>
      </c>
      <c r="AE37">
        <f t="shared" si="45"/>
        <v>0</v>
      </c>
      <c r="AF37">
        <f t="shared" si="45"/>
        <v>0</v>
      </c>
      <c r="AG37">
        <f t="shared" si="45"/>
        <v>0</v>
      </c>
      <c r="AH37">
        <f t="shared" si="45"/>
        <v>0</v>
      </c>
      <c r="AI37">
        <f t="shared" ref="AI37:BN37" si="46">AI15-AH15</f>
        <v>0</v>
      </c>
      <c r="AJ37">
        <f t="shared" si="46"/>
        <v>2</v>
      </c>
      <c r="AK37">
        <f t="shared" si="46"/>
        <v>4</v>
      </c>
      <c r="AL37">
        <f t="shared" si="46"/>
        <v>1</v>
      </c>
      <c r="AM37">
        <f t="shared" si="46"/>
        <v>0</v>
      </c>
      <c r="AN37">
        <f t="shared" si="46"/>
        <v>0</v>
      </c>
      <c r="AO37">
        <f t="shared" si="46"/>
        <v>4</v>
      </c>
      <c r="AP37">
        <f t="shared" si="46"/>
        <v>1</v>
      </c>
      <c r="AQ37">
        <f t="shared" si="46"/>
        <v>6</v>
      </c>
      <c r="AR37">
        <f t="shared" si="46"/>
        <v>18</v>
      </c>
      <c r="AS37">
        <f t="shared" si="46"/>
        <v>13</v>
      </c>
      <c r="AT37">
        <f t="shared" si="46"/>
        <v>7</v>
      </c>
      <c r="AU37">
        <f t="shared" si="46"/>
        <v>2</v>
      </c>
      <c r="AV37">
        <f t="shared" si="46"/>
        <v>3</v>
      </c>
      <c r="AW37">
        <f t="shared" si="46"/>
        <v>7</v>
      </c>
      <c r="AX37">
        <f t="shared" si="46"/>
        <v>3</v>
      </c>
      <c r="AY37">
        <f t="shared" si="46"/>
        <v>13</v>
      </c>
      <c r="AZ37">
        <f t="shared" si="46"/>
        <v>13</v>
      </c>
      <c r="BA37">
        <f t="shared" si="46"/>
        <v>3</v>
      </c>
      <c r="BB37">
        <f t="shared" si="46"/>
        <v>3</v>
      </c>
      <c r="BC37">
        <f t="shared" si="46"/>
        <v>13</v>
      </c>
      <c r="BD37">
        <f t="shared" si="46"/>
        <v>2</v>
      </c>
      <c r="BE37">
        <f t="shared" si="46"/>
        <v>1</v>
      </c>
      <c r="BF37">
        <f t="shared" si="46"/>
        <v>1</v>
      </c>
      <c r="BG37">
        <f t="shared" si="46"/>
        <v>1</v>
      </c>
      <c r="BH37">
        <f t="shared" si="46"/>
        <v>2</v>
      </c>
      <c r="BI37">
        <f t="shared" si="46"/>
        <v>-3</v>
      </c>
      <c r="BJ37">
        <f t="shared" si="46"/>
        <v>14</v>
      </c>
      <c r="BK37">
        <f t="shared" si="46"/>
        <v>5</v>
      </c>
      <c r="BL37">
        <f t="shared" si="46"/>
        <v>16</v>
      </c>
      <c r="BM37">
        <f t="shared" si="46"/>
        <v>11</v>
      </c>
      <c r="BN37">
        <f t="shared" si="46"/>
        <v>5</v>
      </c>
      <c r="BO37">
        <f t="shared" ref="BO37:DB37" si="47">BO15-BN15</f>
        <v>15</v>
      </c>
      <c r="BP37">
        <f t="shared" si="47"/>
        <v>10</v>
      </c>
      <c r="BQ37">
        <f t="shared" si="47"/>
        <v>22</v>
      </c>
      <c r="BR37">
        <f t="shared" si="47"/>
        <v>4</v>
      </c>
      <c r="BS37">
        <f t="shared" si="47"/>
        <v>8</v>
      </c>
      <c r="BT37">
        <f t="shared" si="47"/>
        <v>9</v>
      </c>
      <c r="BU37">
        <f t="shared" si="47"/>
        <v>40</v>
      </c>
      <c r="BV37">
        <f t="shared" si="47"/>
        <v>18</v>
      </c>
      <c r="BW37">
        <f t="shared" si="47"/>
        <v>27</v>
      </c>
      <c r="BX37">
        <f t="shared" si="47"/>
        <v>50</v>
      </c>
      <c r="BY37">
        <f t="shared" si="47"/>
        <v>84</v>
      </c>
      <c r="BZ37">
        <f t="shared" si="47"/>
        <v>6</v>
      </c>
      <c r="CA37">
        <f t="shared" si="47"/>
        <v>27</v>
      </c>
      <c r="CB37">
        <f t="shared" si="47"/>
        <v>45</v>
      </c>
      <c r="CC37">
        <f t="shared" si="47"/>
        <v>103</v>
      </c>
      <c r="CD37">
        <f t="shared" si="47"/>
        <v>55</v>
      </c>
      <c r="CE37">
        <f t="shared" si="47"/>
        <v>23</v>
      </c>
      <c r="CF37">
        <f t="shared" si="47"/>
        <v>3</v>
      </c>
      <c r="CG37">
        <f t="shared" si="47"/>
        <v>73</v>
      </c>
      <c r="CH37">
        <f t="shared" si="47"/>
        <v>25</v>
      </c>
      <c r="CI37">
        <f t="shared" si="47"/>
        <v>40</v>
      </c>
      <c r="CJ37">
        <f t="shared" si="47"/>
        <v>43</v>
      </c>
      <c r="CK37">
        <f t="shared" si="47"/>
        <v>42</v>
      </c>
      <c r="CL37">
        <f t="shared" si="47"/>
        <v>100</v>
      </c>
      <c r="CM37">
        <f t="shared" si="47"/>
        <v>41</v>
      </c>
      <c r="CN37">
        <f t="shared" si="47"/>
        <v>14</v>
      </c>
      <c r="CO37">
        <f t="shared" si="47"/>
        <v>15</v>
      </c>
      <c r="CP37">
        <f t="shared" si="47"/>
        <v>46</v>
      </c>
      <c r="CQ37">
        <f t="shared" si="47"/>
        <v>55</v>
      </c>
      <c r="CR37">
        <f t="shared" si="47"/>
        <v>82</v>
      </c>
      <c r="CS37">
        <f t="shared" si="47"/>
        <v>88</v>
      </c>
      <c r="CT37">
        <f t="shared" si="47"/>
        <v>34</v>
      </c>
      <c r="CU37">
        <f t="shared" si="47"/>
        <v>5</v>
      </c>
      <c r="CV37">
        <f t="shared" si="47"/>
        <v>82</v>
      </c>
      <c r="CW37">
        <f t="shared" si="47"/>
        <v>51</v>
      </c>
      <c r="CX37">
        <f t="shared" si="47"/>
        <v>123</v>
      </c>
      <c r="CY37">
        <f t="shared" si="47"/>
        <v>78</v>
      </c>
      <c r="CZ37">
        <f t="shared" si="47"/>
        <v>0</v>
      </c>
      <c r="DA37">
        <f t="shared" si="47"/>
        <v>169</v>
      </c>
      <c r="DB37">
        <f t="shared" si="47"/>
        <v>100</v>
      </c>
    </row>
    <row r="38" spans="1:107" x14ac:dyDescent="0.25">
      <c r="A38" t="str">
        <f t="shared" si="8"/>
        <v>RA - São José dos Campos</v>
      </c>
      <c r="C38">
        <f t="shared" ref="C38:AH38" si="48">C16-B16</f>
        <v>0</v>
      </c>
      <c r="D38">
        <f t="shared" si="48"/>
        <v>0</v>
      </c>
      <c r="E38">
        <f t="shared" si="48"/>
        <v>0</v>
      </c>
      <c r="F38">
        <f t="shared" si="48"/>
        <v>0</v>
      </c>
      <c r="G38">
        <f t="shared" si="48"/>
        <v>0</v>
      </c>
      <c r="H38">
        <f t="shared" si="48"/>
        <v>0</v>
      </c>
      <c r="I38">
        <f t="shared" si="48"/>
        <v>0</v>
      </c>
      <c r="J38">
        <f t="shared" si="48"/>
        <v>0</v>
      </c>
      <c r="K38">
        <f t="shared" si="48"/>
        <v>0</v>
      </c>
      <c r="L38">
        <f t="shared" si="48"/>
        <v>0</v>
      </c>
      <c r="M38">
        <f t="shared" si="48"/>
        <v>0</v>
      </c>
      <c r="N38">
        <f t="shared" si="48"/>
        <v>0</v>
      </c>
      <c r="O38">
        <f t="shared" si="48"/>
        <v>0</v>
      </c>
      <c r="P38">
        <f t="shared" si="48"/>
        <v>0</v>
      </c>
      <c r="Q38">
        <f t="shared" si="48"/>
        <v>0</v>
      </c>
      <c r="R38">
        <f t="shared" si="48"/>
        <v>0</v>
      </c>
      <c r="S38">
        <f t="shared" si="48"/>
        <v>0</v>
      </c>
      <c r="T38">
        <f t="shared" si="48"/>
        <v>0</v>
      </c>
      <c r="U38">
        <f t="shared" si="48"/>
        <v>0</v>
      </c>
      <c r="V38">
        <f t="shared" si="48"/>
        <v>0</v>
      </c>
      <c r="W38">
        <f t="shared" si="48"/>
        <v>0</v>
      </c>
      <c r="X38">
        <f t="shared" si="48"/>
        <v>1</v>
      </c>
      <c r="Y38">
        <f t="shared" si="48"/>
        <v>1</v>
      </c>
      <c r="Z38">
        <f t="shared" si="48"/>
        <v>0</v>
      </c>
      <c r="AA38">
        <f t="shared" si="48"/>
        <v>0</v>
      </c>
      <c r="AB38">
        <f t="shared" si="48"/>
        <v>0</v>
      </c>
      <c r="AC38">
        <f t="shared" si="48"/>
        <v>0</v>
      </c>
      <c r="AD38">
        <f t="shared" si="48"/>
        <v>0</v>
      </c>
      <c r="AE38">
        <f t="shared" si="48"/>
        <v>3</v>
      </c>
      <c r="AF38">
        <f t="shared" si="48"/>
        <v>0</v>
      </c>
      <c r="AG38">
        <f t="shared" si="48"/>
        <v>2</v>
      </c>
      <c r="AH38">
        <f t="shared" si="48"/>
        <v>0</v>
      </c>
      <c r="AI38">
        <f t="shared" ref="AI38:BN38" si="49">AI16-AH16</f>
        <v>0</v>
      </c>
      <c r="AJ38">
        <f t="shared" si="49"/>
        <v>1</v>
      </c>
      <c r="AK38">
        <f t="shared" si="49"/>
        <v>5</v>
      </c>
      <c r="AL38">
        <f t="shared" si="49"/>
        <v>4</v>
      </c>
      <c r="AM38">
        <f t="shared" si="49"/>
        <v>2</v>
      </c>
      <c r="AN38">
        <f t="shared" si="49"/>
        <v>6</v>
      </c>
      <c r="AO38">
        <f t="shared" si="49"/>
        <v>6</v>
      </c>
      <c r="AP38">
        <f t="shared" si="49"/>
        <v>6</v>
      </c>
      <c r="AQ38">
        <f t="shared" si="49"/>
        <v>20</v>
      </c>
      <c r="AR38">
        <f t="shared" si="49"/>
        <v>17</v>
      </c>
      <c r="AS38">
        <f t="shared" si="49"/>
        <v>20</v>
      </c>
      <c r="AT38">
        <f t="shared" si="49"/>
        <v>8</v>
      </c>
      <c r="AU38">
        <f t="shared" si="49"/>
        <v>5</v>
      </c>
      <c r="AV38">
        <f t="shared" si="49"/>
        <v>1</v>
      </c>
      <c r="AW38">
        <f t="shared" si="49"/>
        <v>2</v>
      </c>
      <c r="AX38">
        <f t="shared" si="49"/>
        <v>4</v>
      </c>
      <c r="AY38">
        <f t="shared" si="49"/>
        <v>6</v>
      </c>
      <c r="AZ38">
        <f t="shared" si="49"/>
        <v>35</v>
      </c>
      <c r="BA38">
        <f t="shared" si="49"/>
        <v>8</v>
      </c>
      <c r="BB38">
        <f t="shared" si="49"/>
        <v>31</v>
      </c>
      <c r="BC38">
        <f t="shared" si="49"/>
        <v>13</v>
      </c>
      <c r="BD38">
        <f t="shared" si="49"/>
        <v>0</v>
      </c>
      <c r="BE38">
        <f t="shared" si="49"/>
        <v>2</v>
      </c>
      <c r="BF38">
        <f t="shared" si="49"/>
        <v>7</v>
      </c>
      <c r="BG38">
        <f t="shared" si="49"/>
        <v>14</v>
      </c>
      <c r="BH38">
        <f t="shared" si="49"/>
        <v>6</v>
      </c>
      <c r="BI38">
        <f t="shared" si="49"/>
        <v>24</v>
      </c>
      <c r="BJ38">
        <f t="shared" si="49"/>
        <v>26</v>
      </c>
      <c r="BK38">
        <f t="shared" si="49"/>
        <v>12</v>
      </c>
      <c r="BL38">
        <f t="shared" si="49"/>
        <v>59</v>
      </c>
      <c r="BM38">
        <f t="shared" si="49"/>
        <v>20</v>
      </c>
      <c r="BN38">
        <f t="shared" si="49"/>
        <v>22</v>
      </c>
      <c r="BO38">
        <f t="shared" ref="BO38:DB38" si="50">BO16-BN16</f>
        <v>23</v>
      </c>
      <c r="BP38">
        <f t="shared" si="50"/>
        <v>28</v>
      </c>
      <c r="BQ38">
        <f t="shared" si="50"/>
        <v>57</v>
      </c>
      <c r="BR38">
        <f t="shared" si="50"/>
        <v>12</v>
      </c>
      <c r="BS38">
        <f t="shared" si="50"/>
        <v>4</v>
      </c>
      <c r="BT38">
        <f t="shared" si="50"/>
        <v>33</v>
      </c>
      <c r="BU38">
        <f t="shared" si="50"/>
        <v>70</v>
      </c>
      <c r="BV38">
        <f t="shared" si="50"/>
        <v>38</v>
      </c>
      <c r="BW38">
        <f t="shared" si="50"/>
        <v>33</v>
      </c>
      <c r="BX38">
        <f t="shared" si="50"/>
        <v>98</v>
      </c>
      <c r="BY38">
        <f t="shared" si="50"/>
        <v>3</v>
      </c>
      <c r="BZ38">
        <f t="shared" si="50"/>
        <v>3</v>
      </c>
      <c r="CA38">
        <f t="shared" si="50"/>
        <v>59</v>
      </c>
      <c r="CB38">
        <f t="shared" si="50"/>
        <v>75</v>
      </c>
      <c r="CC38">
        <f t="shared" si="50"/>
        <v>90</v>
      </c>
      <c r="CD38">
        <f t="shared" si="50"/>
        <v>41</v>
      </c>
      <c r="CE38">
        <f t="shared" si="50"/>
        <v>44</v>
      </c>
      <c r="CF38">
        <f t="shared" si="50"/>
        <v>25</v>
      </c>
      <c r="CG38">
        <f t="shared" si="50"/>
        <v>40</v>
      </c>
      <c r="CH38">
        <f t="shared" si="50"/>
        <v>53</v>
      </c>
      <c r="CI38">
        <f t="shared" si="50"/>
        <v>144</v>
      </c>
      <c r="CJ38">
        <f t="shared" si="50"/>
        <v>81</v>
      </c>
      <c r="CK38">
        <f t="shared" si="50"/>
        <v>49</v>
      </c>
      <c r="CL38">
        <f t="shared" si="50"/>
        <v>87</v>
      </c>
      <c r="CM38">
        <f t="shared" si="50"/>
        <v>24</v>
      </c>
      <c r="CN38">
        <f t="shared" si="50"/>
        <v>49</v>
      </c>
      <c r="CO38">
        <f t="shared" si="50"/>
        <v>53</v>
      </c>
      <c r="CP38">
        <f t="shared" si="50"/>
        <v>72</v>
      </c>
      <c r="CQ38">
        <f t="shared" si="50"/>
        <v>142</v>
      </c>
      <c r="CR38">
        <f t="shared" si="50"/>
        <v>68</v>
      </c>
      <c r="CS38">
        <f t="shared" si="50"/>
        <v>115</v>
      </c>
      <c r="CT38">
        <f t="shared" si="50"/>
        <v>33</v>
      </c>
      <c r="CU38">
        <f t="shared" si="50"/>
        <v>18</v>
      </c>
      <c r="CV38">
        <f t="shared" si="50"/>
        <v>147</v>
      </c>
      <c r="CW38">
        <f t="shared" si="50"/>
        <v>82</v>
      </c>
      <c r="CX38">
        <f t="shared" si="50"/>
        <v>136</v>
      </c>
      <c r="CY38">
        <f t="shared" si="50"/>
        <v>74</v>
      </c>
      <c r="CZ38">
        <f t="shared" si="50"/>
        <v>0</v>
      </c>
      <c r="DA38">
        <f t="shared" si="50"/>
        <v>224</v>
      </c>
      <c r="DB38">
        <f t="shared" si="50"/>
        <v>46</v>
      </c>
    </row>
    <row r="39" spans="1:107" x14ac:dyDescent="0.25">
      <c r="A39" t="str">
        <f t="shared" si="8"/>
        <v>RA - Sorocaba</v>
      </c>
      <c r="C39">
        <f t="shared" ref="C39:AH39" si="51">C17-B17</f>
        <v>0</v>
      </c>
      <c r="D39">
        <f t="shared" si="51"/>
        <v>0</v>
      </c>
      <c r="E39">
        <f t="shared" si="51"/>
        <v>0</v>
      </c>
      <c r="F39">
        <f t="shared" si="51"/>
        <v>0</v>
      </c>
      <c r="G39">
        <f t="shared" si="51"/>
        <v>0</v>
      </c>
      <c r="H39">
        <f t="shared" si="51"/>
        <v>0</v>
      </c>
      <c r="I39">
        <f t="shared" si="51"/>
        <v>0</v>
      </c>
      <c r="J39">
        <f t="shared" si="51"/>
        <v>0</v>
      </c>
      <c r="K39">
        <f t="shared" si="51"/>
        <v>0</v>
      </c>
      <c r="L39">
        <f t="shared" si="51"/>
        <v>0</v>
      </c>
      <c r="M39">
        <f t="shared" si="51"/>
        <v>0</v>
      </c>
      <c r="N39">
        <f t="shared" si="51"/>
        <v>0</v>
      </c>
      <c r="O39">
        <f t="shared" si="51"/>
        <v>0</v>
      </c>
      <c r="P39">
        <f t="shared" si="51"/>
        <v>0</v>
      </c>
      <c r="Q39">
        <f t="shared" si="51"/>
        <v>0</v>
      </c>
      <c r="R39">
        <f t="shared" si="51"/>
        <v>0</v>
      </c>
      <c r="S39">
        <f t="shared" si="51"/>
        <v>0</v>
      </c>
      <c r="T39">
        <f t="shared" si="51"/>
        <v>0</v>
      </c>
      <c r="U39">
        <f t="shared" si="51"/>
        <v>0</v>
      </c>
      <c r="V39">
        <f t="shared" si="51"/>
        <v>0</v>
      </c>
      <c r="W39">
        <f t="shared" si="51"/>
        <v>0</v>
      </c>
      <c r="X39">
        <f t="shared" si="51"/>
        <v>0</v>
      </c>
      <c r="Y39">
        <f t="shared" si="51"/>
        <v>0</v>
      </c>
      <c r="Z39">
        <f t="shared" si="51"/>
        <v>0</v>
      </c>
      <c r="AA39">
        <f t="shared" si="51"/>
        <v>0</v>
      </c>
      <c r="AB39">
        <f t="shared" si="51"/>
        <v>0</v>
      </c>
      <c r="AC39">
        <f t="shared" si="51"/>
        <v>0</v>
      </c>
      <c r="AD39">
        <f t="shared" si="51"/>
        <v>0</v>
      </c>
      <c r="AE39">
        <f t="shared" si="51"/>
        <v>0</v>
      </c>
      <c r="AF39">
        <f t="shared" si="51"/>
        <v>1</v>
      </c>
      <c r="AG39">
        <f t="shared" si="51"/>
        <v>1</v>
      </c>
      <c r="AH39">
        <f t="shared" si="51"/>
        <v>0</v>
      </c>
      <c r="AI39">
        <f t="shared" ref="AI39:BN39" si="52">AI17-AH17</f>
        <v>0</v>
      </c>
      <c r="AJ39">
        <f t="shared" si="52"/>
        <v>3</v>
      </c>
      <c r="AK39">
        <f t="shared" si="52"/>
        <v>1</v>
      </c>
      <c r="AL39">
        <f t="shared" si="52"/>
        <v>1</v>
      </c>
      <c r="AM39">
        <f t="shared" si="52"/>
        <v>2</v>
      </c>
      <c r="AN39">
        <f t="shared" si="52"/>
        <v>5</v>
      </c>
      <c r="AO39">
        <f t="shared" si="52"/>
        <v>7</v>
      </c>
      <c r="AP39">
        <f t="shared" si="52"/>
        <v>2</v>
      </c>
      <c r="AQ39">
        <f t="shared" si="52"/>
        <v>2</v>
      </c>
      <c r="AR39">
        <f t="shared" si="52"/>
        <v>8</v>
      </c>
      <c r="AS39">
        <f t="shared" si="52"/>
        <v>8</v>
      </c>
      <c r="AT39">
        <f t="shared" si="52"/>
        <v>19</v>
      </c>
      <c r="AU39">
        <f t="shared" si="52"/>
        <v>8</v>
      </c>
      <c r="AV39">
        <f t="shared" si="52"/>
        <v>3</v>
      </c>
      <c r="AW39">
        <f t="shared" si="52"/>
        <v>1</v>
      </c>
      <c r="AX39">
        <f t="shared" si="52"/>
        <v>6</v>
      </c>
      <c r="AY39">
        <f t="shared" si="52"/>
        <v>15</v>
      </c>
      <c r="AZ39">
        <f t="shared" si="52"/>
        <v>16</v>
      </c>
      <c r="BA39">
        <f t="shared" si="52"/>
        <v>16</v>
      </c>
      <c r="BB39">
        <f t="shared" si="52"/>
        <v>16</v>
      </c>
      <c r="BC39">
        <f t="shared" si="52"/>
        <v>8</v>
      </c>
      <c r="BD39">
        <f t="shared" si="52"/>
        <v>8</v>
      </c>
      <c r="BE39">
        <f t="shared" si="52"/>
        <v>5</v>
      </c>
      <c r="BF39">
        <f t="shared" si="52"/>
        <v>12</v>
      </c>
      <c r="BG39">
        <f t="shared" si="52"/>
        <v>1</v>
      </c>
      <c r="BH39">
        <f t="shared" si="52"/>
        <v>12</v>
      </c>
      <c r="BI39">
        <f t="shared" si="52"/>
        <v>26</v>
      </c>
      <c r="BJ39">
        <f t="shared" si="52"/>
        <v>38</v>
      </c>
      <c r="BK39">
        <f t="shared" si="52"/>
        <v>9</v>
      </c>
      <c r="BL39">
        <f t="shared" si="52"/>
        <v>6</v>
      </c>
      <c r="BM39">
        <f t="shared" si="52"/>
        <v>52</v>
      </c>
      <c r="BN39">
        <f t="shared" si="52"/>
        <v>36</v>
      </c>
      <c r="BO39">
        <f t="shared" ref="BO39:DB39" si="53">BO17-BN17</f>
        <v>48</v>
      </c>
      <c r="BP39">
        <f t="shared" si="53"/>
        <v>24</v>
      </c>
      <c r="BQ39">
        <f t="shared" si="53"/>
        <v>15</v>
      </c>
      <c r="BR39">
        <f t="shared" si="53"/>
        <v>5</v>
      </c>
      <c r="BS39">
        <f t="shared" si="53"/>
        <v>9</v>
      </c>
      <c r="BT39">
        <f t="shared" si="53"/>
        <v>30</v>
      </c>
      <c r="BU39">
        <f t="shared" si="53"/>
        <v>62</v>
      </c>
      <c r="BV39">
        <f t="shared" si="53"/>
        <v>58</v>
      </c>
      <c r="BW39">
        <f t="shared" si="53"/>
        <v>35</v>
      </c>
      <c r="BX39">
        <f t="shared" si="53"/>
        <v>77</v>
      </c>
      <c r="BY39">
        <f t="shared" si="53"/>
        <v>17</v>
      </c>
      <c r="BZ39">
        <f t="shared" si="53"/>
        <v>2</v>
      </c>
      <c r="CA39">
        <f t="shared" si="53"/>
        <v>27</v>
      </c>
      <c r="CB39">
        <f t="shared" si="53"/>
        <v>165</v>
      </c>
      <c r="CC39">
        <f t="shared" si="53"/>
        <v>114</v>
      </c>
      <c r="CD39">
        <f t="shared" si="53"/>
        <v>97</v>
      </c>
      <c r="CE39">
        <f t="shared" si="53"/>
        <v>96</v>
      </c>
      <c r="CF39">
        <f t="shared" si="53"/>
        <v>38</v>
      </c>
      <c r="CG39">
        <f t="shared" si="53"/>
        <v>40</v>
      </c>
      <c r="CH39">
        <f t="shared" si="53"/>
        <v>100</v>
      </c>
      <c r="CI39">
        <f t="shared" si="53"/>
        <v>150</v>
      </c>
      <c r="CJ39">
        <f t="shared" si="53"/>
        <v>96</v>
      </c>
      <c r="CK39">
        <f t="shared" si="53"/>
        <v>116</v>
      </c>
      <c r="CL39">
        <f t="shared" si="53"/>
        <v>78</v>
      </c>
      <c r="CM39">
        <f t="shared" si="53"/>
        <v>83</v>
      </c>
      <c r="CN39">
        <f t="shared" si="53"/>
        <v>34</v>
      </c>
      <c r="CO39">
        <f t="shared" si="53"/>
        <v>30</v>
      </c>
      <c r="CP39">
        <f t="shared" si="53"/>
        <v>124</v>
      </c>
      <c r="CQ39">
        <f t="shared" si="53"/>
        <v>178</v>
      </c>
      <c r="CR39">
        <f t="shared" si="53"/>
        <v>118</v>
      </c>
      <c r="CS39">
        <f t="shared" si="53"/>
        <v>187</v>
      </c>
      <c r="CT39">
        <f t="shared" si="53"/>
        <v>40</v>
      </c>
      <c r="CU39">
        <f t="shared" si="53"/>
        <v>0</v>
      </c>
      <c r="CV39">
        <f t="shared" si="53"/>
        <v>208</v>
      </c>
      <c r="CW39">
        <f t="shared" si="53"/>
        <v>165</v>
      </c>
      <c r="CX39">
        <f t="shared" si="53"/>
        <v>168</v>
      </c>
      <c r="CY39">
        <f t="shared" si="53"/>
        <v>172</v>
      </c>
      <c r="CZ39">
        <f t="shared" si="53"/>
        <v>0</v>
      </c>
      <c r="DA39">
        <f t="shared" si="53"/>
        <v>228</v>
      </c>
      <c r="DB39">
        <f t="shared" si="53"/>
        <v>22</v>
      </c>
    </row>
    <row r="40" spans="1:107" x14ac:dyDescent="0.25">
      <c r="A40" t="str">
        <f t="shared" si="8"/>
        <v>RM - São Paulo</v>
      </c>
      <c r="C40">
        <f t="shared" ref="C40:AH40" si="54">C18-B18</f>
        <v>0</v>
      </c>
      <c r="D40">
        <f t="shared" si="54"/>
        <v>0</v>
      </c>
      <c r="E40">
        <f t="shared" si="54"/>
        <v>1</v>
      </c>
      <c r="F40">
        <f t="shared" si="54"/>
        <v>0</v>
      </c>
      <c r="G40">
        <f t="shared" si="54"/>
        <v>0</v>
      </c>
      <c r="H40">
        <f t="shared" si="54"/>
        <v>0</v>
      </c>
      <c r="I40">
        <f t="shared" si="54"/>
        <v>0</v>
      </c>
      <c r="J40">
        <f t="shared" si="54"/>
        <v>1</v>
      </c>
      <c r="K40">
        <f t="shared" si="54"/>
        <v>3</v>
      </c>
      <c r="L40">
        <f t="shared" si="54"/>
        <v>0</v>
      </c>
      <c r="M40">
        <f t="shared" si="54"/>
        <v>7</v>
      </c>
      <c r="N40">
        <f t="shared" si="54"/>
        <v>3</v>
      </c>
      <c r="O40">
        <f t="shared" si="54"/>
        <v>0</v>
      </c>
      <c r="P40">
        <f t="shared" si="54"/>
        <v>3</v>
      </c>
      <c r="Q40">
        <f t="shared" si="54"/>
        <v>11</v>
      </c>
      <c r="R40">
        <f t="shared" si="54"/>
        <v>16</v>
      </c>
      <c r="S40">
        <f t="shared" si="54"/>
        <v>0</v>
      </c>
      <c r="T40">
        <f t="shared" si="54"/>
        <v>19</v>
      </c>
      <c r="U40">
        <f t="shared" si="54"/>
        <v>0</v>
      </c>
      <c r="V40">
        <f t="shared" si="54"/>
        <v>87</v>
      </c>
      <c r="W40">
        <f t="shared" si="54"/>
        <v>12</v>
      </c>
      <c r="X40">
        <f t="shared" si="54"/>
        <v>73</v>
      </c>
      <c r="Y40">
        <f t="shared" si="54"/>
        <v>40</v>
      </c>
      <c r="Z40">
        <f t="shared" si="54"/>
        <v>54</v>
      </c>
      <c r="AA40">
        <f t="shared" si="54"/>
        <v>0</v>
      </c>
      <c r="AB40">
        <f t="shared" si="54"/>
        <v>0</v>
      </c>
      <c r="AC40">
        <f t="shared" si="54"/>
        <v>0</v>
      </c>
      <c r="AD40">
        <f t="shared" si="54"/>
        <v>0</v>
      </c>
      <c r="AE40">
        <f t="shared" si="54"/>
        <v>471</v>
      </c>
      <c r="AF40">
        <f t="shared" si="54"/>
        <v>193</v>
      </c>
      <c r="AG40">
        <f t="shared" si="54"/>
        <v>157</v>
      </c>
      <c r="AH40">
        <f t="shared" si="54"/>
        <v>0</v>
      </c>
      <c r="AI40">
        <f t="shared" ref="AI40:BN40" si="55">AI18-AH18</f>
        <v>0</v>
      </c>
      <c r="AJ40">
        <f t="shared" si="55"/>
        <v>268</v>
      </c>
      <c r="AK40">
        <f t="shared" si="55"/>
        <v>773</v>
      </c>
      <c r="AL40">
        <f t="shared" si="55"/>
        <v>600</v>
      </c>
      <c r="AM40">
        <f t="shared" si="55"/>
        <v>476</v>
      </c>
      <c r="AN40">
        <f t="shared" si="55"/>
        <v>499</v>
      </c>
      <c r="AO40">
        <f t="shared" si="55"/>
        <v>355</v>
      </c>
      <c r="AP40">
        <f t="shared" si="55"/>
        <v>139</v>
      </c>
      <c r="AQ40">
        <f t="shared" si="55"/>
        <v>183</v>
      </c>
      <c r="AR40">
        <f t="shared" si="55"/>
        <v>678</v>
      </c>
      <c r="AS40">
        <f t="shared" si="55"/>
        <v>894</v>
      </c>
      <c r="AT40">
        <f t="shared" si="55"/>
        <v>670</v>
      </c>
      <c r="AU40">
        <f t="shared" si="55"/>
        <v>642</v>
      </c>
      <c r="AV40">
        <f t="shared" si="55"/>
        <v>192</v>
      </c>
      <c r="AW40">
        <f t="shared" si="55"/>
        <v>277</v>
      </c>
      <c r="AX40">
        <f t="shared" si="55"/>
        <v>110</v>
      </c>
      <c r="AY40">
        <f t="shared" si="55"/>
        <v>374</v>
      </c>
      <c r="AZ40">
        <f t="shared" si="55"/>
        <v>1377</v>
      </c>
      <c r="BA40">
        <f t="shared" si="55"/>
        <v>381</v>
      </c>
      <c r="BB40">
        <f t="shared" si="55"/>
        <v>1063</v>
      </c>
      <c r="BC40">
        <f t="shared" si="55"/>
        <v>867</v>
      </c>
      <c r="BD40">
        <f t="shared" si="55"/>
        <v>298</v>
      </c>
      <c r="BE40">
        <f t="shared" si="55"/>
        <v>241</v>
      </c>
      <c r="BF40">
        <f t="shared" si="55"/>
        <v>712</v>
      </c>
      <c r="BG40">
        <f t="shared" si="55"/>
        <v>472</v>
      </c>
      <c r="BH40">
        <f t="shared" si="55"/>
        <v>708</v>
      </c>
      <c r="BI40">
        <f t="shared" si="55"/>
        <v>833</v>
      </c>
      <c r="BJ40">
        <f t="shared" si="55"/>
        <v>1833</v>
      </c>
      <c r="BK40">
        <f t="shared" si="55"/>
        <v>624</v>
      </c>
      <c r="BL40">
        <f t="shared" si="55"/>
        <v>804</v>
      </c>
      <c r="BM40">
        <f t="shared" si="55"/>
        <v>1907</v>
      </c>
      <c r="BN40">
        <f t="shared" si="55"/>
        <v>1793</v>
      </c>
      <c r="BO40">
        <f t="shared" ref="BO40:DB40" si="56">BO18-BN18</f>
        <v>2114</v>
      </c>
      <c r="BP40">
        <f t="shared" si="56"/>
        <v>1396</v>
      </c>
      <c r="BQ40">
        <f t="shared" si="56"/>
        <v>619</v>
      </c>
      <c r="BR40">
        <f t="shared" si="56"/>
        <v>514</v>
      </c>
      <c r="BS40">
        <f t="shared" si="56"/>
        <v>344</v>
      </c>
      <c r="BT40">
        <f t="shared" si="56"/>
        <v>1525</v>
      </c>
      <c r="BU40">
        <f t="shared" si="56"/>
        <v>2824</v>
      </c>
      <c r="BV40">
        <f t="shared" si="56"/>
        <v>1530</v>
      </c>
      <c r="BW40">
        <f t="shared" si="56"/>
        <v>1585</v>
      </c>
      <c r="BX40">
        <f t="shared" si="56"/>
        <v>1947</v>
      </c>
      <c r="BY40">
        <f t="shared" si="56"/>
        <v>805</v>
      </c>
      <c r="BZ40">
        <f t="shared" si="56"/>
        <v>598</v>
      </c>
      <c r="CA40">
        <f t="shared" si="56"/>
        <v>1189</v>
      </c>
      <c r="CB40">
        <f t="shared" si="56"/>
        <v>2482</v>
      </c>
      <c r="CC40">
        <f t="shared" si="56"/>
        <v>2292</v>
      </c>
      <c r="CD40">
        <f t="shared" si="56"/>
        <v>3210</v>
      </c>
      <c r="CE40">
        <f t="shared" si="56"/>
        <v>2057</v>
      </c>
      <c r="CF40">
        <f t="shared" si="56"/>
        <v>793</v>
      </c>
      <c r="CG40">
        <f t="shared" si="56"/>
        <v>426</v>
      </c>
      <c r="CH40">
        <f t="shared" si="56"/>
        <v>2222</v>
      </c>
      <c r="CI40">
        <f t="shared" si="56"/>
        <v>2825</v>
      </c>
      <c r="CJ40">
        <f t="shared" si="56"/>
        <v>2965</v>
      </c>
      <c r="CK40">
        <f t="shared" si="56"/>
        <v>2190</v>
      </c>
      <c r="CL40">
        <f t="shared" si="56"/>
        <v>2711</v>
      </c>
      <c r="CM40">
        <f t="shared" si="56"/>
        <v>987</v>
      </c>
      <c r="CN40">
        <f t="shared" si="56"/>
        <v>929</v>
      </c>
      <c r="CO40">
        <f t="shared" si="56"/>
        <v>1823</v>
      </c>
      <c r="CP40">
        <f t="shared" si="56"/>
        <v>2509</v>
      </c>
      <c r="CQ40">
        <f t="shared" si="56"/>
        <v>5008</v>
      </c>
      <c r="CR40">
        <f t="shared" si="56"/>
        <v>4176</v>
      </c>
      <c r="CS40">
        <f t="shared" si="56"/>
        <v>3975</v>
      </c>
      <c r="CT40">
        <f t="shared" si="56"/>
        <v>1878</v>
      </c>
      <c r="CU40">
        <f t="shared" si="56"/>
        <v>1175</v>
      </c>
      <c r="CV40">
        <f t="shared" si="56"/>
        <v>4903</v>
      </c>
      <c r="CW40">
        <f t="shared" si="56"/>
        <v>3471</v>
      </c>
      <c r="CX40">
        <f t="shared" si="56"/>
        <v>3866</v>
      </c>
      <c r="CY40">
        <f t="shared" si="56"/>
        <v>3303</v>
      </c>
      <c r="CZ40">
        <f t="shared" si="56"/>
        <v>0</v>
      </c>
      <c r="DA40">
        <f t="shared" si="56"/>
        <v>5318</v>
      </c>
      <c r="DB40">
        <f t="shared" si="56"/>
        <v>1123</v>
      </c>
    </row>
    <row r="41" spans="1:107" x14ac:dyDescent="0.25">
      <c r="A41" t="str">
        <f t="shared" si="8"/>
        <v>São Paulo/SP</v>
      </c>
      <c r="C41">
        <f t="shared" ref="C41:AH41" si="57">C19-B19</f>
        <v>0</v>
      </c>
      <c r="D41">
        <f t="shared" si="57"/>
        <v>0</v>
      </c>
      <c r="E41">
        <f t="shared" si="57"/>
        <v>1</v>
      </c>
      <c r="F41">
        <f t="shared" si="57"/>
        <v>0</v>
      </c>
      <c r="G41">
        <f t="shared" si="57"/>
        <v>0</v>
      </c>
      <c r="H41">
        <f t="shared" si="57"/>
        <v>0</v>
      </c>
      <c r="I41">
        <f t="shared" si="57"/>
        <v>0</v>
      </c>
      <c r="J41">
        <f t="shared" si="57"/>
        <v>1</v>
      </c>
      <c r="K41">
        <f t="shared" si="57"/>
        <v>3</v>
      </c>
      <c r="L41">
        <f t="shared" si="57"/>
        <v>0</v>
      </c>
      <c r="M41">
        <f t="shared" si="57"/>
        <v>6</v>
      </c>
      <c r="N41">
        <f t="shared" si="57"/>
        <v>3</v>
      </c>
      <c r="O41">
        <f t="shared" si="57"/>
        <v>0</v>
      </c>
      <c r="P41">
        <f t="shared" si="57"/>
        <v>3</v>
      </c>
      <c r="Q41">
        <f t="shared" si="57"/>
        <v>11</v>
      </c>
      <c r="R41">
        <f t="shared" si="57"/>
        <v>15</v>
      </c>
      <c r="S41">
        <f t="shared" si="57"/>
        <v>0</v>
      </c>
      <c r="T41">
        <f t="shared" si="57"/>
        <v>18</v>
      </c>
      <c r="U41">
        <f t="shared" si="57"/>
        <v>0</v>
      </c>
      <c r="V41">
        <f t="shared" si="57"/>
        <v>83</v>
      </c>
      <c r="W41">
        <f t="shared" si="57"/>
        <v>11</v>
      </c>
      <c r="X41">
        <f t="shared" si="57"/>
        <v>58</v>
      </c>
      <c r="Y41">
        <f t="shared" si="57"/>
        <v>45</v>
      </c>
      <c r="Z41">
        <f t="shared" si="57"/>
        <v>47</v>
      </c>
      <c r="AA41">
        <f t="shared" si="57"/>
        <v>0</v>
      </c>
      <c r="AB41">
        <f t="shared" si="57"/>
        <v>0</v>
      </c>
      <c r="AC41">
        <f t="shared" si="57"/>
        <v>0</v>
      </c>
      <c r="AD41">
        <f t="shared" si="57"/>
        <v>0</v>
      </c>
      <c r="AE41">
        <f t="shared" si="57"/>
        <v>416</v>
      </c>
      <c r="AF41">
        <f t="shared" si="57"/>
        <v>177</v>
      </c>
      <c r="AG41">
        <f t="shared" si="57"/>
        <v>145</v>
      </c>
      <c r="AH41">
        <f t="shared" si="57"/>
        <v>0</v>
      </c>
      <c r="AI41">
        <f t="shared" ref="AI41:BN41" si="58">AI19-AH19</f>
        <v>0</v>
      </c>
      <c r="AJ41">
        <f t="shared" si="58"/>
        <v>189</v>
      </c>
      <c r="AK41">
        <f t="shared" si="58"/>
        <v>652</v>
      </c>
      <c r="AL41">
        <f t="shared" si="58"/>
        <v>533</v>
      </c>
      <c r="AM41">
        <f t="shared" si="58"/>
        <v>397</v>
      </c>
      <c r="AN41">
        <f t="shared" si="58"/>
        <v>387</v>
      </c>
      <c r="AO41">
        <f t="shared" si="58"/>
        <v>294</v>
      </c>
      <c r="AP41">
        <f t="shared" si="58"/>
        <v>116</v>
      </c>
      <c r="AQ41">
        <f t="shared" si="58"/>
        <v>142</v>
      </c>
      <c r="AR41">
        <f t="shared" si="58"/>
        <v>504</v>
      </c>
      <c r="AS41">
        <f t="shared" si="58"/>
        <v>689</v>
      </c>
      <c r="AT41">
        <f t="shared" si="58"/>
        <v>530</v>
      </c>
      <c r="AU41">
        <f t="shared" si="58"/>
        <v>505</v>
      </c>
      <c r="AV41">
        <f t="shared" si="58"/>
        <v>149</v>
      </c>
      <c r="AW41">
        <f t="shared" si="58"/>
        <v>221</v>
      </c>
      <c r="AX41">
        <f t="shared" si="58"/>
        <v>66</v>
      </c>
      <c r="AY41">
        <f t="shared" si="58"/>
        <v>287</v>
      </c>
      <c r="AZ41">
        <f t="shared" si="58"/>
        <v>1059</v>
      </c>
      <c r="BA41">
        <f t="shared" si="58"/>
        <v>144</v>
      </c>
      <c r="BB41">
        <f t="shared" si="58"/>
        <v>836</v>
      </c>
      <c r="BC41">
        <f t="shared" si="58"/>
        <v>684</v>
      </c>
      <c r="BD41">
        <f t="shared" si="58"/>
        <v>240</v>
      </c>
      <c r="BE41">
        <f t="shared" si="58"/>
        <v>147</v>
      </c>
      <c r="BF41">
        <f t="shared" si="58"/>
        <v>527</v>
      </c>
      <c r="BG41">
        <f t="shared" si="58"/>
        <v>349</v>
      </c>
      <c r="BH41">
        <f t="shared" si="58"/>
        <v>534</v>
      </c>
      <c r="BI41">
        <f t="shared" si="58"/>
        <v>575</v>
      </c>
      <c r="BJ41">
        <f t="shared" si="58"/>
        <v>1298</v>
      </c>
      <c r="BK41">
        <f t="shared" si="58"/>
        <v>415</v>
      </c>
      <c r="BL41">
        <f t="shared" si="58"/>
        <v>476</v>
      </c>
      <c r="BM41">
        <f t="shared" si="58"/>
        <v>1408</v>
      </c>
      <c r="BN41">
        <f t="shared" si="58"/>
        <v>1241</v>
      </c>
      <c r="BO41">
        <f t="shared" ref="BO41:DB41" si="59">BO19-BN19</f>
        <v>1511</v>
      </c>
      <c r="BP41">
        <f t="shared" si="59"/>
        <v>938</v>
      </c>
      <c r="BQ41">
        <f t="shared" si="59"/>
        <v>407</v>
      </c>
      <c r="BR41">
        <f t="shared" si="59"/>
        <v>328</v>
      </c>
      <c r="BS41">
        <f t="shared" si="59"/>
        <v>251</v>
      </c>
      <c r="BT41">
        <f t="shared" si="59"/>
        <v>1067</v>
      </c>
      <c r="BU41">
        <f t="shared" si="59"/>
        <v>2047</v>
      </c>
      <c r="BV41">
        <f t="shared" si="59"/>
        <v>1086</v>
      </c>
      <c r="BW41">
        <f t="shared" si="59"/>
        <v>1094</v>
      </c>
      <c r="BX41">
        <f t="shared" si="59"/>
        <v>1420</v>
      </c>
      <c r="BY41">
        <f t="shared" si="59"/>
        <v>520</v>
      </c>
      <c r="BZ41">
        <f t="shared" si="59"/>
        <v>464</v>
      </c>
      <c r="CA41">
        <f t="shared" si="59"/>
        <v>911</v>
      </c>
      <c r="CB41">
        <f t="shared" si="59"/>
        <v>1720</v>
      </c>
      <c r="CC41">
        <f t="shared" si="59"/>
        <v>1471</v>
      </c>
      <c r="CD41">
        <f t="shared" si="59"/>
        <v>2119</v>
      </c>
      <c r="CE41">
        <f t="shared" si="59"/>
        <v>1437</v>
      </c>
      <c r="CF41">
        <f t="shared" si="59"/>
        <v>502</v>
      </c>
      <c r="CG41">
        <f t="shared" si="59"/>
        <v>257</v>
      </c>
      <c r="CH41">
        <f t="shared" si="59"/>
        <v>1452</v>
      </c>
      <c r="CI41">
        <f t="shared" si="59"/>
        <v>1826</v>
      </c>
      <c r="CJ41">
        <f t="shared" si="59"/>
        <v>1985</v>
      </c>
      <c r="CK41">
        <f t="shared" si="59"/>
        <v>1522</v>
      </c>
      <c r="CL41">
        <f t="shared" si="59"/>
        <v>1914</v>
      </c>
      <c r="CM41">
        <f t="shared" si="59"/>
        <v>640</v>
      </c>
      <c r="CN41">
        <f t="shared" si="59"/>
        <v>677</v>
      </c>
      <c r="CO41">
        <f t="shared" si="59"/>
        <v>1350</v>
      </c>
      <c r="CP41">
        <f t="shared" si="59"/>
        <v>1710</v>
      </c>
      <c r="CQ41">
        <f t="shared" si="59"/>
        <v>3455</v>
      </c>
      <c r="CR41">
        <f t="shared" si="59"/>
        <v>3022</v>
      </c>
      <c r="CS41">
        <f t="shared" si="59"/>
        <v>2878</v>
      </c>
      <c r="CT41">
        <f t="shared" si="59"/>
        <v>1512</v>
      </c>
      <c r="CU41">
        <f t="shared" si="59"/>
        <v>995</v>
      </c>
      <c r="CV41">
        <f t="shared" si="59"/>
        <v>3317</v>
      </c>
      <c r="CW41">
        <f t="shared" si="59"/>
        <v>2334</v>
      </c>
      <c r="CX41">
        <f t="shared" si="59"/>
        <v>2570</v>
      </c>
      <c r="CY41">
        <f t="shared" si="59"/>
        <v>2106</v>
      </c>
      <c r="CZ41">
        <f t="shared" si="59"/>
        <v>0</v>
      </c>
      <c r="DA41">
        <f t="shared" si="59"/>
        <v>3343</v>
      </c>
      <c r="DB41">
        <f t="shared" si="59"/>
        <v>903</v>
      </c>
    </row>
    <row r="42" spans="1:107" x14ac:dyDescent="0.25">
      <c r="A42" t="str">
        <f t="shared" si="8"/>
        <v>RM ex cidade de SP</v>
      </c>
      <c r="C42">
        <f t="shared" ref="C42:AH42" si="60">C20-B20</f>
        <v>0</v>
      </c>
      <c r="D42">
        <f t="shared" si="60"/>
        <v>0</v>
      </c>
      <c r="E42">
        <f t="shared" si="60"/>
        <v>0</v>
      </c>
      <c r="F42">
        <f t="shared" si="60"/>
        <v>0</v>
      </c>
      <c r="G42">
        <f t="shared" si="60"/>
        <v>0</v>
      </c>
      <c r="H42">
        <f t="shared" si="60"/>
        <v>0</v>
      </c>
      <c r="I42">
        <f t="shared" si="60"/>
        <v>0</v>
      </c>
      <c r="J42">
        <f t="shared" si="60"/>
        <v>0</v>
      </c>
      <c r="K42">
        <f t="shared" si="60"/>
        <v>0</v>
      </c>
      <c r="L42">
        <f t="shared" si="60"/>
        <v>0</v>
      </c>
      <c r="M42">
        <f t="shared" si="60"/>
        <v>1</v>
      </c>
      <c r="N42">
        <f t="shared" si="60"/>
        <v>0</v>
      </c>
      <c r="O42">
        <f t="shared" si="60"/>
        <v>0</v>
      </c>
      <c r="P42">
        <f t="shared" si="60"/>
        <v>0</v>
      </c>
      <c r="Q42">
        <f t="shared" si="60"/>
        <v>0</v>
      </c>
      <c r="R42">
        <f t="shared" si="60"/>
        <v>1</v>
      </c>
      <c r="S42">
        <f t="shared" si="60"/>
        <v>0</v>
      </c>
      <c r="T42">
        <f t="shared" si="60"/>
        <v>1</v>
      </c>
      <c r="U42">
        <f t="shared" si="60"/>
        <v>0</v>
      </c>
      <c r="V42">
        <f t="shared" si="60"/>
        <v>4</v>
      </c>
      <c r="W42">
        <f t="shared" si="60"/>
        <v>1</v>
      </c>
      <c r="X42">
        <f t="shared" si="60"/>
        <v>15</v>
      </c>
      <c r="Y42">
        <f t="shared" si="60"/>
        <v>-5</v>
      </c>
      <c r="Z42">
        <f t="shared" si="60"/>
        <v>7</v>
      </c>
      <c r="AA42">
        <f t="shared" si="60"/>
        <v>0</v>
      </c>
      <c r="AB42">
        <f t="shared" si="60"/>
        <v>0</v>
      </c>
      <c r="AC42">
        <f t="shared" si="60"/>
        <v>0</v>
      </c>
      <c r="AD42">
        <f t="shared" si="60"/>
        <v>0</v>
      </c>
      <c r="AE42">
        <f t="shared" si="60"/>
        <v>55</v>
      </c>
      <c r="AF42">
        <f t="shared" si="60"/>
        <v>16</v>
      </c>
      <c r="AG42">
        <f t="shared" si="60"/>
        <v>12</v>
      </c>
      <c r="AH42">
        <f t="shared" si="60"/>
        <v>0</v>
      </c>
      <c r="AI42">
        <f t="shared" ref="AI42:BN42" si="61">AI20-AH20</f>
        <v>0</v>
      </c>
      <c r="AJ42">
        <f t="shared" si="61"/>
        <v>79</v>
      </c>
      <c r="AK42">
        <f t="shared" si="61"/>
        <v>121</v>
      </c>
      <c r="AL42">
        <f t="shared" si="61"/>
        <v>67</v>
      </c>
      <c r="AM42">
        <f t="shared" si="61"/>
        <v>79</v>
      </c>
      <c r="AN42">
        <f t="shared" si="61"/>
        <v>112</v>
      </c>
      <c r="AO42">
        <f t="shared" si="61"/>
        <v>61</v>
      </c>
      <c r="AP42">
        <f t="shared" si="61"/>
        <v>23</v>
      </c>
      <c r="AQ42">
        <f t="shared" si="61"/>
        <v>41</v>
      </c>
      <c r="AR42">
        <f t="shared" si="61"/>
        <v>174</v>
      </c>
      <c r="AS42">
        <f t="shared" si="61"/>
        <v>205</v>
      </c>
      <c r="AT42">
        <f t="shared" si="61"/>
        <v>140</v>
      </c>
      <c r="AU42">
        <f t="shared" si="61"/>
        <v>137</v>
      </c>
      <c r="AV42">
        <f t="shared" si="61"/>
        <v>43</v>
      </c>
      <c r="AW42">
        <f t="shared" si="61"/>
        <v>56</v>
      </c>
      <c r="AX42">
        <f t="shared" si="61"/>
        <v>44</v>
      </c>
      <c r="AY42">
        <f t="shared" si="61"/>
        <v>87</v>
      </c>
      <c r="AZ42">
        <f t="shared" si="61"/>
        <v>318</v>
      </c>
      <c r="BA42">
        <f t="shared" si="61"/>
        <v>237</v>
      </c>
      <c r="BB42">
        <f t="shared" si="61"/>
        <v>227</v>
      </c>
      <c r="BC42">
        <f t="shared" si="61"/>
        <v>183</v>
      </c>
      <c r="BD42">
        <f t="shared" si="61"/>
        <v>58</v>
      </c>
      <c r="BE42">
        <f t="shared" si="61"/>
        <v>94</v>
      </c>
      <c r="BF42">
        <f t="shared" si="61"/>
        <v>185</v>
      </c>
      <c r="BG42">
        <f t="shared" si="61"/>
        <v>123</v>
      </c>
      <c r="BH42">
        <f t="shared" si="61"/>
        <v>174</v>
      </c>
      <c r="BI42">
        <f t="shared" si="61"/>
        <v>258</v>
      </c>
      <c r="BJ42">
        <f t="shared" si="61"/>
        <v>535</v>
      </c>
      <c r="BK42">
        <f t="shared" si="61"/>
        <v>209</v>
      </c>
      <c r="BL42">
        <f t="shared" si="61"/>
        <v>328</v>
      </c>
      <c r="BM42">
        <f t="shared" si="61"/>
        <v>499</v>
      </c>
      <c r="BN42">
        <f t="shared" si="61"/>
        <v>552</v>
      </c>
      <c r="BO42">
        <f t="shared" ref="BO42:CN42" si="62">BO20-BN20</f>
        <v>603</v>
      </c>
      <c r="BP42">
        <f t="shared" si="62"/>
        <v>458</v>
      </c>
      <c r="BQ42">
        <f t="shared" si="62"/>
        <v>212</v>
      </c>
      <c r="BR42">
        <f t="shared" si="62"/>
        <v>186</v>
      </c>
      <c r="BS42">
        <f t="shared" si="62"/>
        <v>93</v>
      </c>
      <c r="BT42">
        <f t="shared" si="62"/>
        <v>458</v>
      </c>
      <c r="BU42">
        <f t="shared" si="62"/>
        <v>777</v>
      </c>
      <c r="BV42">
        <f t="shared" si="62"/>
        <v>444</v>
      </c>
      <c r="BW42">
        <f t="shared" si="62"/>
        <v>491</v>
      </c>
      <c r="BX42">
        <f t="shared" si="62"/>
        <v>527</v>
      </c>
      <c r="BY42">
        <f t="shared" si="62"/>
        <v>285</v>
      </c>
      <c r="BZ42">
        <f t="shared" si="62"/>
        <v>134</v>
      </c>
      <c r="CA42">
        <f t="shared" si="62"/>
        <v>278</v>
      </c>
      <c r="CB42">
        <f t="shared" si="62"/>
        <v>762</v>
      </c>
      <c r="CC42">
        <f t="shared" si="62"/>
        <v>821</v>
      </c>
      <c r="CD42">
        <f t="shared" si="62"/>
        <v>1091</v>
      </c>
      <c r="CE42">
        <f t="shared" si="62"/>
        <v>620</v>
      </c>
      <c r="CF42">
        <f t="shared" si="62"/>
        <v>291</v>
      </c>
      <c r="CG42">
        <f t="shared" si="62"/>
        <v>169</v>
      </c>
      <c r="CH42">
        <f t="shared" si="62"/>
        <v>770</v>
      </c>
      <c r="CI42">
        <f t="shared" si="62"/>
        <v>999</v>
      </c>
      <c r="CJ42">
        <f t="shared" si="62"/>
        <v>980</v>
      </c>
      <c r="CK42">
        <f t="shared" si="62"/>
        <v>668</v>
      </c>
      <c r="CL42">
        <f t="shared" si="62"/>
        <v>797</v>
      </c>
      <c r="CM42">
        <f t="shared" si="62"/>
        <v>347</v>
      </c>
      <c r="CN42">
        <f t="shared" si="62"/>
        <v>252</v>
      </c>
      <c r="CO42">
        <f t="shared" ref="CO42:DB42" si="63">CO20-CN20</f>
        <v>473</v>
      </c>
      <c r="CP42">
        <f t="shared" si="63"/>
        <v>799</v>
      </c>
      <c r="CQ42">
        <f t="shared" si="63"/>
        <v>1553</v>
      </c>
      <c r="CR42">
        <f t="shared" si="63"/>
        <v>1154</v>
      </c>
      <c r="CS42">
        <f t="shared" si="63"/>
        <v>1097</v>
      </c>
      <c r="CT42">
        <f t="shared" si="63"/>
        <v>366</v>
      </c>
      <c r="CU42">
        <f t="shared" si="63"/>
        <v>180</v>
      </c>
      <c r="CV42">
        <f t="shared" si="63"/>
        <v>1586</v>
      </c>
      <c r="CW42">
        <f t="shared" si="63"/>
        <v>1137</v>
      </c>
      <c r="CX42">
        <f t="shared" si="63"/>
        <v>1296</v>
      </c>
      <c r="CY42">
        <f t="shared" si="63"/>
        <v>1197</v>
      </c>
      <c r="CZ42">
        <f t="shared" si="63"/>
        <v>0</v>
      </c>
      <c r="DA42">
        <f t="shared" si="63"/>
        <v>1975</v>
      </c>
      <c r="DB42">
        <f t="shared" si="63"/>
        <v>220</v>
      </c>
    </row>
    <row r="45" spans="1:107" x14ac:dyDescent="0.25">
      <c r="A45" t="s">
        <v>110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tr">
        <f>CK1</f>
        <v>05/22/20</v>
      </c>
      <c r="CL45" t="str">
        <f t="shared" ref="CL45:DA45" si="64">CL1</f>
        <v>05/23/20</v>
      </c>
      <c r="CM45" t="str">
        <f t="shared" si="64"/>
        <v>05/24/20</v>
      </c>
      <c r="CN45" t="str">
        <f t="shared" si="64"/>
        <v>05/25/20</v>
      </c>
      <c r="CO45" t="str">
        <f t="shared" si="64"/>
        <v>05/26/20</v>
      </c>
      <c r="CP45" t="str">
        <f t="shared" si="64"/>
        <v>05/27/20</v>
      </c>
      <c r="CQ45" t="str">
        <f t="shared" si="64"/>
        <v>05/28/20</v>
      </c>
      <c r="CR45" t="str">
        <f t="shared" si="64"/>
        <v>05/29/20</v>
      </c>
      <c r="CS45" t="str">
        <f t="shared" si="64"/>
        <v>05/30/20</v>
      </c>
      <c r="CT45" t="str">
        <f t="shared" si="64"/>
        <v>05/31/20</v>
      </c>
      <c r="CU45" t="str">
        <f t="shared" si="64"/>
        <v>06/01/20</v>
      </c>
      <c r="CV45" t="str">
        <f t="shared" si="64"/>
        <v>06/02/20</v>
      </c>
      <c r="CW45" t="str">
        <f t="shared" si="64"/>
        <v>06/03/20</v>
      </c>
      <c r="CX45" t="str">
        <f t="shared" si="64"/>
        <v>06/04/20</v>
      </c>
      <c r="CY45" t="str">
        <f t="shared" si="64"/>
        <v>06/05/20</v>
      </c>
      <c r="CZ45" t="str">
        <f t="shared" si="64"/>
        <v>06/06/20</v>
      </c>
      <c r="DA45" t="str">
        <f t="shared" si="64"/>
        <v>06/07/20</v>
      </c>
      <c r="DB45" t="str">
        <f t="shared" ref="DB45" si="65">DB1</f>
        <v>06/08/20</v>
      </c>
    </row>
    <row r="46" spans="1:107" x14ac:dyDescent="0.25">
      <c r="A46" t="str">
        <f>A24</f>
        <v>CASO SEM LOCALIZAÇÃO DEFINIDA/SP</v>
      </c>
      <c r="AU46" s="1">
        <f t="shared" ref="AU46:BY50" si="66">AVERAGE(AO24:AU24)/AVERAGE(AH24:AN24)</f>
        <v>0.95999999999999985</v>
      </c>
      <c r="AV46" s="1">
        <f t="shared" si="66"/>
        <v>-1.986754966887417E-2</v>
      </c>
      <c r="AW46" s="1">
        <f t="shared" si="66"/>
        <v>-7.0351758793969849E-2</v>
      </c>
      <c r="AX46" s="1">
        <f t="shared" si="66"/>
        <v>0.5357142857142857</v>
      </c>
      <c r="AY46" s="1">
        <f t="shared" si="66"/>
        <v>0.58333333333333337</v>
      </c>
      <c r="AZ46" s="1">
        <f t="shared" si="66"/>
        <v>0.22222222222222221</v>
      </c>
      <c r="BA46" s="1">
        <f t="shared" si="66"/>
        <v>-1.8</v>
      </c>
      <c r="BB46" s="1">
        <f t="shared" si="66"/>
        <v>-1.25</v>
      </c>
      <c r="BC46" s="1">
        <f t="shared" si="66"/>
        <v>-5.333333333333333</v>
      </c>
      <c r="BD46" s="1">
        <f t="shared" si="66"/>
        <v>-1.7142857142857142</v>
      </c>
      <c r="BE46" s="1">
        <f t="shared" si="66"/>
        <v>-1.8</v>
      </c>
      <c r="BF46" s="1">
        <f t="shared" si="66"/>
        <v>-2</v>
      </c>
      <c r="BG46" s="1">
        <f t="shared" si="66"/>
        <v>-4.8333333333333339</v>
      </c>
      <c r="BH46" s="1">
        <f t="shared" si="66"/>
        <v>0</v>
      </c>
      <c r="BI46" s="1">
        <f t="shared" si="66"/>
        <v>0</v>
      </c>
      <c r="BJ46" s="1">
        <f t="shared" si="66"/>
        <v>0</v>
      </c>
      <c r="BK46" s="1">
        <f t="shared" si="66"/>
        <v>0</v>
      </c>
      <c r="BL46" s="1">
        <f t="shared" si="66"/>
        <v>2.3333333333333335</v>
      </c>
      <c r="BM46" s="1">
        <f t="shared" si="66"/>
        <v>2.25</v>
      </c>
      <c r="BN46" s="1">
        <f t="shared" si="66"/>
        <v>2.172413793103448</v>
      </c>
      <c r="BO46" s="1" t="e">
        <f t="shared" si="66"/>
        <v>#DIV/0!</v>
      </c>
      <c r="BP46" s="1" t="e">
        <f t="shared" si="66"/>
        <v>#DIV/0!</v>
      </c>
      <c r="BQ46" s="1" t="e">
        <f t="shared" si="66"/>
        <v>#DIV/0!</v>
      </c>
      <c r="BR46" s="1" t="e">
        <f t="shared" si="66"/>
        <v>#DIV/0!</v>
      </c>
      <c r="BS46" s="1">
        <f t="shared" si="66"/>
        <v>0</v>
      </c>
      <c r="BT46" s="1">
        <f t="shared" si="66"/>
        <v>0</v>
      </c>
      <c r="BU46" s="1">
        <f t="shared" si="66"/>
        <v>0</v>
      </c>
      <c r="BV46" s="1">
        <f t="shared" si="66"/>
        <v>0</v>
      </c>
      <c r="BW46" s="1">
        <f t="shared" si="66"/>
        <v>0</v>
      </c>
      <c r="BX46" s="1">
        <f t="shared" si="66"/>
        <v>-0.1111111111111111</v>
      </c>
      <c r="BY46" s="1">
        <f t="shared" si="66"/>
        <v>-0.1111111111111111</v>
      </c>
      <c r="BZ46" s="1" t="e">
        <f t="shared" ref="BZ46:CN49" si="67">AVERAGE(BT24:BZ24)/AVERAGE(BM24:BS24)</f>
        <v>#DIV/0!</v>
      </c>
      <c r="CA46" s="1" t="e">
        <f t="shared" si="67"/>
        <v>#DIV/0!</v>
      </c>
      <c r="CB46" s="1" t="e">
        <f t="shared" si="67"/>
        <v>#DIV/0!</v>
      </c>
      <c r="CC46" s="1" t="e">
        <f t="shared" si="67"/>
        <v>#DIV/0!</v>
      </c>
      <c r="CD46" s="1" t="e">
        <f t="shared" si="67"/>
        <v>#DIV/0!</v>
      </c>
      <c r="CE46" s="1">
        <f t="shared" si="67"/>
        <v>6.4285714285714288</v>
      </c>
      <c r="CF46" s="1">
        <f t="shared" si="67"/>
        <v>6.5714285714285712</v>
      </c>
      <c r="CG46" s="1">
        <f t="shared" si="67"/>
        <v>6.7142857142857144</v>
      </c>
      <c r="CH46" s="1">
        <f t="shared" si="67"/>
        <v>0.42105263157894735</v>
      </c>
      <c r="CI46" s="1">
        <f t="shared" si="67"/>
        <v>0.39999999999999997</v>
      </c>
      <c r="CJ46" s="1">
        <f t="shared" si="67"/>
        <v>0.30232558139534882</v>
      </c>
      <c r="CK46" s="1">
        <f t="shared" si="67"/>
        <v>0.16666666666666666</v>
      </c>
      <c r="CL46" s="1">
        <f t="shared" si="67"/>
        <v>0.1111111111111111</v>
      </c>
      <c r="CM46" s="1">
        <f t="shared" si="67"/>
        <v>0.10869565217391305</v>
      </c>
      <c r="CN46" s="1">
        <f t="shared" si="67"/>
        <v>0.10638297872340426</v>
      </c>
      <c r="CO46" s="1">
        <f t="shared" ref="CO46:DB46" si="68">AVERAGE(CI24:CO24)/AVERAGE(CB24:CH24)</f>
        <v>0.3125</v>
      </c>
      <c r="CP46" s="1">
        <f t="shared" si="68"/>
        <v>0.3125</v>
      </c>
      <c r="CQ46" s="1">
        <f t="shared" si="68"/>
        <v>0.61538461538461531</v>
      </c>
      <c r="CR46" s="1">
        <f t="shared" si="68"/>
        <v>2.2500000000000004</v>
      </c>
      <c r="CS46" s="1">
        <f t="shared" si="68"/>
        <v>3.8000000000000003</v>
      </c>
      <c r="CT46" s="1">
        <f t="shared" si="68"/>
        <v>3.6</v>
      </c>
      <c r="CU46" s="1">
        <f t="shared" si="68"/>
        <v>3.3999999999999995</v>
      </c>
      <c r="CV46" s="1">
        <f t="shared" si="68"/>
        <v>4</v>
      </c>
      <c r="CW46" s="1">
        <f t="shared" si="68"/>
        <v>3.6</v>
      </c>
      <c r="CX46" s="1">
        <f t="shared" si="68"/>
        <v>2</v>
      </c>
      <c r="CY46" s="1">
        <f t="shared" si="68"/>
        <v>0.44444444444444436</v>
      </c>
      <c r="CZ46" s="1">
        <f t="shared" si="68"/>
        <v>315.26315789473682</v>
      </c>
      <c r="DA46" s="1">
        <f t="shared" si="68"/>
        <v>0.5</v>
      </c>
      <c r="DB46" s="1">
        <f t="shared" si="68"/>
        <v>0.6470588235294118</v>
      </c>
      <c r="DC46" s="1"/>
    </row>
    <row r="47" spans="1:107" x14ac:dyDescent="0.25">
      <c r="A47" t="str">
        <f t="shared" ref="A47:A64" si="69">A25</f>
        <v>RA - Araçatuba</v>
      </c>
      <c r="AU47" s="1">
        <f t="shared" si="66"/>
        <v>6.0000000000000009</v>
      </c>
      <c r="AV47" s="1">
        <f t="shared" si="66"/>
        <v>1.8571428571428572</v>
      </c>
      <c r="AW47" s="1">
        <f t="shared" si="66"/>
        <v>1.8571428571428572</v>
      </c>
      <c r="AX47" s="1">
        <f t="shared" si="66"/>
        <v>0.72727272727272729</v>
      </c>
      <c r="AY47" s="1">
        <f t="shared" si="66"/>
        <v>1</v>
      </c>
      <c r="AZ47" s="1">
        <f t="shared" si="66"/>
        <v>1.5333333333333332</v>
      </c>
      <c r="BA47" s="1">
        <f t="shared" si="66"/>
        <v>1.875</v>
      </c>
      <c r="BB47" s="1">
        <f t="shared" si="66"/>
        <v>1.8333333333333333</v>
      </c>
      <c r="BC47" s="1">
        <f t="shared" si="66"/>
        <v>2.6923076923076921</v>
      </c>
      <c r="BD47" s="1">
        <f t="shared" si="66"/>
        <v>2.6923076923076921</v>
      </c>
      <c r="BE47" s="1">
        <f t="shared" si="66"/>
        <v>5</v>
      </c>
      <c r="BF47" s="1">
        <f t="shared" si="66"/>
        <v>3.2727272727272729</v>
      </c>
      <c r="BG47" s="1">
        <f t="shared" si="66"/>
        <v>0.91304347826086962</v>
      </c>
      <c r="BH47" s="1">
        <f t="shared" si="66"/>
        <v>0.53333333333333333</v>
      </c>
      <c r="BI47" s="1">
        <f t="shared" si="66"/>
        <v>0.72727272727272718</v>
      </c>
      <c r="BJ47" s="1">
        <f t="shared" si="66"/>
        <v>1.0285714285714287</v>
      </c>
      <c r="BK47" s="1">
        <f t="shared" si="66"/>
        <v>1.0285714285714287</v>
      </c>
      <c r="BL47" s="1">
        <f t="shared" si="66"/>
        <v>0.95000000000000007</v>
      </c>
      <c r="BM47" s="1">
        <f t="shared" si="66"/>
        <v>1.3611111111111109</v>
      </c>
      <c r="BN47" s="1">
        <f t="shared" si="66"/>
        <v>2.6190476190476191</v>
      </c>
      <c r="BO47" s="1">
        <f t="shared" si="66"/>
        <v>3.8125</v>
      </c>
      <c r="BP47" s="1">
        <f t="shared" si="66"/>
        <v>2.25</v>
      </c>
      <c r="BQ47" s="1">
        <f t="shared" si="66"/>
        <v>1.1666666666666665</v>
      </c>
      <c r="BR47" s="1">
        <f t="shared" si="66"/>
        <v>1.5</v>
      </c>
      <c r="BS47" s="1">
        <f t="shared" si="66"/>
        <v>1.263157894736842</v>
      </c>
      <c r="BT47" s="1">
        <f t="shared" si="66"/>
        <v>1.0204081632653061</v>
      </c>
      <c r="BU47" s="1">
        <f t="shared" si="66"/>
        <v>1.3090909090909093</v>
      </c>
      <c r="BV47" s="1">
        <f t="shared" si="66"/>
        <v>1.1639344262295082</v>
      </c>
      <c r="BW47" s="1">
        <f t="shared" si="66"/>
        <v>1.462962962962963</v>
      </c>
      <c r="BX47" s="1">
        <f t="shared" si="66"/>
        <v>2.1428571428571428</v>
      </c>
      <c r="BY47" s="1">
        <f t="shared" si="66"/>
        <v>1.537037037037037</v>
      </c>
      <c r="BZ47" s="1">
        <f t="shared" si="67"/>
        <v>1.7083333333333333</v>
      </c>
      <c r="CA47" s="1">
        <f t="shared" si="67"/>
        <v>1.58</v>
      </c>
      <c r="CB47" s="1">
        <f t="shared" si="67"/>
        <v>0.91666666666666663</v>
      </c>
      <c r="CC47" s="1">
        <f t="shared" si="67"/>
        <v>0.94366197183098599</v>
      </c>
      <c r="CD47" s="1">
        <f t="shared" si="67"/>
        <v>0.88607594936708856</v>
      </c>
      <c r="CE47" s="1">
        <f t="shared" si="67"/>
        <v>0.82222222222222219</v>
      </c>
      <c r="CF47" s="1">
        <f t="shared" si="67"/>
        <v>0.86746987951807231</v>
      </c>
      <c r="CG47" s="1">
        <f t="shared" si="67"/>
        <v>0.87804878048780499</v>
      </c>
      <c r="CH47" s="1">
        <f t="shared" si="67"/>
        <v>0.94936708860759478</v>
      </c>
      <c r="CI47" s="1">
        <f t="shared" si="67"/>
        <v>1.3181818181818181</v>
      </c>
      <c r="CJ47" s="1">
        <f t="shared" si="67"/>
        <v>1.3582089552238807</v>
      </c>
      <c r="CK47" s="1">
        <f t="shared" si="67"/>
        <v>1.2142857142857142</v>
      </c>
      <c r="CL47" s="1">
        <f t="shared" si="67"/>
        <v>1.0135135135135134</v>
      </c>
      <c r="CM47" s="1">
        <f t="shared" si="67"/>
        <v>1.0138888888888888</v>
      </c>
      <c r="CN47" s="1">
        <f t="shared" si="67"/>
        <v>1.0833333333333333</v>
      </c>
      <c r="CO47" s="1">
        <f t="shared" ref="CO47:DB62" si="70">AVERAGE(CI25:CO25)/AVERAGE(CB25:CH25)</f>
        <v>0.92000000000000015</v>
      </c>
      <c r="CP47" s="1">
        <f t="shared" si="70"/>
        <v>0.56321839080459768</v>
      </c>
      <c r="CQ47" s="1">
        <f t="shared" si="70"/>
        <v>0.5494505494505495</v>
      </c>
      <c r="CR47" s="1">
        <f t="shared" si="70"/>
        <v>0.56470588235294117</v>
      </c>
      <c r="CS47" s="1">
        <f t="shared" si="70"/>
        <v>0.76</v>
      </c>
      <c r="CT47" s="1">
        <f t="shared" si="70"/>
        <v>0.83561643835616428</v>
      </c>
      <c r="CU47" s="1">
        <f t="shared" si="70"/>
        <v>0.76923076923076927</v>
      </c>
      <c r="CV47" s="1">
        <f t="shared" si="70"/>
        <v>1.2318840579710144</v>
      </c>
      <c r="CW47" s="1">
        <f t="shared" si="70"/>
        <v>1.9183673469387756</v>
      </c>
      <c r="CX47" s="1">
        <f t="shared" si="70"/>
        <v>2</v>
      </c>
      <c r="CY47" s="1">
        <f t="shared" si="70"/>
        <v>2.395833333333333</v>
      </c>
      <c r="CZ47" s="1">
        <f t="shared" si="70"/>
        <v>1.7543859649122808</v>
      </c>
      <c r="DA47" s="1">
        <f t="shared" si="70"/>
        <v>2.4262295081967213</v>
      </c>
      <c r="DB47" s="1">
        <f t="shared" si="70"/>
        <v>2.5</v>
      </c>
      <c r="DC47" s="1"/>
    </row>
    <row r="48" spans="1:107" x14ac:dyDescent="0.25">
      <c r="A48" t="str">
        <f t="shared" si="69"/>
        <v>RA - Barretos</v>
      </c>
      <c r="AU48" s="1" t="e">
        <f t="shared" si="66"/>
        <v>#DIV/0!</v>
      </c>
      <c r="AV48" s="1" t="e">
        <f t="shared" si="66"/>
        <v>#DIV/0!</v>
      </c>
      <c r="AW48" s="1">
        <f t="shared" si="66"/>
        <v>7</v>
      </c>
      <c r="AX48" s="1">
        <f t="shared" si="66"/>
        <v>8</v>
      </c>
      <c r="AY48" s="1">
        <f t="shared" si="66"/>
        <v>2.3333333333333335</v>
      </c>
      <c r="AZ48" s="1">
        <f t="shared" si="66"/>
        <v>0.33333333333333331</v>
      </c>
      <c r="BA48" s="1">
        <f t="shared" si="66"/>
        <v>0.77777777777777768</v>
      </c>
      <c r="BB48" s="1">
        <f t="shared" si="66"/>
        <v>1</v>
      </c>
      <c r="BC48" s="1">
        <f t="shared" si="66"/>
        <v>1</v>
      </c>
      <c r="BD48" s="1">
        <f t="shared" si="66"/>
        <v>1.1428571428571428</v>
      </c>
      <c r="BE48" s="1">
        <f t="shared" si="66"/>
        <v>0.875</v>
      </c>
      <c r="BF48" s="1">
        <f t="shared" si="66"/>
        <v>1.2857142857142858</v>
      </c>
      <c r="BG48" s="1">
        <f t="shared" si="66"/>
        <v>4</v>
      </c>
      <c r="BH48" s="1">
        <f t="shared" si="66"/>
        <v>1.1428571428571428</v>
      </c>
      <c r="BI48" s="1">
        <f t="shared" si="66"/>
        <v>1.4444444444444444</v>
      </c>
      <c r="BJ48" s="1">
        <f t="shared" si="66"/>
        <v>2.125</v>
      </c>
      <c r="BK48" s="1">
        <f t="shared" si="66"/>
        <v>2.125</v>
      </c>
      <c r="BL48" s="1">
        <f t="shared" si="66"/>
        <v>2.4285714285714284</v>
      </c>
      <c r="BM48" s="1">
        <f t="shared" si="66"/>
        <v>2.6666666666666665</v>
      </c>
      <c r="BN48" s="1">
        <f t="shared" si="66"/>
        <v>1.9166666666666667</v>
      </c>
      <c r="BO48" s="1">
        <f t="shared" si="66"/>
        <v>5.6250000000000009</v>
      </c>
      <c r="BP48" s="1">
        <f t="shared" si="66"/>
        <v>3.4615384615384617</v>
      </c>
      <c r="BQ48" s="1">
        <f t="shared" si="66"/>
        <v>2.5882352941176472</v>
      </c>
      <c r="BR48" s="1">
        <f t="shared" si="66"/>
        <v>2.5882352941176472</v>
      </c>
      <c r="BS48" s="1">
        <f t="shared" si="66"/>
        <v>2.6470588235294121</v>
      </c>
      <c r="BT48" s="1">
        <f t="shared" si="66"/>
        <v>1.5416666666666667</v>
      </c>
      <c r="BU48" s="1">
        <f t="shared" si="66"/>
        <v>1.4782608695652173</v>
      </c>
      <c r="BV48" s="1">
        <f t="shared" si="66"/>
        <v>0.51111111111111107</v>
      </c>
      <c r="BW48" s="1">
        <f t="shared" si="66"/>
        <v>0.48888888888888887</v>
      </c>
      <c r="BX48" s="1">
        <f t="shared" si="66"/>
        <v>0.56818181818181823</v>
      </c>
      <c r="BY48" s="1">
        <f t="shared" si="66"/>
        <v>0.59090909090909094</v>
      </c>
      <c r="BZ48" s="1">
        <f t="shared" si="67"/>
        <v>0.55555555555555558</v>
      </c>
      <c r="CA48" s="1">
        <f t="shared" si="67"/>
        <v>0.78378378378378388</v>
      </c>
      <c r="CB48" s="1">
        <f t="shared" si="67"/>
        <v>1.3823529411764708</v>
      </c>
      <c r="CC48" s="1">
        <f t="shared" si="67"/>
        <v>2.4782608695652173</v>
      </c>
      <c r="CD48" s="1">
        <f t="shared" si="67"/>
        <v>2.954545454545455</v>
      </c>
      <c r="CE48" s="1">
        <f t="shared" si="67"/>
        <v>3.48</v>
      </c>
      <c r="CF48" s="1">
        <f t="shared" si="67"/>
        <v>3.4615384615384617</v>
      </c>
      <c r="CG48" s="1">
        <f t="shared" si="67"/>
        <v>3.72</v>
      </c>
      <c r="CH48" s="1">
        <f t="shared" si="67"/>
        <v>3.4137931034482754</v>
      </c>
      <c r="CI48" s="1">
        <f t="shared" si="67"/>
        <v>2.021276595744681</v>
      </c>
      <c r="CJ48" s="1">
        <f t="shared" si="67"/>
        <v>1.6842105263157894</v>
      </c>
      <c r="CK48" s="1">
        <f t="shared" si="67"/>
        <v>1.3846153846153846</v>
      </c>
      <c r="CL48" s="1">
        <f t="shared" si="67"/>
        <v>0.83908045977011492</v>
      </c>
      <c r="CM48" s="1">
        <f t="shared" si="67"/>
        <v>0.93333333333333335</v>
      </c>
      <c r="CN48" s="1">
        <f t="shared" si="67"/>
        <v>0.91397849462365577</v>
      </c>
      <c r="CO48" s="1">
        <f t="shared" si="70"/>
        <v>0.75757575757575757</v>
      </c>
      <c r="CP48" s="1">
        <f t="shared" si="70"/>
        <v>0.75789473684210529</v>
      </c>
      <c r="CQ48" s="1">
        <f t="shared" si="70"/>
        <v>0.66666666666666663</v>
      </c>
      <c r="CR48" s="1">
        <f t="shared" si="70"/>
        <v>0.9555555555555556</v>
      </c>
      <c r="CS48" s="1">
        <f t="shared" si="70"/>
        <v>1.6027397260273972</v>
      </c>
      <c r="CT48" s="1">
        <f t="shared" si="70"/>
        <v>1.2619047619047619</v>
      </c>
      <c r="CU48" s="1">
        <f t="shared" si="70"/>
        <v>1.2</v>
      </c>
      <c r="CV48" s="1">
        <f t="shared" si="70"/>
        <v>2.0533333333333337</v>
      </c>
      <c r="CW48" s="1">
        <f t="shared" si="70"/>
        <v>2.2777777777777777</v>
      </c>
      <c r="CX48" s="1">
        <f t="shared" si="70"/>
        <v>2.640625</v>
      </c>
      <c r="CY48" s="1">
        <f t="shared" si="70"/>
        <v>2.0465116279069764</v>
      </c>
      <c r="CZ48" s="1">
        <f t="shared" si="70"/>
        <v>1.1623931623931623</v>
      </c>
      <c r="DA48" s="1">
        <f t="shared" si="70"/>
        <v>1.688679245283019</v>
      </c>
      <c r="DB48" s="1">
        <f t="shared" si="70"/>
        <v>1.7647058823529413</v>
      </c>
      <c r="DC48" s="1"/>
    </row>
    <row r="49" spans="1:107" x14ac:dyDescent="0.25">
      <c r="A49" t="str">
        <f t="shared" si="69"/>
        <v>RA - Bauru</v>
      </c>
      <c r="AU49" s="1">
        <f t="shared" si="66"/>
        <v>1.5714285714285714</v>
      </c>
      <c r="AV49" s="1">
        <f t="shared" si="66"/>
        <v>1.5714285714285714</v>
      </c>
      <c r="AW49" s="1">
        <f t="shared" si="66"/>
        <v>1.25</v>
      </c>
      <c r="AX49" s="1">
        <f t="shared" si="66"/>
        <v>0.72727272727272729</v>
      </c>
      <c r="AY49" s="1">
        <f t="shared" si="66"/>
        <v>1.0999999999999999</v>
      </c>
      <c r="AZ49" s="1">
        <f t="shared" si="66"/>
        <v>2.5</v>
      </c>
      <c r="BA49" s="1">
        <f t="shared" si="66"/>
        <v>2.25</v>
      </c>
      <c r="BB49" s="1">
        <f t="shared" si="66"/>
        <v>3.6363636363636367</v>
      </c>
      <c r="BC49" s="1">
        <f t="shared" si="66"/>
        <v>5.7272727272727275</v>
      </c>
      <c r="BD49" s="1">
        <f t="shared" si="66"/>
        <v>7</v>
      </c>
      <c r="BE49" s="1">
        <f t="shared" si="66"/>
        <v>9.125</v>
      </c>
      <c r="BF49" s="1">
        <f t="shared" si="66"/>
        <v>6.4545454545454541</v>
      </c>
      <c r="BG49" s="1">
        <f t="shared" si="66"/>
        <v>2.2399999999999998</v>
      </c>
      <c r="BH49" s="1">
        <f t="shared" si="66"/>
        <v>2.2592592592592591</v>
      </c>
      <c r="BI49" s="1">
        <f t="shared" si="66"/>
        <v>1.3</v>
      </c>
      <c r="BJ49" s="1">
        <f t="shared" si="66"/>
        <v>0.7142857142857143</v>
      </c>
      <c r="BK49" s="1">
        <f t="shared" si="66"/>
        <v>0.77142857142857146</v>
      </c>
      <c r="BL49" s="1">
        <f t="shared" si="66"/>
        <v>0.80821917808219179</v>
      </c>
      <c r="BM49" s="1">
        <f t="shared" si="66"/>
        <v>0.95774647887323938</v>
      </c>
      <c r="BN49" s="1">
        <f t="shared" si="66"/>
        <v>1.4464285714285714</v>
      </c>
      <c r="BO49" s="1">
        <f t="shared" si="66"/>
        <v>1.4262295081967216</v>
      </c>
      <c r="BP49" s="1">
        <f t="shared" si="66"/>
        <v>2.1923076923076921</v>
      </c>
      <c r="BQ49" s="1">
        <f t="shared" si="66"/>
        <v>2.3111111111111109</v>
      </c>
      <c r="BR49" s="1">
        <f t="shared" si="66"/>
        <v>1.6666666666666667</v>
      </c>
      <c r="BS49" s="1">
        <f t="shared" si="66"/>
        <v>1.3728813559322033</v>
      </c>
      <c r="BT49" s="1">
        <f t="shared" si="66"/>
        <v>1.2205882352941178</v>
      </c>
      <c r="BU49" s="1">
        <f t="shared" si="66"/>
        <v>1.4320987654320989</v>
      </c>
      <c r="BV49" s="1">
        <f t="shared" si="66"/>
        <v>1.3103448275862069</v>
      </c>
      <c r="BW49" s="1">
        <f t="shared" si="66"/>
        <v>1.0263157894736843</v>
      </c>
      <c r="BX49" s="1">
        <f t="shared" si="66"/>
        <v>1.2403846153846152</v>
      </c>
      <c r="BY49" s="1">
        <f t="shared" si="66"/>
        <v>1.5555555555555556</v>
      </c>
      <c r="BZ49" s="1">
        <f t="shared" si="67"/>
        <v>1.7283950617283952</v>
      </c>
      <c r="CA49" s="1">
        <f t="shared" si="67"/>
        <v>1.8313253012048192</v>
      </c>
      <c r="CB49" s="1">
        <f t="shared" si="67"/>
        <v>1.5</v>
      </c>
      <c r="CC49" s="1">
        <f t="shared" si="67"/>
        <v>1.7017543859649125</v>
      </c>
      <c r="CD49" s="1">
        <f t="shared" si="67"/>
        <v>1.7008547008547006</v>
      </c>
      <c r="CE49" s="1">
        <f t="shared" si="67"/>
        <v>1.736434108527132</v>
      </c>
      <c r="CF49" s="1">
        <f t="shared" si="67"/>
        <v>1.5642857142857143</v>
      </c>
      <c r="CG49" s="1">
        <f t="shared" si="67"/>
        <v>1.5714285714285714</v>
      </c>
      <c r="CH49" s="1">
        <f t="shared" si="67"/>
        <v>1.4013157894736841</v>
      </c>
      <c r="CI49" s="1">
        <f t="shared" si="67"/>
        <v>1.0229885057471264</v>
      </c>
      <c r="CJ49" s="1">
        <f t="shared" si="67"/>
        <v>1.0567010309278351</v>
      </c>
      <c r="CK49" s="1">
        <f t="shared" si="67"/>
        <v>0.96984924623115587</v>
      </c>
      <c r="CL49" s="1">
        <f t="shared" si="67"/>
        <v>0.8348214285714286</v>
      </c>
      <c r="CM49" s="1">
        <f t="shared" si="67"/>
        <v>0.86757990867579915</v>
      </c>
      <c r="CN49" s="1">
        <f t="shared" si="67"/>
        <v>0.87727272727272732</v>
      </c>
      <c r="CO49" s="1">
        <f t="shared" si="70"/>
        <v>0.85446009389671362</v>
      </c>
      <c r="CP49" s="1">
        <f t="shared" si="70"/>
        <v>1.1685393258426968</v>
      </c>
      <c r="CQ49" s="1">
        <f t="shared" si="70"/>
        <v>0.86829268292682926</v>
      </c>
      <c r="CR49" s="1">
        <f t="shared" si="70"/>
        <v>0.9948186528497408</v>
      </c>
      <c r="CS49" s="1">
        <f t="shared" si="70"/>
        <v>1.2620320855614973</v>
      </c>
      <c r="CT49" s="1">
        <f t="shared" si="70"/>
        <v>1.2368421052631577</v>
      </c>
      <c r="CU49" s="1">
        <f t="shared" si="70"/>
        <v>1.2020725388601037</v>
      </c>
      <c r="CV49" s="1">
        <f t="shared" si="70"/>
        <v>1.6703296703296704</v>
      </c>
      <c r="CW49" s="1">
        <f t="shared" si="70"/>
        <v>1.5144230769230769</v>
      </c>
      <c r="CX49" s="1">
        <f t="shared" si="70"/>
        <v>2.106741573033708</v>
      </c>
      <c r="CY49" s="1">
        <f t="shared" si="70"/>
        <v>2.234375</v>
      </c>
      <c r="CZ49" s="1">
        <f t="shared" si="70"/>
        <v>1.4745762711864407</v>
      </c>
      <c r="DA49" s="1">
        <f t="shared" si="70"/>
        <v>2.0680851063829788</v>
      </c>
      <c r="DB49" s="1">
        <f t="shared" si="70"/>
        <v>2.1508620689655173</v>
      </c>
      <c r="DC49" s="1"/>
    </row>
    <row r="50" spans="1:107" x14ac:dyDescent="0.25">
      <c r="A50" t="str">
        <f t="shared" si="69"/>
        <v>RA - Campinas</v>
      </c>
      <c r="AU50" s="1">
        <f t="shared" si="66"/>
        <v>3.8139534883720927</v>
      </c>
      <c r="AV50" s="1">
        <f t="shared" si="66"/>
        <v>3.1538461538461537</v>
      </c>
      <c r="AW50" s="1">
        <f t="shared" si="66"/>
        <v>3.2452830188679247</v>
      </c>
      <c r="AX50" s="1">
        <f t="shared" si="66"/>
        <v>3.38</v>
      </c>
      <c r="AY50" s="1">
        <f t="shared" si="66"/>
        <v>1.5168539325842696</v>
      </c>
      <c r="AZ50" s="1">
        <f t="shared" si="66"/>
        <v>1.5833333333333333</v>
      </c>
      <c r="BA50" s="1">
        <f t="shared" si="66"/>
        <v>1.4846153846153847</v>
      </c>
      <c r="BB50" s="1">
        <f t="shared" si="66"/>
        <v>1.3353658536585367</v>
      </c>
      <c r="BC50" s="1">
        <f t="shared" si="66"/>
        <v>1.5853658536585369</v>
      </c>
      <c r="BD50" s="1">
        <f t="shared" si="66"/>
        <v>1.4709302325581395</v>
      </c>
      <c r="BE50" s="1">
        <f t="shared" si="66"/>
        <v>1.5798816568047338</v>
      </c>
      <c r="BF50" s="1">
        <f t="shared" si="66"/>
        <v>2.0296296296296301</v>
      </c>
      <c r="BG50" s="1">
        <f t="shared" si="66"/>
        <v>1.3391812865497077</v>
      </c>
      <c r="BH50" s="1">
        <f t="shared" si="66"/>
        <v>1.1658031088082903</v>
      </c>
      <c r="BI50" s="1">
        <f t="shared" si="66"/>
        <v>0.98630136986301375</v>
      </c>
      <c r="BJ50" s="1">
        <f t="shared" si="66"/>
        <v>1.0038461538461538</v>
      </c>
      <c r="BK50" s="1">
        <f t="shared" si="66"/>
        <v>1.1225296442687747</v>
      </c>
      <c r="BL50" s="1">
        <f t="shared" si="66"/>
        <v>1.2172284644194755</v>
      </c>
      <c r="BM50" s="1">
        <f t="shared" si="66"/>
        <v>1.7116788321167882</v>
      </c>
      <c r="BN50" s="1">
        <f t="shared" si="66"/>
        <v>2.3493449781659388</v>
      </c>
      <c r="BO50" s="1">
        <f t="shared" si="66"/>
        <v>2.9288888888888884</v>
      </c>
      <c r="BP50" s="1">
        <f t="shared" si="66"/>
        <v>3.0648148148148149</v>
      </c>
      <c r="BQ50" s="1">
        <f t="shared" si="66"/>
        <v>2.3180076628352491</v>
      </c>
      <c r="BR50" s="1">
        <f t="shared" si="66"/>
        <v>2.137323943661972</v>
      </c>
      <c r="BS50" s="1">
        <f t="shared" si="66"/>
        <v>1.7107692307692308</v>
      </c>
      <c r="BT50" s="1">
        <f t="shared" si="66"/>
        <v>1.0746268656716418</v>
      </c>
      <c r="BU50" s="1">
        <f t="shared" ref="BU50:CN50" si="71">AVERAGE(BO28:BU28)/AVERAGE(BH28:BN28)</f>
        <v>1.4423791821561338</v>
      </c>
      <c r="BV50" s="1">
        <f t="shared" si="71"/>
        <v>1.0333839150227619</v>
      </c>
      <c r="BW50" s="1">
        <f t="shared" si="71"/>
        <v>0.97583081570996988</v>
      </c>
      <c r="BX50" s="1">
        <f t="shared" si="71"/>
        <v>1.3107438016528925</v>
      </c>
      <c r="BY50" s="1">
        <f t="shared" si="71"/>
        <v>1.3146622734761122</v>
      </c>
      <c r="BZ50" s="1">
        <f t="shared" si="71"/>
        <v>1.4640287769784173</v>
      </c>
      <c r="CA50" s="1">
        <f t="shared" si="71"/>
        <v>1.5456349206349207</v>
      </c>
      <c r="CB50" s="1">
        <f t="shared" si="71"/>
        <v>0.85567010309278346</v>
      </c>
      <c r="CC50" s="1">
        <f t="shared" si="71"/>
        <v>1.2026431718061674</v>
      </c>
      <c r="CD50" s="1">
        <f t="shared" si="71"/>
        <v>1.5835913312693497</v>
      </c>
      <c r="CE50" s="1">
        <f t="shared" si="71"/>
        <v>1.4035308953341739</v>
      </c>
      <c r="CF50" s="1">
        <f t="shared" si="71"/>
        <v>1.4912280701754386</v>
      </c>
      <c r="CG50" s="1">
        <f t="shared" si="71"/>
        <v>1.4815724815724813</v>
      </c>
      <c r="CH50" s="1">
        <f t="shared" si="71"/>
        <v>1.7509627727856225</v>
      </c>
      <c r="CI50" s="1">
        <f t="shared" si="71"/>
        <v>2.0195783132530121</v>
      </c>
      <c r="CJ50" s="1">
        <f t="shared" si="71"/>
        <v>1.656898656898657</v>
      </c>
      <c r="CK50" s="1">
        <f t="shared" si="71"/>
        <v>1.3460410557184752</v>
      </c>
      <c r="CL50" s="1">
        <f t="shared" si="71"/>
        <v>1.2686433063791556</v>
      </c>
      <c r="CM50" s="1">
        <f t="shared" si="71"/>
        <v>1.2495798319327731</v>
      </c>
      <c r="CN50" s="1">
        <f t="shared" si="71"/>
        <v>1.2943615257048093</v>
      </c>
      <c r="CO50" s="1">
        <f t="shared" si="70"/>
        <v>1.0989736070381231</v>
      </c>
      <c r="CP50" s="1">
        <f t="shared" si="70"/>
        <v>1.1260253542132737</v>
      </c>
      <c r="CQ50" s="1">
        <f t="shared" si="70"/>
        <v>1.2284450994841563</v>
      </c>
      <c r="CR50" s="1">
        <f t="shared" si="70"/>
        <v>1.3769063180827885</v>
      </c>
      <c r="CS50" s="1">
        <f t="shared" si="70"/>
        <v>1.3824362606232292</v>
      </c>
      <c r="CT50" s="1">
        <f t="shared" si="70"/>
        <v>1.2616005379959652</v>
      </c>
      <c r="CU50" s="1">
        <f t="shared" si="70"/>
        <v>1.2248558616271621</v>
      </c>
      <c r="CV50" s="1">
        <f t="shared" si="70"/>
        <v>1.4996664442961976</v>
      </c>
      <c r="CW50" s="1">
        <f t="shared" si="70"/>
        <v>1.6562913907284766</v>
      </c>
      <c r="CX50" s="1">
        <f t="shared" si="70"/>
        <v>1.5734853029394122</v>
      </c>
      <c r="CY50" s="1">
        <f t="shared" si="70"/>
        <v>1.4456751054852321</v>
      </c>
      <c r="CZ50" s="1">
        <f t="shared" si="70"/>
        <v>1.2167008196721312</v>
      </c>
      <c r="DA50" s="1">
        <f t="shared" si="70"/>
        <v>1.7020255863539446</v>
      </c>
      <c r="DB50" s="1">
        <f t="shared" si="70"/>
        <v>1.6297071129707112</v>
      </c>
      <c r="DC50" s="1"/>
    </row>
    <row r="51" spans="1:107" x14ac:dyDescent="0.25">
      <c r="A51" t="str">
        <f t="shared" si="69"/>
        <v>RA - Central</v>
      </c>
      <c r="AU51" s="1">
        <f t="shared" ref="AU51:CN54" si="72">AVERAGE(AO29:AU29)/AVERAGE(AH29:AN29)</f>
        <v>2.75</v>
      </c>
      <c r="AV51" s="1">
        <f t="shared" si="72"/>
        <v>4.25</v>
      </c>
      <c r="AW51" s="1">
        <f t="shared" si="72"/>
        <v>4.25</v>
      </c>
      <c r="AX51" s="1">
        <f t="shared" si="72"/>
        <v>2.1428571428571428</v>
      </c>
      <c r="AY51" s="1">
        <f t="shared" si="72"/>
        <v>2.5714285714285716</v>
      </c>
      <c r="AZ51" s="1">
        <f t="shared" si="72"/>
        <v>5</v>
      </c>
      <c r="BA51" s="1">
        <f t="shared" si="72"/>
        <v>7</v>
      </c>
      <c r="BB51" s="1">
        <f t="shared" si="72"/>
        <v>4</v>
      </c>
      <c r="BC51" s="1">
        <f t="shared" si="72"/>
        <v>2.5294117647058827</v>
      </c>
      <c r="BD51" s="1">
        <f t="shared" si="72"/>
        <v>2.7058823529411766</v>
      </c>
      <c r="BE51" s="1">
        <f t="shared" si="72"/>
        <v>3.3333333333333335</v>
      </c>
      <c r="BF51" s="1">
        <f t="shared" si="72"/>
        <v>2.6666666666666665</v>
      </c>
      <c r="BG51" s="1">
        <f t="shared" si="72"/>
        <v>0.88571428571428579</v>
      </c>
      <c r="BH51" s="1">
        <f t="shared" si="72"/>
        <v>0.59523809523809523</v>
      </c>
      <c r="BI51" s="1">
        <f t="shared" si="72"/>
        <v>0.38636363636363635</v>
      </c>
      <c r="BJ51" s="1">
        <f t="shared" si="72"/>
        <v>0.34883720930232553</v>
      </c>
      <c r="BK51" s="1">
        <f t="shared" si="72"/>
        <v>0.2391304347826087</v>
      </c>
      <c r="BL51" s="1">
        <f t="shared" si="72"/>
        <v>0.18</v>
      </c>
      <c r="BM51" s="1">
        <f t="shared" si="72"/>
        <v>0.33333333333333331</v>
      </c>
      <c r="BN51" s="1">
        <f t="shared" si="72"/>
        <v>0.64516129032258063</v>
      </c>
      <c r="BO51" s="1">
        <f t="shared" si="72"/>
        <v>1.52</v>
      </c>
      <c r="BP51" s="1">
        <f t="shared" si="72"/>
        <v>2.2941176470588238</v>
      </c>
      <c r="BQ51" s="1">
        <f t="shared" si="72"/>
        <v>2.4000000000000004</v>
      </c>
      <c r="BR51" s="1">
        <f t="shared" si="72"/>
        <v>3.4545454545454546</v>
      </c>
      <c r="BS51" s="1">
        <f t="shared" si="72"/>
        <v>4</v>
      </c>
      <c r="BT51" s="1">
        <f t="shared" si="72"/>
        <v>2.3125</v>
      </c>
      <c r="BU51" s="1">
        <f t="shared" si="72"/>
        <v>2.25</v>
      </c>
      <c r="BV51" s="1">
        <f t="shared" si="72"/>
        <v>1.0789473684210524</v>
      </c>
      <c r="BW51" s="1">
        <f t="shared" si="72"/>
        <v>1.2051282051282053</v>
      </c>
      <c r="BX51" s="1">
        <f t="shared" si="72"/>
        <v>1.9722222222222219</v>
      </c>
      <c r="BY51" s="1">
        <f t="shared" si="72"/>
        <v>1.8947368421052633</v>
      </c>
      <c r="BZ51" s="1">
        <f t="shared" si="72"/>
        <v>2.1111111111111112</v>
      </c>
      <c r="CA51" s="1">
        <f t="shared" si="72"/>
        <v>2.0540540540540544</v>
      </c>
      <c r="CB51" s="1">
        <f t="shared" si="72"/>
        <v>1.6</v>
      </c>
      <c r="CC51" s="1">
        <f t="shared" si="72"/>
        <v>1.902439024390244</v>
      </c>
      <c r="CD51" s="1">
        <f t="shared" si="72"/>
        <v>1.8936170212765957</v>
      </c>
      <c r="CE51" s="1">
        <f t="shared" si="72"/>
        <v>1.1408450704225352</v>
      </c>
      <c r="CF51" s="1">
        <f t="shared" si="72"/>
        <v>1.3333333333333333</v>
      </c>
      <c r="CG51" s="1">
        <f t="shared" si="72"/>
        <v>1.2236842105263157</v>
      </c>
      <c r="CH51" s="1">
        <f t="shared" si="72"/>
        <v>1.3289473684210527</v>
      </c>
      <c r="CI51" s="1">
        <f t="shared" si="72"/>
        <v>1.5416666666666665</v>
      </c>
      <c r="CJ51" s="1">
        <f t="shared" si="72"/>
        <v>1.5641025641025641</v>
      </c>
      <c r="CK51" s="1">
        <f t="shared" si="72"/>
        <v>1.4719101123595508</v>
      </c>
      <c r="CL51" s="1">
        <f t="shared" si="72"/>
        <v>1.7901234567901236</v>
      </c>
      <c r="CM51" s="1">
        <f t="shared" si="72"/>
        <v>1.4895833333333333</v>
      </c>
      <c r="CN51" s="1">
        <f t="shared" si="72"/>
        <v>1.5913978494623655</v>
      </c>
      <c r="CO51" s="1">
        <f t="shared" si="70"/>
        <v>1.3663366336633664</v>
      </c>
      <c r="CP51" s="1">
        <f t="shared" si="70"/>
        <v>1.3243243243243243</v>
      </c>
      <c r="CQ51" s="1">
        <f t="shared" si="70"/>
        <v>1.2295081967213115</v>
      </c>
      <c r="CR51" s="1">
        <f t="shared" si="70"/>
        <v>1.282442748091603</v>
      </c>
      <c r="CS51" s="1">
        <f t="shared" si="70"/>
        <v>1.2482758620689656</v>
      </c>
      <c r="CT51" s="1">
        <f t="shared" si="70"/>
        <v>1.3006993006993008</v>
      </c>
      <c r="CU51" s="1">
        <f t="shared" si="70"/>
        <v>1.2297297297297298</v>
      </c>
      <c r="CV51" s="1">
        <f t="shared" si="70"/>
        <v>1.7898550724637681</v>
      </c>
      <c r="CW51" s="1">
        <f t="shared" si="70"/>
        <v>1.8503401360544216</v>
      </c>
      <c r="CX51" s="1">
        <f t="shared" si="70"/>
        <v>1.9200000000000004</v>
      </c>
      <c r="CY51" s="1">
        <f t="shared" si="70"/>
        <v>1.8095238095238095</v>
      </c>
      <c r="CZ51" s="1">
        <f t="shared" si="70"/>
        <v>1.4419889502762431</v>
      </c>
      <c r="DA51" s="1">
        <f t="shared" si="70"/>
        <v>1.801075268817204</v>
      </c>
      <c r="DB51" s="1">
        <f t="shared" si="70"/>
        <v>2.0054945054945055</v>
      </c>
      <c r="DC51" s="1"/>
    </row>
    <row r="52" spans="1:107" x14ac:dyDescent="0.25">
      <c r="A52" t="str">
        <f t="shared" si="69"/>
        <v>RA - Franca</v>
      </c>
      <c r="AU52" s="1">
        <f t="shared" si="72"/>
        <v>1.5</v>
      </c>
      <c r="AV52" s="1">
        <f t="shared" si="72"/>
        <v>0.66666666666666663</v>
      </c>
      <c r="AW52" s="1">
        <f t="shared" si="72"/>
        <v>0.66666666666666663</v>
      </c>
      <c r="AX52" s="1">
        <f t="shared" si="72"/>
        <v>0.25</v>
      </c>
      <c r="AY52" s="1">
        <f t="shared" si="72"/>
        <v>1</v>
      </c>
      <c r="AZ52" s="1">
        <f t="shared" si="72"/>
        <v>1.4</v>
      </c>
      <c r="BA52" s="1">
        <f t="shared" si="72"/>
        <v>2.5</v>
      </c>
      <c r="BB52" s="1">
        <f t="shared" si="72"/>
        <v>3.666666666666667</v>
      </c>
      <c r="BC52" s="1">
        <f t="shared" si="72"/>
        <v>5.5</v>
      </c>
      <c r="BD52" s="1">
        <f t="shared" si="72"/>
        <v>5.5</v>
      </c>
      <c r="BE52" s="1">
        <f t="shared" si="72"/>
        <v>12</v>
      </c>
      <c r="BF52" s="1">
        <f t="shared" si="72"/>
        <v>4</v>
      </c>
      <c r="BG52" s="1">
        <f t="shared" si="72"/>
        <v>0.8571428571428571</v>
      </c>
      <c r="BH52" s="1">
        <f t="shared" si="72"/>
        <v>0.3</v>
      </c>
      <c r="BI52" s="1">
        <f t="shared" si="72"/>
        <v>0</v>
      </c>
      <c r="BJ52" s="1">
        <f t="shared" si="72"/>
        <v>9.0909090909090912E-2</v>
      </c>
      <c r="BK52" s="1">
        <f t="shared" si="72"/>
        <v>9.0909090909090912E-2</v>
      </c>
      <c r="BL52" s="1">
        <f t="shared" si="72"/>
        <v>8.3333333333333329E-2</v>
      </c>
      <c r="BM52" s="1">
        <f t="shared" si="72"/>
        <v>0.41666666666666669</v>
      </c>
      <c r="BN52" s="1">
        <f t="shared" si="72"/>
        <v>1</v>
      </c>
      <c r="BO52" s="1">
        <f t="shared" si="72"/>
        <v>5</v>
      </c>
      <c r="BP52" s="1" t="e">
        <f t="shared" si="72"/>
        <v>#DIV/0!</v>
      </c>
      <c r="BQ52" s="1">
        <f t="shared" si="72"/>
        <v>21</v>
      </c>
      <c r="BR52" s="1">
        <f t="shared" si="72"/>
        <v>21</v>
      </c>
      <c r="BS52" s="1">
        <f t="shared" si="72"/>
        <v>20</v>
      </c>
      <c r="BT52" s="1">
        <f t="shared" si="72"/>
        <v>3.8000000000000003</v>
      </c>
      <c r="BU52" s="1">
        <f t="shared" si="72"/>
        <v>2.8333333333333335</v>
      </c>
      <c r="BV52" s="1">
        <f t="shared" si="72"/>
        <v>0.93333333333333335</v>
      </c>
      <c r="BW52" s="1">
        <f t="shared" si="72"/>
        <v>0.54545454545454541</v>
      </c>
      <c r="BX52" s="1">
        <f t="shared" si="72"/>
        <v>0.80952380952380942</v>
      </c>
      <c r="BY52" s="1">
        <f t="shared" si="72"/>
        <v>0.80952380952380942</v>
      </c>
      <c r="BZ52" s="1">
        <f t="shared" si="72"/>
        <v>0.84999999999999987</v>
      </c>
      <c r="CA52" s="1">
        <f t="shared" si="72"/>
        <v>1.0526315789473684</v>
      </c>
      <c r="CB52" s="1">
        <f t="shared" si="72"/>
        <v>1.5882352941176472</v>
      </c>
      <c r="CC52" s="1">
        <f t="shared" si="72"/>
        <v>1.8571428571428572</v>
      </c>
      <c r="CD52" s="1">
        <f t="shared" si="72"/>
        <v>2.8333333333333335</v>
      </c>
      <c r="CE52" s="1">
        <f t="shared" si="72"/>
        <v>1.9411764705882355</v>
      </c>
      <c r="CF52" s="1">
        <f t="shared" si="72"/>
        <v>2.4705882352941178</v>
      </c>
      <c r="CG52" s="1">
        <f t="shared" si="72"/>
        <v>2.5294117647058827</v>
      </c>
      <c r="CH52" s="1">
        <f t="shared" si="72"/>
        <v>3.1</v>
      </c>
      <c r="CI52" s="1">
        <f t="shared" si="72"/>
        <v>2.7777777777777777</v>
      </c>
      <c r="CJ52" s="1">
        <f t="shared" si="72"/>
        <v>3.0384615384615388</v>
      </c>
      <c r="CK52" s="1">
        <f t="shared" si="72"/>
        <v>2.1470588235294121</v>
      </c>
      <c r="CL52" s="1">
        <f t="shared" si="72"/>
        <v>2.1212121212121211</v>
      </c>
      <c r="CM52" s="1">
        <f t="shared" si="72"/>
        <v>1.5</v>
      </c>
      <c r="CN52" s="1">
        <f t="shared" si="72"/>
        <v>1.441860465116279</v>
      </c>
      <c r="CO52" s="1">
        <f t="shared" si="70"/>
        <v>0.58064516129032262</v>
      </c>
      <c r="CP52" s="1">
        <f t="shared" si="70"/>
        <v>0.3066666666666667</v>
      </c>
      <c r="CQ52" s="1">
        <f t="shared" si="70"/>
        <v>0.27848101265822783</v>
      </c>
      <c r="CR52" s="1">
        <f t="shared" si="70"/>
        <v>0.54794520547945202</v>
      </c>
      <c r="CS52" s="1">
        <f t="shared" si="70"/>
        <v>0.77142857142857146</v>
      </c>
      <c r="CT52" s="1">
        <f t="shared" si="70"/>
        <v>0.93650793650793651</v>
      </c>
      <c r="CU52" s="1">
        <f t="shared" si="70"/>
        <v>0.96774193548387089</v>
      </c>
      <c r="CV52" s="1">
        <f t="shared" si="70"/>
        <v>2.1666666666666665</v>
      </c>
      <c r="CW52" s="1">
        <f t="shared" si="70"/>
        <v>3.5652173913043477</v>
      </c>
      <c r="CX52" s="1">
        <f t="shared" si="70"/>
        <v>4.1363636363636367</v>
      </c>
      <c r="CY52" s="1">
        <f t="shared" si="70"/>
        <v>2.2999999999999998</v>
      </c>
      <c r="CZ52" s="1">
        <f t="shared" si="70"/>
        <v>1.4259259259259258</v>
      </c>
      <c r="DA52" s="1">
        <f t="shared" si="70"/>
        <v>1.3389830508474576</v>
      </c>
      <c r="DB52" s="1">
        <f t="shared" si="70"/>
        <v>1.3166666666666669</v>
      </c>
      <c r="DC52" s="1"/>
    </row>
    <row r="53" spans="1:107" x14ac:dyDescent="0.25">
      <c r="A53" t="str">
        <f t="shared" si="69"/>
        <v>RA - Itapeva</v>
      </c>
      <c r="AU53" s="1">
        <f t="shared" si="72"/>
        <v>1</v>
      </c>
      <c r="AV53" s="1">
        <f t="shared" si="72"/>
        <v>1</v>
      </c>
      <c r="AW53" s="1">
        <f t="shared" si="72"/>
        <v>1</v>
      </c>
      <c r="AX53" s="1">
        <f t="shared" si="72"/>
        <v>1</v>
      </c>
      <c r="AY53" s="1">
        <f t="shared" si="72"/>
        <v>1</v>
      </c>
      <c r="AZ53" s="1">
        <f t="shared" si="72"/>
        <v>3</v>
      </c>
      <c r="BA53" s="1">
        <f t="shared" si="72"/>
        <v>3</v>
      </c>
      <c r="BB53" s="1">
        <f t="shared" si="72"/>
        <v>6</v>
      </c>
      <c r="BC53" s="1">
        <f t="shared" si="72"/>
        <v>12</v>
      </c>
      <c r="BD53" s="1">
        <f t="shared" si="72"/>
        <v>15</v>
      </c>
      <c r="BE53" s="1">
        <f t="shared" si="72"/>
        <v>15</v>
      </c>
      <c r="BF53" s="1">
        <f t="shared" si="72"/>
        <v>15</v>
      </c>
      <c r="BG53" s="1">
        <f t="shared" si="72"/>
        <v>4</v>
      </c>
      <c r="BH53" s="1">
        <f t="shared" si="72"/>
        <v>4.3333333333333339</v>
      </c>
      <c r="BI53" s="1">
        <f t="shared" si="72"/>
        <v>2.166666666666667</v>
      </c>
      <c r="BJ53" s="1">
        <f t="shared" si="72"/>
        <v>0.75000000000000011</v>
      </c>
      <c r="BK53" s="1">
        <f t="shared" si="72"/>
        <v>0.60000000000000009</v>
      </c>
      <c r="BL53" s="1">
        <f t="shared" si="72"/>
        <v>0.79999999999999993</v>
      </c>
      <c r="BM53" s="1">
        <f t="shared" si="72"/>
        <v>1.0666666666666667</v>
      </c>
      <c r="BN53" s="1">
        <f t="shared" si="72"/>
        <v>2.6666666666666665</v>
      </c>
      <c r="BO53" s="1">
        <f t="shared" si="72"/>
        <v>2.3846153846153846</v>
      </c>
      <c r="BP53" s="1">
        <f t="shared" si="72"/>
        <v>2.5384615384615383</v>
      </c>
      <c r="BQ53" s="1">
        <f t="shared" si="72"/>
        <v>3.5555555555555549</v>
      </c>
      <c r="BR53" s="1">
        <f t="shared" si="72"/>
        <v>3.2222222222222223</v>
      </c>
      <c r="BS53" s="1">
        <f t="shared" si="72"/>
        <v>2.166666666666667</v>
      </c>
      <c r="BT53" s="1">
        <f t="shared" si="72"/>
        <v>1.4375</v>
      </c>
      <c r="BU53" s="1">
        <f t="shared" si="72"/>
        <v>0.71875</v>
      </c>
      <c r="BV53" s="1">
        <f t="shared" si="72"/>
        <v>0.80645161290322576</v>
      </c>
      <c r="BW53" s="1">
        <f t="shared" si="72"/>
        <v>0.90909090909090906</v>
      </c>
      <c r="BX53" s="1">
        <f t="shared" si="72"/>
        <v>1</v>
      </c>
      <c r="BY53" s="1">
        <f t="shared" si="72"/>
        <v>1.1379310344827585</v>
      </c>
      <c r="BZ53" s="1">
        <f t="shared" si="72"/>
        <v>1.2692307692307692</v>
      </c>
      <c r="CA53" s="1">
        <f t="shared" si="72"/>
        <v>1.6956521739130435</v>
      </c>
      <c r="CB53" s="1">
        <f t="shared" si="72"/>
        <v>1.6086956521739131</v>
      </c>
      <c r="CC53" s="1">
        <f t="shared" si="72"/>
        <v>1.44</v>
      </c>
      <c r="CD53" s="1">
        <f t="shared" si="72"/>
        <v>1.2333333333333334</v>
      </c>
      <c r="CE53" s="1">
        <f t="shared" si="72"/>
        <v>1.3125</v>
      </c>
      <c r="CF53" s="1">
        <f t="shared" si="72"/>
        <v>1.2727272727272727</v>
      </c>
      <c r="CG53" s="1">
        <f t="shared" si="72"/>
        <v>1.303030303030303</v>
      </c>
      <c r="CH53" s="1">
        <f t="shared" si="72"/>
        <v>1.0256410256410258</v>
      </c>
      <c r="CI53" s="1">
        <f t="shared" si="72"/>
        <v>0.97297297297297303</v>
      </c>
      <c r="CJ53" s="1">
        <f t="shared" si="72"/>
        <v>0.9722222222222221</v>
      </c>
      <c r="CK53" s="1">
        <f t="shared" si="72"/>
        <v>0.72972972972972971</v>
      </c>
      <c r="CL53" s="1">
        <f t="shared" si="72"/>
        <v>0.66666666666666663</v>
      </c>
      <c r="CM53" s="1">
        <f t="shared" si="72"/>
        <v>0.69047619047619058</v>
      </c>
      <c r="CN53" s="1">
        <f t="shared" si="72"/>
        <v>0.72093023255813948</v>
      </c>
      <c r="CO53" s="1">
        <f t="shared" si="70"/>
        <v>0.7</v>
      </c>
      <c r="CP53" s="1">
        <f t="shared" si="70"/>
        <v>0.63888888888888884</v>
      </c>
      <c r="CQ53" s="1">
        <f t="shared" si="70"/>
        <v>1.0571428571428572</v>
      </c>
      <c r="CR53" s="1">
        <f t="shared" si="70"/>
        <v>1.6666666666666667</v>
      </c>
      <c r="CS53" s="1">
        <f t="shared" si="70"/>
        <v>1.6428571428571428</v>
      </c>
      <c r="CT53" s="1">
        <f t="shared" si="70"/>
        <v>1.6896551724137929</v>
      </c>
      <c r="CU53" s="1">
        <f t="shared" si="70"/>
        <v>1.4838709677419353</v>
      </c>
      <c r="CV53" s="1">
        <f t="shared" si="70"/>
        <v>2.0357142857142856</v>
      </c>
      <c r="CW53" s="1">
        <f t="shared" si="70"/>
        <v>3.3913043478260869</v>
      </c>
      <c r="CX53" s="1">
        <f t="shared" si="70"/>
        <v>1.972972972972973</v>
      </c>
      <c r="CY53" s="1">
        <f t="shared" si="70"/>
        <v>1.6</v>
      </c>
      <c r="CZ53" s="1">
        <f t="shared" si="70"/>
        <v>1.347826086956522</v>
      </c>
      <c r="DA53" s="1">
        <f t="shared" si="70"/>
        <v>1.7142857142857142</v>
      </c>
      <c r="DB53" s="1">
        <f t="shared" si="70"/>
        <v>1.9130434782608696</v>
      </c>
      <c r="DC53" s="1"/>
    </row>
    <row r="54" spans="1:107" x14ac:dyDescent="0.25">
      <c r="A54" t="str">
        <f t="shared" si="69"/>
        <v>RA - Marília</v>
      </c>
      <c r="AU54" s="1">
        <f t="shared" si="72"/>
        <v>5</v>
      </c>
      <c r="AV54" s="1">
        <f t="shared" si="72"/>
        <v>4.5000000000000009</v>
      </c>
      <c r="AW54" s="1">
        <f t="shared" si="72"/>
        <v>4.5000000000000009</v>
      </c>
      <c r="AX54" s="1">
        <f t="shared" si="72"/>
        <v>2.2500000000000004</v>
      </c>
      <c r="AY54" s="1">
        <f t="shared" si="72"/>
        <v>1.8333333333333335</v>
      </c>
      <c r="AZ54" s="1">
        <f t="shared" si="72"/>
        <v>3.6</v>
      </c>
      <c r="BA54" s="1">
        <f t="shared" si="72"/>
        <v>4.3999999999999995</v>
      </c>
      <c r="BB54" s="1">
        <f t="shared" si="72"/>
        <v>1.6999999999999997</v>
      </c>
      <c r="BC54" s="1">
        <f t="shared" si="72"/>
        <v>2.1111111111111112</v>
      </c>
      <c r="BD54" s="1">
        <f t="shared" si="72"/>
        <v>2.1111111111111112</v>
      </c>
      <c r="BE54" s="1">
        <f t="shared" si="72"/>
        <v>2.1111111111111112</v>
      </c>
      <c r="BF54" s="1">
        <f t="shared" si="72"/>
        <v>1.9090909090909092</v>
      </c>
      <c r="BG54" s="1">
        <f t="shared" si="72"/>
        <v>0.83333333333333326</v>
      </c>
      <c r="BH54" s="1">
        <f t="shared" si="72"/>
        <v>0.54545454545454541</v>
      </c>
      <c r="BI54" s="1">
        <f t="shared" si="72"/>
        <v>0.6470588235294118</v>
      </c>
      <c r="BJ54" s="1">
        <f t="shared" si="72"/>
        <v>0.89473684210526305</v>
      </c>
      <c r="BK54" s="1">
        <f t="shared" si="72"/>
        <v>0.89473684210526305</v>
      </c>
      <c r="BL54" s="1">
        <f t="shared" si="72"/>
        <v>1</v>
      </c>
      <c r="BM54" s="1">
        <f t="shared" si="72"/>
        <v>0.90476190476190477</v>
      </c>
      <c r="BN54" s="1">
        <f t="shared" si="72"/>
        <v>1.8666666666666667</v>
      </c>
      <c r="BO54" s="1">
        <f t="shared" si="72"/>
        <v>3.0833333333333335</v>
      </c>
      <c r="BP54" s="1">
        <f t="shared" si="72"/>
        <v>4.1818181818181817</v>
      </c>
      <c r="BQ54" s="1">
        <f t="shared" si="72"/>
        <v>2.4705882352941178</v>
      </c>
      <c r="BR54" s="1">
        <f t="shared" si="72"/>
        <v>2.4705882352941178</v>
      </c>
      <c r="BS54" s="1">
        <f t="shared" si="72"/>
        <v>2</v>
      </c>
      <c r="BT54" s="1">
        <f t="shared" si="72"/>
        <v>2.1052631578947367</v>
      </c>
      <c r="BU54" s="1">
        <f t="shared" si="72"/>
        <v>1.6785714285714286</v>
      </c>
      <c r="BV54" s="1">
        <f t="shared" si="72"/>
        <v>1.1081081081081081</v>
      </c>
      <c r="BW54" s="1">
        <f t="shared" si="72"/>
        <v>0.78260869565217395</v>
      </c>
      <c r="BX54" s="1">
        <f t="shared" si="72"/>
        <v>0.97619047619047616</v>
      </c>
      <c r="BY54" s="1">
        <f t="shared" si="72"/>
        <v>1</v>
      </c>
      <c r="BZ54" s="1">
        <f t="shared" si="72"/>
        <v>1.1842105263157894</v>
      </c>
      <c r="CA54" s="1">
        <f t="shared" si="72"/>
        <v>1.1499999999999999</v>
      </c>
      <c r="CB54" s="1">
        <f t="shared" si="72"/>
        <v>0.87234042553191482</v>
      </c>
      <c r="CC54" s="1">
        <f t="shared" si="72"/>
        <v>1.0487804878048781</v>
      </c>
      <c r="CD54" s="1">
        <f t="shared" si="72"/>
        <v>2.1111111111111112</v>
      </c>
      <c r="CE54" s="1">
        <f t="shared" si="72"/>
        <v>1.902439024390244</v>
      </c>
      <c r="CF54" s="1">
        <f t="shared" si="72"/>
        <v>1.8809523809523812</v>
      </c>
      <c r="CG54" s="1">
        <f t="shared" si="72"/>
        <v>1.6888888888888889</v>
      </c>
      <c r="CH54" s="1">
        <f t="shared" si="72"/>
        <v>1.6521739130434785</v>
      </c>
      <c r="CI54" s="1">
        <f t="shared" si="72"/>
        <v>1.75609756097561</v>
      </c>
      <c r="CJ54" s="1">
        <f t="shared" si="72"/>
        <v>1.6976744186046511</v>
      </c>
      <c r="CK54" s="1">
        <f t="shared" si="72"/>
        <v>0.56578947368421051</v>
      </c>
      <c r="CL54" s="1">
        <f t="shared" si="72"/>
        <v>0.5641025641025641</v>
      </c>
      <c r="CM54" s="1">
        <f t="shared" si="72"/>
        <v>0.53164556962025311</v>
      </c>
      <c r="CN54" s="1">
        <f>AVERAGE(CH32:CN32)/AVERAGE(CA32:CG32)</f>
        <v>0.55263157894736836</v>
      </c>
      <c r="CO54" s="1">
        <f t="shared" si="70"/>
        <v>0.43421052631578949</v>
      </c>
      <c r="CP54" s="1">
        <f t="shared" si="70"/>
        <v>0.51388888888888884</v>
      </c>
      <c r="CQ54" s="1">
        <f t="shared" si="70"/>
        <v>0.76712328767123283</v>
      </c>
      <c r="CR54" s="1">
        <f t="shared" si="70"/>
        <v>1.5348837209302324</v>
      </c>
      <c r="CS54" s="1">
        <f t="shared" si="70"/>
        <v>2.1590909090909092</v>
      </c>
      <c r="CT54" s="1">
        <f t="shared" si="70"/>
        <v>2.2619047619047619</v>
      </c>
      <c r="CU54" s="1">
        <f t="shared" si="70"/>
        <v>2.4523809523809521</v>
      </c>
      <c r="CV54" s="1">
        <f t="shared" si="70"/>
        <v>3.606060606060606</v>
      </c>
      <c r="CW54" s="1">
        <f t="shared" si="70"/>
        <v>3.5945945945945947</v>
      </c>
      <c r="CX54" s="1">
        <f t="shared" si="70"/>
        <v>2.5</v>
      </c>
      <c r="CY54" s="1">
        <f t="shared" si="70"/>
        <v>2.3787878787878785</v>
      </c>
      <c r="CZ54" s="1">
        <f t="shared" si="70"/>
        <v>1.2315789473684211</v>
      </c>
      <c r="DA54" s="1">
        <f t="shared" si="70"/>
        <v>1.5578947368421052</v>
      </c>
      <c r="DB54" s="1">
        <f t="shared" si="70"/>
        <v>1.3980582524271847</v>
      </c>
      <c r="DC54" s="1"/>
    </row>
    <row r="55" spans="1:107" x14ac:dyDescent="0.25">
      <c r="A55" t="str">
        <f t="shared" si="69"/>
        <v>RA - Presidente Prudente</v>
      </c>
      <c r="AU55" s="1">
        <f t="shared" ref="AU55:CN58" si="73">AVERAGE(AO33:AU33)/AVERAGE(AH33:AN33)</f>
        <v>3</v>
      </c>
      <c r="AV55" s="1">
        <f t="shared" si="73"/>
        <v>4</v>
      </c>
      <c r="AW55" s="1">
        <f t="shared" si="73"/>
        <v>9.0000000000000018</v>
      </c>
      <c r="AX55" s="1">
        <f t="shared" si="73"/>
        <v>2.3333333333333335</v>
      </c>
      <c r="AY55" s="1">
        <f t="shared" si="73"/>
        <v>2.6666666666666665</v>
      </c>
      <c r="AZ55" s="1">
        <f t="shared" si="73"/>
        <v>2</v>
      </c>
      <c r="BA55" s="1">
        <f t="shared" si="73"/>
        <v>1.3333333333333333</v>
      </c>
      <c r="BB55" s="1">
        <f t="shared" si="73"/>
        <v>1.6666666666666667</v>
      </c>
      <c r="BC55" s="1">
        <f t="shared" si="73"/>
        <v>1.6250000000000002</v>
      </c>
      <c r="BD55" s="1">
        <f t="shared" si="73"/>
        <v>1.5555555555555554</v>
      </c>
      <c r="BE55" s="1">
        <f t="shared" si="73"/>
        <v>2</v>
      </c>
      <c r="BF55" s="1">
        <f t="shared" si="73"/>
        <v>1.875</v>
      </c>
      <c r="BG55" s="1">
        <f t="shared" si="73"/>
        <v>1.75</v>
      </c>
      <c r="BH55" s="1">
        <f t="shared" si="73"/>
        <v>1.75</v>
      </c>
      <c r="BI55" s="1">
        <f t="shared" si="73"/>
        <v>2.1999999999999997</v>
      </c>
      <c r="BJ55" s="1">
        <f t="shared" si="73"/>
        <v>1.4615384615384615</v>
      </c>
      <c r="BK55" s="1">
        <f t="shared" si="73"/>
        <v>1.2857142857142858</v>
      </c>
      <c r="BL55" s="1">
        <f t="shared" si="73"/>
        <v>1.5</v>
      </c>
      <c r="BM55" s="1">
        <f t="shared" si="73"/>
        <v>2.0666666666666669</v>
      </c>
      <c r="BN55" s="1">
        <f t="shared" si="73"/>
        <v>2.5</v>
      </c>
      <c r="BO55" s="1">
        <f t="shared" si="73"/>
        <v>2.7142857142857144</v>
      </c>
      <c r="BP55" s="1">
        <f t="shared" si="73"/>
        <v>1.6818181818181819</v>
      </c>
      <c r="BQ55" s="1">
        <f t="shared" si="73"/>
        <v>2</v>
      </c>
      <c r="BR55" s="1">
        <f t="shared" si="73"/>
        <v>2.1111111111111112</v>
      </c>
      <c r="BS55" s="1">
        <f t="shared" si="73"/>
        <v>1.7142857142857144</v>
      </c>
      <c r="BT55" s="1">
        <f t="shared" si="73"/>
        <v>1.3225806451612903</v>
      </c>
      <c r="BU55" s="1">
        <f t="shared" si="73"/>
        <v>2</v>
      </c>
      <c r="BV55" s="1">
        <f t="shared" si="73"/>
        <v>2.1315789473684208</v>
      </c>
      <c r="BW55" s="1">
        <f t="shared" si="73"/>
        <v>2.3243243243243246</v>
      </c>
      <c r="BX55" s="1">
        <f t="shared" si="73"/>
        <v>2.6842105263157894</v>
      </c>
      <c r="BY55" s="1">
        <f t="shared" si="73"/>
        <v>3.1315789473684208</v>
      </c>
      <c r="BZ55" s="1">
        <f t="shared" si="73"/>
        <v>3.3055555555555554</v>
      </c>
      <c r="CA55" s="1">
        <f t="shared" si="73"/>
        <v>2.9024390243902443</v>
      </c>
      <c r="CB55" s="1">
        <f t="shared" si="73"/>
        <v>1.6571428571428573</v>
      </c>
      <c r="CC55" s="1">
        <f t="shared" si="73"/>
        <v>1.419753086419753</v>
      </c>
      <c r="CD55" s="1">
        <f t="shared" si="73"/>
        <v>1.5581395348837208</v>
      </c>
      <c r="CE55" s="1">
        <f t="shared" si="73"/>
        <v>1.303921568627451</v>
      </c>
      <c r="CF55" s="1">
        <f t="shared" si="73"/>
        <v>1</v>
      </c>
      <c r="CG55" s="1">
        <f t="shared" si="73"/>
        <v>1.0168067226890756</v>
      </c>
      <c r="CH55" s="1">
        <f t="shared" si="73"/>
        <v>1.1092436974789917</v>
      </c>
      <c r="CI55" s="1">
        <f t="shared" si="73"/>
        <v>1.0689655172413792</v>
      </c>
      <c r="CJ55" s="1">
        <f t="shared" si="73"/>
        <v>1.0695652173913046</v>
      </c>
      <c r="CK55" s="1">
        <f t="shared" si="73"/>
        <v>0.83582089552238803</v>
      </c>
      <c r="CL55" s="1">
        <f t="shared" si="73"/>
        <v>0.84210526315789469</v>
      </c>
      <c r="CM55" s="1">
        <f t="shared" si="73"/>
        <v>0.94117647058823528</v>
      </c>
      <c r="CN55" s="1">
        <f t="shared" si="73"/>
        <v>0.90082644628099173</v>
      </c>
      <c r="CO55" s="1">
        <f t="shared" si="70"/>
        <v>0.62878787878787878</v>
      </c>
      <c r="CP55" s="1">
        <f t="shared" si="70"/>
        <v>0.58870967741935487</v>
      </c>
      <c r="CQ55" s="1">
        <f t="shared" si="70"/>
        <v>0.73170731707317072</v>
      </c>
      <c r="CR55" s="1">
        <f t="shared" si="70"/>
        <v>0.6160714285714286</v>
      </c>
      <c r="CS55" s="1">
        <f t="shared" si="70"/>
        <v>0.6428571428571429</v>
      </c>
      <c r="CT55" s="1">
        <f t="shared" si="70"/>
        <v>0.6339285714285714</v>
      </c>
      <c r="CU55" s="1">
        <f t="shared" si="70"/>
        <v>0.67889908256880738</v>
      </c>
      <c r="CV55" s="1">
        <f t="shared" si="70"/>
        <v>1.1927710843373494</v>
      </c>
      <c r="CW55" s="1">
        <f t="shared" si="70"/>
        <v>1.6027397260273972</v>
      </c>
      <c r="CX55" s="1">
        <f t="shared" si="70"/>
        <v>1.2222222222222221</v>
      </c>
      <c r="CY55" s="1">
        <f t="shared" si="70"/>
        <v>1.9275362318840579</v>
      </c>
      <c r="CZ55" s="1">
        <f t="shared" si="70"/>
        <v>1.5555555555555554</v>
      </c>
      <c r="DA55" s="1">
        <f t="shared" si="70"/>
        <v>1.9859154929577465</v>
      </c>
      <c r="DB55" s="1">
        <f t="shared" si="70"/>
        <v>1.9324324324324322</v>
      </c>
      <c r="DC55" s="1"/>
    </row>
    <row r="56" spans="1:107" x14ac:dyDescent="0.25">
      <c r="A56" t="str">
        <f t="shared" si="69"/>
        <v>RA - Registro</v>
      </c>
      <c r="AU56" s="1" t="e">
        <f t="shared" si="73"/>
        <v>#DIV/0!</v>
      </c>
      <c r="AV56" s="1">
        <f t="shared" si="73"/>
        <v>12</v>
      </c>
      <c r="AW56" s="1">
        <f t="shared" si="73"/>
        <v>12</v>
      </c>
      <c r="AX56" s="1">
        <f t="shared" si="73"/>
        <v>5.5</v>
      </c>
      <c r="AY56" s="1">
        <f t="shared" si="73"/>
        <v>1.1666666666666667</v>
      </c>
      <c r="AZ56" s="1">
        <f t="shared" si="73"/>
        <v>0.625</v>
      </c>
      <c r="BA56" s="1">
        <f t="shared" si="73"/>
        <v>0.16666666666666666</v>
      </c>
      <c r="BB56" s="1">
        <f t="shared" si="73"/>
        <v>0.38461538461538464</v>
      </c>
      <c r="BC56" s="1">
        <f t="shared" si="73"/>
        <v>1.25</v>
      </c>
      <c r="BD56" s="1">
        <f t="shared" si="73"/>
        <v>1.25</v>
      </c>
      <c r="BE56" s="1">
        <f t="shared" si="73"/>
        <v>1.3636363636363635</v>
      </c>
      <c r="BF56" s="1">
        <f t="shared" si="73"/>
        <v>2.2857142857142856</v>
      </c>
      <c r="BG56" s="1">
        <f t="shared" si="73"/>
        <v>3.3999999999999995</v>
      </c>
      <c r="BH56" s="1">
        <f t="shared" si="73"/>
        <v>11</v>
      </c>
      <c r="BI56" s="1">
        <f t="shared" si="73"/>
        <v>3.8000000000000003</v>
      </c>
      <c r="BJ56" s="1">
        <f t="shared" si="73"/>
        <v>1.5999999999999999</v>
      </c>
      <c r="BK56" s="1">
        <f t="shared" si="73"/>
        <v>1.6666666666666667</v>
      </c>
      <c r="BL56" s="1">
        <f t="shared" si="73"/>
        <v>2.2000000000000002</v>
      </c>
      <c r="BM56" s="1">
        <f t="shared" si="73"/>
        <v>2.2500000000000004</v>
      </c>
      <c r="BN56" s="1">
        <f t="shared" si="73"/>
        <v>2.5294117647058827</v>
      </c>
      <c r="BO56" s="1">
        <f t="shared" si="73"/>
        <v>2.1818181818181817</v>
      </c>
      <c r="BP56" s="1">
        <f t="shared" si="73"/>
        <v>2.6842105263157894</v>
      </c>
      <c r="BQ56" s="1">
        <f t="shared" si="73"/>
        <v>1.5416666666666667</v>
      </c>
      <c r="BR56" s="1">
        <f t="shared" si="73"/>
        <v>1.44</v>
      </c>
      <c r="BS56" s="1">
        <f t="shared" si="73"/>
        <v>1.4545454545454544</v>
      </c>
      <c r="BT56" s="1">
        <f t="shared" si="73"/>
        <v>1.583333333333333</v>
      </c>
      <c r="BU56" s="1">
        <f t="shared" si="73"/>
        <v>1.581395348837209</v>
      </c>
      <c r="BV56" s="1">
        <f t="shared" si="73"/>
        <v>1.5833333333333335</v>
      </c>
      <c r="BW56" s="1">
        <f t="shared" si="73"/>
        <v>1.6666666666666665</v>
      </c>
      <c r="BX56" s="1">
        <f t="shared" si="73"/>
        <v>2.3513513513513513</v>
      </c>
      <c r="BY56" s="1">
        <f t="shared" si="73"/>
        <v>2.7222222222222219</v>
      </c>
      <c r="BZ56" s="1">
        <f t="shared" si="73"/>
        <v>1.7291666666666667</v>
      </c>
      <c r="CA56" s="1">
        <f t="shared" si="73"/>
        <v>1.2807017543859651</v>
      </c>
      <c r="CB56" s="1">
        <f t="shared" si="73"/>
        <v>0.95588235294117663</v>
      </c>
      <c r="CC56" s="1">
        <f t="shared" si="73"/>
        <v>0.85526315789473684</v>
      </c>
      <c r="CD56" s="1">
        <f t="shared" si="73"/>
        <v>0.74117647058823533</v>
      </c>
      <c r="CE56" s="1">
        <f t="shared" si="73"/>
        <v>0.72413793103448276</v>
      </c>
      <c r="CF56" s="1">
        <f t="shared" si="73"/>
        <v>0.53061224489795922</v>
      </c>
      <c r="CG56" s="1">
        <f t="shared" si="73"/>
        <v>0.56626506024096379</v>
      </c>
      <c r="CH56" s="1">
        <f t="shared" si="73"/>
        <v>0.73972602739726023</v>
      </c>
      <c r="CI56" s="1">
        <f t="shared" si="73"/>
        <v>1.2307692307692306</v>
      </c>
      <c r="CJ56" s="1">
        <f t="shared" si="73"/>
        <v>1.4153846153846152</v>
      </c>
      <c r="CK56" s="1">
        <f t="shared" si="73"/>
        <v>1.9365079365079363</v>
      </c>
      <c r="CL56" s="1">
        <f t="shared" si="73"/>
        <v>2.2222222222222223</v>
      </c>
      <c r="CM56" s="1">
        <f t="shared" si="73"/>
        <v>3.1538461538461537</v>
      </c>
      <c r="CN56" s="1">
        <f t="shared" si="73"/>
        <v>3.5531914893617023</v>
      </c>
      <c r="CO56" s="1">
        <f t="shared" si="70"/>
        <v>2.9814814814814814</v>
      </c>
      <c r="CP56" s="1">
        <f t="shared" si="70"/>
        <v>1.6624999999999999</v>
      </c>
      <c r="CQ56" s="1">
        <f t="shared" si="70"/>
        <v>1.3695652173913044</v>
      </c>
      <c r="CR56" s="1">
        <f t="shared" si="70"/>
        <v>0.81147540983606559</v>
      </c>
      <c r="CS56" s="1">
        <f t="shared" si="70"/>
        <v>0.70714285714285707</v>
      </c>
      <c r="CT56" s="1">
        <f t="shared" si="70"/>
        <v>0.49390243902439024</v>
      </c>
      <c r="CU56" s="1">
        <f t="shared" si="70"/>
        <v>0.50898203592814373</v>
      </c>
      <c r="CV56" s="1">
        <f t="shared" si="70"/>
        <v>0.60248447204968947</v>
      </c>
      <c r="CW56" s="1">
        <f t="shared" si="70"/>
        <v>0.84210526315789469</v>
      </c>
      <c r="CX56" s="1">
        <f t="shared" si="70"/>
        <v>0.92063492063492069</v>
      </c>
      <c r="CY56" s="1">
        <f t="shared" si="70"/>
        <v>1.101010101010101</v>
      </c>
      <c r="CZ56" s="1">
        <f t="shared" si="70"/>
        <v>0.88888888888888895</v>
      </c>
      <c r="DA56" s="1">
        <f t="shared" si="70"/>
        <v>1.4691358024691359</v>
      </c>
      <c r="DB56" s="1">
        <f t="shared" si="70"/>
        <v>1.3764705882352943</v>
      </c>
      <c r="DC56" s="1"/>
    </row>
    <row r="57" spans="1:107" x14ac:dyDescent="0.25">
      <c r="A57" t="str">
        <f t="shared" si="69"/>
        <v>RA - Ribeirão Preto</v>
      </c>
      <c r="AU57" s="1">
        <f t="shared" si="73"/>
        <v>1.7647058823529413</v>
      </c>
      <c r="AV57" s="1">
        <f t="shared" si="73"/>
        <v>0.7407407407407407</v>
      </c>
      <c r="AW57" s="1">
        <f t="shared" si="73"/>
        <v>1</v>
      </c>
      <c r="AX57" s="1">
        <f t="shared" si="73"/>
        <v>0.9285714285714286</v>
      </c>
      <c r="AY57" s="1">
        <f t="shared" si="73"/>
        <v>1.3666666666666667</v>
      </c>
      <c r="AZ57" s="1">
        <f t="shared" si="73"/>
        <v>1.4864864864864864</v>
      </c>
      <c r="BA57" s="1">
        <f t="shared" si="73"/>
        <v>1.6388888888888888</v>
      </c>
      <c r="BB57" s="1">
        <f t="shared" si="73"/>
        <v>2.1</v>
      </c>
      <c r="BC57" s="1">
        <f t="shared" si="73"/>
        <v>3.65</v>
      </c>
      <c r="BD57" s="1">
        <f t="shared" si="73"/>
        <v>2.4642857142857144</v>
      </c>
      <c r="BE57" s="1">
        <f t="shared" si="73"/>
        <v>2.6538461538461537</v>
      </c>
      <c r="BF57" s="1">
        <f t="shared" si="73"/>
        <v>1.3902439024390243</v>
      </c>
      <c r="BG57" s="1">
        <f t="shared" si="73"/>
        <v>0.65454545454545465</v>
      </c>
      <c r="BH57" s="1">
        <f t="shared" si="73"/>
        <v>0.64406779661016955</v>
      </c>
      <c r="BI57" s="1">
        <f t="shared" si="73"/>
        <v>0.60317460317460325</v>
      </c>
      <c r="BJ57" s="1">
        <f t="shared" si="73"/>
        <v>0.49315068493150688</v>
      </c>
      <c r="BK57" s="1">
        <f t="shared" si="73"/>
        <v>0.46376811594202894</v>
      </c>
      <c r="BL57" s="1">
        <f t="shared" si="73"/>
        <v>0.53623188405797095</v>
      </c>
      <c r="BM57" s="1">
        <f t="shared" si="73"/>
        <v>0.78947368421052644</v>
      </c>
      <c r="BN57" s="1">
        <f t="shared" si="73"/>
        <v>1.3611111111111109</v>
      </c>
      <c r="BO57" s="1">
        <f t="shared" si="73"/>
        <v>1.1578947368421051</v>
      </c>
      <c r="BP57" s="1">
        <f t="shared" si="73"/>
        <v>1.368421052631579</v>
      </c>
      <c r="BQ57" s="1">
        <f t="shared" si="73"/>
        <v>1.7222222222222221</v>
      </c>
      <c r="BR57" s="1">
        <f t="shared" si="73"/>
        <v>1.96875</v>
      </c>
      <c r="BS57" s="1">
        <f t="shared" si="73"/>
        <v>1.8918918918918919</v>
      </c>
      <c r="BT57" s="1">
        <f t="shared" si="73"/>
        <v>1.3111111111111111</v>
      </c>
      <c r="BU57" s="1">
        <f t="shared" si="73"/>
        <v>1.7755102040816326</v>
      </c>
      <c r="BV57" s="1">
        <f t="shared" si="73"/>
        <v>4.5</v>
      </c>
      <c r="BW57" s="1">
        <f t="shared" si="73"/>
        <v>4.0961538461538458</v>
      </c>
      <c r="BX57" s="1">
        <f t="shared" si="73"/>
        <v>3.3709677419354835</v>
      </c>
      <c r="BY57" s="1">
        <f t="shared" si="73"/>
        <v>3.3333333333333335</v>
      </c>
      <c r="BZ57" s="1">
        <f t="shared" si="73"/>
        <v>2.8857142857142857</v>
      </c>
      <c r="CA57" s="1">
        <f t="shared" si="73"/>
        <v>3.5423728813559321</v>
      </c>
      <c r="CB57" s="1">
        <f t="shared" si="73"/>
        <v>2.3793103448275863</v>
      </c>
      <c r="CC57" s="1">
        <f t="shared" si="73"/>
        <v>0.78787878787878785</v>
      </c>
      <c r="CD57" s="1">
        <f t="shared" si="73"/>
        <v>0.76525821596244137</v>
      </c>
      <c r="CE57" s="1">
        <f t="shared" si="73"/>
        <v>0.87081339712918659</v>
      </c>
      <c r="CF57" s="1">
        <f t="shared" si="73"/>
        <v>0.94285714285714284</v>
      </c>
      <c r="CG57" s="1">
        <f t="shared" si="73"/>
        <v>0.96039603960396036</v>
      </c>
      <c r="CH57" s="1">
        <f t="shared" si="73"/>
        <v>1.0334928229665072</v>
      </c>
      <c r="CI57" s="1">
        <f t="shared" si="73"/>
        <v>1.1111111111111109</v>
      </c>
      <c r="CJ57" s="1">
        <f t="shared" si="73"/>
        <v>1.5576923076923077</v>
      </c>
      <c r="CK57" s="1">
        <f t="shared" si="73"/>
        <v>1.5398773006134969</v>
      </c>
      <c r="CL57" s="1">
        <f t="shared" si="73"/>
        <v>1.302197802197802</v>
      </c>
      <c r="CM57" s="1">
        <f t="shared" si="73"/>
        <v>1.1262626262626263</v>
      </c>
      <c r="CN57" s="1">
        <f t="shared" si="73"/>
        <v>1.1494845360824741</v>
      </c>
      <c r="CO57" s="1">
        <f t="shared" si="70"/>
        <v>0.99537037037037035</v>
      </c>
      <c r="CP57" s="1">
        <f t="shared" si="70"/>
        <v>1.1130434782608696</v>
      </c>
      <c r="CQ57" s="1">
        <f t="shared" si="70"/>
        <v>1.0205761316872428</v>
      </c>
      <c r="CR57" s="1">
        <f t="shared" si="70"/>
        <v>1.2350597609561753</v>
      </c>
      <c r="CS57" s="1">
        <f t="shared" si="70"/>
        <v>1.4008438818565403</v>
      </c>
      <c r="CT57" s="1">
        <f t="shared" si="70"/>
        <v>1.6905829596412554</v>
      </c>
      <c r="CU57" s="1">
        <f t="shared" si="70"/>
        <v>1.7130044843049326</v>
      </c>
      <c r="CV57" s="1">
        <f t="shared" si="70"/>
        <v>1.9162790697674417</v>
      </c>
      <c r="CW57" s="1">
        <f t="shared" si="70"/>
        <v>1.9218750000000002</v>
      </c>
      <c r="CX57" s="1">
        <f t="shared" si="70"/>
        <v>1.9395161290322578</v>
      </c>
      <c r="CY57" s="1">
        <f t="shared" si="70"/>
        <v>1.703225806451613</v>
      </c>
      <c r="CZ57" s="1">
        <f t="shared" si="70"/>
        <v>1.4668674698795179</v>
      </c>
      <c r="DA57" s="1">
        <f t="shared" si="70"/>
        <v>1.7294429708222812</v>
      </c>
      <c r="DB57" s="1">
        <f t="shared" si="70"/>
        <v>1.712041884816754</v>
      </c>
      <c r="DC57" s="1"/>
    </row>
    <row r="58" spans="1:107" x14ac:dyDescent="0.25">
      <c r="A58" t="str">
        <f t="shared" si="69"/>
        <v>RA - Santos</v>
      </c>
      <c r="AU58" s="1">
        <f t="shared" si="73"/>
        <v>1.8181818181818181</v>
      </c>
      <c r="AV58" s="1">
        <f t="shared" si="73"/>
        <v>1.375</v>
      </c>
      <c r="AW58" s="1">
        <f t="shared" si="73"/>
        <v>1.4767441860465116</v>
      </c>
      <c r="AX58" s="1">
        <f t="shared" si="73"/>
        <v>1.404494382022472</v>
      </c>
      <c r="AY58" s="1">
        <f t="shared" si="73"/>
        <v>1.0686274509803921</v>
      </c>
      <c r="AZ58" s="1">
        <f t="shared" si="73"/>
        <v>1.3771929824561404</v>
      </c>
      <c r="BA58" s="1">
        <f t="shared" si="73"/>
        <v>1.5619834710743803</v>
      </c>
      <c r="BB58" s="1">
        <f t="shared" si="73"/>
        <v>1.825</v>
      </c>
      <c r="BC58" s="1">
        <f t="shared" si="73"/>
        <v>2.3454545454545452</v>
      </c>
      <c r="BD58" s="1">
        <f t="shared" si="73"/>
        <v>2.1968503937007875</v>
      </c>
      <c r="BE58" s="1">
        <f t="shared" si="73"/>
        <v>2.4239999999999999</v>
      </c>
      <c r="BF58" s="1">
        <f t="shared" si="73"/>
        <v>2.8990825688073398</v>
      </c>
      <c r="BG58" s="1">
        <f t="shared" si="73"/>
        <v>1.605095541401274</v>
      </c>
      <c r="BH58" s="1">
        <f t="shared" si="73"/>
        <v>1.1428571428571428</v>
      </c>
      <c r="BI58" s="1">
        <f t="shared" si="73"/>
        <v>1.2511415525114156</v>
      </c>
      <c r="BJ58" s="1">
        <f t="shared" si="73"/>
        <v>1.2945736434108528</v>
      </c>
      <c r="BK58" s="1">
        <f t="shared" si="73"/>
        <v>1.0967741935483872</v>
      </c>
      <c r="BL58" s="1">
        <f t="shared" si="73"/>
        <v>1.1023102310231023</v>
      </c>
      <c r="BM58" s="1">
        <f t="shared" si="73"/>
        <v>1.2943037974683544</v>
      </c>
      <c r="BN58" s="1">
        <f t="shared" si="73"/>
        <v>1.9722222222222223</v>
      </c>
      <c r="BO58" s="1">
        <f t="shared" si="73"/>
        <v>2.5277777777777777</v>
      </c>
      <c r="BP58" s="1">
        <f t="shared" si="73"/>
        <v>1.8467153284671534</v>
      </c>
      <c r="BQ58" s="1">
        <f t="shared" si="73"/>
        <v>1.2514970059880239</v>
      </c>
      <c r="BR58" s="1">
        <f t="shared" si="73"/>
        <v>1.3758169934640523</v>
      </c>
      <c r="BS58" s="1">
        <f t="shared" si="73"/>
        <v>1.1077844311377245</v>
      </c>
      <c r="BT58" s="1">
        <f t="shared" si="73"/>
        <v>0.82640586797066007</v>
      </c>
      <c r="BU58" s="1">
        <f t="shared" si="73"/>
        <v>0.95774647887323938</v>
      </c>
      <c r="BV58" s="1">
        <f t="shared" si="73"/>
        <v>1.0201465201465201</v>
      </c>
      <c r="BW58" s="1">
        <f t="shared" si="73"/>
        <v>1.0928853754940711</v>
      </c>
      <c r="BX58" s="1">
        <f t="shared" si="73"/>
        <v>1.5430622009569377</v>
      </c>
      <c r="BY58" s="1">
        <f t="shared" si="73"/>
        <v>1.5771971496437054</v>
      </c>
      <c r="BZ58" s="1">
        <f t="shared" si="73"/>
        <v>1.8756756756756756</v>
      </c>
      <c r="CA58" s="1">
        <f t="shared" si="73"/>
        <v>2.0562130177514795</v>
      </c>
      <c r="CB58" s="1">
        <f t="shared" si="73"/>
        <v>1.2710084033613445</v>
      </c>
      <c r="CC58" s="1">
        <f t="shared" si="73"/>
        <v>1.1149012567324954</v>
      </c>
      <c r="CD58" s="1">
        <f t="shared" si="73"/>
        <v>1.4213381555153708</v>
      </c>
      <c r="CE58" s="1">
        <f t="shared" si="73"/>
        <v>1.2527131782945737</v>
      </c>
      <c r="CF58" s="1">
        <f t="shared" si="73"/>
        <v>1.3509036144578312</v>
      </c>
      <c r="CG58" s="1">
        <f t="shared" si="73"/>
        <v>1.3703170028818445</v>
      </c>
      <c r="CH58" s="1">
        <f t="shared" si="73"/>
        <v>1.4402877697841725</v>
      </c>
      <c r="CI58" s="1">
        <f t="shared" si="73"/>
        <v>1.8148760330578513</v>
      </c>
      <c r="CJ58" s="1">
        <f t="shared" si="73"/>
        <v>1.8019323671497587</v>
      </c>
      <c r="CK58" s="1">
        <f t="shared" si="73"/>
        <v>1.5038167938931297</v>
      </c>
      <c r="CL58" s="1">
        <f t="shared" si="73"/>
        <v>1.5990099009900991</v>
      </c>
      <c r="CM58" s="1">
        <f t="shared" si="73"/>
        <v>1.5273132664437012</v>
      </c>
      <c r="CN58" s="1">
        <f>AVERAGE(CH36:CN36)/AVERAGE(CA36:CG36)</f>
        <v>1.6582544689800209</v>
      </c>
      <c r="CO58" s="1">
        <f t="shared" si="70"/>
        <v>1.6973026973026974</v>
      </c>
      <c r="CP58" s="1">
        <f t="shared" si="70"/>
        <v>1.5455373406193078</v>
      </c>
      <c r="CQ58" s="1">
        <f t="shared" si="70"/>
        <v>1.6452189454870421</v>
      </c>
      <c r="CR58" s="1">
        <f t="shared" si="70"/>
        <v>1.7021996615905246</v>
      </c>
      <c r="CS58" s="1">
        <f t="shared" si="70"/>
        <v>1.7794117647058822</v>
      </c>
      <c r="CT58" s="1">
        <f t="shared" si="70"/>
        <v>1.7868613138686131</v>
      </c>
      <c r="CU58" s="1">
        <f t="shared" si="70"/>
        <v>1.5022194039315158</v>
      </c>
      <c r="CV58" s="1">
        <f t="shared" si="70"/>
        <v>1.7021777516185992</v>
      </c>
      <c r="CW58" s="1">
        <f t="shared" si="70"/>
        <v>1.849145550972304</v>
      </c>
      <c r="CX58" s="1">
        <f t="shared" si="70"/>
        <v>1.8245518739815316</v>
      </c>
      <c r="CY58" s="1">
        <f t="shared" si="70"/>
        <v>1.7733598409542743</v>
      </c>
      <c r="CZ58" s="1">
        <f t="shared" si="70"/>
        <v>1.3231839930404523</v>
      </c>
      <c r="DA58" s="1">
        <f t="shared" si="70"/>
        <v>1.4852941176470589</v>
      </c>
      <c r="DB58" s="1">
        <f t="shared" si="70"/>
        <v>1.4740396791895314</v>
      </c>
      <c r="DC58" s="1"/>
    </row>
    <row r="59" spans="1:107" x14ac:dyDescent="0.25">
      <c r="A59" t="str">
        <f t="shared" si="69"/>
        <v>RA - São José do Rio Preto</v>
      </c>
      <c r="AU59" s="1">
        <f t="shared" ref="AU59:CN62" si="74">AVERAGE(AO37:AU37)/AVERAGE(AH37:AN37)</f>
        <v>7.2857142857142856</v>
      </c>
      <c r="AV59" s="1">
        <f t="shared" si="74"/>
        <v>4.5454545454545459</v>
      </c>
      <c r="AW59" s="1">
        <f t="shared" si="74"/>
        <v>4.666666666666667</v>
      </c>
      <c r="AX59" s="1">
        <f t="shared" si="74"/>
        <v>3.3125</v>
      </c>
      <c r="AY59" s="1">
        <f t="shared" si="74"/>
        <v>1.5999999999999999</v>
      </c>
      <c r="AZ59" s="1">
        <f t="shared" si="74"/>
        <v>1.1428571428571428</v>
      </c>
      <c r="BA59" s="1">
        <f t="shared" si="74"/>
        <v>0.89795918367346939</v>
      </c>
      <c r="BB59" s="1">
        <f t="shared" si="74"/>
        <v>0.88235294117647067</v>
      </c>
      <c r="BC59" s="1">
        <f t="shared" si="74"/>
        <v>1.0999999999999999</v>
      </c>
      <c r="BD59" s="1">
        <f t="shared" si="74"/>
        <v>0.8928571428571429</v>
      </c>
      <c r="BE59" s="1">
        <f t="shared" si="74"/>
        <v>0.90566037735849059</v>
      </c>
      <c r="BF59" s="1">
        <f t="shared" si="74"/>
        <v>0.75000000000000011</v>
      </c>
      <c r="BG59" s="1">
        <f t="shared" si="74"/>
        <v>0.5</v>
      </c>
      <c r="BH59" s="1">
        <f t="shared" si="74"/>
        <v>0.52272727272727271</v>
      </c>
      <c r="BI59" s="1">
        <f t="shared" si="74"/>
        <v>0.37777777777777771</v>
      </c>
      <c r="BJ59" s="1">
        <f t="shared" si="74"/>
        <v>0.32727272727272733</v>
      </c>
      <c r="BK59" s="1">
        <f t="shared" si="74"/>
        <v>0.42</v>
      </c>
      <c r="BL59" s="1">
        <f t="shared" si="74"/>
        <v>0.75000000000000011</v>
      </c>
      <c r="BM59" s="1">
        <f t="shared" si="74"/>
        <v>1.2777777777777777</v>
      </c>
      <c r="BN59" s="1">
        <f t="shared" si="74"/>
        <v>2.0833333333333335</v>
      </c>
      <c r="BO59" s="1">
        <f t="shared" si="74"/>
        <v>2.7391304347826089</v>
      </c>
      <c r="BP59" s="1">
        <f t="shared" si="74"/>
        <v>4.4705882352941186</v>
      </c>
      <c r="BQ59" s="1">
        <f t="shared" si="74"/>
        <v>4.6666666666666661</v>
      </c>
      <c r="BR59" s="1">
        <f t="shared" si="74"/>
        <v>3.9523809523809526</v>
      </c>
      <c r="BS59" s="1">
        <f t="shared" si="74"/>
        <v>2.083333333333333</v>
      </c>
      <c r="BT59" s="1">
        <f t="shared" si="74"/>
        <v>1.5869565217391306</v>
      </c>
      <c r="BU59" s="1">
        <f t="shared" si="74"/>
        <v>2.16</v>
      </c>
      <c r="BV59" s="1">
        <f t="shared" si="74"/>
        <v>1.7619047619047619</v>
      </c>
      <c r="BW59" s="1">
        <f t="shared" si="74"/>
        <v>1.6842105263157894</v>
      </c>
      <c r="BX59" s="1">
        <f t="shared" si="74"/>
        <v>1.857142857142857</v>
      </c>
      <c r="BY59" s="1">
        <f t="shared" si="74"/>
        <v>2.8433734939759034</v>
      </c>
      <c r="BZ59" s="1">
        <f t="shared" si="74"/>
        <v>3.1200000000000006</v>
      </c>
      <c r="CA59" s="1">
        <f t="shared" si="74"/>
        <v>3.452054794520548</v>
      </c>
      <c r="CB59" s="1">
        <f t="shared" si="74"/>
        <v>2.3796296296296298</v>
      </c>
      <c r="CC59" s="1">
        <f t="shared" si="74"/>
        <v>3.0810810810810807</v>
      </c>
      <c r="CD59" s="1">
        <f t="shared" si="74"/>
        <v>2.890625</v>
      </c>
      <c r="CE59" s="1">
        <f t="shared" si="74"/>
        <v>2.1987179487179489</v>
      </c>
      <c r="CF59" s="1">
        <f t="shared" si="74"/>
        <v>1.1101694915254237</v>
      </c>
      <c r="CG59" s="1">
        <f t="shared" si="74"/>
        <v>1.4059829059829059</v>
      </c>
      <c r="CH59" s="1">
        <f t="shared" si="74"/>
        <v>1.2976190476190477</v>
      </c>
      <c r="CI59" s="1">
        <f t="shared" si="74"/>
        <v>1.2529182879377432</v>
      </c>
      <c r="CJ59" s="1">
        <f t="shared" si="74"/>
        <v>0.76608187134502936</v>
      </c>
      <c r="CK59" s="1">
        <f t="shared" si="74"/>
        <v>0.67297297297297298</v>
      </c>
      <c r="CL59" s="1">
        <f t="shared" si="74"/>
        <v>0.95043731778425655</v>
      </c>
      <c r="CM59" s="1">
        <f t="shared" si="74"/>
        <v>1.3893129770992365</v>
      </c>
      <c r="CN59" s="1">
        <f t="shared" si="74"/>
        <v>0.92705167173252279</v>
      </c>
      <c r="CO59" s="1">
        <f t="shared" si="70"/>
        <v>0.90214067278287469</v>
      </c>
      <c r="CP59" s="1">
        <f t="shared" si="70"/>
        <v>0.93478260869565222</v>
      </c>
      <c r="CQ59" s="1">
        <f t="shared" si="70"/>
        <v>1.1946564885496183</v>
      </c>
      <c r="CR59" s="1">
        <f t="shared" si="70"/>
        <v>1.4176706827309238</v>
      </c>
      <c r="CS59" s="1">
        <f t="shared" si="70"/>
        <v>1.0460122699386503</v>
      </c>
      <c r="CT59" s="1">
        <f t="shared" si="70"/>
        <v>0.91758241758241765</v>
      </c>
      <c r="CU59" s="1">
        <f t="shared" si="70"/>
        <v>1.0655737704918034</v>
      </c>
      <c r="CV59" s="1">
        <f t="shared" si="70"/>
        <v>1.3288135593220338</v>
      </c>
      <c r="CW59" s="1">
        <f t="shared" si="70"/>
        <v>1.3189368770764121</v>
      </c>
      <c r="CX59" s="1">
        <f t="shared" si="70"/>
        <v>1.4856230031948883</v>
      </c>
      <c r="CY59" s="1">
        <f t="shared" si="70"/>
        <v>1.3059490084985836</v>
      </c>
      <c r="CZ59" s="1">
        <f t="shared" si="70"/>
        <v>1.0938416422287389</v>
      </c>
      <c r="DA59" s="1">
        <f t="shared" si="70"/>
        <v>1.5209580838323353</v>
      </c>
      <c r="DB59" s="1">
        <f t="shared" si="70"/>
        <v>1.8553846153846152</v>
      </c>
      <c r="DC59" s="1"/>
    </row>
    <row r="60" spans="1:107" x14ac:dyDescent="0.25">
      <c r="A60" t="str">
        <f t="shared" si="69"/>
        <v>RA - São José dos Campos</v>
      </c>
      <c r="AU60" s="1">
        <f t="shared" si="74"/>
        <v>4.5555555555555554</v>
      </c>
      <c r="AV60" s="1">
        <f t="shared" si="74"/>
        <v>3.2083333333333335</v>
      </c>
      <c r="AW60" s="1">
        <f t="shared" si="74"/>
        <v>2.4333333333333336</v>
      </c>
      <c r="AX60" s="1">
        <f t="shared" si="74"/>
        <v>1.1632653061224489</v>
      </c>
      <c r="AY60" s="1">
        <f t="shared" si="74"/>
        <v>0.75409836065573776</v>
      </c>
      <c r="AZ60" s="1">
        <f t="shared" si="74"/>
        <v>0.79220779220779214</v>
      </c>
      <c r="BA60" s="1">
        <f t="shared" si="74"/>
        <v>0.7349397590361445</v>
      </c>
      <c r="BB60" s="1">
        <f t="shared" si="74"/>
        <v>1.0609756097560976</v>
      </c>
      <c r="BC60" s="1">
        <f t="shared" si="74"/>
        <v>1.2857142857142856</v>
      </c>
      <c r="BD60" s="1">
        <f t="shared" si="74"/>
        <v>1.3287671232876712</v>
      </c>
      <c r="BE60" s="1">
        <f t="shared" si="74"/>
        <v>1.6666666666666667</v>
      </c>
      <c r="BF60" s="1">
        <f t="shared" si="74"/>
        <v>2.0869565217391304</v>
      </c>
      <c r="BG60" s="1">
        <f t="shared" si="74"/>
        <v>1.2295081967213115</v>
      </c>
      <c r="BH60" s="1">
        <f t="shared" si="74"/>
        <v>1.1967213114754101</v>
      </c>
      <c r="BI60" s="1">
        <f t="shared" si="74"/>
        <v>0.75862068965517238</v>
      </c>
      <c r="BJ60" s="1">
        <f t="shared" si="74"/>
        <v>0.79797979797979801</v>
      </c>
      <c r="BK60" s="1">
        <f t="shared" si="74"/>
        <v>0.93814432989690721</v>
      </c>
      <c r="BL60" s="1">
        <f t="shared" si="74"/>
        <v>1.5578947368421052</v>
      </c>
      <c r="BM60" s="1">
        <f t="shared" si="74"/>
        <v>1.6770833333333335</v>
      </c>
      <c r="BN60" s="1">
        <f t="shared" si="74"/>
        <v>2.2533333333333334</v>
      </c>
      <c r="BO60" s="1">
        <f t="shared" si="74"/>
        <v>2.547945205479452</v>
      </c>
      <c r="BP60" s="1">
        <f t="shared" si="74"/>
        <v>2.8787878787878785</v>
      </c>
      <c r="BQ60" s="1">
        <f t="shared" si="74"/>
        <v>2.7974683544303796</v>
      </c>
      <c r="BR60" s="1">
        <f t="shared" si="74"/>
        <v>2.4285714285714288</v>
      </c>
      <c r="BS60" s="1">
        <f t="shared" si="74"/>
        <v>1.1216216216216217</v>
      </c>
      <c r="BT60" s="1">
        <f t="shared" si="74"/>
        <v>1.1118012422360248</v>
      </c>
      <c r="BU60" s="1">
        <f t="shared" si="74"/>
        <v>1.3431952662721895</v>
      </c>
      <c r="BV60" s="1">
        <f t="shared" si="74"/>
        <v>1.3010752688172043</v>
      </c>
      <c r="BW60" s="1">
        <f t="shared" si="74"/>
        <v>1.3</v>
      </c>
      <c r="BX60" s="1">
        <f t="shared" si="74"/>
        <v>1.3031674208144797</v>
      </c>
      <c r="BY60" s="1">
        <f t="shared" si="74"/>
        <v>1.2624434389140269</v>
      </c>
      <c r="BZ60" s="1">
        <f t="shared" si="74"/>
        <v>1.6746987951807228</v>
      </c>
      <c r="CA60" s="1">
        <f t="shared" si="74"/>
        <v>1.6983240223463687</v>
      </c>
      <c r="CB60" s="1">
        <f t="shared" si="74"/>
        <v>1.3612334801762114</v>
      </c>
      <c r="CC60" s="1">
        <f t="shared" si="74"/>
        <v>1.4917355371900827</v>
      </c>
      <c r="CD60" s="1">
        <f t="shared" si="74"/>
        <v>1.4939271255060729</v>
      </c>
      <c r="CE60" s="1">
        <f t="shared" si="74"/>
        <v>1.09375</v>
      </c>
      <c r="CF60" s="1">
        <f t="shared" si="74"/>
        <v>1.2078853046594984</v>
      </c>
      <c r="CG60" s="1">
        <f t="shared" si="74"/>
        <v>1.3453237410071943</v>
      </c>
      <c r="CH60" s="1">
        <f t="shared" si="74"/>
        <v>1.2105263157894737</v>
      </c>
      <c r="CI60" s="1">
        <f t="shared" si="74"/>
        <v>1.4142394822006472</v>
      </c>
      <c r="CJ60" s="1">
        <f t="shared" si="74"/>
        <v>1.185595567867036</v>
      </c>
      <c r="CK60" s="1">
        <f t="shared" si="74"/>
        <v>1.1815718157181572</v>
      </c>
      <c r="CL60" s="1">
        <f t="shared" si="74"/>
        <v>1.5206349206349208</v>
      </c>
      <c r="CM60" s="1">
        <f t="shared" si="74"/>
        <v>1.4183976261127598</v>
      </c>
      <c r="CN60" s="1">
        <f t="shared" si="74"/>
        <v>1.302139037433155</v>
      </c>
      <c r="CO60" s="1">
        <f t="shared" si="70"/>
        <v>1.3233695652173914</v>
      </c>
      <c r="CP60" s="1">
        <f t="shared" si="70"/>
        <v>0.94965675057208232</v>
      </c>
      <c r="CQ60" s="1">
        <f t="shared" si="70"/>
        <v>1.1121495327102804</v>
      </c>
      <c r="CR60" s="1">
        <f t="shared" si="70"/>
        <v>1.1353211009174311</v>
      </c>
      <c r="CS60" s="1">
        <f t="shared" si="70"/>
        <v>1.091858037578288</v>
      </c>
      <c r="CT60" s="1">
        <f t="shared" si="70"/>
        <v>1.112970711297071</v>
      </c>
      <c r="CU60" s="1">
        <f t="shared" si="70"/>
        <v>1.0287474332648872</v>
      </c>
      <c r="CV60" s="1">
        <f t="shared" si="70"/>
        <v>1.2217659137577002</v>
      </c>
      <c r="CW60" s="1">
        <f t="shared" si="70"/>
        <v>1.457831325301205</v>
      </c>
      <c r="CX60" s="1">
        <f t="shared" si="70"/>
        <v>1.2584033613445378</v>
      </c>
      <c r="CY60" s="1">
        <f t="shared" si="70"/>
        <v>1.2222222222222223</v>
      </c>
      <c r="CZ60" s="1">
        <f t="shared" si="70"/>
        <v>0.93690248565965595</v>
      </c>
      <c r="DA60" s="1">
        <f t="shared" si="70"/>
        <v>1.2800751879699248</v>
      </c>
      <c r="DB60" s="1">
        <f t="shared" si="70"/>
        <v>1.4151696606786428</v>
      </c>
      <c r="DC60" s="1"/>
    </row>
    <row r="61" spans="1:107" x14ac:dyDescent="0.25">
      <c r="A61" t="str">
        <f t="shared" si="69"/>
        <v>RA - Sorocaba</v>
      </c>
      <c r="AU61" s="1">
        <f t="shared" si="74"/>
        <v>4.5</v>
      </c>
      <c r="AV61" s="1">
        <f t="shared" si="74"/>
        <v>2.6315789473684212</v>
      </c>
      <c r="AW61" s="1">
        <f t="shared" si="74"/>
        <v>2.3333333333333335</v>
      </c>
      <c r="AX61" s="1">
        <f t="shared" si="74"/>
        <v>2.65</v>
      </c>
      <c r="AY61" s="1">
        <f t="shared" si="74"/>
        <v>2.2222222222222223</v>
      </c>
      <c r="AZ61" s="1">
        <f t="shared" si="74"/>
        <v>2</v>
      </c>
      <c r="BA61" s="1">
        <f t="shared" si="74"/>
        <v>1.2745098039215688</v>
      </c>
      <c r="BB61" s="1">
        <f t="shared" si="74"/>
        <v>1.3518518518518519</v>
      </c>
      <c r="BC61" s="1">
        <f t="shared" si="74"/>
        <v>1.5599999999999998</v>
      </c>
      <c r="BD61" s="1">
        <f t="shared" si="74"/>
        <v>1.7346938775510203</v>
      </c>
      <c r="BE61" s="1">
        <f t="shared" si="74"/>
        <v>1.5849056603773586</v>
      </c>
      <c r="BF61" s="1">
        <f t="shared" si="74"/>
        <v>1.35</v>
      </c>
      <c r="BG61" s="1">
        <f t="shared" si="74"/>
        <v>0.97058823529411775</v>
      </c>
      <c r="BH61" s="1">
        <f t="shared" si="74"/>
        <v>0.95384615384615379</v>
      </c>
      <c r="BI61" s="1">
        <f t="shared" si="74"/>
        <v>0.98630136986301375</v>
      </c>
      <c r="BJ61" s="1">
        <f t="shared" si="74"/>
        <v>1.3076923076923077</v>
      </c>
      <c r="BK61" s="1">
        <f t="shared" si="74"/>
        <v>1.2117647058823529</v>
      </c>
      <c r="BL61" s="1">
        <f t="shared" si="74"/>
        <v>1.2380952380952381</v>
      </c>
      <c r="BM61" s="1">
        <f t="shared" si="74"/>
        <v>1.7777777777777779</v>
      </c>
      <c r="BN61" s="1">
        <f t="shared" si="74"/>
        <v>2.7121212121212124</v>
      </c>
      <c r="BO61" s="1">
        <f t="shared" si="74"/>
        <v>3.467741935483871</v>
      </c>
      <c r="BP61" s="1">
        <f t="shared" si="74"/>
        <v>2.958333333333333</v>
      </c>
      <c r="BQ61" s="1">
        <f t="shared" si="74"/>
        <v>1.8627450980392157</v>
      </c>
      <c r="BR61" s="1">
        <f t="shared" si="74"/>
        <v>1.8058252427184467</v>
      </c>
      <c r="BS61" s="1">
        <f t="shared" si="74"/>
        <v>1.8173076923076923</v>
      </c>
      <c r="BT61" s="1">
        <f t="shared" si="74"/>
        <v>1.1597222222222221</v>
      </c>
      <c r="BU61" s="1">
        <f t="shared" si="74"/>
        <v>1.0782122905027933</v>
      </c>
      <c r="BV61" s="1">
        <f t="shared" si="74"/>
        <v>0.94418604651162785</v>
      </c>
      <c r="BW61" s="1">
        <f t="shared" si="74"/>
        <v>1.0046948356807512</v>
      </c>
      <c r="BX61" s="1">
        <f t="shared" si="74"/>
        <v>1.4526315789473685</v>
      </c>
      <c r="BY61" s="1">
        <f t="shared" si="74"/>
        <v>1.5483870967741935</v>
      </c>
      <c r="BZ61" s="1">
        <f t="shared" si="74"/>
        <v>1.486772486772487</v>
      </c>
      <c r="CA61" s="1">
        <f t="shared" si="74"/>
        <v>1.6646706586826348</v>
      </c>
      <c r="CB61" s="1">
        <f t="shared" si="74"/>
        <v>1.9740932642487046</v>
      </c>
      <c r="CC61" s="1">
        <f t="shared" si="74"/>
        <v>2.1527093596059115</v>
      </c>
      <c r="CD61" s="1">
        <f t="shared" si="74"/>
        <v>2.3317757009345796</v>
      </c>
      <c r="CE61" s="1">
        <f t="shared" si="74"/>
        <v>1.8768115942028984</v>
      </c>
      <c r="CF61" s="1">
        <f t="shared" si="74"/>
        <v>1.8715277777777777</v>
      </c>
      <c r="CG61" s="1">
        <f t="shared" si="74"/>
        <v>2.0533807829181492</v>
      </c>
      <c r="CH61" s="1">
        <f t="shared" si="74"/>
        <v>2.3381294964028778</v>
      </c>
      <c r="CI61" s="1">
        <f t="shared" si="74"/>
        <v>1.6666666666666665</v>
      </c>
      <c r="CJ61" s="1">
        <f t="shared" si="74"/>
        <v>1.4118993135011439</v>
      </c>
      <c r="CK61" s="1">
        <f t="shared" si="74"/>
        <v>1.2745490981963927</v>
      </c>
      <c r="CL61" s="1">
        <f t="shared" si="74"/>
        <v>1.1930501930501931</v>
      </c>
      <c r="CM61" s="1">
        <f t="shared" si="74"/>
        <v>1.2300556586270872</v>
      </c>
      <c r="CN61" s="1">
        <f t="shared" si="74"/>
        <v>1.1386481802426343</v>
      </c>
      <c r="CO61" s="1">
        <f t="shared" si="70"/>
        <v>0.90307692307692311</v>
      </c>
      <c r="CP61" s="1">
        <f t="shared" si="70"/>
        <v>0.88346456692913389</v>
      </c>
      <c r="CQ61" s="1">
        <f t="shared" si="70"/>
        <v>1.0421393841166937</v>
      </c>
      <c r="CR61" s="1">
        <f t="shared" si="70"/>
        <v>1.0141509433962264</v>
      </c>
      <c r="CS61" s="1">
        <f t="shared" si="70"/>
        <v>1.2200647249190937</v>
      </c>
      <c r="CT61" s="1">
        <f t="shared" si="70"/>
        <v>1.0723981900452488</v>
      </c>
      <c r="CU61" s="1">
        <f t="shared" si="70"/>
        <v>1.030441400304414</v>
      </c>
      <c r="CV61" s="1">
        <f t="shared" si="70"/>
        <v>1.4565587734241907</v>
      </c>
      <c r="CW61" s="1">
        <f t="shared" si="70"/>
        <v>1.5971479500891266</v>
      </c>
      <c r="CX61" s="1">
        <f t="shared" si="70"/>
        <v>1.3779160186625194</v>
      </c>
      <c r="CY61" s="1">
        <f t="shared" si="70"/>
        <v>1.4573643410852712</v>
      </c>
      <c r="CZ61" s="1">
        <f t="shared" si="70"/>
        <v>0.99867374005305043</v>
      </c>
      <c r="DA61" s="1">
        <f t="shared" si="70"/>
        <v>1.3234880450070323</v>
      </c>
      <c r="DB61" s="1">
        <f t="shared" si="70"/>
        <v>1.4224519940915807</v>
      </c>
      <c r="DC61" s="1"/>
    </row>
    <row r="62" spans="1:107" x14ac:dyDescent="0.25">
      <c r="A62" t="str">
        <f t="shared" si="69"/>
        <v>RM - São Paulo</v>
      </c>
      <c r="AU62" s="1">
        <f t="shared" si="74"/>
        <v>1.3612385321100917</v>
      </c>
      <c r="AV62" s="1">
        <f t="shared" si="74"/>
        <v>1.143722652305621</v>
      </c>
      <c r="AW62" s="1">
        <f t="shared" si="74"/>
        <v>1.1369774919614148</v>
      </c>
      <c r="AX62" s="1">
        <f t="shared" si="74"/>
        <v>1.1447933884297521</v>
      </c>
      <c r="AY62" s="1">
        <f t="shared" si="74"/>
        <v>1.0781569965870308</v>
      </c>
      <c r="AZ62" s="1">
        <f t="shared" si="74"/>
        <v>1.1296526054590572</v>
      </c>
      <c r="BA62" s="1">
        <f t="shared" si="74"/>
        <v>0.9809830310122879</v>
      </c>
      <c r="BB62" s="1">
        <f t="shared" si="74"/>
        <v>1.0598146588037067</v>
      </c>
      <c r="BC62" s="1">
        <f t="shared" si="74"/>
        <v>1.309299587992937</v>
      </c>
      <c r="BD62" s="1">
        <f t="shared" si="74"/>
        <v>1.2641402714932126</v>
      </c>
      <c r="BE62" s="1">
        <f t="shared" si="74"/>
        <v>1.3286168062373664</v>
      </c>
      <c r="BF62" s="1">
        <f t="shared" si="74"/>
        <v>1.5634694523583412</v>
      </c>
      <c r="BG62" s="1">
        <f t="shared" si="74"/>
        <v>1.1076331685886875</v>
      </c>
      <c r="BH62" s="1">
        <f t="shared" si="74"/>
        <v>1.3006263048016702</v>
      </c>
      <c r="BI62" s="1">
        <f t="shared" si="74"/>
        <v>1.0945945945945945</v>
      </c>
      <c r="BJ62" s="1">
        <f t="shared" si="74"/>
        <v>1.145650708024275</v>
      </c>
      <c r="BK62" s="1">
        <f t="shared" si="74"/>
        <v>1.2131991051454138</v>
      </c>
      <c r="BL62" s="1">
        <f t="shared" si="74"/>
        <v>1.3010215170615083</v>
      </c>
      <c r="BM62" s="1">
        <f t="shared" si="74"/>
        <v>1.4539380441384897</v>
      </c>
      <c r="BN62" s="1">
        <f t="shared" si="74"/>
        <v>2.1075855230540408</v>
      </c>
      <c r="BO62" s="1">
        <f t="shared" si="74"/>
        <v>2.2719559734005959</v>
      </c>
      <c r="BP62" s="1">
        <f t="shared" si="74"/>
        <v>2.5347373517308158</v>
      </c>
      <c r="BQ62" s="1">
        <f t="shared" si="74"/>
        <v>1.8161663723759074</v>
      </c>
      <c r="BR62" s="1">
        <f t="shared" si="74"/>
        <v>1.686704775954269</v>
      </c>
      <c r="BS62" s="1">
        <f t="shared" si="74"/>
        <v>1.4512195121951219</v>
      </c>
      <c r="BT62" s="1">
        <f t="shared" si="74"/>
        <v>1.1565241609803647</v>
      </c>
      <c r="BU62" s="1">
        <f t="shared" si="74"/>
        <v>1.0980945659844743</v>
      </c>
      <c r="BV62" s="1">
        <f t="shared" si="74"/>
        <v>0.88332660476382718</v>
      </c>
      <c r="BW62" s="1">
        <f t="shared" si="74"/>
        <v>0.85388215070193862</v>
      </c>
      <c r="BX62" s="1">
        <f t="shared" si="74"/>
        <v>1.1093226747326348</v>
      </c>
      <c r="BY62" s="1">
        <f t="shared" si="74"/>
        <v>1.1544768776648082</v>
      </c>
      <c r="BZ62" s="1">
        <f t="shared" si="74"/>
        <v>1.2448486243812593</v>
      </c>
      <c r="CA62" s="1">
        <f t="shared" si="74"/>
        <v>1.2616496086694764</v>
      </c>
      <c r="CB62" s="1">
        <f t="shared" si="74"/>
        <v>1.0856898029134532</v>
      </c>
      <c r="CC62" s="1">
        <f t="shared" si="74"/>
        <v>1.245201096892139</v>
      </c>
      <c r="CD62" s="1">
        <f t="shared" si="74"/>
        <v>1.4006263281512137</v>
      </c>
      <c r="CE62" s="1">
        <f t="shared" si="74"/>
        <v>1.2302074203914695</v>
      </c>
      <c r="CF62" s="1">
        <f t="shared" si="74"/>
        <v>1.1951704545454545</v>
      </c>
      <c r="CG62" s="1">
        <f t="shared" si="74"/>
        <v>1.1511928980950619</v>
      </c>
      <c r="CH62" s="1">
        <f t="shared" si="74"/>
        <v>1.2866959343386142</v>
      </c>
      <c r="CI62" s="1">
        <f t="shared" si="74"/>
        <v>1.363950276243094</v>
      </c>
      <c r="CJ62" s="1">
        <f t="shared" si="74"/>
        <v>1.3303358414387962</v>
      </c>
      <c r="CK62" s="1">
        <f t="shared" si="74"/>
        <v>1.0762596821847799</v>
      </c>
      <c r="CL62" s="1">
        <f t="shared" si="74"/>
        <v>1.1186574843663422</v>
      </c>
      <c r="CM62" s="1">
        <f t="shared" si="74"/>
        <v>1.135092306473338</v>
      </c>
      <c r="CN62" s="1">
        <f>AVERAGE(CH40:CN40)/AVERAGE(CA40:CG40)</f>
        <v>1.1911800144589928</v>
      </c>
      <c r="CO62" s="1">
        <f t="shared" si="70"/>
        <v>1.070315976858033</v>
      </c>
      <c r="CP62" s="1">
        <f t="shared" si="70"/>
        <v>1.0209041591320072</v>
      </c>
      <c r="CQ62" s="1">
        <f t="shared" si="70"/>
        <v>1.1144295764933094</v>
      </c>
      <c r="CR62" s="1">
        <f t="shared" si="70"/>
        <v>1.3461196023148836</v>
      </c>
      <c r="CS62" s="1">
        <f t="shared" si="70"/>
        <v>1.3732663458816869</v>
      </c>
      <c r="CT62" s="1">
        <f t="shared" si="70"/>
        <v>1.4168644422727907</v>
      </c>
      <c r="CU62" s="1">
        <f t="shared" si="70"/>
        <v>1.3853934857374062</v>
      </c>
      <c r="CV62" s="1">
        <f t="shared" si="70"/>
        <v>1.6371448371448369</v>
      </c>
      <c r="CW62" s="1">
        <f t="shared" si="70"/>
        <v>1.7419583392376363</v>
      </c>
      <c r="CX62" s="1">
        <f t="shared" si="70"/>
        <v>1.4510119452868726</v>
      </c>
      <c r="CY62" s="1">
        <f t="shared" si="70"/>
        <v>1.2440610703852728</v>
      </c>
      <c r="CZ62" s="1">
        <f t="shared" si="70"/>
        <v>0.95821095481011997</v>
      </c>
      <c r="DA62" s="1">
        <f t="shared" si="70"/>
        <v>1.0856241994285152</v>
      </c>
      <c r="DB62" s="1">
        <f t="shared" si="70"/>
        <v>1.0700934579439252</v>
      </c>
      <c r="DC62" s="1"/>
    </row>
    <row r="63" spans="1:107" x14ac:dyDescent="0.25">
      <c r="A63" t="str">
        <f t="shared" si="69"/>
        <v>São Paulo/SP</v>
      </c>
      <c r="AU63" s="1">
        <f t="shared" ref="AU63:BD64" si="75">AVERAGE(AO41:AU41)/AVERAGE(AH41:AN41)</f>
        <v>1.28822984244671</v>
      </c>
      <c r="AV63" s="1">
        <f t="shared" si="75"/>
        <v>1.0746329526916802</v>
      </c>
      <c r="AW63" s="1">
        <f t="shared" si="75"/>
        <v>1.0669781931464175</v>
      </c>
      <c r="AX63" s="1">
        <f t="shared" si="75"/>
        <v>1.0567235224117413</v>
      </c>
      <c r="AY63" s="1">
        <f t="shared" si="75"/>
        <v>1.0311841550779604</v>
      </c>
      <c r="AZ63" s="1">
        <f t="shared" si="75"/>
        <v>1.1138790035587189</v>
      </c>
      <c r="BA63" s="1">
        <f t="shared" si="75"/>
        <v>0.91322314049586772</v>
      </c>
      <c r="BB63" s="1">
        <f t="shared" si="75"/>
        <v>0.99352517985611499</v>
      </c>
      <c r="BC63" s="1">
        <f t="shared" si="75"/>
        <v>1.2512333965844402</v>
      </c>
      <c r="BD63" s="1">
        <f t="shared" si="75"/>
        <v>1.2102189781021897</v>
      </c>
      <c r="BE63" s="1">
        <f t="shared" ref="BE63:BN64" si="76">AVERAGE(AY41:BE41)/AVERAGE(AR41:AX41)</f>
        <v>1.2751501501501501</v>
      </c>
      <c r="BF63" s="1">
        <f t="shared" si="76"/>
        <v>1.4863097670617083</v>
      </c>
      <c r="BG63" s="1">
        <f t="shared" si="76"/>
        <v>1.0390486332978346</v>
      </c>
      <c r="BH63" s="1">
        <f t="shared" si="76"/>
        <v>1.3644590703414232</v>
      </c>
      <c r="BI63" s="1">
        <f t="shared" si="76"/>
        <v>1.106444605358436</v>
      </c>
      <c r="BJ63" s="1">
        <f t="shared" si="76"/>
        <v>1.113133151349712</v>
      </c>
      <c r="BK63" s="1">
        <f t="shared" si="76"/>
        <v>1.1595295536791315</v>
      </c>
      <c r="BL63" s="1">
        <f t="shared" si="76"/>
        <v>1.2287312334412719</v>
      </c>
      <c r="BM63" s="1">
        <f t="shared" si="76"/>
        <v>1.3898817706901292</v>
      </c>
      <c r="BN63" s="1">
        <f t="shared" si="76"/>
        <v>2.0317731465664499</v>
      </c>
      <c r="BO63" s="1">
        <f t="shared" ref="BO63:BX64" si="77">AVERAGE(BI41:BO41)/AVERAGE(BB41:BH41)</f>
        <v>2.087428399155864</v>
      </c>
      <c r="BP63" s="1">
        <f t="shared" si="77"/>
        <v>2.3844895287958114</v>
      </c>
      <c r="BQ63" s="1">
        <f t="shared" si="77"/>
        <v>1.7427792915531333</v>
      </c>
      <c r="BR63" s="1">
        <f t="shared" si="77"/>
        <v>1.6408322496749024</v>
      </c>
      <c r="BS63" s="1">
        <f t="shared" si="77"/>
        <v>1.4575946334451364</v>
      </c>
      <c r="BT63" s="1">
        <f t="shared" si="77"/>
        <v>1.1361028684470822</v>
      </c>
      <c r="BU63" s="1">
        <f t="shared" si="77"/>
        <v>1.1012275096687405</v>
      </c>
      <c r="BV63" s="1">
        <f t="shared" si="77"/>
        <v>0.88445984979780479</v>
      </c>
      <c r="BW63" s="1">
        <f t="shared" si="77"/>
        <v>0.86180870042541513</v>
      </c>
      <c r="BX63" s="1">
        <f t="shared" si="77"/>
        <v>1.1402439024390245</v>
      </c>
      <c r="BY63" s="1">
        <f t="shared" ref="BY63:CH64" si="78">AVERAGE(BS41:BY41)/AVERAGE(BL41:BR41)</f>
        <v>1.1864003804089396</v>
      </c>
      <c r="BZ63" s="1">
        <f t="shared" si="78"/>
        <v>1.265285996055227</v>
      </c>
      <c r="CA63" s="1">
        <f t="shared" si="78"/>
        <v>1.3132509141563642</v>
      </c>
      <c r="CB63" s="1">
        <f t="shared" si="78"/>
        <v>1.1016949152542375</v>
      </c>
      <c r="CC63" s="1">
        <f t="shared" si="78"/>
        <v>1.2410189418680602</v>
      </c>
      <c r="CD63" s="1">
        <f t="shared" si="78"/>
        <v>1.3734076433121019</v>
      </c>
      <c r="CE63" s="1">
        <f t="shared" si="78"/>
        <v>1.1849718908542439</v>
      </c>
      <c r="CF63" s="1">
        <f t="shared" si="78"/>
        <v>1.1521710086840349</v>
      </c>
      <c r="CG63" s="1">
        <f t="shared" si="78"/>
        <v>1.0934008833463236</v>
      </c>
      <c r="CH63" s="1">
        <f t="shared" si="78"/>
        <v>1.1877486077963406</v>
      </c>
      <c r="CI63" s="1">
        <f t="shared" ref="CI63:CM64" si="79">AVERAGE(CC41:CI41)/AVERAGE(BV41:CB41)</f>
        <v>1.2562716562716563</v>
      </c>
      <c r="CJ63" s="1">
        <f t="shared" si="79"/>
        <v>1.2602631578947368</v>
      </c>
      <c r="CK63" s="1">
        <f t="shared" si="79"/>
        <v>1.0412753623188407</v>
      </c>
      <c r="CL63" s="1">
        <f t="shared" si="79"/>
        <v>1.0944225873640361</v>
      </c>
      <c r="CM63" s="1">
        <f t="shared" si="79"/>
        <v>1.112708719851577</v>
      </c>
      <c r="CN63" s="1">
        <f>AVERAGE(CH41:CN41)/AVERAGE(CA41:CG41)</f>
        <v>1.1899726743495309</v>
      </c>
      <c r="CO63" s="1">
        <f t="shared" ref="CO63:DB64" si="80">AVERAGE(CI41:CO41)/AVERAGE(CB41:CH41)</f>
        <v>1.106720250055816</v>
      </c>
      <c r="CP63" s="1">
        <f t="shared" si="80"/>
        <v>1.0809796999117387</v>
      </c>
      <c r="CQ63" s="1">
        <f t="shared" si="80"/>
        <v>1.1764460221340574</v>
      </c>
      <c r="CR63" s="1">
        <f t="shared" si="80"/>
        <v>1.4216679657053781</v>
      </c>
      <c r="CS63" s="1">
        <f t="shared" si="80"/>
        <v>1.45189257771199</v>
      </c>
      <c r="CT63" s="1">
        <f t="shared" si="80"/>
        <v>1.5218841183826595</v>
      </c>
      <c r="CU63" s="1">
        <f t="shared" si="80"/>
        <v>1.4898162939297124</v>
      </c>
      <c r="CV63" s="1">
        <f t="shared" si="80"/>
        <v>1.703550534597539</v>
      </c>
      <c r="CW63" s="1">
        <f t="shared" si="80"/>
        <v>1.7874055929781585</v>
      </c>
      <c r="CX63" s="1">
        <f t="shared" si="80"/>
        <v>1.4756833510827121</v>
      </c>
      <c r="CY63" s="1">
        <f t="shared" si="80"/>
        <v>1.2305764411027569</v>
      </c>
      <c r="CZ63" s="1">
        <f t="shared" si="80"/>
        <v>0.93460530148558107</v>
      </c>
      <c r="DA63" s="1">
        <f t="shared" si="80"/>
        <v>1.0041769378252534</v>
      </c>
      <c r="DB63" s="1">
        <f t="shared" si="80"/>
        <v>0.97661171424741977</v>
      </c>
      <c r="DC63" s="1"/>
    </row>
    <row r="64" spans="1:107" x14ac:dyDescent="0.25">
      <c r="A64" t="str">
        <f t="shared" si="69"/>
        <v>RM ex cidade de SP</v>
      </c>
      <c r="AU64" s="1">
        <f t="shared" si="75"/>
        <v>1.705240174672489</v>
      </c>
      <c r="AV64" s="1">
        <f t="shared" si="75"/>
        <v>1.4701348747591523</v>
      </c>
      <c r="AW64" s="1">
        <f t="shared" si="75"/>
        <v>1.4686346863468633</v>
      </c>
      <c r="AX64" s="1">
        <f t="shared" si="75"/>
        <v>1.5853174603174602</v>
      </c>
      <c r="AY64" s="1">
        <f t="shared" si="75"/>
        <v>1.2782764811490126</v>
      </c>
      <c r="AZ64" s="1">
        <f t="shared" si="75"/>
        <v>1.1870503597122302</v>
      </c>
      <c r="BA64" s="1">
        <f t="shared" si="75"/>
        <v>1.2195767195767198</v>
      </c>
      <c r="BB64" s="1">
        <f t="shared" si="75"/>
        <v>1.295774647887324</v>
      </c>
      <c r="BC64" s="1">
        <f t="shared" si="75"/>
        <v>1.5098296199213632</v>
      </c>
      <c r="BD64" s="1">
        <f t="shared" si="75"/>
        <v>1.449748743718593</v>
      </c>
      <c r="BE64" s="1">
        <f t="shared" si="76"/>
        <v>1.5068836045056322</v>
      </c>
      <c r="BF64" s="1">
        <f t="shared" si="76"/>
        <v>1.8286516853932586</v>
      </c>
      <c r="BG64" s="1">
        <f t="shared" si="76"/>
        <v>1.3418181818181818</v>
      </c>
      <c r="BH64" s="1">
        <f t="shared" si="76"/>
        <v>1.1323210412147504</v>
      </c>
      <c r="BI64" s="1">
        <f t="shared" si="76"/>
        <v>1.0622529644268774</v>
      </c>
      <c r="BJ64" s="1">
        <f t="shared" si="76"/>
        <v>1.2387152777777777</v>
      </c>
      <c r="BK64" s="1">
        <f t="shared" si="76"/>
        <v>1.3674176776429807</v>
      </c>
      <c r="BL64" s="1">
        <f t="shared" si="76"/>
        <v>1.5049833887043187</v>
      </c>
      <c r="BM64" s="1">
        <f t="shared" si="76"/>
        <v>1.6328725038402458</v>
      </c>
      <c r="BN64" s="1">
        <f t="shared" si="76"/>
        <v>2.3080397470641372</v>
      </c>
      <c r="BO64" s="1">
        <f t="shared" si="77"/>
        <v>2.8582375478927204</v>
      </c>
      <c r="BP64" s="1">
        <f t="shared" si="77"/>
        <v>2.9618604651162785</v>
      </c>
      <c r="BQ64" s="1">
        <f t="shared" si="77"/>
        <v>2.0049053959355292</v>
      </c>
      <c r="BR64" s="1">
        <f t="shared" si="77"/>
        <v>1.7984790874524716</v>
      </c>
      <c r="BS64" s="1">
        <f t="shared" si="77"/>
        <v>1.4365342163355408</v>
      </c>
      <c r="BT64" s="1">
        <f t="shared" si="77"/>
        <v>1.2050799623706492</v>
      </c>
      <c r="BU64" s="1">
        <f t="shared" si="77"/>
        <v>1.090802348336595</v>
      </c>
      <c r="BV64" s="1">
        <f t="shared" si="77"/>
        <v>0.88069705093833783</v>
      </c>
      <c r="BW64" s="1">
        <f t="shared" si="77"/>
        <v>0.8357412060301509</v>
      </c>
      <c r="BX64" s="1">
        <f t="shared" si="77"/>
        <v>1.0401957357567284</v>
      </c>
      <c r="BY64" s="1">
        <f t="shared" si="78"/>
        <v>1.0835095137420718</v>
      </c>
      <c r="BZ64" s="1">
        <f t="shared" si="78"/>
        <v>1.197080291970803</v>
      </c>
      <c r="CA64" s="1">
        <f t="shared" si="78"/>
        <v>1.1459797033567525</v>
      </c>
      <c r="CB64" s="1">
        <f t="shared" si="78"/>
        <v>1.048080373161105</v>
      </c>
      <c r="CC64" s="1">
        <f t="shared" si="78"/>
        <v>1.2549467275494672</v>
      </c>
      <c r="CD64" s="1">
        <f t="shared" si="78"/>
        <v>1.4648628335212326</v>
      </c>
      <c r="CE64" s="1">
        <f t="shared" si="78"/>
        <v>1.341061827956989</v>
      </c>
      <c r="CF64" s="1">
        <f t="shared" si="78"/>
        <v>1.2998373983739837</v>
      </c>
      <c r="CG64" s="1">
        <f t="shared" si="78"/>
        <v>1.2939666238767651</v>
      </c>
      <c r="CH64" s="1">
        <f t="shared" si="78"/>
        <v>1.5408719346049047</v>
      </c>
      <c r="CI64" s="1">
        <f t="shared" si="79"/>
        <v>1.6299212598425197</v>
      </c>
      <c r="CJ64" s="1">
        <f t="shared" si="79"/>
        <v>1.4918132201334142</v>
      </c>
      <c r="CK64" s="1">
        <f t="shared" si="79"/>
        <v>1.1536685479733195</v>
      </c>
      <c r="CL64" s="1">
        <f t="shared" si="79"/>
        <v>1.1711350538712102</v>
      </c>
      <c r="CM64" s="1">
        <f t="shared" si="79"/>
        <v>1.1833875406554915</v>
      </c>
      <c r="CN64" s="1">
        <f>AVERAGE(CH42:CN42)/AVERAGE(CA42:CG42)</f>
        <v>1.1937003968253967</v>
      </c>
      <c r="CO64" s="1">
        <f t="shared" si="80"/>
        <v>0.99823165340406705</v>
      </c>
      <c r="CP64" s="1">
        <f t="shared" si="80"/>
        <v>0.90653224112581388</v>
      </c>
      <c r="CQ64" s="1">
        <f t="shared" si="80"/>
        <v>0.99369918699186988</v>
      </c>
      <c r="CR64" s="1">
        <f t="shared" si="80"/>
        <v>1.1952412719590839</v>
      </c>
      <c r="CS64" s="1">
        <f t="shared" si="80"/>
        <v>1.2141634574240479</v>
      </c>
      <c r="CT64" s="1">
        <f t="shared" si="80"/>
        <v>1.2038054968287528</v>
      </c>
      <c r="CU64" s="1">
        <f t="shared" si="80"/>
        <v>1.1680864325784335</v>
      </c>
      <c r="CV64" s="1">
        <f t="shared" si="80"/>
        <v>1.491364038972542</v>
      </c>
      <c r="CW64" s="1">
        <f t="shared" si="80"/>
        <v>1.6387859128822986</v>
      </c>
      <c r="CX64" s="1">
        <f t="shared" si="80"/>
        <v>1.3941501329515238</v>
      </c>
      <c r="CY64" s="1">
        <f t="shared" si="80"/>
        <v>1.2760930232558139</v>
      </c>
      <c r="CZ64" s="1">
        <f t="shared" si="80"/>
        <v>1.0153303964757709</v>
      </c>
      <c r="DA64" s="1">
        <f t="shared" si="80"/>
        <v>1.2945205479452055</v>
      </c>
      <c r="DB64" s="1">
        <f t="shared" si="80"/>
        <v>1.3182141586623979</v>
      </c>
      <c r="DC64" s="1"/>
    </row>
  </sheetData>
  <conditionalFormatting sqref="AU46:CO63">
    <cfRule type="cellIs" dxfId="388" priority="115" operator="lessThan">
      <formula>1</formula>
    </cfRule>
    <cfRule type="cellIs" dxfId="387" priority="116" operator="between">
      <formula>1</formula>
      <formula>2</formula>
    </cfRule>
    <cfRule type="cellIs" dxfId="386" priority="117" operator="greaterThan">
      <formula>2</formula>
    </cfRule>
  </conditionalFormatting>
  <conditionalFormatting sqref="AU64:CO64">
    <cfRule type="cellIs" dxfId="385" priority="109" operator="lessThan">
      <formula>1</formula>
    </cfRule>
    <cfRule type="cellIs" dxfId="384" priority="110" operator="between">
      <formula>1</formula>
      <formula>2</formula>
    </cfRule>
    <cfRule type="cellIs" dxfId="383" priority="111" operator="greaterThan">
      <formula>2</formula>
    </cfRule>
  </conditionalFormatting>
  <conditionalFormatting sqref="CP46:CP63">
    <cfRule type="cellIs" dxfId="382" priority="106" operator="lessThan">
      <formula>1</formula>
    </cfRule>
    <cfRule type="cellIs" dxfId="381" priority="107" operator="between">
      <formula>1</formula>
      <formula>2</formula>
    </cfRule>
    <cfRule type="cellIs" dxfId="380" priority="108" operator="greaterThan">
      <formula>2</formula>
    </cfRule>
  </conditionalFormatting>
  <conditionalFormatting sqref="CP64">
    <cfRule type="cellIs" dxfId="379" priority="103" operator="lessThan">
      <formula>1</formula>
    </cfRule>
    <cfRule type="cellIs" dxfId="378" priority="104" operator="between">
      <formula>1</formula>
      <formula>2</formula>
    </cfRule>
    <cfRule type="cellIs" dxfId="377" priority="105" operator="greaterThan">
      <formula>2</formula>
    </cfRule>
  </conditionalFormatting>
  <conditionalFormatting sqref="CQ46:CQ63">
    <cfRule type="cellIs" dxfId="376" priority="100" operator="lessThan">
      <formula>1</formula>
    </cfRule>
    <cfRule type="cellIs" dxfId="375" priority="101" operator="between">
      <formula>1</formula>
      <formula>2</formula>
    </cfRule>
    <cfRule type="cellIs" dxfId="374" priority="102" operator="greaterThan">
      <formula>2</formula>
    </cfRule>
  </conditionalFormatting>
  <conditionalFormatting sqref="CQ64">
    <cfRule type="cellIs" dxfId="373" priority="97" operator="lessThan">
      <formula>1</formula>
    </cfRule>
    <cfRule type="cellIs" dxfId="372" priority="98" operator="between">
      <formula>1</formula>
      <formula>2</formula>
    </cfRule>
    <cfRule type="cellIs" dxfId="371" priority="99" operator="greaterThan">
      <formula>2</formula>
    </cfRule>
  </conditionalFormatting>
  <conditionalFormatting sqref="CR46:CR63">
    <cfRule type="cellIs" dxfId="370" priority="94" operator="lessThan">
      <formula>1</formula>
    </cfRule>
    <cfRule type="cellIs" dxfId="369" priority="95" operator="between">
      <formula>1</formula>
      <formula>2</formula>
    </cfRule>
    <cfRule type="cellIs" dxfId="368" priority="96" operator="greaterThan">
      <formula>2</formula>
    </cfRule>
  </conditionalFormatting>
  <conditionalFormatting sqref="CR64">
    <cfRule type="cellIs" dxfId="367" priority="91" operator="lessThan">
      <formula>1</formula>
    </cfRule>
    <cfRule type="cellIs" dxfId="366" priority="92" operator="between">
      <formula>1</formula>
      <formula>2</formula>
    </cfRule>
    <cfRule type="cellIs" dxfId="365" priority="93" operator="greaterThan">
      <formula>2</formula>
    </cfRule>
  </conditionalFormatting>
  <conditionalFormatting sqref="CS46:CS63">
    <cfRule type="cellIs" dxfId="364" priority="88" operator="lessThan">
      <formula>1</formula>
    </cfRule>
    <cfRule type="cellIs" dxfId="363" priority="89" operator="between">
      <formula>1</formula>
      <formula>2</formula>
    </cfRule>
    <cfRule type="cellIs" dxfId="362" priority="90" operator="greaterThan">
      <formula>2</formula>
    </cfRule>
  </conditionalFormatting>
  <conditionalFormatting sqref="CS64">
    <cfRule type="cellIs" dxfId="361" priority="85" operator="lessThan">
      <formula>1</formula>
    </cfRule>
    <cfRule type="cellIs" dxfId="360" priority="86" operator="between">
      <formula>1</formula>
      <formula>2</formula>
    </cfRule>
    <cfRule type="cellIs" dxfId="359" priority="87" operator="greaterThan">
      <formula>2</formula>
    </cfRule>
  </conditionalFormatting>
  <conditionalFormatting sqref="CT46:CT63">
    <cfRule type="cellIs" dxfId="358" priority="82" operator="lessThan">
      <formula>1</formula>
    </cfRule>
    <cfRule type="cellIs" dxfId="357" priority="83" operator="between">
      <formula>1</formula>
      <formula>2</formula>
    </cfRule>
    <cfRule type="cellIs" dxfId="356" priority="84" operator="greaterThan">
      <formula>2</formula>
    </cfRule>
  </conditionalFormatting>
  <conditionalFormatting sqref="CT64">
    <cfRule type="cellIs" dxfId="355" priority="79" operator="lessThan">
      <formula>1</formula>
    </cfRule>
    <cfRule type="cellIs" dxfId="354" priority="80" operator="between">
      <formula>1</formula>
      <formula>2</formula>
    </cfRule>
    <cfRule type="cellIs" dxfId="353" priority="81" operator="greaterThan">
      <formula>2</formula>
    </cfRule>
  </conditionalFormatting>
  <conditionalFormatting sqref="CU46:CU63">
    <cfRule type="cellIs" dxfId="352" priority="76" operator="lessThan">
      <formula>1</formula>
    </cfRule>
    <cfRule type="cellIs" dxfId="351" priority="77" operator="between">
      <formula>1</formula>
      <formula>2</formula>
    </cfRule>
    <cfRule type="cellIs" dxfId="350" priority="78" operator="greaterThan">
      <formula>2</formula>
    </cfRule>
  </conditionalFormatting>
  <conditionalFormatting sqref="CU64">
    <cfRule type="cellIs" dxfId="349" priority="73" operator="lessThan">
      <formula>1</formula>
    </cfRule>
    <cfRule type="cellIs" dxfId="348" priority="74" operator="between">
      <formula>1</formula>
      <formula>2</formula>
    </cfRule>
    <cfRule type="cellIs" dxfId="347" priority="75" operator="greaterThan">
      <formula>2</formula>
    </cfRule>
  </conditionalFormatting>
  <conditionalFormatting sqref="CV46:CV63">
    <cfRule type="cellIs" dxfId="346" priority="70" operator="lessThan">
      <formula>1</formula>
    </cfRule>
    <cfRule type="cellIs" dxfId="345" priority="71" operator="between">
      <formula>1</formula>
      <formula>2</formula>
    </cfRule>
    <cfRule type="cellIs" dxfId="344" priority="72" operator="greaterThan">
      <formula>2</formula>
    </cfRule>
  </conditionalFormatting>
  <conditionalFormatting sqref="CV64">
    <cfRule type="cellIs" dxfId="343" priority="67" operator="lessThan">
      <formula>1</formula>
    </cfRule>
    <cfRule type="cellIs" dxfId="342" priority="68" operator="between">
      <formula>1</formula>
      <formula>2</formula>
    </cfRule>
    <cfRule type="cellIs" dxfId="341" priority="69" operator="greaterThan">
      <formula>2</formula>
    </cfRule>
  </conditionalFormatting>
  <conditionalFormatting sqref="CW46:CW63">
    <cfRule type="cellIs" dxfId="340" priority="64" operator="lessThan">
      <formula>1</formula>
    </cfRule>
    <cfRule type="cellIs" dxfId="339" priority="65" operator="between">
      <formula>1</formula>
      <formula>2</formula>
    </cfRule>
    <cfRule type="cellIs" dxfId="338" priority="66" operator="greaterThan">
      <formula>2</formula>
    </cfRule>
  </conditionalFormatting>
  <conditionalFormatting sqref="CW64">
    <cfRule type="cellIs" dxfId="337" priority="61" operator="lessThan">
      <formula>1</formula>
    </cfRule>
    <cfRule type="cellIs" dxfId="336" priority="62" operator="between">
      <formula>1</formula>
      <formula>2</formula>
    </cfRule>
    <cfRule type="cellIs" dxfId="335" priority="63" operator="greaterThan">
      <formula>2</formula>
    </cfRule>
  </conditionalFormatting>
  <conditionalFormatting sqref="CX46:CX63">
    <cfRule type="cellIs" dxfId="334" priority="34" operator="lessThan">
      <formula>1</formula>
    </cfRule>
    <cfRule type="cellIs" dxfId="333" priority="35" operator="between">
      <formula>1</formula>
      <formula>2</formula>
    </cfRule>
    <cfRule type="cellIs" dxfId="332" priority="36" operator="greaterThan">
      <formula>2</formula>
    </cfRule>
  </conditionalFormatting>
  <conditionalFormatting sqref="CX64">
    <cfRule type="cellIs" dxfId="331" priority="31" operator="lessThan">
      <formula>1</formula>
    </cfRule>
    <cfRule type="cellIs" dxfId="330" priority="32" operator="between">
      <formula>1</formula>
      <formula>2</formula>
    </cfRule>
    <cfRule type="cellIs" dxfId="329" priority="33" operator="greaterThan">
      <formula>2</formula>
    </cfRule>
  </conditionalFormatting>
  <conditionalFormatting sqref="CY46:CY63">
    <cfRule type="cellIs" dxfId="328" priority="28" operator="lessThan">
      <formula>1</formula>
    </cfRule>
    <cfRule type="cellIs" dxfId="327" priority="29" operator="between">
      <formula>1</formula>
      <formula>2</formula>
    </cfRule>
    <cfRule type="cellIs" dxfId="326" priority="30" operator="greaterThan">
      <formula>2</formula>
    </cfRule>
  </conditionalFormatting>
  <conditionalFormatting sqref="CY64">
    <cfRule type="cellIs" dxfId="325" priority="25" operator="lessThan">
      <formula>1</formula>
    </cfRule>
    <cfRule type="cellIs" dxfId="324" priority="26" operator="between">
      <formula>1</formula>
      <formula>2</formula>
    </cfRule>
    <cfRule type="cellIs" dxfId="323" priority="27" operator="greaterThan">
      <formula>2</formula>
    </cfRule>
  </conditionalFormatting>
  <conditionalFormatting sqref="CZ46:CZ63">
    <cfRule type="cellIs" dxfId="322" priority="22" operator="lessThan">
      <formula>1</formula>
    </cfRule>
    <cfRule type="cellIs" dxfId="321" priority="23" operator="between">
      <formula>1</formula>
      <formula>2</formula>
    </cfRule>
    <cfRule type="cellIs" dxfId="320" priority="24" operator="greaterThan">
      <formula>2</formula>
    </cfRule>
  </conditionalFormatting>
  <conditionalFormatting sqref="CZ64">
    <cfRule type="cellIs" dxfId="319" priority="19" operator="lessThan">
      <formula>1</formula>
    </cfRule>
    <cfRule type="cellIs" dxfId="318" priority="20" operator="between">
      <formula>1</formula>
      <formula>2</formula>
    </cfRule>
    <cfRule type="cellIs" dxfId="317" priority="21" operator="greaterThan">
      <formula>2</formula>
    </cfRule>
  </conditionalFormatting>
  <conditionalFormatting sqref="DA46:DA63">
    <cfRule type="cellIs" dxfId="316" priority="16" operator="lessThan">
      <formula>1</formula>
    </cfRule>
    <cfRule type="cellIs" dxfId="315" priority="17" operator="between">
      <formula>1</formula>
      <formula>2</formula>
    </cfRule>
    <cfRule type="cellIs" dxfId="314" priority="18" operator="greaterThan">
      <formula>2</formula>
    </cfRule>
  </conditionalFormatting>
  <conditionalFormatting sqref="DA64">
    <cfRule type="cellIs" dxfId="313" priority="13" operator="lessThan">
      <formula>1</formula>
    </cfRule>
    <cfRule type="cellIs" dxfId="312" priority="14" operator="between">
      <formula>1</formula>
      <formula>2</formula>
    </cfRule>
    <cfRule type="cellIs" dxfId="311" priority="15" operator="greaterThan">
      <formula>2</formula>
    </cfRule>
  </conditionalFormatting>
  <conditionalFormatting sqref="DB46:DB63">
    <cfRule type="cellIs" dxfId="310" priority="10" operator="lessThan">
      <formula>1</formula>
    </cfRule>
    <cfRule type="cellIs" dxfId="309" priority="11" operator="between">
      <formula>1</formula>
      <formula>2</formula>
    </cfRule>
    <cfRule type="cellIs" dxfId="308" priority="12" operator="greaterThan">
      <formula>2</formula>
    </cfRule>
  </conditionalFormatting>
  <conditionalFormatting sqref="DB64">
    <cfRule type="cellIs" dxfId="307" priority="7" operator="lessThan">
      <formula>1</formula>
    </cfRule>
    <cfRule type="cellIs" dxfId="306" priority="8" operator="between">
      <formula>1</formula>
      <formula>2</formula>
    </cfRule>
    <cfRule type="cellIs" dxfId="305" priority="9" operator="greaterThan">
      <formula>2</formula>
    </cfRule>
  </conditionalFormatting>
  <conditionalFormatting sqref="DC46:DC63">
    <cfRule type="cellIs" dxfId="304" priority="4" operator="lessThan">
      <formula>1</formula>
    </cfRule>
    <cfRule type="cellIs" dxfId="303" priority="5" operator="between">
      <formula>1</formula>
      <formula>2</formula>
    </cfRule>
    <cfRule type="cellIs" dxfId="302" priority="6" operator="greaterThan">
      <formula>2</formula>
    </cfRule>
  </conditionalFormatting>
  <conditionalFormatting sqref="DC64">
    <cfRule type="cellIs" dxfId="301" priority="1" operator="lessThan">
      <formula>1</formula>
    </cfRule>
    <cfRule type="cellIs" dxfId="300" priority="2" operator="between">
      <formula>1</formula>
      <formula>2</formula>
    </cfRule>
    <cfRule type="cellIs" dxfId="299" priority="3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64"/>
  <sheetViews>
    <sheetView workbookViewId="0">
      <pane xSplit="1" ySplit="1" topLeftCell="CG31" activePane="bottomRight" state="frozen"/>
      <selection pane="topRight" activeCell="B1" sqref="B1"/>
      <selection pane="bottomLeft" activeCell="A2" sqref="A2"/>
      <selection pane="bottomRight" activeCell="DC45" sqref="DC45"/>
    </sheetView>
  </sheetViews>
  <sheetFormatPr defaultRowHeight="15" x14ac:dyDescent="0.25"/>
  <cols>
    <col min="1" max="1" width="35.42578125" bestFit="1" customWidth="1"/>
  </cols>
  <sheetData>
    <row r="1" spans="1:10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147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  <c r="DB1" t="s">
        <v>159</v>
      </c>
      <c r="DC1" t="s">
        <v>160</v>
      </c>
    </row>
    <row r="2" spans="1:107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</v>
      </c>
      <c r="T2">
        <v>0</v>
      </c>
      <c r="U2">
        <v>71</v>
      </c>
      <c r="V2">
        <v>0</v>
      </c>
      <c r="W2">
        <v>0</v>
      </c>
      <c r="X2">
        <v>0</v>
      </c>
      <c r="Y2">
        <v>4</v>
      </c>
      <c r="Z2">
        <v>59</v>
      </c>
      <c r="AA2">
        <v>122</v>
      </c>
      <c r="AB2">
        <v>294</v>
      </c>
      <c r="AC2">
        <v>408</v>
      </c>
      <c r="AD2">
        <v>473</v>
      </c>
      <c r="AE2">
        <v>43</v>
      </c>
      <c r="AF2">
        <v>37</v>
      </c>
      <c r="AG2">
        <v>44</v>
      </c>
      <c r="AH2">
        <v>227</v>
      </c>
      <c r="AI2">
        <v>272</v>
      </c>
      <c r="AJ2">
        <v>47</v>
      </c>
      <c r="AK2">
        <v>53</v>
      </c>
      <c r="AL2">
        <v>59</v>
      </c>
      <c r="AM2">
        <v>75</v>
      </c>
      <c r="AN2">
        <v>69</v>
      </c>
      <c r="AO2">
        <v>76</v>
      </c>
      <c r="AP2">
        <v>73</v>
      </c>
      <c r="AQ2">
        <v>75</v>
      </c>
      <c r="AR2">
        <v>77</v>
      </c>
      <c r="AS2">
        <v>86</v>
      </c>
      <c r="AT2">
        <v>90</v>
      </c>
      <c r="AU2">
        <v>93</v>
      </c>
      <c r="AV2">
        <v>79</v>
      </c>
      <c r="AW2">
        <v>87</v>
      </c>
      <c r="AX2">
        <v>90</v>
      </c>
      <c r="AY2">
        <v>91</v>
      </c>
      <c r="AZ2">
        <v>92</v>
      </c>
      <c r="BA2">
        <v>63</v>
      </c>
      <c r="BB2">
        <v>63</v>
      </c>
      <c r="BC2">
        <v>63</v>
      </c>
      <c r="BD2">
        <v>63</v>
      </c>
      <c r="BE2">
        <v>63</v>
      </c>
      <c r="BF2">
        <v>63</v>
      </c>
      <c r="BG2">
        <v>63</v>
      </c>
      <c r="BH2">
        <v>63</v>
      </c>
      <c r="BI2">
        <v>63</v>
      </c>
      <c r="BJ2">
        <v>63</v>
      </c>
      <c r="BK2">
        <v>63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7</v>
      </c>
      <c r="BZ2">
        <v>7</v>
      </c>
      <c r="CA2">
        <v>38</v>
      </c>
      <c r="CB2">
        <v>40</v>
      </c>
      <c r="CC2">
        <v>43</v>
      </c>
      <c r="CD2">
        <v>48</v>
      </c>
      <c r="CE2">
        <v>52</v>
      </c>
      <c r="CF2">
        <v>53</v>
      </c>
      <c r="CG2">
        <v>54</v>
      </c>
      <c r="CH2">
        <v>54</v>
      </c>
      <c r="CI2">
        <v>56</v>
      </c>
      <c r="CJ2">
        <v>56</v>
      </c>
      <c r="CK2">
        <v>56</v>
      </c>
      <c r="CL2">
        <v>57</v>
      </c>
      <c r="CM2">
        <v>58</v>
      </c>
      <c r="CN2">
        <v>59</v>
      </c>
      <c r="CO2">
        <v>59</v>
      </c>
      <c r="CP2">
        <v>61</v>
      </c>
      <c r="CQ2">
        <v>64</v>
      </c>
      <c r="CR2">
        <v>74</v>
      </c>
      <c r="CS2">
        <v>76</v>
      </c>
      <c r="CT2">
        <v>76</v>
      </c>
      <c r="CU2">
        <v>76</v>
      </c>
      <c r="CV2">
        <v>79</v>
      </c>
      <c r="CW2">
        <v>79</v>
      </c>
      <c r="CX2">
        <v>80</v>
      </c>
      <c r="CY2">
        <v>82</v>
      </c>
      <c r="CZ2">
        <v>6066</v>
      </c>
      <c r="DA2">
        <v>85</v>
      </c>
      <c r="DB2">
        <v>87</v>
      </c>
      <c r="DC2">
        <v>5632</v>
      </c>
    </row>
    <row r="3" spans="1:107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3</v>
      </c>
      <c r="AM3">
        <v>3</v>
      </c>
      <c r="AN3">
        <v>3</v>
      </c>
      <c r="AO3">
        <v>7</v>
      </c>
      <c r="AP3">
        <v>7</v>
      </c>
      <c r="AQ3">
        <v>12</v>
      </c>
      <c r="AR3">
        <v>13</v>
      </c>
      <c r="AS3">
        <v>18</v>
      </c>
      <c r="AT3">
        <v>19</v>
      </c>
      <c r="AU3">
        <v>21</v>
      </c>
      <c r="AV3">
        <v>20</v>
      </c>
      <c r="AW3">
        <v>20</v>
      </c>
      <c r="AX3">
        <v>20</v>
      </c>
      <c r="AY3">
        <v>24</v>
      </c>
      <c r="AZ3">
        <v>41</v>
      </c>
      <c r="BA3">
        <v>49</v>
      </c>
      <c r="BB3">
        <v>54</v>
      </c>
      <c r="BC3">
        <v>55</v>
      </c>
      <c r="BD3">
        <v>55</v>
      </c>
      <c r="BE3">
        <v>60</v>
      </c>
      <c r="BF3">
        <v>60</v>
      </c>
      <c r="BG3">
        <v>62</v>
      </c>
      <c r="BH3">
        <v>65</v>
      </c>
      <c r="BI3">
        <v>78</v>
      </c>
      <c r="BJ3">
        <v>91</v>
      </c>
      <c r="BK3">
        <v>91</v>
      </c>
      <c r="BL3">
        <v>98</v>
      </c>
      <c r="BM3">
        <v>109</v>
      </c>
      <c r="BN3">
        <v>117</v>
      </c>
      <c r="BO3">
        <v>126</v>
      </c>
      <c r="BP3">
        <v>132</v>
      </c>
      <c r="BQ3">
        <v>133</v>
      </c>
      <c r="BR3">
        <v>145</v>
      </c>
      <c r="BS3">
        <v>146</v>
      </c>
      <c r="BT3">
        <v>159</v>
      </c>
      <c r="BU3">
        <v>189</v>
      </c>
      <c r="BV3">
        <v>197</v>
      </c>
      <c r="BW3">
        <v>211</v>
      </c>
      <c r="BX3">
        <v>223</v>
      </c>
      <c r="BY3">
        <v>228</v>
      </c>
      <c r="BZ3">
        <v>228</v>
      </c>
      <c r="CA3">
        <v>238</v>
      </c>
      <c r="CB3">
        <v>255</v>
      </c>
      <c r="CC3">
        <v>264</v>
      </c>
      <c r="CD3">
        <v>281</v>
      </c>
      <c r="CE3">
        <v>297</v>
      </c>
      <c r="CF3">
        <v>300</v>
      </c>
      <c r="CG3">
        <v>300</v>
      </c>
      <c r="CH3">
        <v>313</v>
      </c>
      <c r="CI3">
        <v>342</v>
      </c>
      <c r="CJ3">
        <v>355</v>
      </c>
      <c r="CK3">
        <v>366</v>
      </c>
      <c r="CL3">
        <v>372</v>
      </c>
      <c r="CM3">
        <v>373</v>
      </c>
      <c r="CN3">
        <v>378</v>
      </c>
      <c r="CO3">
        <v>382</v>
      </c>
      <c r="CP3">
        <v>391</v>
      </c>
      <c r="CQ3">
        <v>405</v>
      </c>
      <c r="CR3">
        <v>414</v>
      </c>
      <c r="CS3">
        <v>429</v>
      </c>
      <c r="CT3">
        <v>434</v>
      </c>
      <c r="CU3">
        <v>438</v>
      </c>
      <c r="CV3">
        <v>467</v>
      </c>
      <c r="CW3">
        <v>485</v>
      </c>
      <c r="CX3">
        <v>505</v>
      </c>
      <c r="CY3">
        <v>529</v>
      </c>
      <c r="CZ3">
        <v>529</v>
      </c>
      <c r="DA3">
        <v>582</v>
      </c>
      <c r="DB3">
        <v>588</v>
      </c>
      <c r="DC3">
        <v>588</v>
      </c>
    </row>
    <row r="4" spans="1:107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3</v>
      </c>
      <c r="AS4">
        <v>9</v>
      </c>
      <c r="AT4">
        <v>9</v>
      </c>
      <c r="AU4">
        <v>9</v>
      </c>
      <c r="AV4">
        <v>8</v>
      </c>
      <c r="AW4">
        <v>8</v>
      </c>
      <c r="AX4">
        <v>9</v>
      </c>
      <c r="AY4">
        <v>10</v>
      </c>
      <c r="AZ4">
        <v>12</v>
      </c>
      <c r="BA4">
        <v>16</v>
      </c>
      <c r="BB4">
        <v>18</v>
      </c>
      <c r="BC4">
        <v>16</v>
      </c>
      <c r="BD4">
        <v>16</v>
      </c>
      <c r="BE4">
        <v>16</v>
      </c>
      <c r="BF4">
        <v>19</v>
      </c>
      <c r="BG4">
        <v>24</v>
      </c>
      <c r="BH4">
        <v>24</v>
      </c>
      <c r="BI4">
        <v>31</v>
      </c>
      <c r="BJ4">
        <v>33</v>
      </c>
      <c r="BK4">
        <v>33</v>
      </c>
      <c r="BL4">
        <v>33</v>
      </c>
      <c r="BM4">
        <v>43</v>
      </c>
      <c r="BN4">
        <v>47</v>
      </c>
      <c r="BO4">
        <v>69</v>
      </c>
      <c r="BP4">
        <v>76</v>
      </c>
      <c r="BQ4">
        <v>77</v>
      </c>
      <c r="BR4">
        <v>77</v>
      </c>
      <c r="BS4">
        <v>78</v>
      </c>
      <c r="BT4">
        <v>80</v>
      </c>
      <c r="BU4">
        <v>81</v>
      </c>
      <c r="BV4">
        <v>92</v>
      </c>
      <c r="BW4">
        <v>98</v>
      </c>
      <c r="BX4">
        <v>102</v>
      </c>
      <c r="BY4">
        <v>103</v>
      </c>
      <c r="BZ4">
        <v>103</v>
      </c>
      <c r="CA4">
        <v>109</v>
      </c>
      <c r="CB4">
        <v>128</v>
      </c>
      <c r="CC4">
        <v>149</v>
      </c>
      <c r="CD4">
        <v>163</v>
      </c>
      <c r="CE4">
        <v>189</v>
      </c>
      <c r="CF4">
        <v>193</v>
      </c>
      <c r="CG4">
        <v>196</v>
      </c>
      <c r="CH4">
        <v>208</v>
      </c>
      <c r="CI4">
        <v>223</v>
      </c>
      <c r="CJ4">
        <v>245</v>
      </c>
      <c r="CK4">
        <v>253</v>
      </c>
      <c r="CL4">
        <v>262</v>
      </c>
      <c r="CM4">
        <v>277</v>
      </c>
      <c r="CN4">
        <v>281</v>
      </c>
      <c r="CO4">
        <v>283</v>
      </c>
      <c r="CP4">
        <v>295</v>
      </c>
      <c r="CQ4">
        <v>309</v>
      </c>
      <c r="CR4">
        <v>339</v>
      </c>
      <c r="CS4">
        <v>379</v>
      </c>
      <c r="CT4">
        <v>383</v>
      </c>
      <c r="CU4">
        <v>383</v>
      </c>
      <c r="CV4">
        <v>437</v>
      </c>
      <c r="CW4">
        <v>459</v>
      </c>
      <c r="CX4">
        <v>478</v>
      </c>
      <c r="CY4">
        <v>515</v>
      </c>
      <c r="CZ4">
        <v>515</v>
      </c>
      <c r="DA4">
        <v>562</v>
      </c>
      <c r="DB4">
        <v>563</v>
      </c>
      <c r="DC4">
        <v>563</v>
      </c>
    </row>
    <row r="5" spans="1:107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4</v>
      </c>
      <c r="AM5">
        <v>4</v>
      </c>
      <c r="AN5">
        <v>7</v>
      </c>
      <c r="AO5">
        <v>7</v>
      </c>
      <c r="AP5">
        <v>8</v>
      </c>
      <c r="AQ5">
        <v>11</v>
      </c>
      <c r="AR5">
        <v>13</v>
      </c>
      <c r="AS5">
        <v>14</v>
      </c>
      <c r="AT5">
        <v>16</v>
      </c>
      <c r="AU5">
        <v>18</v>
      </c>
      <c r="AV5">
        <v>18</v>
      </c>
      <c r="AW5">
        <v>18</v>
      </c>
      <c r="AX5">
        <v>19</v>
      </c>
      <c r="AY5">
        <v>24</v>
      </c>
      <c r="AZ5">
        <v>39</v>
      </c>
      <c r="BA5">
        <v>43</v>
      </c>
      <c r="BB5">
        <v>58</v>
      </c>
      <c r="BC5">
        <v>81</v>
      </c>
      <c r="BD5">
        <v>88</v>
      </c>
      <c r="BE5">
        <v>92</v>
      </c>
      <c r="BF5">
        <v>95</v>
      </c>
      <c r="BG5">
        <v>95</v>
      </c>
      <c r="BH5">
        <v>104</v>
      </c>
      <c r="BI5">
        <v>110</v>
      </c>
      <c r="BJ5">
        <v>126</v>
      </c>
      <c r="BK5">
        <v>142</v>
      </c>
      <c r="BL5">
        <v>151</v>
      </c>
      <c r="BM5">
        <v>163</v>
      </c>
      <c r="BN5">
        <v>176</v>
      </c>
      <c r="BO5">
        <v>191</v>
      </c>
      <c r="BP5">
        <v>224</v>
      </c>
      <c r="BQ5">
        <v>230</v>
      </c>
      <c r="BR5">
        <v>232</v>
      </c>
      <c r="BS5">
        <v>232</v>
      </c>
      <c r="BT5">
        <v>246</v>
      </c>
      <c r="BU5">
        <v>292</v>
      </c>
      <c r="BV5">
        <v>305</v>
      </c>
      <c r="BW5">
        <v>341</v>
      </c>
      <c r="BX5">
        <v>359</v>
      </c>
      <c r="BY5">
        <v>372</v>
      </c>
      <c r="BZ5">
        <v>372</v>
      </c>
      <c r="CA5">
        <v>398</v>
      </c>
      <c r="CB5">
        <v>466</v>
      </c>
      <c r="CC5">
        <v>499</v>
      </c>
      <c r="CD5">
        <v>540</v>
      </c>
      <c r="CE5">
        <v>583</v>
      </c>
      <c r="CF5">
        <v>591</v>
      </c>
      <c r="CG5">
        <v>592</v>
      </c>
      <c r="CH5">
        <v>611</v>
      </c>
      <c r="CI5">
        <v>644</v>
      </c>
      <c r="CJ5">
        <v>704</v>
      </c>
      <c r="CK5">
        <v>733</v>
      </c>
      <c r="CL5">
        <v>770</v>
      </c>
      <c r="CM5">
        <v>781</v>
      </c>
      <c r="CN5">
        <v>785</v>
      </c>
      <c r="CO5">
        <v>793</v>
      </c>
      <c r="CP5">
        <v>852</v>
      </c>
      <c r="CQ5">
        <v>882</v>
      </c>
      <c r="CR5">
        <v>925</v>
      </c>
      <c r="CS5">
        <v>1006</v>
      </c>
      <c r="CT5">
        <v>1016</v>
      </c>
      <c r="CU5">
        <v>1017</v>
      </c>
      <c r="CV5">
        <v>1097</v>
      </c>
      <c r="CW5">
        <v>1167</v>
      </c>
      <c r="CX5">
        <v>1257</v>
      </c>
      <c r="CY5">
        <v>1354</v>
      </c>
      <c r="CZ5">
        <v>1354</v>
      </c>
      <c r="DA5">
        <v>1502</v>
      </c>
      <c r="DB5">
        <v>1516</v>
      </c>
      <c r="DC5">
        <v>1516</v>
      </c>
    </row>
    <row r="6" spans="1:107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3</v>
      </c>
      <c r="AA6">
        <v>3</v>
      </c>
      <c r="AB6">
        <v>3</v>
      </c>
      <c r="AC6">
        <v>3</v>
      </c>
      <c r="AD6">
        <v>3</v>
      </c>
      <c r="AE6">
        <v>11</v>
      </c>
      <c r="AF6">
        <v>13</v>
      </c>
      <c r="AG6">
        <v>14</v>
      </c>
      <c r="AH6">
        <v>14</v>
      </c>
      <c r="AI6">
        <v>14</v>
      </c>
      <c r="AJ6">
        <v>26</v>
      </c>
      <c r="AK6">
        <v>38</v>
      </c>
      <c r="AL6">
        <v>51</v>
      </c>
      <c r="AM6">
        <v>54</v>
      </c>
      <c r="AN6">
        <v>57</v>
      </c>
      <c r="AO6">
        <v>66</v>
      </c>
      <c r="AP6">
        <v>67</v>
      </c>
      <c r="AQ6">
        <v>76</v>
      </c>
      <c r="AR6">
        <v>127</v>
      </c>
      <c r="AS6">
        <v>159</v>
      </c>
      <c r="AT6">
        <v>184</v>
      </c>
      <c r="AU6">
        <v>221</v>
      </c>
      <c r="AV6">
        <v>230</v>
      </c>
      <c r="AW6">
        <v>239</v>
      </c>
      <c r="AX6">
        <v>245</v>
      </c>
      <c r="AY6">
        <v>262</v>
      </c>
      <c r="AZ6">
        <v>330</v>
      </c>
      <c r="BA6">
        <v>377</v>
      </c>
      <c r="BB6">
        <v>440</v>
      </c>
      <c r="BC6">
        <v>490</v>
      </c>
      <c r="BD6">
        <v>492</v>
      </c>
      <c r="BE6">
        <v>512</v>
      </c>
      <c r="BF6">
        <v>536</v>
      </c>
      <c r="BG6">
        <v>559</v>
      </c>
      <c r="BH6">
        <v>602</v>
      </c>
      <c r="BI6">
        <v>656</v>
      </c>
      <c r="BJ6">
        <v>751</v>
      </c>
      <c r="BK6">
        <v>776</v>
      </c>
      <c r="BL6">
        <v>837</v>
      </c>
      <c r="BM6">
        <v>1005</v>
      </c>
      <c r="BN6">
        <v>1097</v>
      </c>
      <c r="BO6">
        <v>1261</v>
      </c>
      <c r="BP6">
        <v>1318</v>
      </c>
      <c r="BQ6">
        <v>1356</v>
      </c>
      <c r="BR6">
        <v>1383</v>
      </c>
      <c r="BS6">
        <v>1393</v>
      </c>
      <c r="BT6">
        <v>1509</v>
      </c>
      <c r="BU6">
        <v>1873</v>
      </c>
      <c r="BV6">
        <v>1942</v>
      </c>
      <c r="BW6">
        <v>1964</v>
      </c>
      <c r="BX6">
        <v>2149</v>
      </c>
      <c r="BY6">
        <v>2181</v>
      </c>
      <c r="BZ6">
        <v>2207</v>
      </c>
      <c r="CA6">
        <v>2288</v>
      </c>
      <c r="CB6">
        <v>2537</v>
      </c>
      <c r="CC6">
        <v>2761</v>
      </c>
      <c r="CD6">
        <v>2987</v>
      </c>
      <c r="CE6">
        <v>3262</v>
      </c>
      <c r="CF6">
        <v>3371</v>
      </c>
      <c r="CG6">
        <v>3413</v>
      </c>
      <c r="CH6">
        <v>3652</v>
      </c>
      <c r="CI6">
        <v>3878</v>
      </c>
      <c r="CJ6">
        <v>4118</v>
      </c>
      <c r="CK6">
        <v>4364</v>
      </c>
      <c r="CL6">
        <v>4674</v>
      </c>
      <c r="CM6">
        <v>4858</v>
      </c>
      <c r="CN6">
        <v>4974</v>
      </c>
      <c r="CO6">
        <v>5151</v>
      </c>
      <c r="CP6">
        <v>5388</v>
      </c>
      <c r="CQ6">
        <v>5785</v>
      </c>
      <c r="CR6">
        <v>6260</v>
      </c>
      <c r="CS6">
        <v>6626</v>
      </c>
      <c r="CT6">
        <v>6734</v>
      </c>
      <c r="CU6">
        <v>6886</v>
      </c>
      <c r="CV6">
        <v>7399</v>
      </c>
      <c r="CW6">
        <v>7889</v>
      </c>
      <c r="CX6">
        <v>8408</v>
      </c>
      <c r="CY6">
        <v>9001</v>
      </c>
      <c r="CZ6">
        <v>9001</v>
      </c>
      <c r="DA6">
        <v>9927</v>
      </c>
      <c r="DB6">
        <v>10002</v>
      </c>
      <c r="DC6">
        <v>10002</v>
      </c>
    </row>
    <row r="7" spans="1:107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3</v>
      </c>
      <c r="AN7">
        <v>4</v>
      </c>
      <c r="AO7">
        <v>4</v>
      </c>
      <c r="AP7">
        <v>4</v>
      </c>
      <c r="AQ7">
        <v>7</v>
      </c>
      <c r="AR7">
        <v>8</v>
      </c>
      <c r="AS7">
        <v>8</v>
      </c>
      <c r="AT7">
        <v>9</v>
      </c>
      <c r="AU7">
        <v>15</v>
      </c>
      <c r="AV7">
        <v>21</v>
      </c>
      <c r="AW7">
        <v>21</v>
      </c>
      <c r="AX7">
        <v>22</v>
      </c>
      <c r="AY7">
        <v>26</v>
      </c>
      <c r="AZ7">
        <v>43</v>
      </c>
      <c r="BA7">
        <v>51</v>
      </c>
      <c r="BB7">
        <v>59</v>
      </c>
      <c r="BC7">
        <v>64</v>
      </c>
      <c r="BD7">
        <v>67</v>
      </c>
      <c r="BE7">
        <v>72</v>
      </c>
      <c r="BF7">
        <v>74</v>
      </c>
      <c r="BG7">
        <v>74</v>
      </c>
      <c r="BH7">
        <v>76</v>
      </c>
      <c r="BI7">
        <v>76</v>
      </c>
      <c r="BJ7">
        <v>79</v>
      </c>
      <c r="BK7">
        <v>78</v>
      </c>
      <c r="BL7">
        <v>81</v>
      </c>
      <c r="BM7">
        <v>90</v>
      </c>
      <c r="BN7">
        <v>94</v>
      </c>
      <c r="BO7">
        <v>114</v>
      </c>
      <c r="BP7">
        <v>115</v>
      </c>
      <c r="BQ7">
        <v>115</v>
      </c>
      <c r="BR7">
        <v>116</v>
      </c>
      <c r="BS7">
        <v>117</v>
      </c>
      <c r="BT7">
        <v>127</v>
      </c>
      <c r="BU7">
        <v>139</v>
      </c>
      <c r="BV7">
        <v>155</v>
      </c>
      <c r="BW7">
        <v>162</v>
      </c>
      <c r="BX7">
        <v>186</v>
      </c>
      <c r="BY7">
        <v>188</v>
      </c>
      <c r="BZ7">
        <v>193</v>
      </c>
      <c r="CA7">
        <v>203</v>
      </c>
      <c r="CB7">
        <v>211</v>
      </c>
      <c r="CC7">
        <v>233</v>
      </c>
      <c r="CD7">
        <v>251</v>
      </c>
      <c r="CE7">
        <v>267</v>
      </c>
      <c r="CF7">
        <v>284</v>
      </c>
      <c r="CG7">
        <v>286</v>
      </c>
      <c r="CH7">
        <v>304</v>
      </c>
      <c r="CI7">
        <v>322</v>
      </c>
      <c r="CJ7">
        <v>355</v>
      </c>
      <c r="CK7">
        <v>382</v>
      </c>
      <c r="CL7">
        <v>412</v>
      </c>
      <c r="CM7">
        <v>427</v>
      </c>
      <c r="CN7">
        <v>434</v>
      </c>
      <c r="CO7">
        <v>442</v>
      </c>
      <c r="CP7">
        <v>469</v>
      </c>
      <c r="CQ7">
        <v>505</v>
      </c>
      <c r="CR7">
        <v>550</v>
      </c>
      <c r="CS7">
        <v>593</v>
      </c>
      <c r="CT7">
        <v>613</v>
      </c>
      <c r="CU7">
        <v>616</v>
      </c>
      <c r="CV7">
        <v>689</v>
      </c>
      <c r="CW7">
        <v>741</v>
      </c>
      <c r="CX7">
        <v>793</v>
      </c>
      <c r="CY7">
        <v>854</v>
      </c>
      <c r="CZ7">
        <v>854</v>
      </c>
      <c r="DA7">
        <v>948</v>
      </c>
      <c r="DB7">
        <v>981</v>
      </c>
      <c r="DC7">
        <v>981</v>
      </c>
    </row>
    <row r="8" spans="1:107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2</v>
      </c>
      <c r="AO8">
        <v>3</v>
      </c>
      <c r="AP8">
        <v>3</v>
      </c>
      <c r="AQ8">
        <v>4</v>
      </c>
      <c r="AR8">
        <v>3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6</v>
      </c>
      <c r="AZ8">
        <v>12</v>
      </c>
      <c r="BA8">
        <v>15</v>
      </c>
      <c r="BB8">
        <v>16</v>
      </c>
      <c r="BC8">
        <v>16</v>
      </c>
      <c r="BD8">
        <v>16</v>
      </c>
      <c r="BE8">
        <v>17</v>
      </c>
      <c r="BF8">
        <v>18</v>
      </c>
      <c r="BG8">
        <v>18</v>
      </c>
      <c r="BH8">
        <v>18</v>
      </c>
      <c r="BI8">
        <v>16</v>
      </c>
      <c r="BJ8">
        <v>17</v>
      </c>
      <c r="BK8">
        <v>17</v>
      </c>
      <c r="BL8">
        <v>18</v>
      </c>
      <c r="BM8">
        <v>23</v>
      </c>
      <c r="BN8">
        <v>24</v>
      </c>
      <c r="BO8">
        <v>33</v>
      </c>
      <c r="BP8">
        <v>38</v>
      </c>
      <c r="BQ8">
        <v>38</v>
      </c>
      <c r="BR8">
        <v>38</v>
      </c>
      <c r="BS8">
        <v>38</v>
      </c>
      <c r="BT8">
        <v>42</v>
      </c>
      <c r="BU8">
        <v>41</v>
      </c>
      <c r="BV8">
        <v>47</v>
      </c>
      <c r="BW8">
        <v>50</v>
      </c>
      <c r="BX8">
        <v>55</v>
      </c>
      <c r="BY8">
        <v>55</v>
      </c>
      <c r="BZ8">
        <v>55</v>
      </c>
      <c r="CA8">
        <v>62</v>
      </c>
      <c r="CB8">
        <v>68</v>
      </c>
      <c r="CC8">
        <v>73</v>
      </c>
      <c r="CD8">
        <v>84</v>
      </c>
      <c r="CE8">
        <v>88</v>
      </c>
      <c r="CF8">
        <v>97</v>
      </c>
      <c r="CG8">
        <v>98</v>
      </c>
      <c r="CH8">
        <v>124</v>
      </c>
      <c r="CI8">
        <v>143</v>
      </c>
      <c r="CJ8">
        <v>152</v>
      </c>
      <c r="CK8">
        <v>157</v>
      </c>
      <c r="CL8">
        <v>158</v>
      </c>
      <c r="CM8">
        <v>160</v>
      </c>
      <c r="CN8">
        <v>160</v>
      </c>
      <c r="CO8">
        <v>160</v>
      </c>
      <c r="CP8">
        <v>166</v>
      </c>
      <c r="CQ8">
        <v>174</v>
      </c>
      <c r="CR8">
        <v>197</v>
      </c>
      <c r="CS8">
        <v>212</v>
      </c>
      <c r="CT8">
        <v>219</v>
      </c>
      <c r="CU8">
        <v>220</v>
      </c>
      <c r="CV8">
        <v>238</v>
      </c>
      <c r="CW8">
        <v>248</v>
      </c>
      <c r="CX8">
        <v>265</v>
      </c>
      <c r="CY8">
        <v>289</v>
      </c>
      <c r="CZ8">
        <v>289</v>
      </c>
      <c r="DA8">
        <v>298</v>
      </c>
      <c r="DB8">
        <v>299</v>
      </c>
      <c r="DC8">
        <v>299</v>
      </c>
    </row>
    <row r="9" spans="1:107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4</v>
      </c>
      <c r="BA9">
        <v>5</v>
      </c>
      <c r="BB9">
        <v>8</v>
      </c>
      <c r="BC9">
        <v>14</v>
      </c>
      <c r="BD9">
        <v>17</v>
      </c>
      <c r="BE9">
        <v>17</v>
      </c>
      <c r="BF9">
        <v>17</v>
      </c>
      <c r="BG9">
        <v>16</v>
      </c>
      <c r="BH9">
        <v>18</v>
      </c>
      <c r="BI9">
        <v>21</v>
      </c>
      <c r="BJ9">
        <v>23</v>
      </c>
      <c r="BK9">
        <v>26</v>
      </c>
      <c r="BL9">
        <v>29</v>
      </c>
      <c r="BM9">
        <v>33</v>
      </c>
      <c r="BN9">
        <v>48</v>
      </c>
      <c r="BO9">
        <v>49</v>
      </c>
      <c r="BP9">
        <v>54</v>
      </c>
      <c r="BQ9">
        <v>55</v>
      </c>
      <c r="BR9">
        <v>55</v>
      </c>
      <c r="BS9">
        <v>55</v>
      </c>
      <c r="BT9">
        <v>56</v>
      </c>
      <c r="BU9">
        <v>71</v>
      </c>
      <c r="BV9">
        <v>74</v>
      </c>
      <c r="BW9">
        <v>84</v>
      </c>
      <c r="BX9">
        <v>87</v>
      </c>
      <c r="BY9">
        <v>88</v>
      </c>
      <c r="BZ9">
        <v>88</v>
      </c>
      <c r="CA9">
        <v>95</v>
      </c>
      <c r="CB9">
        <v>108</v>
      </c>
      <c r="CC9">
        <v>110</v>
      </c>
      <c r="CD9">
        <v>121</v>
      </c>
      <c r="CE9">
        <v>129</v>
      </c>
      <c r="CF9">
        <v>130</v>
      </c>
      <c r="CG9">
        <v>131</v>
      </c>
      <c r="CH9">
        <v>135</v>
      </c>
      <c r="CI9">
        <v>144</v>
      </c>
      <c r="CJ9">
        <v>145</v>
      </c>
      <c r="CK9">
        <v>148</v>
      </c>
      <c r="CL9">
        <v>157</v>
      </c>
      <c r="CM9">
        <v>159</v>
      </c>
      <c r="CN9">
        <v>162</v>
      </c>
      <c r="CO9">
        <v>163</v>
      </c>
      <c r="CP9">
        <v>167</v>
      </c>
      <c r="CQ9">
        <v>182</v>
      </c>
      <c r="CR9">
        <v>193</v>
      </c>
      <c r="CS9">
        <v>203</v>
      </c>
      <c r="CT9">
        <v>208</v>
      </c>
      <c r="CU9">
        <v>208</v>
      </c>
      <c r="CV9">
        <v>220</v>
      </c>
      <c r="CW9">
        <v>245</v>
      </c>
      <c r="CX9">
        <v>255</v>
      </c>
      <c r="CY9">
        <v>265</v>
      </c>
      <c r="CZ9">
        <v>265</v>
      </c>
      <c r="DA9">
        <v>292</v>
      </c>
      <c r="DB9">
        <v>296</v>
      </c>
      <c r="DC9">
        <v>296</v>
      </c>
    </row>
    <row r="10" spans="1:107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2</v>
      </c>
      <c r="AP10">
        <v>2</v>
      </c>
      <c r="AQ10">
        <v>4</v>
      </c>
      <c r="AR10">
        <v>6</v>
      </c>
      <c r="AS10">
        <v>5</v>
      </c>
      <c r="AT10">
        <v>6</v>
      </c>
      <c r="AU10">
        <v>12</v>
      </c>
      <c r="AV10">
        <v>11</v>
      </c>
      <c r="AW10">
        <v>11</v>
      </c>
      <c r="AX10">
        <v>13</v>
      </c>
      <c r="AY10">
        <v>17</v>
      </c>
      <c r="AZ10">
        <v>23</v>
      </c>
      <c r="BA10">
        <v>28</v>
      </c>
      <c r="BB10">
        <v>29</v>
      </c>
      <c r="BC10">
        <v>30</v>
      </c>
      <c r="BD10">
        <v>30</v>
      </c>
      <c r="BE10">
        <v>32</v>
      </c>
      <c r="BF10">
        <v>38</v>
      </c>
      <c r="BG10">
        <v>38</v>
      </c>
      <c r="BH10">
        <v>40</v>
      </c>
      <c r="BI10">
        <v>40</v>
      </c>
      <c r="BJ10">
        <v>47</v>
      </c>
      <c r="BK10">
        <v>47</v>
      </c>
      <c r="BL10">
        <v>51</v>
      </c>
      <c r="BM10">
        <v>57</v>
      </c>
      <c r="BN10">
        <v>66</v>
      </c>
      <c r="BO10">
        <v>77</v>
      </c>
      <c r="BP10">
        <v>86</v>
      </c>
      <c r="BQ10">
        <v>89</v>
      </c>
      <c r="BR10">
        <v>89</v>
      </c>
      <c r="BS10">
        <v>89</v>
      </c>
      <c r="BT10">
        <v>97</v>
      </c>
      <c r="BU10">
        <v>113</v>
      </c>
      <c r="BV10">
        <v>118</v>
      </c>
      <c r="BW10">
        <v>122</v>
      </c>
      <c r="BX10">
        <v>130</v>
      </c>
      <c r="BY10">
        <v>131</v>
      </c>
      <c r="BZ10">
        <v>134</v>
      </c>
      <c r="CA10">
        <v>143</v>
      </c>
      <c r="CB10">
        <v>154</v>
      </c>
      <c r="CC10">
        <v>161</v>
      </c>
      <c r="CD10">
        <v>198</v>
      </c>
      <c r="CE10">
        <v>208</v>
      </c>
      <c r="CF10">
        <v>210</v>
      </c>
      <c r="CG10">
        <v>210</v>
      </c>
      <c r="CH10">
        <v>219</v>
      </c>
      <c r="CI10">
        <v>226</v>
      </c>
      <c r="CJ10">
        <v>234</v>
      </c>
      <c r="CK10">
        <v>241</v>
      </c>
      <c r="CL10">
        <v>252</v>
      </c>
      <c r="CM10">
        <v>252</v>
      </c>
      <c r="CN10">
        <v>252</v>
      </c>
      <c r="CO10">
        <v>252</v>
      </c>
      <c r="CP10">
        <v>263</v>
      </c>
      <c r="CQ10">
        <v>290</v>
      </c>
      <c r="CR10">
        <v>307</v>
      </c>
      <c r="CS10">
        <v>347</v>
      </c>
      <c r="CT10">
        <v>347</v>
      </c>
      <c r="CU10">
        <v>355</v>
      </c>
      <c r="CV10">
        <v>371</v>
      </c>
      <c r="CW10">
        <v>396</v>
      </c>
      <c r="CX10">
        <v>430</v>
      </c>
      <c r="CY10">
        <v>464</v>
      </c>
      <c r="CZ10">
        <v>464</v>
      </c>
      <c r="DA10">
        <v>495</v>
      </c>
      <c r="DB10">
        <v>499</v>
      </c>
      <c r="DC10">
        <v>499</v>
      </c>
    </row>
    <row r="11" spans="1:107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2</v>
      </c>
      <c r="AO11">
        <v>2</v>
      </c>
      <c r="AP11">
        <v>1</v>
      </c>
      <c r="AQ11">
        <v>3</v>
      </c>
      <c r="AR11">
        <v>3</v>
      </c>
      <c r="AS11">
        <v>4</v>
      </c>
      <c r="AT11">
        <v>7</v>
      </c>
      <c r="AU11">
        <v>8</v>
      </c>
      <c r="AV11">
        <v>10</v>
      </c>
      <c r="AW11">
        <v>10</v>
      </c>
      <c r="AX11">
        <v>10</v>
      </c>
      <c r="AY11">
        <v>11</v>
      </c>
      <c r="AZ11">
        <v>12</v>
      </c>
      <c r="BA11">
        <v>15</v>
      </c>
      <c r="BB11">
        <v>18</v>
      </c>
      <c r="BC11">
        <v>23</v>
      </c>
      <c r="BD11">
        <v>24</v>
      </c>
      <c r="BE11">
        <v>24</v>
      </c>
      <c r="BF11">
        <v>26</v>
      </c>
      <c r="BG11">
        <v>26</v>
      </c>
      <c r="BH11">
        <v>29</v>
      </c>
      <c r="BI11">
        <v>40</v>
      </c>
      <c r="BJ11">
        <v>42</v>
      </c>
      <c r="BK11">
        <v>42</v>
      </c>
      <c r="BL11">
        <v>45</v>
      </c>
      <c r="BM11">
        <v>57</v>
      </c>
      <c r="BN11">
        <v>61</v>
      </c>
      <c r="BO11">
        <v>67</v>
      </c>
      <c r="BP11">
        <v>77</v>
      </c>
      <c r="BQ11">
        <v>80</v>
      </c>
      <c r="BR11">
        <v>80</v>
      </c>
      <c r="BS11">
        <v>81</v>
      </c>
      <c r="BT11">
        <v>98</v>
      </c>
      <c r="BU11">
        <v>131</v>
      </c>
      <c r="BV11">
        <v>148</v>
      </c>
      <c r="BW11">
        <v>163</v>
      </c>
      <c r="BX11">
        <v>182</v>
      </c>
      <c r="BY11">
        <v>199</v>
      </c>
      <c r="BZ11">
        <v>200</v>
      </c>
      <c r="CA11">
        <v>217</v>
      </c>
      <c r="CB11">
        <v>247</v>
      </c>
      <c r="CC11">
        <v>263</v>
      </c>
      <c r="CD11">
        <v>297</v>
      </c>
      <c r="CE11">
        <v>315</v>
      </c>
      <c r="CF11">
        <v>318</v>
      </c>
      <c r="CG11">
        <v>321</v>
      </c>
      <c r="CH11">
        <v>349</v>
      </c>
      <c r="CI11">
        <v>371</v>
      </c>
      <c r="CJ11">
        <v>386</v>
      </c>
      <c r="CK11">
        <v>409</v>
      </c>
      <c r="CL11">
        <v>427</v>
      </c>
      <c r="CM11">
        <v>430</v>
      </c>
      <c r="CN11">
        <v>430</v>
      </c>
      <c r="CO11">
        <v>432</v>
      </c>
      <c r="CP11">
        <v>444</v>
      </c>
      <c r="CQ11">
        <v>476</v>
      </c>
      <c r="CR11">
        <v>478</v>
      </c>
      <c r="CS11">
        <v>499</v>
      </c>
      <c r="CT11">
        <v>501</v>
      </c>
      <c r="CU11">
        <v>504</v>
      </c>
      <c r="CV11">
        <v>531</v>
      </c>
      <c r="CW11">
        <v>561</v>
      </c>
      <c r="CX11">
        <v>586</v>
      </c>
      <c r="CY11">
        <v>611</v>
      </c>
      <c r="CZ11">
        <v>611</v>
      </c>
      <c r="DA11">
        <v>642</v>
      </c>
      <c r="DB11">
        <v>647</v>
      </c>
      <c r="DC11">
        <v>647</v>
      </c>
    </row>
    <row r="12" spans="1:107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2</v>
      </c>
      <c r="AR12">
        <v>6</v>
      </c>
      <c r="AS12">
        <v>8</v>
      </c>
      <c r="AT12">
        <v>12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13</v>
      </c>
      <c r="BA12">
        <v>14</v>
      </c>
      <c r="BB12">
        <v>18</v>
      </c>
      <c r="BC12">
        <v>28</v>
      </c>
      <c r="BD12">
        <v>28</v>
      </c>
      <c r="BE12">
        <v>28</v>
      </c>
      <c r="BF12">
        <v>29</v>
      </c>
      <c r="BG12">
        <v>30</v>
      </c>
      <c r="BH12">
        <v>36</v>
      </c>
      <c r="BI12">
        <v>37</v>
      </c>
      <c r="BJ12">
        <v>52</v>
      </c>
      <c r="BK12">
        <v>53</v>
      </c>
      <c r="BL12">
        <v>61</v>
      </c>
      <c r="BM12">
        <v>65</v>
      </c>
      <c r="BN12">
        <v>73</v>
      </c>
      <c r="BO12">
        <v>84</v>
      </c>
      <c r="BP12">
        <v>88</v>
      </c>
      <c r="BQ12">
        <v>89</v>
      </c>
      <c r="BR12">
        <v>89</v>
      </c>
      <c r="BS12">
        <v>109</v>
      </c>
      <c r="BT12">
        <v>122</v>
      </c>
      <c r="BU12">
        <v>141</v>
      </c>
      <c r="BV12">
        <v>160</v>
      </c>
      <c r="BW12">
        <v>173</v>
      </c>
      <c r="BX12">
        <v>176</v>
      </c>
      <c r="BY12">
        <v>187</v>
      </c>
      <c r="BZ12">
        <v>192</v>
      </c>
      <c r="CA12">
        <v>195</v>
      </c>
      <c r="CB12">
        <v>206</v>
      </c>
      <c r="CC12">
        <v>225</v>
      </c>
      <c r="CD12">
        <v>236</v>
      </c>
      <c r="CE12">
        <v>239</v>
      </c>
      <c r="CF12">
        <v>239</v>
      </c>
      <c r="CG12">
        <v>239</v>
      </c>
      <c r="CH12">
        <v>249</v>
      </c>
      <c r="CI12">
        <v>286</v>
      </c>
      <c r="CJ12">
        <v>317</v>
      </c>
      <c r="CK12">
        <v>358</v>
      </c>
      <c r="CL12">
        <v>379</v>
      </c>
      <c r="CM12">
        <v>403</v>
      </c>
      <c r="CN12">
        <v>406</v>
      </c>
      <c r="CO12">
        <v>410</v>
      </c>
      <c r="CP12">
        <v>419</v>
      </c>
      <c r="CQ12">
        <v>443</v>
      </c>
      <c r="CR12">
        <v>457</v>
      </c>
      <c r="CS12">
        <v>478</v>
      </c>
      <c r="CT12">
        <v>484</v>
      </c>
      <c r="CU12">
        <v>491</v>
      </c>
      <c r="CV12">
        <v>507</v>
      </c>
      <c r="CW12">
        <v>531</v>
      </c>
      <c r="CX12">
        <v>559</v>
      </c>
      <c r="CY12">
        <v>566</v>
      </c>
      <c r="CZ12">
        <v>566</v>
      </c>
      <c r="DA12">
        <v>603</v>
      </c>
      <c r="DB12">
        <v>608</v>
      </c>
      <c r="DC12">
        <v>608</v>
      </c>
    </row>
    <row r="13" spans="1:107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3</v>
      </c>
      <c r="AI13">
        <v>3</v>
      </c>
      <c r="AJ13">
        <v>6</v>
      </c>
      <c r="AK13">
        <v>7</v>
      </c>
      <c r="AL13">
        <v>9</v>
      </c>
      <c r="AM13">
        <v>12</v>
      </c>
      <c r="AN13">
        <v>20</v>
      </c>
      <c r="AO13">
        <v>30</v>
      </c>
      <c r="AP13">
        <v>31</v>
      </c>
      <c r="AQ13">
        <v>34</v>
      </c>
      <c r="AR13">
        <v>37</v>
      </c>
      <c r="AS13">
        <v>46</v>
      </c>
      <c r="AT13">
        <v>48</v>
      </c>
      <c r="AU13">
        <v>50</v>
      </c>
      <c r="AV13">
        <v>50</v>
      </c>
      <c r="AW13">
        <v>59</v>
      </c>
      <c r="AX13">
        <v>60</v>
      </c>
      <c r="AY13">
        <v>78</v>
      </c>
      <c r="AZ13">
        <v>101</v>
      </c>
      <c r="BA13">
        <v>107</v>
      </c>
      <c r="BB13">
        <v>113</v>
      </c>
      <c r="BC13">
        <v>123</v>
      </c>
      <c r="BD13">
        <v>128</v>
      </c>
      <c r="BE13">
        <v>129</v>
      </c>
      <c r="BF13">
        <v>135</v>
      </c>
      <c r="BG13">
        <v>137</v>
      </c>
      <c r="BH13">
        <v>145</v>
      </c>
      <c r="BI13">
        <v>151</v>
      </c>
      <c r="BJ13">
        <v>159</v>
      </c>
      <c r="BK13">
        <v>160</v>
      </c>
      <c r="BL13">
        <v>166</v>
      </c>
      <c r="BM13">
        <v>180</v>
      </c>
      <c r="BN13">
        <v>186</v>
      </c>
      <c r="BO13">
        <v>189</v>
      </c>
      <c r="BP13">
        <v>203</v>
      </c>
      <c r="BQ13">
        <v>221</v>
      </c>
      <c r="BR13">
        <v>223</v>
      </c>
      <c r="BS13">
        <v>236</v>
      </c>
      <c r="BT13">
        <v>239</v>
      </c>
      <c r="BU13">
        <v>273</v>
      </c>
      <c r="BV13">
        <v>387</v>
      </c>
      <c r="BW13">
        <v>416</v>
      </c>
      <c r="BX13">
        <v>430</v>
      </c>
      <c r="BY13">
        <v>433</v>
      </c>
      <c r="BZ13">
        <v>438</v>
      </c>
      <c r="CA13">
        <v>448</v>
      </c>
      <c r="CB13">
        <v>480</v>
      </c>
      <c r="CC13">
        <v>543</v>
      </c>
      <c r="CD13">
        <v>579</v>
      </c>
      <c r="CE13">
        <v>612</v>
      </c>
      <c r="CF13">
        <v>631</v>
      </c>
      <c r="CG13">
        <v>632</v>
      </c>
      <c r="CH13">
        <v>664</v>
      </c>
      <c r="CI13">
        <v>710</v>
      </c>
      <c r="CJ13">
        <v>786</v>
      </c>
      <c r="CK13">
        <v>830</v>
      </c>
      <c r="CL13">
        <v>849</v>
      </c>
      <c r="CM13">
        <v>854</v>
      </c>
      <c r="CN13">
        <v>855</v>
      </c>
      <c r="CO13">
        <v>879</v>
      </c>
      <c r="CP13">
        <v>966</v>
      </c>
      <c r="CQ13">
        <v>1034</v>
      </c>
      <c r="CR13">
        <v>1140</v>
      </c>
      <c r="CS13">
        <v>1181</v>
      </c>
      <c r="CT13">
        <v>1231</v>
      </c>
      <c r="CU13">
        <v>1237</v>
      </c>
      <c r="CV13">
        <v>1291</v>
      </c>
      <c r="CW13">
        <v>1458</v>
      </c>
      <c r="CX13">
        <v>1515</v>
      </c>
      <c r="CY13">
        <v>1668</v>
      </c>
      <c r="CZ13">
        <v>1668</v>
      </c>
      <c r="DA13">
        <v>1883</v>
      </c>
      <c r="DB13">
        <v>1891</v>
      </c>
      <c r="DC13">
        <v>1891</v>
      </c>
    </row>
    <row r="14" spans="1:107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16</v>
      </c>
      <c r="AL14">
        <v>29</v>
      </c>
      <c r="AM14">
        <v>46</v>
      </c>
      <c r="AN14">
        <v>66</v>
      </c>
      <c r="AO14">
        <v>80</v>
      </c>
      <c r="AP14">
        <v>86</v>
      </c>
      <c r="AQ14">
        <v>90</v>
      </c>
      <c r="AR14">
        <v>118</v>
      </c>
      <c r="AS14">
        <v>143</v>
      </c>
      <c r="AT14">
        <v>167</v>
      </c>
      <c r="AU14">
        <v>186</v>
      </c>
      <c r="AV14">
        <v>190</v>
      </c>
      <c r="AW14">
        <v>213</v>
      </c>
      <c r="AX14">
        <v>215</v>
      </c>
      <c r="AY14">
        <v>227</v>
      </c>
      <c r="AZ14">
        <v>300</v>
      </c>
      <c r="BA14">
        <v>356</v>
      </c>
      <c r="BB14">
        <v>405</v>
      </c>
      <c r="BC14">
        <v>448</v>
      </c>
      <c r="BD14">
        <v>492</v>
      </c>
      <c r="BE14">
        <v>518</v>
      </c>
      <c r="BF14">
        <v>543</v>
      </c>
      <c r="BG14">
        <v>552</v>
      </c>
      <c r="BH14">
        <v>572</v>
      </c>
      <c r="BI14">
        <v>679</v>
      </c>
      <c r="BJ14">
        <v>782</v>
      </c>
      <c r="BK14">
        <v>798</v>
      </c>
      <c r="BL14">
        <v>852</v>
      </c>
      <c r="BM14">
        <v>952</v>
      </c>
      <c r="BN14">
        <v>1049</v>
      </c>
      <c r="BO14">
        <v>1118</v>
      </c>
      <c r="BP14">
        <v>1185</v>
      </c>
      <c r="BQ14">
        <v>1200</v>
      </c>
      <c r="BR14">
        <v>1219</v>
      </c>
      <c r="BS14">
        <v>1222</v>
      </c>
      <c r="BT14">
        <v>1290</v>
      </c>
      <c r="BU14">
        <v>1525</v>
      </c>
      <c r="BV14">
        <v>1675</v>
      </c>
      <c r="BW14">
        <v>1738</v>
      </c>
      <c r="BX14">
        <v>1845</v>
      </c>
      <c r="BY14">
        <v>1883</v>
      </c>
      <c r="BZ14">
        <v>1916</v>
      </c>
      <c r="CA14">
        <v>1985</v>
      </c>
      <c r="CB14">
        <v>2130</v>
      </c>
      <c r="CC14">
        <v>2296</v>
      </c>
      <c r="CD14">
        <v>2524</v>
      </c>
      <c r="CE14">
        <v>2653</v>
      </c>
      <c r="CF14">
        <v>2780</v>
      </c>
      <c r="CG14">
        <v>2867</v>
      </c>
      <c r="CH14">
        <v>2986</v>
      </c>
      <c r="CI14">
        <v>3228</v>
      </c>
      <c r="CJ14">
        <v>3415</v>
      </c>
      <c r="CK14">
        <v>3706</v>
      </c>
      <c r="CL14">
        <v>3945</v>
      </c>
      <c r="CM14">
        <v>4150</v>
      </c>
      <c r="CN14">
        <v>4444</v>
      </c>
      <c r="CO14">
        <v>4685</v>
      </c>
      <c r="CP14">
        <v>4925</v>
      </c>
      <c r="CQ14">
        <v>5256</v>
      </c>
      <c r="CR14">
        <v>5718</v>
      </c>
      <c r="CS14">
        <v>6244</v>
      </c>
      <c r="CT14">
        <v>6598</v>
      </c>
      <c r="CU14">
        <v>6813</v>
      </c>
      <c r="CV14">
        <v>7577</v>
      </c>
      <c r="CW14">
        <v>8063</v>
      </c>
      <c r="CX14">
        <v>8615</v>
      </c>
      <c r="CY14">
        <v>9286</v>
      </c>
      <c r="CZ14">
        <v>9286</v>
      </c>
      <c r="DA14">
        <v>10234</v>
      </c>
      <c r="DB14">
        <v>10305</v>
      </c>
      <c r="DC14">
        <v>10305</v>
      </c>
    </row>
    <row r="15" spans="1:107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7</v>
      </c>
      <c r="AL15">
        <v>8</v>
      </c>
      <c r="AM15">
        <v>8</v>
      </c>
      <c r="AN15">
        <v>8</v>
      </c>
      <c r="AO15">
        <v>12</v>
      </c>
      <c r="AP15">
        <v>13</v>
      </c>
      <c r="AQ15">
        <v>19</v>
      </c>
      <c r="AR15">
        <v>37</v>
      </c>
      <c r="AS15">
        <v>50</v>
      </c>
      <c r="AT15">
        <v>57</v>
      </c>
      <c r="AU15">
        <v>59</v>
      </c>
      <c r="AV15">
        <v>62</v>
      </c>
      <c r="AW15">
        <v>69</v>
      </c>
      <c r="AX15">
        <v>72</v>
      </c>
      <c r="AY15">
        <v>85</v>
      </c>
      <c r="AZ15">
        <v>98</v>
      </c>
      <c r="BA15">
        <v>101</v>
      </c>
      <c r="BB15">
        <v>104</v>
      </c>
      <c r="BC15">
        <v>117</v>
      </c>
      <c r="BD15">
        <v>119</v>
      </c>
      <c r="BE15">
        <v>120</v>
      </c>
      <c r="BF15">
        <v>121</v>
      </c>
      <c r="BG15">
        <v>122</v>
      </c>
      <c r="BH15">
        <v>124</v>
      </c>
      <c r="BI15">
        <v>121</v>
      </c>
      <c r="BJ15">
        <v>135</v>
      </c>
      <c r="BK15">
        <v>140</v>
      </c>
      <c r="BL15">
        <v>156</v>
      </c>
      <c r="BM15">
        <v>167</v>
      </c>
      <c r="BN15">
        <v>172</v>
      </c>
      <c r="BO15">
        <v>187</v>
      </c>
      <c r="BP15">
        <v>197</v>
      </c>
      <c r="BQ15">
        <v>219</v>
      </c>
      <c r="BR15">
        <v>223</v>
      </c>
      <c r="BS15">
        <v>231</v>
      </c>
      <c r="BT15">
        <v>240</v>
      </c>
      <c r="BU15">
        <v>280</v>
      </c>
      <c r="BV15">
        <v>298</v>
      </c>
      <c r="BW15">
        <v>325</v>
      </c>
      <c r="BX15">
        <v>375</v>
      </c>
      <c r="BY15">
        <v>459</v>
      </c>
      <c r="BZ15">
        <v>465</v>
      </c>
      <c r="CA15">
        <v>492</v>
      </c>
      <c r="CB15">
        <v>537</v>
      </c>
      <c r="CC15">
        <v>640</v>
      </c>
      <c r="CD15">
        <v>695</v>
      </c>
      <c r="CE15">
        <v>718</v>
      </c>
      <c r="CF15">
        <v>721</v>
      </c>
      <c r="CG15">
        <v>794</v>
      </c>
      <c r="CH15">
        <v>819</v>
      </c>
      <c r="CI15">
        <v>859</v>
      </c>
      <c r="CJ15">
        <v>902</v>
      </c>
      <c r="CK15">
        <v>944</v>
      </c>
      <c r="CL15">
        <v>1044</v>
      </c>
      <c r="CM15">
        <v>1085</v>
      </c>
      <c r="CN15">
        <v>1099</v>
      </c>
      <c r="CO15">
        <v>1114</v>
      </c>
      <c r="CP15">
        <v>1160</v>
      </c>
      <c r="CQ15">
        <v>1215</v>
      </c>
      <c r="CR15">
        <v>1297</v>
      </c>
      <c r="CS15">
        <v>1385</v>
      </c>
      <c r="CT15">
        <v>1419</v>
      </c>
      <c r="CU15">
        <v>1424</v>
      </c>
      <c r="CV15">
        <v>1506</v>
      </c>
      <c r="CW15">
        <v>1557</v>
      </c>
      <c r="CX15">
        <v>1680</v>
      </c>
      <c r="CY15">
        <v>1758</v>
      </c>
      <c r="CZ15">
        <v>1758</v>
      </c>
      <c r="DA15">
        <v>1927</v>
      </c>
      <c r="DB15">
        <v>2027</v>
      </c>
      <c r="DC15">
        <v>2027</v>
      </c>
    </row>
    <row r="16" spans="1:107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5</v>
      </c>
      <c r="AF16">
        <v>5</v>
      </c>
      <c r="AG16">
        <v>7</v>
      </c>
      <c r="AH16">
        <v>7</v>
      </c>
      <c r="AI16">
        <v>7</v>
      </c>
      <c r="AJ16">
        <v>8</v>
      </c>
      <c r="AK16">
        <v>13</v>
      </c>
      <c r="AL16">
        <v>17</v>
      </c>
      <c r="AM16">
        <v>19</v>
      </c>
      <c r="AN16">
        <v>25</v>
      </c>
      <c r="AO16">
        <v>31</v>
      </c>
      <c r="AP16">
        <v>37</v>
      </c>
      <c r="AQ16">
        <v>57</v>
      </c>
      <c r="AR16">
        <v>74</v>
      </c>
      <c r="AS16">
        <v>94</v>
      </c>
      <c r="AT16">
        <v>102</v>
      </c>
      <c r="AU16">
        <v>107</v>
      </c>
      <c r="AV16">
        <v>108</v>
      </c>
      <c r="AW16">
        <v>110</v>
      </c>
      <c r="AX16">
        <v>114</v>
      </c>
      <c r="AY16">
        <v>120</v>
      </c>
      <c r="AZ16">
        <v>155</v>
      </c>
      <c r="BA16">
        <v>163</v>
      </c>
      <c r="BB16">
        <v>194</v>
      </c>
      <c r="BC16">
        <v>207</v>
      </c>
      <c r="BD16">
        <v>207</v>
      </c>
      <c r="BE16">
        <v>209</v>
      </c>
      <c r="BF16">
        <v>216</v>
      </c>
      <c r="BG16">
        <v>230</v>
      </c>
      <c r="BH16">
        <v>236</v>
      </c>
      <c r="BI16">
        <v>260</v>
      </c>
      <c r="BJ16">
        <v>286</v>
      </c>
      <c r="BK16">
        <v>298</v>
      </c>
      <c r="BL16">
        <v>357</v>
      </c>
      <c r="BM16">
        <v>377</v>
      </c>
      <c r="BN16">
        <v>399</v>
      </c>
      <c r="BO16">
        <v>422</v>
      </c>
      <c r="BP16">
        <v>450</v>
      </c>
      <c r="BQ16">
        <v>507</v>
      </c>
      <c r="BR16">
        <v>519</v>
      </c>
      <c r="BS16">
        <v>523</v>
      </c>
      <c r="BT16">
        <v>556</v>
      </c>
      <c r="BU16">
        <v>626</v>
      </c>
      <c r="BV16">
        <v>664</v>
      </c>
      <c r="BW16">
        <v>697</v>
      </c>
      <c r="BX16">
        <v>795</v>
      </c>
      <c r="BY16">
        <v>798</v>
      </c>
      <c r="BZ16">
        <v>801</v>
      </c>
      <c r="CA16">
        <v>860</v>
      </c>
      <c r="CB16">
        <v>935</v>
      </c>
      <c r="CC16">
        <v>1025</v>
      </c>
      <c r="CD16">
        <v>1066</v>
      </c>
      <c r="CE16">
        <v>1110</v>
      </c>
      <c r="CF16">
        <v>1135</v>
      </c>
      <c r="CG16">
        <v>1175</v>
      </c>
      <c r="CH16">
        <v>1228</v>
      </c>
      <c r="CI16">
        <v>1372</v>
      </c>
      <c r="CJ16">
        <v>1453</v>
      </c>
      <c r="CK16">
        <v>1502</v>
      </c>
      <c r="CL16">
        <v>1589</v>
      </c>
      <c r="CM16">
        <v>1613</v>
      </c>
      <c r="CN16">
        <v>1662</v>
      </c>
      <c r="CO16">
        <v>1715</v>
      </c>
      <c r="CP16">
        <v>1787</v>
      </c>
      <c r="CQ16">
        <v>1929</v>
      </c>
      <c r="CR16">
        <v>1997</v>
      </c>
      <c r="CS16">
        <v>2112</v>
      </c>
      <c r="CT16">
        <v>2145</v>
      </c>
      <c r="CU16">
        <v>2163</v>
      </c>
      <c r="CV16">
        <v>2310</v>
      </c>
      <c r="CW16">
        <v>2392</v>
      </c>
      <c r="CX16">
        <v>2528</v>
      </c>
      <c r="CY16">
        <v>2602</v>
      </c>
      <c r="CZ16">
        <v>2602</v>
      </c>
      <c r="DA16">
        <v>2826</v>
      </c>
      <c r="DB16">
        <v>2872</v>
      </c>
      <c r="DC16">
        <v>2872</v>
      </c>
    </row>
    <row r="17" spans="1:107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2</v>
      </c>
      <c r="AI17">
        <v>2</v>
      </c>
      <c r="AJ17">
        <v>5</v>
      </c>
      <c r="AK17">
        <v>6</v>
      </c>
      <c r="AL17">
        <v>7</v>
      </c>
      <c r="AM17">
        <v>9</v>
      </c>
      <c r="AN17">
        <v>14</v>
      </c>
      <c r="AO17">
        <v>21</v>
      </c>
      <c r="AP17">
        <v>23</v>
      </c>
      <c r="AQ17">
        <v>25</v>
      </c>
      <c r="AR17">
        <v>33</v>
      </c>
      <c r="AS17">
        <v>41</v>
      </c>
      <c r="AT17">
        <v>60</v>
      </c>
      <c r="AU17">
        <v>68</v>
      </c>
      <c r="AV17">
        <v>71</v>
      </c>
      <c r="AW17">
        <v>72</v>
      </c>
      <c r="AX17">
        <v>78</v>
      </c>
      <c r="AY17">
        <v>93</v>
      </c>
      <c r="AZ17">
        <v>109</v>
      </c>
      <c r="BA17">
        <v>125</v>
      </c>
      <c r="BB17">
        <v>141</v>
      </c>
      <c r="BC17">
        <v>149</v>
      </c>
      <c r="BD17">
        <v>157</v>
      </c>
      <c r="BE17">
        <v>162</v>
      </c>
      <c r="BF17">
        <v>174</v>
      </c>
      <c r="BG17">
        <v>175</v>
      </c>
      <c r="BH17">
        <v>187</v>
      </c>
      <c r="BI17">
        <v>213</v>
      </c>
      <c r="BJ17">
        <v>251</v>
      </c>
      <c r="BK17">
        <v>260</v>
      </c>
      <c r="BL17">
        <v>266</v>
      </c>
      <c r="BM17">
        <v>318</v>
      </c>
      <c r="BN17">
        <v>354</v>
      </c>
      <c r="BO17">
        <v>402</v>
      </c>
      <c r="BP17">
        <v>426</v>
      </c>
      <c r="BQ17">
        <v>441</v>
      </c>
      <c r="BR17">
        <v>446</v>
      </c>
      <c r="BS17">
        <v>455</v>
      </c>
      <c r="BT17">
        <v>485</v>
      </c>
      <c r="BU17">
        <v>547</v>
      </c>
      <c r="BV17">
        <v>605</v>
      </c>
      <c r="BW17">
        <v>640</v>
      </c>
      <c r="BX17">
        <v>717</v>
      </c>
      <c r="BY17">
        <v>734</v>
      </c>
      <c r="BZ17">
        <v>736</v>
      </c>
      <c r="CA17">
        <v>763</v>
      </c>
      <c r="CB17">
        <v>928</v>
      </c>
      <c r="CC17">
        <v>1042</v>
      </c>
      <c r="CD17">
        <v>1139</v>
      </c>
      <c r="CE17">
        <v>1235</v>
      </c>
      <c r="CF17">
        <v>1273</v>
      </c>
      <c r="CG17">
        <v>1313</v>
      </c>
      <c r="CH17">
        <v>1413</v>
      </c>
      <c r="CI17">
        <v>1563</v>
      </c>
      <c r="CJ17">
        <v>1659</v>
      </c>
      <c r="CK17">
        <v>1775</v>
      </c>
      <c r="CL17">
        <v>1853</v>
      </c>
      <c r="CM17">
        <v>1936</v>
      </c>
      <c r="CN17">
        <v>1970</v>
      </c>
      <c r="CO17">
        <v>2000</v>
      </c>
      <c r="CP17">
        <v>2124</v>
      </c>
      <c r="CQ17">
        <v>2302</v>
      </c>
      <c r="CR17">
        <v>2420</v>
      </c>
      <c r="CS17">
        <v>2607</v>
      </c>
      <c r="CT17">
        <v>2647</v>
      </c>
      <c r="CU17">
        <v>2647</v>
      </c>
      <c r="CV17">
        <v>2855</v>
      </c>
      <c r="CW17">
        <v>3020</v>
      </c>
      <c r="CX17">
        <v>3188</v>
      </c>
      <c r="CY17">
        <v>3360</v>
      </c>
      <c r="CZ17">
        <v>3360</v>
      </c>
      <c r="DA17">
        <v>3588</v>
      </c>
      <c r="DB17">
        <v>3610</v>
      </c>
      <c r="DC17">
        <v>3610</v>
      </c>
    </row>
    <row r="18" spans="1:107" x14ac:dyDescent="0.25">
      <c r="A18" t="s">
        <v>108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K18">
        <v>6</v>
      </c>
      <c r="L18">
        <v>6</v>
      </c>
      <c r="M18">
        <v>13</v>
      </c>
      <c r="N18">
        <v>16</v>
      </c>
      <c r="O18">
        <v>16</v>
      </c>
      <c r="P18">
        <v>19</v>
      </c>
      <c r="Q18">
        <v>30</v>
      </c>
      <c r="R18">
        <v>46</v>
      </c>
      <c r="S18">
        <v>46</v>
      </c>
      <c r="T18">
        <v>65</v>
      </c>
      <c r="U18">
        <v>65</v>
      </c>
      <c r="V18">
        <v>152</v>
      </c>
      <c r="W18">
        <v>164</v>
      </c>
      <c r="X18">
        <v>237</v>
      </c>
      <c r="Y18">
        <v>277</v>
      </c>
      <c r="Z18">
        <v>331</v>
      </c>
      <c r="AA18">
        <v>331</v>
      </c>
      <c r="AB18">
        <v>331</v>
      </c>
      <c r="AC18">
        <v>331</v>
      </c>
      <c r="AD18">
        <v>331</v>
      </c>
      <c r="AE18">
        <v>802</v>
      </c>
      <c r="AF18">
        <v>995</v>
      </c>
      <c r="AG18">
        <v>1152</v>
      </c>
      <c r="AH18">
        <v>1152</v>
      </c>
      <c r="AI18">
        <v>1152</v>
      </c>
      <c r="AJ18">
        <v>1420</v>
      </c>
      <c r="AK18">
        <v>2193</v>
      </c>
      <c r="AL18">
        <v>2793</v>
      </c>
      <c r="AM18">
        <v>3269</v>
      </c>
      <c r="AN18">
        <v>3768</v>
      </c>
      <c r="AO18">
        <v>4123</v>
      </c>
      <c r="AP18">
        <v>4262</v>
      </c>
      <c r="AQ18">
        <v>4445</v>
      </c>
      <c r="AR18">
        <v>5123</v>
      </c>
      <c r="AS18">
        <v>6017</v>
      </c>
      <c r="AT18">
        <v>6687</v>
      </c>
      <c r="AU18">
        <v>7329</v>
      </c>
      <c r="AV18">
        <v>7521</v>
      </c>
      <c r="AW18">
        <v>7798</v>
      </c>
      <c r="AX18">
        <v>7908</v>
      </c>
      <c r="AY18">
        <v>8282</v>
      </c>
      <c r="AZ18">
        <v>9659</v>
      </c>
      <c r="BA18">
        <v>10040</v>
      </c>
      <c r="BB18">
        <v>11103</v>
      </c>
      <c r="BC18">
        <v>11970</v>
      </c>
      <c r="BD18">
        <v>12268</v>
      </c>
      <c r="BE18">
        <v>12509</v>
      </c>
      <c r="BF18">
        <v>13221</v>
      </c>
      <c r="BG18">
        <v>13693</v>
      </c>
      <c r="BH18">
        <v>14401</v>
      </c>
      <c r="BI18">
        <v>15234</v>
      </c>
      <c r="BJ18">
        <v>17067</v>
      </c>
      <c r="BK18">
        <v>17691</v>
      </c>
      <c r="BL18">
        <v>18495</v>
      </c>
      <c r="BM18">
        <v>20402</v>
      </c>
      <c r="BN18">
        <v>22195</v>
      </c>
      <c r="BO18">
        <v>24309</v>
      </c>
      <c r="BP18">
        <v>25705</v>
      </c>
      <c r="BQ18">
        <v>26324</v>
      </c>
      <c r="BR18">
        <v>26838</v>
      </c>
      <c r="BS18">
        <v>27182</v>
      </c>
      <c r="BT18">
        <v>28707</v>
      </c>
      <c r="BU18">
        <v>31531</v>
      </c>
      <c r="BV18">
        <v>33061</v>
      </c>
      <c r="BW18">
        <v>34646</v>
      </c>
      <c r="BX18">
        <v>36593</v>
      </c>
      <c r="BY18">
        <v>37398</v>
      </c>
      <c r="BZ18">
        <v>37996</v>
      </c>
      <c r="CA18">
        <v>39185</v>
      </c>
      <c r="CB18">
        <v>41667</v>
      </c>
      <c r="CC18">
        <v>43959</v>
      </c>
      <c r="CD18">
        <v>47169</v>
      </c>
      <c r="CE18">
        <v>49226</v>
      </c>
      <c r="CF18">
        <v>50019</v>
      </c>
      <c r="CG18">
        <v>50445</v>
      </c>
      <c r="CH18">
        <v>52667</v>
      </c>
      <c r="CI18">
        <v>55492</v>
      </c>
      <c r="CJ18">
        <v>58457</v>
      </c>
      <c r="CK18">
        <v>60647</v>
      </c>
      <c r="CL18">
        <v>63358</v>
      </c>
      <c r="CM18">
        <v>64345</v>
      </c>
      <c r="CN18">
        <v>65274</v>
      </c>
      <c r="CO18">
        <v>67097</v>
      </c>
      <c r="CP18">
        <v>69606</v>
      </c>
      <c r="CQ18">
        <v>74614</v>
      </c>
      <c r="CR18">
        <v>78790</v>
      </c>
      <c r="CS18">
        <v>82765</v>
      </c>
      <c r="CT18">
        <v>84643</v>
      </c>
      <c r="CU18">
        <v>85818</v>
      </c>
      <c r="CV18">
        <v>90721</v>
      </c>
      <c r="CW18">
        <v>94192</v>
      </c>
      <c r="CX18">
        <v>98058</v>
      </c>
      <c r="CY18">
        <v>101361</v>
      </c>
      <c r="CZ18">
        <v>101361</v>
      </c>
      <c r="DA18">
        <v>106679</v>
      </c>
      <c r="DB18">
        <v>107802</v>
      </c>
      <c r="DC18">
        <v>107802</v>
      </c>
    </row>
    <row r="19" spans="1:107" x14ac:dyDescent="0.25">
      <c r="A19" t="s">
        <v>109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3</v>
      </c>
      <c r="K19">
        <v>6</v>
      </c>
      <c r="L19">
        <v>6</v>
      </c>
      <c r="M19">
        <v>12</v>
      </c>
      <c r="N19">
        <v>15</v>
      </c>
      <c r="O19">
        <v>15</v>
      </c>
      <c r="P19">
        <v>18</v>
      </c>
      <c r="Q19">
        <v>29</v>
      </c>
      <c r="R19">
        <v>44</v>
      </c>
      <c r="S19">
        <v>44</v>
      </c>
      <c r="T19">
        <v>62</v>
      </c>
      <c r="U19">
        <v>62</v>
      </c>
      <c r="V19">
        <v>145</v>
      </c>
      <c r="W19">
        <v>156</v>
      </c>
      <c r="X19">
        <v>214</v>
      </c>
      <c r="Y19">
        <v>259</v>
      </c>
      <c r="Z19">
        <v>306</v>
      </c>
      <c r="AA19">
        <v>306</v>
      </c>
      <c r="AB19">
        <v>306</v>
      </c>
      <c r="AC19">
        <v>306</v>
      </c>
      <c r="AD19">
        <v>306</v>
      </c>
      <c r="AE19">
        <v>722</v>
      </c>
      <c r="AF19">
        <v>899</v>
      </c>
      <c r="AG19">
        <v>1044</v>
      </c>
      <c r="AH19">
        <v>1044</v>
      </c>
      <c r="AI19">
        <v>1044</v>
      </c>
      <c r="AJ19">
        <v>1233</v>
      </c>
      <c r="AK19">
        <v>1885</v>
      </c>
      <c r="AL19">
        <v>2418</v>
      </c>
      <c r="AM19">
        <v>2815</v>
      </c>
      <c r="AN19">
        <v>3202</v>
      </c>
      <c r="AO19">
        <v>3496</v>
      </c>
      <c r="AP19">
        <v>3612</v>
      </c>
      <c r="AQ19">
        <v>3754</v>
      </c>
      <c r="AR19">
        <v>4258</v>
      </c>
      <c r="AS19">
        <v>4947</v>
      </c>
      <c r="AT19">
        <v>5477</v>
      </c>
      <c r="AU19">
        <v>5982</v>
      </c>
      <c r="AV19">
        <v>6131</v>
      </c>
      <c r="AW19">
        <v>6352</v>
      </c>
      <c r="AX19">
        <v>6418</v>
      </c>
      <c r="AY19">
        <v>6705</v>
      </c>
      <c r="AZ19">
        <v>7764</v>
      </c>
      <c r="BA19">
        <v>7908</v>
      </c>
      <c r="BB19">
        <v>8744</v>
      </c>
      <c r="BC19">
        <v>9428</v>
      </c>
      <c r="BD19">
        <v>9668</v>
      </c>
      <c r="BE19">
        <v>9815</v>
      </c>
      <c r="BF19">
        <v>10342</v>
      </c>
      <c r="BG19">
        <v>10691</v>
      </c>
      <c r="BH19">
        <v>11225</v>
      </c>
      <c r="BI19">
        <v>11800</v>
      </c>
      <c r="BJ19">
        <v>13098</v>
      </c>
      <c r="BK19">
        <v>13513</v>
      </c>
      <c r="BL19">
        <v>13989</v>
      </c>
      <c r="BM19">
        <v>15397</v>
      </c>
      <c r="BN19">
        <v>16638</v>
      </c>
      <c r="BO19">
        <v>18149</v>
      </c>
      <c r="BP19">
        <v>19087</v>
      </c>
      <c r="BQ19">
        <v>19494</v>
      </c>
      <c r="BR19">
        <v>19822</v>
      </c>
      <c r="BS19">
        <v>20073</v>
      </c>
      <c r="BT19">
        <v>21140</v>
      </c>
      <c r="BU19">
        <v>23187</v>
      </c>
      <c r="BV19">
        <v>24273</v>
      </c>
      <c r="BW19">
        <v>25367</v>
      </c>
      <c r="BX19">
        <v>26787</v>
      </c>
      <c r="BY19">
        <v>27307</v>
      </c>
      <c r="BZ19">
        <v>27771</v>
      </c>
      <c r="CA19">
        <v>28682</v>
      </c>
      <c r="CB19">
        <v>30402</v>
      </c>
      <c r="CC19">
        <v>31873</v>
      </c>
      <c r="CD19">
        <v>33992</v>
      </c>
      <c r="CE19">
        <v>35429</v>
      </c>
      <c r="CF19">
        <v>35931</v>
      </c>
      <c r="CG19">
        <v>36188</v>
      </c>
      <c r="CH19">
        <v>37640</v>
      </c>
      <c r="CI19">
        <v>39466</v>
      </c>
      <c r="CJ19">
        <v>41451</v>
      </c>
      <c r="CK19">
        <v>42973</v>
      </c>
      <c r="CL19">
        <v>44887</v>
      </c>
      <c r="CM19">
        <v>45527</v>
      </c>
      <c r="CN19">
        <v>46204</v>
      </c>
      <c r="CO19">
        <v>47554</v>
      </c>
      <c r="CP19">
        <v>49264</v>
      </c>
      <c r="CQ19">
        <v>52719</v>
      </c>
      <c r="CR19">
        <v>55741</v>
      </c>
      <c r="CS19">
        <v>58619</v>
      </c>
      <c r="CT19">
        <v>60131</v>
      </c>
      <c r="CU19">
        <v>61126</v>
      </c>
      <c r="CV19">
        <v>64443</v>
      </c>
      <c r="CW19">
        <v>66777</v>
      </c>
      <c r="CX19">
        <v>69347</v>
      </c>
      <c r="CY19">
        <v>71453</v>
      </c>
      <c r="CZ19">
        <v>71453</v>
      </c>
      <c r="DA19">
        <v>74796</v>
      </c>
      <c r="DB19">
        <v>75699</v>
      </c>
      <c r="DC19">
        <v>75699</v>
      </c>
    </row>
    <row r="20" spans="1:107" x14ac:dyDescent="0.25"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R20">
        <f t="shared" si="0"/>
        <v>2</v>
      </c>
      <c r="S20">
        <f t="shared" si="0"/>
        <v>2</v>
      </c>
      <c r="T20">
        <f t="shared" si="0"/>
        <v>3</v>
      </c>
      <c r="U20">
        <f t="shared" si="0"/>
        <v>3</v>
      </c>
      <c r="V20">
        <f t="shared" si="0"/>
        <v>7</v>
      </c>
      <c r="W20">
        <f t="shared" si="0"/>
        <v>8</v>
      </c>
      <c r="X20">
        <f t="shared" si="0"/>
        <v>23</v>
      </c>
      <c r="Y20">
        <f t="shared" si="0"/>
        <v>18</v>
      </c>
      <c r="Z20">
        <f t="shared" si="0"/>
        <v>25</v>
      </c>
      <c r="AA20">
        <f t="shared" si="0"/>
        <v>25</v>
      </c>
      <c r="AB20">
        <f t="shared" si="0"/>
        <v>25</v>
      </c>
      <c r="AC20">
        <f t="shared" si="0"/>
        <v>25</v>
      </c>
      <c r="AD20">
        <f t="shared" si="0"/>
        <v>25</v>
      </c>
      <c r="AE20">
        <f t="shared" si="0"/>
        <v>80</v>
      </c>
      <c r="AF20">
        <f t="shared" si="0"/>
        <v>96</v>
      </c>
      <c r="AG20">
        <f t="shared" si="0"/>
        <v>108</v>
      </c>
      <c r="AH20">
        <f t="shared" si="0"/>
        <v>108</v>
      </c>
      <c r="AI20">
        <f t="shared" si="0"/>
        <v>108</v>
      </c>
      <c r="AJ20">
        <f t="shared" si="0"/>
        <v>187</v>
      </c>
      <c r="AK20">
        <f t="shared" si="0"/>
        <v>308</v>
      </c>
      <c r="AL20">
        <f t="shared" si="0"/>
        <v>375</v>
      </c>
      <c r="AM20">
        <f t="shared" si="0"/>
        <v>454</v>
      </c>
      <c r="AN20">
        <f t="shared" si="0"/>
        <v>566</v>
      </c>
      <c r="AO20">
        <f t="shared" si="0"/>
        <v>627</v>
      </c>
      <c r="AP20">
        <f t="shared" si="0"/>
        <v>650</v>
      </c>
      <c r="AQ20">
        <f t="shared" si="0"/>
        <v>691</v>
      </c>
      <c r="AR20">
        <f t="shared" si="0"/>
        <v>865</v>
      </c>
      <c r="AS20">
        <f t="shared" si="0"/>
        <v>1070</v>
      </c>
      <c r="AT20">
        <f t="shared" si="0"/>
        <v>1210</v>
      </c>
      <c r="AU20">
        <f t="shared" si="0"/>
        <v>1347</v>
      </c>
      <c r="AV20">
        <f t="shared" si="0"/>
        <v>1390</v>
      </c>
      <c r="AW20">
        <f t="shared" si="0"/>
        <v>1446</v>
      </c>
      <c r="AX20">
        <f t="shared" si="0"/>
        <v>1490</v>
      </c>
      <c r="AY20">
        <f t="shared" si="0"/>
        <v>1577</v>
      </c>
      <c r="AZ20">
        <f t="shared" si="0"/>
        <v>1895</v>
      </c>
      <c r="BA20">
        <f t="shared" si="0"/>
        <v>2132</v>
      </c>
      <c r="BB20">
        <f t="shared" si="0"/>
        <v>2359</v>
      </c>
      <c r="BC20">
        <f t="shared" si="0"/>
        <v>2542</v>
      </c>
      <c r="BD20">
        <f t="shared" si="0"/>
        <v>2600</v>
      </c>
      <c r="BE20">
        <f t="shared" si="0"/>
        <v>2694</v>
      </c>
      <c r="BF20">
        <f t="shared" si="0"/>
        <v>2879</v>
      </c>
      <c r="BG20">
        <f t="shared" si="0"/>
        <v>3002</v>
      </c>
      <c r="BH20">
        <f t="shared" si="0"/>
        <v>3176</v>
      </c>
      <c r="BI20">
        <f t="shared" si="0"/>
        <v>3434</v>
      </c>
      <c r="BJ20">
        <f t="shared" si="0"/>
        <v>3969</v>
      </c>
      <c r="BK20">
        <f t="shared" si="0"/>
        <v>4178</v>
      </c>
      <c r="BL20">
        <f t="shared" si="0"/>
        <v>4506</v>
      </c>
      <c r="BM20">
        <f t="shared" si="0"/>
        <v>5005</v>
      </c>
      <c r="BN20">
        <f t="shared" si="0"/>
        <v>5557</v>
      </c>
      <c r="BO20">
        <f t="shared" ref="BO20:DC20" si="1">BO18-BO19</f>
        <v>6160</v>
      </c>
      <c r="BP20">
        <f t="shared" si="1"/>
        <v>6618</v>
      </c>
      <c r="BQ20">
        <f t="shared" si="1"/>
        <v>6830</v>
      </c>
      <c r="BR20">
        <f t="shared" si="1"/>
        <v>7016</v>
      </c>
      <c r="BS20">
        <f t="shared" si="1"/>
        <v>7109</v>
      </c>
      <c r="BT20">
        <f t="shared" si="1"/>
        <v>7567</v>
      </c>
      <c r="BU20">
        <f t="shared" si="1"/>
        <v>8344</v>
      </c>
      <c r="BV20">
        <f t="shared" si="1"/>
        <v>8788</v>
      </c>
      <c r="BW20">
        <f t="shared" si="1"/>
        <v>9279</v>
      </c>
      <c r="BX20">
        <f t="shared" si="1"/>
        <v>9806</v>
      </c>
      <c r="BY20">
        <f t="shared" si="1"/>
        <v>10091</v>
      </c>
      <c r="BZ20">
        <f t="shared" si="1"/>
        <v>10225</v>
      </c>
      <c r="CA20">
        <f t="shared" si="1"/>
        <v>10503</v>
      </c>
      <c r="CB20">
        <f t="shared" si="1"/>
        <v>11265</v>
      </c>
      <c r="CC20">
        <f t="shared" si="1"/>
        <v>12086</v>
      </c>
      <c r="CD20">
        <f t="shared" si="1"/>
        <v>13177</v>
      </c>
      <c r="CE20">
        <f t="shared" si="1"/>
        <v>13797</v>
      </c>
      <c r="CF20">
        <f t="shared" si="1"/>
        <v>14088</v>
      </c>
      <c r="CG20">
        <f t="shared" si="1"/>
        <v>14257</v>
      </c>
      <c r="CH20">
        <f t="shared" si="1"/>
        <v>15027</v>
      </c>
      <c r="CI20">
        <f t="shared" si="1"/>
        <v>16026</v>
      </c>
      <c r="CJ20">
        <f t="shared" si="1"/>
        <v>17006</v>
      </c>
      <c r="CK20">
        <f t="shared" si="1"/>
        <v>17674</v>
      </c>
      <c r="CL20">
        <f t="shared" si="1"/>
        <v>18471</v>
      </c>
      <c r="CM20">
        <f t="shared" si="1"/>
        <v>18818</v>
      </c>
      <c r="CN20">
        <f t="shared" si="1"/>
        <v>19070</v>
      </c>
      <c r="CO20">
        <f t="shared" si="1"/>
        <v>19543</v>
      </c>
      <c r="CP20">
        <f t="shared" si="1"/>
        <v>20342</v>
      </c>
      <c r="CQ20">
        <f t="shared" si="1"/>
        <v>21895</v>
      </c>
      <c r="CR20">
        <f t="shared" si="1"/>
        <v>23049</v>
      </c>
      <c r="CS20">
        <f t="shared" si="1"/>
        <v>24146</v>
      </c>
      <c r="CT20">
        <f t="shared" si="1"/>
        <v>24512</v>
      </c>
      <c r="CU20">
        <f t="shared" si="1"/>
        <v>24692</v>
      </c>
      <c r="CV20">
        <f t="shared" si="1"/>
        <v>26278</v>
      </c>
      <c r="CW20">
        <f t="shared" si="1"/>
        <v>27415</v>
      </c>
      <c r="CX20">
        <f t="shared" si="1"/>
        <v>28711</v>
      </c>
      <c r="CY20">
        <f t="shared" si="1"/>
        <v>29908</v>
      </c>
      <c r="CZ20">
        <f t="shared" si="1"/>
        <v>29908</v>
      </c>
      <c r="DA20">
        <f t="shared" si="1"/>
        <v>31883</v>
      </c>
      <c r="DB20">
        <f t="shared" si="1"/>
        <v>32103</v>
      </c>
      <c r="DC20">
        <f t="shared" si="1"/>
        <v>32103</v>
      </c>
    </row>
    <row r="23" spans="1:107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tr">
        <f t="shared" ref="CO23:CW23" si="2">CO1</f>
        <v>05/26/20</v>
      </c>
      <c r="CP23" t="str">
        <f t="shared" si="2"/>
        <v>05/27/20</v>
      </c>
      <c r="CQ23" t="str">
        <f t="shared" si="2"/>
        <v>05/28/20</v>
      </c>
      <c r="CR23" t="str">
        <f t="shared" si="2"/>
        <v>05/29/20</v>
      </c>
      <c r="CS23" t="str">
        <f t="shared" si="2"/>
        <v>05/30/20</v>
      </c>
      <c r="CT23" t="str">
        <f t="shared" si="2"/>
        <v>05/31/20</v>
      </c>
      <c r="CU23" t="str">
        <f t="shared" si="2"/>
        <v>06/01/20</v>
      </c>
      <c r="CV23" t="str">
        <f t="shared" si="2"/>
        <v>06/02/20</v>
      </c>
      <c r="CW23" t="str">
        <f t="shared" si="2"/>
        <v>06/03/20</v>
      </c>
      <c r="CX23" t="str">
        <f t="shared" ref="CX23:DA23" si="3">CX1</f>
        <v>06/04/20</v>
      </c>
      <c r="CY23" t="str">
        <f t="shared" si="3"/>
        <v>06/05/20</v>
      </c>
      <c r="CZ23" t="str">
        <f t="shared" si="3"/>
        <v>06/06/20</v>
      </c>
      <c r="DA23" t="str">
        <f t="shared" si="3"/>
        <v>06/07/20</v>
      </c>
      <c r="DB23" t="str">
        <f t="shared" ref="DB23" si="4">DB1</f>
        <v>06/08/20</v>
      </c>
    </row>
    <row r="24" spans="1:107" x14ac:dyDescent="0.25">
      <c r="A24" t="s">
        <v>92</v>
      </c>
      <c r="C24">
        <f t="shared" ref="C24:AH24" si="5">C2-B2</f>
        <v>0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4</v>
      </c>
      <c r="M24">
        <f t="shared" si="5"/>
        <v>-4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10</v>
      </c>
      <c r="T24">
        <f t="shared" si="5"/>
        <v>-10</v>
      </c>
      <c r="U24">
        <f t="shared" si="5"/>
        <v>71</v>
      </c>
      <c r="V24">
        <f t="shared" si="5"/>
        <v>-71</v>
      </c>
      <c r="W24">
        <f t="shared" si="5"/>
        <v>0</v>
      </c>
      <c r="X24">
        <f t="shared" si="5"/>
        <v>0</v>
      </c>
      <c r="Y24">
        <f t="shared" si="5"/>
        <v>4</v>
      </c>
      <c r="Z24">
        <f t="shared" si="5"/>
        <v>55</v>
      </c>
      <c r="AA24">
        <f t="shared" si="5"/>
        <v>63</v>
      </c>
      <c r="AB24">
        <f t="shared" si="5"/>
        <v>172</v>
      </c>
      <c r="AC24">
        <f t="shared" si="5"/>
        <v>114</v>
      </c>
      <c r="AD24">
        <f t="shared" si="5"/>
        <v>65</v>
      </c>
      <c r="AE24">
        <f t="shared" si="5"/>
        <v>-430</v>
      </c>
      <c r="AF24">
        <f t="shared" si="5"/>
        <v>-6</v>
      </c>
      <c r="AG24">
        <f t="shared" si="5"/>
        <v>7</v>
      </c>
      <c r="AH24">
        <f t="shared" si="5"/>
        <v>183</v>
      </c>
      <c r="AI24">
        <f t="shared" ref="AI24:BN24" si="6">AI2-AH2</f>
        <v>45</v>
      </c>
      <c r="AJ24">
        <f t="shared" si="6"/>
        <v>-225</v>
      </c>
      <c r="AK24">
        <f t="shared" si="6"/>
        <v>6</v>
      </c>
      <c r="AL24">
        <f t="shared" si="6"/>
        <v>6</v>
      </c>
      <c r="AM24">
        <f t="shared" si="6"/>
        <v>16</v>
      </c>
      <c r="AN24">
        <f t="shared" si="6"/>
        <v>-6</v>
      </c>
      <c r="AO24">
        <f t="shared" si="6"/>
        <v>7</v>
      </c>
      <c r="AP24">
        <f t="shared" si="6"/>
        <v>-3</v>
      </c>
      <c r="AQ24">
        <f t="shared" si="6"/>
        <v>2</v>
      </c>
      <c r="AR24">
        <f t="shared" si="6"/>
        <v>2</v>
      </c>
      <c r="AS24">
        <f t="shared" si="6"/>
        <v>9</v>
      </c>
      <c r="AT24">
        <f t="shared" si="6"/>
        <v>4</v>
      </c>
      <c r="AU24">
        <f t="shared" si="6"/>
        <v>3</v>
      </c>
      <c r="AV24">
        <f t="shared" si="6"/>
        <v>-14</v>
      </c>
      <c r="AW24">
        <f t="shared" si="6"/>
        <v>8</v>
      </c>
      <c r="AX24">
        <f t="shared" si="6"/>
        <v>3</v>
      </c>
      <c r="AY24">
        <f t="shared" si="6"/>
        <v>1</v>
      </c>
      <c r="AZ24">
        <f t="shared" si="6"/>
        <v>1</v>
      </c>
      <c r="BA24">
        <f t="shared" si="6"/>
        <v>-29</v>
      </c>
      <c r="BB24">
        <f t="shared" si="6"/>
        <v>0</v>
      </c>
      <c r="BC24">
        <f t="shared" si="6"/>
        <v>0</v>
      </c>
      <c r="BD24">
        <f t="shared" si="6"/>
        <v>0</v>
      </c>
      <c r="BE24">
        <f t="shared" si="6"/>
        <v>0</v>
      </c>
      <c r="BF24">
        <f t="shared" si="6"/>
        <v>0</v>
      </c>
      <c r="BG24">
        <f t="shared" si="6"/>
        <v>0</v>
      </c>
      <c r="BH24">
        <f t="shared" si="6"/>
        <v>0</v>
      </c>
      <c r="BI24">
        <f t="shared" si="6"/>
        <v>0</v>
      </c>
      <c r="BJ24">
        <f t="shared" si="6"/>
        <v>0</v>
      </c>
      <c r="BK24">
        <f t="shared" si="6"/>
        <v>0</v>
      </c>
      <c r="BL24">
        <f t="shared" si="6"/>
        <v>-63</v>
      </c>
      <c r="BM24">
        <f t="shared" si="6"/>
        <v>0</v>
      </c>
      <c r="BN24">
        <f t="shared" si="6"/>
        <v>0</v>
      </c>
      <c r="BO24">
        <f t="shared" ref="BO24:DB24" si="7">BO2-BN2</f>
        <v>0</v>
      </c>
      <c r="BP24">
        <f t="shared" si="7"/>
        <v>0</v>
      </c>
      <c r="BQ24">
        <f t="shared" si="7"/>
        <v>0</v>
      </c>
      <c r="BR24">
        <f t="shared" si="7"/>
        <v>0</v>
      </c>
      <c r="BS24">
        <f t="shared" si="7"/>
        <v>0</v>
      </c>
      <c r="BT24">
        <f t="shared" si="7"/>
        <v>0</v>
      </c>
      <c r="BU24">
        <f t="shared" si="7"/>
        <v>0</v>
      </c>
      <c r="BV24">
        <f t="shared" si="7"/>
        <v>0</v>
      </c>
      <c r="BW24">
        <f t="shared" si="7"/>
        <v>0</v>
      </c>
      <c r="BX24">
        <f t="shared" si="7"/>
        <v>7</v>
      </c>
      <c r="BY24">
        <f t="shared" si="7"/>
        <v>0</v>
      </c>
      <c r="BZ24">
        <f t="shared" si="7"/>
        <v>0</v>
      </c>
      <c r="CA24">
        <f t="shared" si="7"/>
        <v>31</v>
      </c>
      <c r="CB24">
        <f t="shared" si="7"/>
        <v>2</v>
      </c>
      <c r="CC24">
        <f t="shared" si="7"/>
        <v>3</v>
      </c>
      <c r="CD24">
        <f t="shared" si="7"/>
        <v>5</v>
      </c>
      <c r="CE24">
        <f t="shared" si="7"/>
        <v>4</v>
      </c>
      <c r="CF24">
        <f t="shared" si="7"/>
        <v>1</v>
      </c>
      <c r="CG24">
        <f t="shared" si="7"/>
        <v>1</v>
      </c>
      <c r="CH24">
        <f t="shared" si="7"/>
        <v>0</v>
      </c>
      <c r="CI24">
        <f t="shared" si="7"/>
        <v>2</v>
      </c>
      <c r="CJ24">
        <f t="shared" si="7"/>
        <v>0</v>
      </c>
      <c r="CK24">
        <f t="shared" si="7"/>
        <v>0</v>
      </c>
      <c r="CL24">
        <f t="shared" si="7"/>
        <v>1</v>
      </c>
      <c r="CM24">
        <f t="shared" si="7"/>
        <v>1</v>
      </c>
      <c r="CN24">
        <f t="shared" si="7"/>
        <v>1</v>
      </c>
      <c r="CO24">
        <f t="shared" si="7"/>
        <v>0</v>
      </c>
      <c r="CP24">
        <f t="shared" si="7"/>
        <v>2</v>
      </c>
      <c r="CQ24">
        <f t="shared" si="7"/>
        <v>3</v>
      </c>
      <c r="CR24">
        <f t="shared" si="7"/>
        <v>10</v>
      </c>
      <c r="CS24">
        <f t="shared" si="7"/>
        <v>2</v>
      </c>
      <c r="CT24">
        <f t="shared" si="7"/>
        <v>0</v>
      </c>
      <c r="CU24">
        <f t="shared" si="7"/>
        <v>0</v>
      </c>
      <c r="CV24">
        <f t="shared" si="7"/>
        <v>3</v>
      </c>
      <c r="CW24">
        <f t="shared" si="7"/>
        <v>0</v>
      </c>
      <c r="CX24">
        <f t="shared" si="7"/>
        <v>1</v>
      </c>
      <c r="CY24">
        <f t="shared" si="7"/>
        <v>2</v>
      </c>
      <c r="CZ24">
        <f t="shared" si="7"/>
        <v>5984</v>
      </c>
      <c r="DA24">
        <f t="shared" si="7"/>
        <v>-5981</v>
      </c>
      <c r="DB24">
        <f t="shared" si="7"/>
        <v>2</v>
      </c>
    </row>
    <row r="25" spans="1:107" x14ac:dyDescent="0.25">
      <c r="A25" t="s">
        <v>93</v>
      </c>
      <c r="C25">
        <f t="shared" ref="C25:AH25" si="8">C3-B3</f>
        <v>0</v>
      </c>
      <c r="D25">
        <f t="shared" si="8"/>
        <v>0</v>
      </c>
      <c r="E25">
        <f t="shared" si="8"/>
        <v>0</v>
      </c>
      <c r="F25">
        <f t="shared" si="8"/>
        <v>0</v>
      </c>
      <c r="G25">
        <f t="shared" si="8"/>
        <v>0</v>
      </c>
      <c r="H25">
        <f t="shared" si="8"/>
        <v>0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  <c r="V25">
        <f t="shared" si="8"/>
        <v>0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  <c r="AH25">
        <f t="shared" si="8"/>
        <v>0</v>
      </c>
      <c r="AI25">
        <f t="shared" ref="AI25:BN25" si="9">AI3-AH3</f>
        <v>0</v>
      </c>
      <c r="AJ25">
        <f t="shared" si="9"/>
        <v>1</v>
      </c>
      <c r="AK25">
        <f t="shared" si="9"/>
        <v>1</v>
      </c>
      <c r="AL25">
        <f t="shared" si="9"/>
        <v>1</v>
      </c>
      <c r="AM25">
        <f t="shared" si="9"/>
        <v>0</v>
      </c>
      <c r="AN25">
        <f t="shared" si="9"/>
        <v>0</v>
      </c>
      <c r="AO25">
        <f t="shared" si="9"/>
        <v>4</v>
      </c>
      <c r="AP25">
        <f t="shared" si="9"/>
        <v>0</v>
      </c>
      <c r="AQ25">
        <f t="shared" si="9"/>
        <v>5</v>
      </c>
      <c r="AR25">
        <f t="shared" si="9"/>
        <v>1</v>
      </c>
      <c r="AS25">
        <f t="shared" si="9"/>
        <v>5</v>
      </c>
      <c r="AT25">
        <f t="shared" si="9"/>
        <v>1</v>
      </c>
      <c r="AU25">
        <f t="shared" si="9"/>
        <v>2</v>
      </c>
      <c r="AV25">
        <f t="shared" si="9"/>
        <v>-1</v>
      </c>
      <c r="AW25">
        <f t="shared" si="9"/>
        <v>0</v>
      </c>
      <c r="AX25">
        <f t="shared" si="9"/>
        <v>0</v>
      </c>
      <c r="AY25">
        <f t="shared" si="9"/>
        <v>4</v>
      </c>
      <c r="AZ25">
        <f t="shared" si="9"/>
        <v>17</v>
      </c>
      <c r="BA25">
        <f t="shared" si="9"/>
        <v>8</v>
      </c>
      <c r="BB25">
        <f t="shared" si="9"/>
        <v>5</v>
      </c>
      <c r="BC25">
        <f t="shared" si="9"/>
        <v>1</v>
      </c>
      <c r="BD25">
        <f t="shared" si="9"/>
        <v>0</v>
      </c>
      <c r="BE25">
        <f t="shared" si="9"/>
        <v>5</v>
      </c>
      <c r="BF25">
        <f t="shared" si="9"/>
        <v>0</v>
      </c>
      <c r="BG25">
        <f t="shared" si="9"/>
        <v>2</v>
      </c>
      <c r="BH25">
        <f t="shared" si="9"/>
        <v>3</v>
      </c>
      <c r="BI25">
        <f t="shared" si="9"/>
        <v>13</v>
      </c>
      <c r="BJ25">
        <f t="shared" si="9"/>
        <v>13</v>
      </c>
      <c r="BK25">
        <f t="shared" si="9"/>
        <v>0</v>
      </c>
      <c r="BL25">
        <f t="shared" si="9"/>
        <v>7</v>
      </c>
      <c r="BM25">
        <f t="shared" si="9"/>
        <v>11</v>
      </c>
      <c r="BN25">
        <f t="shared" si="9"/>
        <v>8</v>
      </c>
      <c r="BO25">
        <f t="shared" ref="BO25:DB25" si="10">BO3-BN3</f>
        <v>9</v>
      </c>
      <c r="BP25">
        <f t="shared" si="10"/>
        <v>6</v>
      </c>
      <c r="BQ25">
        <f t="shared" si="10"/>
        <v>1</v>
      </c>
      <c r="BR25">
        <f t="shared" si="10"/>
        <v>12</v>
      </c>
      <c r="BS25">
        <f t="shared" si="10"/>
        <v>1</v>
      </c>
      <c r="BT25">
        <f t="shared" si="10"/>
        <v>13</v>
      </c>
      <c r="BU25">
        <f t="shared" si="10"/>
        <v>30</v>
      </c>
      <c r="BV25">
        <f t="shared" si="10"/>
        <v>8</v>
      </c>
      <c r="BW25">
        <f t="shared" si="10"/>
        <v>14</v>
      </c>
      <c r="BX25">
        <f t="shared" si="10"/>
        <v>12</v>
      </c>
      <c r="BY25">
        <f t="shared" si="10"/>
        <v>5</v>
      </c>
      <c r="BZ25">
        <f t="shared" si="10"/>
        <v>0</v>
      </c>
      <c r="CA25">
        <f t="shared" si="10"/>
        <v>10</v>
      </c>
      <c r="CB25">
        <f t="shared" si="10"/>
        <v>17</v>
      </c>
      <c r="CC25">
        <f t="shared" si="10"/>
        <v>9</v>
      </c>
      <c r="CD25">
        <f t="shared" si="10"/>
        <v>17</v>
      </c>
      <c r="CE25">
        <f t="shared" si="10"/>
        <v>16</v>
      </c>
      <c r="CF25">
        <f t="shared" si="10"/>
        <v>3</v>
      </c>
      <c r="CG25">
        <f t="shared" si="10"/>
        <v>0</v>
      </c>
      <c r="CH25">
        <f t="shared" si="10"/>
        <v>13</v>
      </c>
      <c r="CI25">
        <f t="shared" si="10"/>
        <v>29</v>
      </c>
      <c r="CJ25">
        <f t="shared" si="10"/>
        <v>13</v>
      </c>
      <c r="CK25">
        <f t="shared" si="10"/>
        <v>11</v>
      </c>
      <c r="CL25">
        <f t="shared" si="10"/>
        <v>6</v>
      </c>
      <c r="CM25">
        <f t="shared" si="10"/>
        <v>1</v>
      </c>
      <c r="CN25">
        <f t="shared" si="10"/>
        <v>5</v>
      </c>
      <c r="CO25">
        <f t="shared" si="10"/>
        <v>4</v>
      </c>
      <c r="CP25">
        <f t="shared" si="10"/>
        <v>9</v>
      </c>
      <c r="CQ25">
        <f t="shared" si="10"/>
        <v>14</v>
      </c>
      <c r="CR25">
        <f t="shared" si="10"/>
        <v>9</v>
      </c>
      <c r="CS25">
        <f t="shared" si="10"/>
        <v>15</v>
      </c>
      <c r="CT25">
        <f t="shared" si="10"/>
        <v>5</v>
      </c>
      <c r="CU25">
        <f t="shared" si="10"/>
        <v>4</v>
      </c>
      <c r="CV25">
        <f t="shared" si="10"/>
        <v>29</v>
      </c>
      <c r="CW25">
        <f t="shared" si="10"/>
        <v>18</v>
      </c>
      <c r="CX25">
        <f t="shared" si="10"/>
        <v>20</v>
      </c>
      <c r="CY25">
        <f t="shared" si="10"/>
        <v>24</v>
      </c>
      <c r="CZ25">
        <f t="shared" si="10"/>
        <v>0</v>
      </c>
      <c r="DA25">
        <f t="shared" si="10"/>
        <v>53</v>
      </c>
      <c r="DB25">
        <f t="shared" si="10"/>
        <v>6</v>
      </c>
    </row>
    <row r="26" spans="1:107" x14ac:dyDescent="0.25">
      <c r="A26" t="s">
        <v>94</v>
      </c>
      <c r="C26">
        <f t="shared" ref="C26:AH26" si="11">C4-B4</f>
        <v>0</v>
      </c>
      <c r="D26">
        <f t="shared" si="11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1"/>
        <v>0</v>
      </c>
      <c r="V26">
        <f t="shared" si="11"/>
        <v>0</v>
      </c>
      <c r="W26">
        <f t="shared" si="11"/>
        <v>0</v>
      </c>
      <c r="X26">
        <f t="shared" si="11"/>
        <v>0</v>
      </c>
      <c r="Y26">
        <f t="shared" si="11"/>
        <v>0</v>
      </c>
      <c r="Z26">
        <f t="shared" si="11"/>
        <v>0</v>
      </c>
      <c r="AA26">
        <f t="shared" si="11"/>
        <v>0</v>
      </c>
      <c r="AB26">
        <f t="shared" si="11"/>
        <v>0</v>
      </c>
      <c r="AC26">
        <f t="shared" si="11"/>
        <v>0</v>
      </c>
      <c r="AD26">
        <f t="shared" si="11"/>
        <v>0</v>
      </c>
      <c r="AE26">
        <f t="shared" si="11"/>
        <v>0</v>
      </c>
      <c r="AF26">
        <f t="shared" si="11"/>
        <v>0</v>
      </c>
      <c r="AG26">
        <f t="shared" si="11"/>
        <v>0</v>
      </c>
      <c r="AH26">
        <f t="shared" si="11"/>
        <v>0</v>
      </c>
      <c r="AI26">
        <f t="shared" ref="AI26:BN26" si="12">AI4-AH4</f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1</v>
      </c>
      <c r="AQ26">
        <f t="shared" si="12"/>
        <v>0</v>
      </c>
      <c r="AR26">
        <f t="shared" si="12"/>
        <v>2</v>
      </c>
      <c r="AS26">
        <f t="shared" si="12"/>
        <v>6</v>
      </c>
      <c r="AT26">
        <f t="shared" si="12"/>
        <v>0</v>
      </c>
      <c r="AU26">
        <f t="shared" si="12"/>
        <v>0</v>
      </c>
      <c r="AV26">
        <f t="shared" si="12"/>
        <v>-1</v>
      </c>
      <c r="AW26">
        <f t="shared" si="12"/>
        <v>0</v>
      </c>
      <c r="AX26">
        <f t="shared" si="12"/>
        <v>1</v>
      </c>
      <c r="AY26">
        <f t="shared" si="12"/>
        <v>1</v>
      </c>
      <c r="AZ26">
        <f t="shared" si="12"/>
        <v>2</v>
      </c>
      <c r="BA26">
        <f t="shared" si="12"/>
        <v>4</v>
      </c>
      <c r="BB26">
        <f t="shared" si="12"/>
        <v>2</v>
      </c>
      <c r="BC26">
        <f t="shared" si="12"/>
        <v>-2</v>
      </c>
      <c r="BD26">
        <f t="shared" si="12"/>
        <v>0</v>
      </c>
      <c r="BE26">
        <f t="shared" si="12"/>
        <v>0</v>
      </c>
      <c r="BF26">
        <f t="shared" si="12"/>
        <v>3</v>
      </c>
      <c r="BG26">
        <f t="shared" si="12"/>
        <v>5</v>
      </c>
      <c r="BH26">
        <f t="shared" si="12"/>
        <v>0</v>
      </c>
      <c r="BI26">
        <f t="shared" si="12"/>
        <v>7</v>
      </c>
      <c r="BJ26">
        <f t="shared" si="12"/>
        <v>2</v>
      </c>
      <c r="BK26">
        <f t="shared" si="12"/>
        <v>0</v>
      </c>
      <c r="BL26">
        <f t="shared" si="12"/>
        <v>0</v>
      </c>
      <c r="BM26">
        <f t="shared" si="12"/>
        <v>10</v>
      </c>
      <c r="BN26">
        <f t="shared" si="12"/>
        <v>4</v>
      </c>
      <c r="BO26">
        <f t="shared" ref="BO26:DB26" si="13">BO4-BN4</f>
        <v>22</v>
      </c>
      <c r="BP26">
        <f t="shared" si="13"/>
        <v>7</v>
      </c>
      <c r="BQ26">
        <f t="shared" si="13"/>
        <v>1</v>
      </c>
      <c r="BR26">
        <f t="shared" si="13"/>
        <v>0</v>
      </c>
      <c r="BS26">
        <f t="shared" si="13"/>
        <v>1</v>
      </c>
      <c r="BT26">
        <f t="shared" si="13"/>
        <v>2</v>
      </c>
      <c r="BU26">
        <f t="shared" si="13"/>
        <v>1</v>
      </c>
      <c r="BV26">
        <f t="shared" si="13"/>
        <v>11</v>
      </c>
      <c r="BW26">
        <f t="shared" si="13"/>
        <v>6</v>
      </c>
      <c r="BX26">
        <f t="shared" si="13"/>
        <v>4</v>
      </c>
      <c r="BY26">
        <f t="shared" si="13"/>
        <v>1</v>
      </c>
      <c r="BZ26">
        <f t="shared" si="13"/>
        <v>0</v>
      </c>
      <c r="CA26">
        <f t="shared" si="13"/>
        <v>6</v>
      </c>
      <c r="CB26">
        <f t="shared" si="13"/>
        <v>19</v>
      </c>
      <c r="CC26">
        <f t="shared" si="13"/>
        <v>21</v>
      </c>
      <c r="CD26">
        <f t="shared" si="13"/>
        <v>14</v>
      </c>
      <c r="CE26">
        <f t="shared" si="13"/>
        <v>26</v>
      </c>
      <c r="CF26">
        <f t="shared" si="13"/>
        <v>4</v>
      </c>
      <c r="CG26">
        <f t="shared" si="13"/>
        <v>3</v>
      </c>
      <c r="CH26">
        <f t="shared" si="13"/>
        <v>12</v>
      </c>
      <c r="CI26">
        <f t="shared" si="13"/>
        <v>15</v>
      </c>
      <c r="CJ26">
        <f t="shared" si="13"/>
        <v>22</v>
      </c>
      <c r="CK26">
        <f t="shared" si="13"/>
        <v>8</v>
      </c>
      <c r="CL26">
        <f t="shared" si="13"/>
        <v>9</v>
      </c>
      <c r="CM26">
        <f t="shared" si="13"/>
        <v>15</v>
      </c>
      <c r="CN26">
        <f t="shared" si="13"/>
        <v>4</v>
      </c>
      <c r="CO26">
        <f t="shared" si="13"/>
        <v>2</v>
      </c>
      <c r="CP26">
        <f t="shared" si="13"/>
        <v>12</v>
      </c>
      <c r="CQ26">
        <f t="shared" si="13"/>
        <v>14</v>
      </c>
      <c r="CR26">
        <f t="shared" si="13"/>
        <v>30</v>
      </c>
      <c r="CS26">
        <f t="shared" si="13"/>
        <v>40</v>
      </c>
      <c r="CT26">
        <f t="shared" si="13"/>
        <v>4</v>
      </c>
      <c r="CU26">
        <f t="shared" si="13"/>
        <v>0</v>
      </c>
      <c r="CV26">
        <f t="shared" si="13"/>
        <v>54</v>
      </c>
      <c r="CW26">
        <f t="shared" si="13"/>
        <v>22</v>
      </c>
      <c r="CX26">
        <f t="shared" si="13"/>
        <v>19</v>
      </c>
      <c r="CY26">
        <f t="shared" si="13"/>
        <v>37</v>
      </c>
      <c r="CZ26">
        <f t="shared" si="13"/>
        <v>0</v>
      </c>
      <c r="DA26">
        <f t="shared" si="13"/>
        <v>47</v>
      </c>
      <c r="DB26">
        <f t="shared" si="13"/>
        <v>1</v>
      </c>
    </row>
    <row r="27" spans="1:107" x14ac:dyDescent="0.25">
      <c r="A27" t="s">
        <v>95</v>
      </c>
      <c r="C27">
        <f t="shared" ref="C27:AH27" si="14">C5-B5</f>
        <v>0</v>
      </c>
      <c r="D27">
        <f t="shared" si="14"/>
        <v>0</v>
      </c>
      <c r="E27">
        <f t="shared" si="14"/>
        <v>0</v>
      </c>
      <c r="F27">
        <f t="shared" si="14"/>
        <v>0</v>
      </c>
      <c r="G27">
        <f t="shared" si="14"/>
        <v>0</v>
      </c>
      <c r="H27">
        <f t="shared" si="14"/>
        <v>0</v>
      </c>
      <c r="I27">
        <f t="shared" si="14"/>
        <v>0</v>
      </c>
      <c r="J27">
        <f t="shared" si="14"/>
        <v>0</v>
      </c>
      <c r="K27">
        <f t="shared" si="14"/>
        <v>0</v>
      </c>
      <c r="L27">
        <f t="shared" si="14"/>
        <v>0</v>
      </c>
      <c r="M27">
        <f t="shared" si="14"/>
        <v>0</v>
      </c>
      <c r="N27">
        <f t="shared" si="14"/>
        <v>0</v>
      </c>
      <c r="O27">
        <f t="shared" si="14"/>
        <v>0</v>
      </c>
      <c r="P27">
        <f t="shared" si="14"/>
        <v>0</v>
      </c>
      <c r="Q27">
        <f t="shared" si="14"/>
        <v>0</v>
      </c>
      <c r="R27">
        <f t="shared" si="14"/>
        <v>0</v>
      </c>
      <c r="S27">
        <f t="shared" si="14"/>
        <v>0</v>
      </c>
      <c r="T27">
        <f t="shared" si="14"/>
        <v>0</v>
      </c>
      <c r="U27">
        <f t="shared" si="14"/>
        <v>0</v>
      </c>
      <c r="V27">
        <f t="shared" si="14"/>
        <v>0</v>
      </c>
      <c r="W27">
        <f t="shared" si="14"/>
        <v>0</v>
      </c>
      <c r="X27">
        <f t="shared" si="14"/>
        <v>0</v>
      </c>
      <c r="Y27">
        <f t="shared" si="14"/>
        <v>0</v>
      </c>
      <c r="Z27">
        <f t="shared" si="14"/>
        <v>0</v>
      </c>
      <c r="AA27">
        <f t="shared" si="14"/>
        <v>0</v>
      </c>
      <c r="AB27">
        <f t="shared" si="14"/>
        <v>0</v>
      </c>
      <c r="AC27">
        <f t="shared" si="14"/>
        <v>0</v>
      </c>
      <c r="AD27">
        <f t="shared" si="14"/>
        <v>0</v>
      </c>
      <c r="AE27">
        <f t="shared" si="14"/>
        <v>0</v>
      </c>
      <c r="AF27">
        <f t="shared" si="14"/>
        <v>0</v>
      </c>
      <c r="AG27">
        <f t="shared" si="14"/>
        <v>0</v>
      </c>
      <c r="AH27">
        <f t="shared" si="14"/>
        <v>0</v>
      </c>
      <c r="AI27">
        <f t="shared" ref="AI27:BN27" si="15">AI5-AH5</f>
        <v>0</v>
      </c>
      <c r="AJ27">
        <f t="shared" si="15"/>
        <v>0</v>
      </c>
      <c r="AK27">
        <f t="shared" si="15"/>
        <v>3</v>
      </c>
      <c r="AL27">
        <f t="shared" si="15"/>
        <v>1</v>
      </c>
      <c r="AM27">
        <f t="shared" si="15"/>
        <v>0</v>
      </c>
      <c r="AN27">
        <f t="shared" si="15"/>
        <v>3</v>
      </c>
      <c r="AO27">
        <f t="shared" si="15"/>
        <v>0</v>
      </c>
      <c r="AP27">
        <f t="shared" si="15"/>
        <v>1</v>
      </c>
      <c r="AQ27">
        <f t="shared" si="15"/>
        <v>3</v>
      </c>
      <c r="AR27">
        <f t="shared" si="15"/>
        <v>2</v>
      </c>
      <c r="AS27">
        <f t="shared" si="15"/>
        <v>1</v>
      </c>
      <c r="AT27">
        <f t="shared" si="15"/>
        <v>2</v>
      </c>
      <c r="AU27">
        <f t="shared" si="15"/>
        <v>2</v>
      </c>
      <c r="AV27">
        <f t="shared" si="15"/>
        <v>0</v>
      </c>
      <c r="AW27">
        <f t="shared" si="15"/>
        <v>0</v>
      </c>
      <c r="AX27">
        <f t="shared" si="15"/>
        <v>1</v>
      </c>
      <c r="AY27">
        <f t="shared" si="15"/>
        <v>5</v>
      </c>
      <c r="AZ27">
        <f t="shared" si="15"/>
        <v>15</v>
      </c>
      <c r="BA27">
        <f t="shared" si="15"/>
        <v>4</v>
      </c>
      <c r="BB27">
        <f t="shared" si="15"/>
        <v>15</v>
      </c>
      <c r="BC27">
        <f t="shared" si="15"/>
        <v>23</v>
      </c>
      <c r="BD27">
        <f t="shared" si="15"/>
        <v>7</v>
      </c>
      <c r="BE27">
        <f t="shared" si="15"/>
        <v>4</v>
      </c>
      <c r="BF27">
        <f t="shared" si="15"/>
        <v>3</v>
      </c>
      <c r="BG27">
        <f t="shared" si="15"/>
        <v>0</v>
      </c>
      <c r="BH27">
        <f t="shared" si="15"/>
        <v>9</v>
      </c>
      <c r="BI27">
        <f t="shared" si="15"/>
        <v>6</v>
      </c>
      <c r="BJ27">
        <f t="shared" si="15"/>
        <v>16</v>
      </c>
      <c r="BK27">
        <f t="shared" si="15"/>
        <v>16</v>
      </c>
      <c r="BL27">
        <f t="shared" si="15"/>
        <v>9</v>
      </c>
      <c r="BM27">
        <f t="shared" si="15"/>
        <v>12</v>
      </c>
      <c r="BN27">
        <f t="shared" si="15"/>
        <v>13</v>
      </c>
      <c r="BO27">
        <f t="shared" ref="BO27:DB27" si="16">BO5-BN5</f>
        <v>15</v>
      </c>
      <c r="BP27">
        <f t="shared" si="16"/>
        <v>33</v>
      </c>
      <c r="BQ27">
        <f t="shared" si="16"/>
        <v>6</v>
      </c>
      <c r="BR27">
        <f t="shared" si="16"/>
        <v>2</v>
      </c>
      <c r="BS27">
        <f t="shared" si="16"/>
        <v>0</v>
      </c>
      <c r="BT27">
        <f t="shared" si="16"/>
        <v>14</v>
      </c>
      <c r="BU27">
        <f t="shared" si="16"/>
        <v>46</v>
      </c>
      <c r="BV27">
        <f t="shared" si="16"/>
        <v>13</v>
      </c>
      <c r="BW27">
        <f t="shared" si="16"/>
        <v>36</v>
      </c>
      <c r="BX27">
        <f t="shared" si="16"/>
        <v>18</v>
      </c>
      <c r="BY27">
        <f t="shared" si="16"/>
        <v>13</v>
      </c>
      <c r="BZ27">
        <f t="shared" si="16"/>
        <v>0</v>
      </c>
      <c r="CA27">
        <f t="shared" si="16"/>
        <v>26</v>
      </c>
      <c r="CB27">
        <f t="shared" si="16"/>
        <v>68</v>
      </c>
      <c r="CC27">
        <f t="shared" si="16"/>
        <v>33</v>
      </c>
      <c r="CD27">
        <f t="shared" si="16"/>
        <v>41</v>
      </c>
      <c r="CE27">
        <f t="shared" si="16"/>
        <v>43</v>
      </c>
      <c r="CF27">
        <f t="shared" si="16"/>
        <v>8</v>
      </c>
      <c r="CG27">
        <f t="shared" si="16"/>
        <v>1</v>
      </c>
      <c r="CH27">
        <f t="shared" si="16"/>
        <v>19</v>
      </c>
      <c r="CI27">
        <f t="shared" si="16"/>
        <v>33</v>
      </c>
      <c r="CJ27">
        <f t="shared" si="16"/>
        <v>60</v>
      </c>
      <c r="CK27">
        <f t="shared" si="16"/>
        <v>29</v>
      </c>
      <c r="CL27">
        <f t="shared" si="16"/>
        <v>37</v>
      </c>
      <c r="CM27">
        <f t="shared" si="16"/>
        <v>11</v>
      </c>
      <c r="CN27">
        <f t="shared" si="16"/>
        <v>4</v>
      </c>
      <c r="CO27">
        <f t="shared" si="16"/>
        <v>8</v>
      </c>
      <c r="CP27">
        <f t="shared" si="16"/>
        <v>59</v>
      </c>
      <c r="CQ27">
        <f t="shared" si="16"/>
        <v>30</v>
      </c>
      <c r="CR27">
        <f t="shared" si="16"/>
        <v>43</v>
      </c>
      <c r="CS27">
        <f t="shared" si="16"/>
        <v>81</v>
      </c>
      <c r="CT27">
        <f t="shared" si="16"/>
        <v>10</v>
      </c>
      <c r="CU27">
        <f t="shared" si="16"/>
        <v>1</v>
      </c>
      <c r="CV27">
        <f t="shared" si="16"/>
        <v>80</v>
      </c>
      <c r="CW27">
        <f t="shared" si="16"/>
        <v>70</v>
      </c>
      <c r="CX27">
        <f t="shared" si="16"/>
        <v>90</v>
      </c>
      <c r="CY27">
        <f t="shared" si="16"/>
        <v>97</v>
      </c>
      <c r="CZ27">
        <f t="shared" si="16"/>
        <v>0</v>
      </c>
      <c r="DA27">
        <f t="shared" si="16"/>
        <v>148</v>
      </c>
      <c r="DB27">
        <f t="shared" si="16"/>
        <v>14</v>
      </c>
    </row>
    <row r="28" spans="1:107" x14ac:dyDescent="0.25">
      <c r="A28" t="s">
        <v>96</v>
      </c>
      <c r="C28">
        <f t="shared" ref="C28:AH28" si="17">C6-B6</f>
        <v>0</v>
      </c>
      <c r="D28">
        <f t="shared" si="17"/>
        <v>0</v>
      </c>
      <c r="E28">
        <f t="shared" si="17"/>
        <v>0</v>
      </c>
      <c r="F28">
        <f t="shared" si="17"/>
        <v>0</v>
      </c>
      <c r="G28">
        <f t="shared" si="17"/>
        <v>0</v>
      </c>
      <c r="H28">
        <f t="shared" si="17"/>
        <v>0</v>
      </c>
      <c r="I28">
        <f t="shared" si="17"/>
        <v>0</v>
      </c>
      <c r="J28">
        <f t="shared" si="17"/>
        <v>0</v>
      </c>
      <c r="K28">
        <f t="shared" si="17"/>
        <v>0</v>
      </c>
      <c r="L28">
        <f t="shared" si="17"/>
        <v>0</v>
      </c>
      <c r="M28">
        <f t="shared" si="17"/>
        <v>0</v>
      </c>
      <c r="N28">
        <f t="shared" si="17"/>
        <v>0</v>
      </c>
      <c r="O28">
        <f t="shared" si="17"/>
        <v>0</v>
      </c>
      <c r="P28">
        <f t="shared" si="17"/>
        <v>0</v>
      </c>
      <c r="Q28">
        <f t="shared" si="17"/>
        <v>0</v>
      </c>
      <c r="R28">
        <f t="shared" si="17"/>
        <v>0</v>
      </c>
      <c r="S28">
        <f t="shared" si="17"/>
        <v>0</v>
      </c>
      <c r="T28">
        <f t="shared" si="17"/>
        <v>0</v>
      </c>
      <c r="U28">
        <f t="shared" si="17"/>
        <v>0</v>
      </c>
      <c r="V28">
        <f t="shared" si="17"/>
        <v>0</v>
      </c>
      <c r="W28">
        <f t="shared" si="17"/>
        <v>0</v>
      </c>
      <c r="X28">
        <f t="shared" si="17"/>
        <v>2</v>
      </c>
      <c r="Y28">
        <f t="shared" si="17"/>
        <v>0</v>
      </c>
      <c r="Z28">
        <f t="shared" si="17"/>
        <v>1</v>
      </c>
      <c r="AA28">
        <f t="shared" si="17"/>
        <v>0</v>
      </c>
      <c r="AB28">
        <f t="shared" si="17"/>
        <v>0</v>
      </c>
      <c r="AC28">
        <f t="shared" si="17"/>
        <v>0</v>
      </c>
      <c r="AD28">
        <f t="shared" si="17"/>
        <v>0</v>
      </c>
      <c r="AE28">
        <f t="shared" si="17"/>
        <v>8</v>
      </c>
      <c r="AF28">
        <f t="shared" si="17"/>
        <v>2</v>
      </c>
      <c r="AG28">
        <f t="shared" si="17"/>
        <v>1</v>
      </c>
      <c r="AH28">
        <f t="shared" si="17"/>
        <v>0</v>
      </c>
      <c r="AI28">
        <f t="shared" ref="AI28:BN28" si="18">AI6-AH6</f>
        <v>0</v>
      </c>
      <c r="AJ28">
        <f t="shared" si="18"/>
        <v>12</v>
      </c>
      <c r="AK28">
        <f t="shared" si="18"/>
        <v>12</v>
      </c>
      <c r="AL28">
        <f t="shared" si="18"/>
        <v>13</v>
      </c>
      <c r="AM28">
        <f t="shared" si="18"/>
        <v>3</v>
      </c>
      <c r="AN28">
        <f t="shared" si="18"/>
        <v>3</v>
      </c>
      <c r="AO28">
        <f t="shared" si="18"/>
        <v>9</v>
      </c>
      <c r="AP28">
        <f t="shared" si="18"/>
        <v>1</v>
      </c>
      <c r="AQ28">
        <f t="shared" si="18"/>
        <v>9</v>
      </c>
      <c r="AR28">
        <f t="shared" si="18"/>
        <v>51</v>
      </c>
      <c r="AS28">
        <f t="shared" si="18"/>
        <v>32</v>
      </c>
      <c r="AT28">
        <f t="shared" si="18"/>
        <v>25</v>
      </c>
      <c r="AU28">
        <f t="shared" si="18"/>
        <v>37</v>
      </c>
      <c r="AV28">
        <f t="shared" si="18"/>
        <v>9</v>
      </c>
      <c r="AW28">
        <f t="shared" si="18"/>
        <v>9</v>
      </c>
      <c r="AX28">
        <f t="shared" si="18"/>
        <v>6</v>
      </c>
      <c r="AY28">
        <f t="shared" si="18"/>
        <v>17</v>
      </c>
      <c r="AZ28">
        <f t="shared" si="18"/>
        <v>68</v>
      </c>
      <c r="BA28">
        <f t="shared" si="18"/>
        <v>47</v>
      </c>
      <c r="BB28">
        <f t="shared" si="18"/>
        <v>63</v>
      </c>
      <c r="BC28">
        <f t="shared" si="18"/>
        <v>50</v>
      </c>
      <c r="BD28">
        <f t="shared" si="18"/>
        <v>2</v>
      </c>
      <c r="BE28">
        <f t="shared" si="18"/>
        <v>20</v>
      </c>
      <c r="BF28">
        <f t="shared" si="18"/>
        <v>24</v>
      </c>
      <c r="BG28">
        <f t="shared" si="18"/>
        <v>23</v>
      </c>
      <c r="BH28">
        <f t="shared" si="18"/>
        <v>43</v>
      </c>
      <c r="BI28">
        <f t="shared" si="18"/>
        <v>54</v>
      </c>
      <c r="BJ28">
        <f t="shared" si="18"/>
        <v>95</v>
      </c>
      <c r="BK28">
        <f t="shared" si="18"/>
        <v>25</v>
      </c>
      <c r="BL28">
        <f t="shared" si="18"/>
        <v>61</v>
      </c>
      <c r="BM28">
        <f t="shared" si="18"/>
        <v>168</v>
      </c>
      <c r="BN28">
        <f t="shared" si="18"/>
        <v>92</v>
      </c>
      <c r="BO28">
        <f t="shared" ref="BO28:DB28" si="19">BO6-BN6</f>
        <v>164</v>
      </c>
      <c r="BP28">
        <f t="shared" si="19"/>
        <v>57</v>
      </c>
      <c r="BQ28">
        <f t="shared" si="19"/>
        <v>38</v>
      </c>
      <c r="BR28">
        <f t="shared" si="19"/>
        <v>27</v>
      </c>
      <c r="BS28">
        <f t="shared" si="19"/>
        <v>10</v>
      </c>
      <c r="BT28">
        <f t="shared" si="19"/>
        <v>116</v>
      </c>
      <c r="BU28">
        <f t="shared" si="19"/>
        <v>364</v>
      </c>
      <c r="BV28">
        <f t="shared" si="19"/>
        <v>69</v>
      </c>
      <c r="BW28">
        <f t="shared" si="19"/>
        <v>22</v>
      </c>
      <c r="BX28">
        <f t="shared" si="19"/>
        <v>185</v>
      </c>
      <c r="BY28">
        <f t="shared" si="19"/>
        <v>32</v>
      </c>
      <c r="BZ28">
        <f t="shared" si="19"/>
        <v>26</v>
      </c>
      <c r="CA28">
        <f t="shared" si="19"/>
        <v>81</v>
      </c>
      <c r="CB28">
        <f t="shared" si="19"/>
        <v>249</v>
      </c>
      <c r="CC28">
        <f t="shared" si="19"/>
        <v>224</v>
      </c>
      <c r="CD28">
        <f t="shared" si="19"/>
        <v>226</v>
      </c>
      <c r="CE28">
        <f t="shared" si="19"/>
        <v>275</v>
      </c>
      <c r="CF28">
        <f t="shared" si="19"/>
        <v>109</v>
      </c>
      <c r="CG28">
        <f t="shared" si="19"/>
        <v>42</v>
      </c>
      <c r="CH28">
        <f t="shared" si="19"/>
        <v>239</v>
      </c>
      <c r="CI28">
        <f t="shared" si="19"/>
        <v>226</v>
      </c>
      <c r="CJ28">
        <f t="shared" si="19"/>
        <v>240</v>
      </c>
      <c r="CK28">
        <f t="shared" si="19"/>
        <v>246</v>
      </c>
      <c r="CL28">
        <f t="shared" si="19"/>
        <v>310</v>
      </c>
      <c r="CM28">
        <f t="shared" si="19"/>
        <v>184</v>
      </c>
      <c r="CN28">
        <f t="shared" si="19"/>
        <v>116</v>
      </c>
      <c r="CO28">
        <f t="shared" si="19"/>
        <v>177</v>
      </c>
      <c r="CP28">
        <f t="shared" si="19"/>
        <v>237</v>
      </c>
      <c r="CQ28">
        <f t="shared" si="19"/>
        <v>397</v>
      </c>
      <c r="CR28">
        <f t="shared" si="19"/>
        <v>475</v>
      </c>
      <c r="CS28">
        <f t="shared" si="19"/>
        <v>366</v>
      </c>
      <c r="CT28">
        <f t="shared" si="19"/>
        <v>108</v>
      </c>
      <c r="CU28">
        <f t="shared" si="19"/>
        <v>152</v>
      </c>
      <c r="CV28">
        <f t="shared" si="19"/>
        <v>513</v>
      </c>
      <c r="CW28">
        <f t="shared" si="19"/>
        <v>490</v>
      </c>
      <c r="CX28">
        <f t="shared" si="19"/>
        <v>519</v>
      </c>
      <c r="CY28">
        <f t="shared" si="19"/>
        <v>593</v>
      </c>
      <c r="CZ28">
        <f t="shared" si="19"/>
        <v>0</v>
      </c>
      <c r="DA28">
        <f t="shared" si="19"/>
        <v>926</v>
      </c>
      <c r="DB28">
        <f t="shared" si="19"/>
        <v>75</v>
      </c>
    </row>
    <row r="29" spans="1:107" x14ac:dyDescent="0.25">
      <c r="A29" t="s">
        <v>97</v>
      </c>
      <c r="C29">
        <f t="shared" ref="C29:AH29" si="20">C7-B7</f>
        <v>0</v>
      </c>
      <c r="D29">
        <f t="shared" si="20"/>
        <v>0</v>
      </c>
      <c r="E29">
        <f t="shared" si="20"/>
        <v>0</v>
      </c>
      <c r="F29">
        <f t="shared" si="20"/>
        <v>0</v>
      </c>
      <c r="G29">
        <f t="shared" si="20"/>
        <v>0</v>
      </c>
      <c r="H29">
        <f t="shared" si="20"/>
        <v>0</v>
      </c>
      <c r="I29">
        <f t="shared" si="20"/>
        <v>0</v>
      </c>
      <c r="J29">
        <f t="shared" si="20"/>
        <v>0</v>
      </c>
      <c r="K29">
        <f t="shared" si="20"/>
        <v>0</v>
      </c>
      <c r="L29">
        <f t="shared" si="20"/>
        <v>0</v>
      </c>
      <c r="M29">
        <f t="shared" si="20"/>
        <v>0</v>
      </c>
      <c r="N29">
        <f t="shared" si="20"/>
        <v>0</v>
      </c>
      <c r="O29">
        <f t="shared" si="20"/>
        <v>0</v>
      </c>
      <c r="P29">
        <f t="shared" si="20"/>
        <v>0</v>
      </c>
      <c r="Q29">
        <f t="shared" si="20"/>
        <v>0</v>
      </c>
      <c r="R29">
        <f t="shared" si="20"/>
        <v>0</v>
      </c>
      <c r="S29">
        <f t="shared" si="20"/>
        <v>0</v>
      </c>
      <c r="T29">
        <f t="shared" si="20"/>
        <v>0</v>
      </c>
      <c r="U29">
        <f t="shared" si="20"/>
        <v>0</v>
      </c>
      <c r="V29">
        <f t="shared" si="20"/>
        <v>0</v>
      </c>
      <c r="W29">
        <f t="shared" si="20"/>
        <v>0</v>
      </c>
      <c r="X29">
        <f t="shared" si="20"/>
        <v>0</v>
      </c>
      <c r="Y29">
        <f t="shared" si="20"/>
        <v>0</v>
      </c>
      <c r="Z29">
        <f t="shared" si="20"/>
        <v>0</v>
      </c>
      <c r="AA29">
        <f t="shared" si="20"/>
        <v>0</v>
      </c>
      <c r="AB29">
        <f t="shared" si="20"/>
        <v>0</v>
      </c>
      <c r="AC29">
        <f t="shared" si="20"/>
        <v>0</v>
      </c>
      <c r="AD29">
        <f t="shared" si="20"/>
        <v>0</v>
      </c>
      <c r="AE29">
        <f t="shared" si="20"/>
        <v>0</v>
      </c>
      <c r="AF29">
        <f t="shared" si="20"/>
        <v>0</v>
      </c>
      <c r="AG29">
        <f t="shared" si="20"/>
        <v>0</v>
      </c>
      <c r="AH29">
        <f t="shared" si="20"/>
        <v>0</v>
      </c>
      <c r="AI29">
        <f t="shared" ref="AI29:BN29" si="21">AI7-AH7</f>
        <v>0</v>
      </c>
      <c r="AJ29">
        <f t="shared" si="21"/>
        <v>0</v>
      </c>
      <c r="AK29">
        <f t="shared" si="21"/>
        <v>1</v>
      </c>
      <c r="AL29">
        <f t="shared" si="21"/>
        <v>0</v>
      </c>
      <c r="AM29">
        <f t="shared" si="21"/>
        <v>2</v>
      </c>
      <c r="AN29">
        <f t="shared" si="21"/>
        <v>1</v>
      </c>
      <c r="AO29">
        <f t="shared" si="21"/>
        <v>0</v>
      </c>
      <c r="AP29">
        <f t="shared" si="21"/>
        <v>0</v>
      </c>
      <c r="AQ29">
        <f t="shared" si="21"/>
        <v>3</v>
      </c>
      <c r="AR29">
        <f t="shared" si="21"/>
        <v>1</v>
      </c>
      <c r="AS29">
        <f t="shared" si="21"/>
        <v>0</v>
      </c>
      <c r="AT29">
        <f t="shared" si="21"/>
        <v>1</v>
      </c>
      <c r="AU29">
        <f t="shared" si="21"/>
        <v>6</v>
      </c>
      <c r="AV29">
        <f t="shared" si="21"/>
        <v>6</v>
      </c>
      <c r="AW29">
        <f t="shared" si="21"/>
        <v>0</v>
      </c>
      <c r="AX29">
        <f t="shared" si="21"/>
        <v>1</v>
      </c>
      <c r="AY29">
        <f t="shared" si="21"/>
        <v>4</v>
      </c>
      <c r="AZ29">
        <f t="shared" si="21"/>
        <v>17</v>
      </c>
      <c r="BA29">
        <f t="shared" si="21"/>
        <v>8</v>
      </c>
      <c r="BB29">
        <f t="shared" si="21"/>
        <v>8</v>
      </c>
      <c r="BC29">
        <f t="shared" si="21"/>
        <v>5</v>
      </c>
      <c r="BD29">
        <f t="shared" si="21"/>
        <v>3</v>
      </c>
      <c r="BE29">
        <f t="shared" si="21"/>
        <v>5</v>
      </c>
      <c r="BF29">
        <f t="shared" si="21"/>
        <v>2</v>
      </c>
      <c r="BG29">
        <f t="shared" si="21"/>
        <v>0</v>
      </c>
      <c r="BH29">
        <f t="shared" si="21"/>
        <v>2</v>
      </c>
      <c r="BI29">
        <f t="shared" si="21"/>
        <v>0</v>
      </c>
      <c r="BJ29">
        <f t="shared" si="21"/>
        <v>3</v>
      </c>
      <c r="BK29">
        <f t="shared" si="21"/>
        <v>-1</v>
      </c>
      <c r="BL29">
        <f t="shared" si="21"/>
        <v>3</v>
      </c>
      <c r="BM29">
        <f t="shared" si="21"/>
        <v>9</v>
      </c>
      <c r="BN29">
        <f t="shared" si="21"/>
        <v>4</v>
      </c>
      <c r="BO29">
        <f t="shared" ref="BO29:DB29" si="22">BO7-BN7</f>
        <v>20</v>
      </c>
      <c r="BP29">
        <f t="shared" si="22"/>
        <v>1</v>
      </c>
      <c r="BQ29">
        <f t="shared" si="22"/>
        <v>0</v>
      </c>
      <c r="BR29">
        <f t="shared" si="22"/>
        <v>1</v>
      </c>
      <c r="BS29">
        <f t="shared" si="22"/>
        <v>1</v>
      </c>
      <c r="BT29">
        <f t="shared" si="22"/>
        <v>10</v>
      </c>
      <c r="BU29">
        <f t="shared" si="22"/>
        <v>12</v>
      </c>
      <c r="BV29">
        <f t="shared" si="22"/>
        <v>16</v>
      </c>
      <c r="BW29">
        <f t="shared" si="22"/>
        <v>7</v>
      </c>
      <c r="BX29">
        <f t="shared" si="22"/>
        <v>24</v>
      </c>
      <c r="BY29">
        <f t="shared" si="22"/>
        <v>2</v>
      </c>
      <c r="BZ29">
        <f t="shared" si="22"/>
        <v>5</v>
      </c>
      <c r="CA29">
        <f t="shared" si="22"/>
        <v>10</v>
      </c>
      <c r="CB29">
        <f t="shared" si="22"/>
        <v>8</v>
      </c>
      <c r="CC29">
        <f t="shared" si="22"/>
        <v>22</v>
      </c>
      <c r="CD29">
        <f t="shared" si="22"/>
        <v>18</v>
      </c>
      <c r="CE29">
        <f t="shared" si="22"/>
        <v>16</v>
      </c>
      <c r="CF29">
        <f t="shared" si="22"/>
        <v>17</v>
      </c>
      <c r="CG29">
        <f t="shared" si="22"/>
        <v>2</v>
      </c>
      <c r="CH29">
        <f t="shared" si="22"/>
        <v>18</v>
      </c>
      <c r="CI29">
        <f t="shared" si="22"/>
        <v>18</v>
      </c>
      <c r="CJ29">
        <f t="shared" si="22"/>
        <v>33</v>
      </c>
      <c r="CK29">
        <f t="shared" si="22"/>
        <v>27</v>
      </c>
      <c r="CL29">
        <f t="shared" si="22"/>
        <v>30</v>
      </c>
      <c r="CM29">
        <f t="shared" si="22"/>
        <v>15</v>
      </c>
      <c r="CN29">
        <f t="shared" si="22"/>
        <v>7</v>
      </c>
      <c r="CO29">
        <f t="shared" si="22"/>
        <v>8</v>
      </c>
      <c r="CP29">
        <f t="shared" si="22"/>
        <v>27</v>
      </c>
      <c r="CQ29">
        <f t="shared" si="22"/>
        <v>36</v>
      </c>
      <c r="CR29">
        <f t="shared" si="22"/>
        <v>45</v>
      </c>
      <c r="CS29">
        <f t="shared" si="22"/>
        <v>43</v>
      </c>
      <c r="CT29">
        <f t="shared" si="22"/>
        <v>20</v>
      </c>
      <c r="CU29">
        <f t="shared" si="22"/>
        <v>3</v>
      </c>
      <c r="CV29">
        <f t="shared" si="22"/>
        <v>73</v>
      </c>
      <c r="CW29">
        <f t="shared" si="22"/>
        <v>52</v>
      </c>
      <c r="CX29">
        <f t="shared" si="22"/>
        <v>52</v>
      </c>
      <c r="CY29">
        <f t="shared" si="22"/>
        <v>61</v>
      </c>
      <c r="CZ29">
        <f t="shared" si="22"/>
        <v>0</v>
      </c>
      <c r="DA29">
        <f t="shared" si="22"/>
        <v>94</v>
      </c>
      <c r="DB29">
        <f t="shared" si="22"/>
        <v>33</v>
      </c>
    </row>
    <row r="30" spans="1:107" x14ac:dyDescent="0.25">
      <c r="A30" t="s">
        <v>98</v>
      </c>
      <c r="C30">
        <f t="shared" ref="C30:AH30" si="23">C8-B8</f>
        <v>0</v>
      </c>
      <c r="D30">
        <f t="shared" si="23"/>
        <v>0</v>
      </c>
      <c r="E30">
        <f t="shared" si="23"/>
        <v>0</v>
      </c>
      <c r="F30">
        <f t="shared" si="23"/>
        <v>0</v>
      </c>
      <c r="G30">
        <f t="shared" si="23"/>
        <v>0</v>
      </c>
      <c r="H30">
        <f t="shared" si="23"/>
        <v>0</v>
      </c>
      <c r="I30">
        <f t="shared" si="23"/>
        <v>0</v>
      </c>
      <c r="J30">
        <f t="shared" si="23"/>
        <v>0</v>
      </c>
      <c r="K30">
        <f t="shared" si="23"/>
        <v>0</v>
      </c>
      <c r="L30">
        <f t="shared" si="23"/>
        <v>0</v>
      </c>
      <c r="M30">
        <f t="shared" si="23"/>
        <v>0</v>
      </c>
      <c r="N30">
        <f t="shared" si="23"/>
        <v>0</v>
      </c>
      <c r="O30">
        <f t="shared" si="23"/>
        <v>0</v>
      </c>
      <c r="P30">
        <f t="shared" si="23"/>
        <v>0</v>
      </c>
      <c r="Q30">
        <f t="shared" si="23"/>
        <v>0</v>
      </c>
      <c r="R30">
        <f t="shared" si="23"/>
        <v>0</v>
      </c>
      <c r="S30">
        <f t="shared" si="23"/>
        <v>0</v>
      </c>
      <c r="T30">
        <f t="shared" si="23"/>
        <v>0</v>
      </c>
      <c r="U30">
        <f t="shared" si="23"/>
        <v>0</v>
      </c>
      <c r="V30">
        <f t="shared" si="23"/>
        <v>0</v>
      </c>
      <c r="W30">
        <f t="shared" si="23"/>
        <v>0</v>
      </c>
      <c r="X30">
        <f t="shared" si="23"/>
        <v>0</v>
      </c>
      <c r="Y30">
        <f t="shared" si="23"/>
        <v>0</v>
      </c>
      <c r="Z30">
        <f t="shared" si="23"/>
        <v>0</v>
      </c>
      <c r="AA30">
        <f t="shared" si="23"/>
        <v>0</v>
      </c>
      <c r="AB30">
        <f t="shared" si="23"/>
        <v>0</v>
      </c>
      <c r="AC30">
        <f t="shared" si="23"/>
        <v>0</v>
      </c>
      <c r="AD30">
        <f t="shared" si="23"/>
        <v>0</v>
      </c>
      <c r="AE30">
        <f t="shared" si="23"/>
        <v>0</v>
      </c>
      <c r="AF30">
        <f t="shared" si="23"/>
        <v>0</v>
      </c>
      <c r="AG30">
        <f t="shared" si="23"/>
        <v>0</v>
      </c>
      <c r="AH30">
        <f t="shared" si="23"/>
        <v>0</v>
      </c>
      <c r="AI30">
        <f t="shared" ref="AI30:BN30" si="24">AI8-AH8</f>
        <v>0</v>
      </c>
      <c r="AJ30">
        <f t="shared" si="24"/>
        <v>0</v>
      </c>
      <c r="AK30">
        <f t="shared" si="24"/>
        <v>0</v>
      </c>
      <c r="AL30">
        <f t="shared" si="24"/>
        <v>0</v>
      </c>
      <c r="AM30">
        <f t="shared" si="24"/>
        <v>1</v>
      </c>
      <c r="AN30">
        <f t="shared" si="24"/>
        <v>1</v>
      </c>
      <c r="AO30">
        <f t="shared" si="24"/>
        <v>1</v>
      </c>
      <c r="AP30">
        <f t="shared" si="24"/>
        <v>0</v>
      </c>
      <c r="AQ30">
        <f t="shared" si="24"/>
        <v>1</v>
      </c>
      <c r="AR30">
        <f t="shared" si="24"/>
        <v>-1</v>
      </c>
      <c r="AS30">
        <f t="shared" si="24"/>
        <v>2</v>
      </c>
      <c r="AT30">
        <f t="shared" si="24"/>
        <v>0</v>
      </c>
      <c r="AU30">
        <f t="shared" si="24"/>
        <v>0</v>
      </c>
      <c r="AV30">
        <f t="shared" si="24"/>
        <v>0</v>
      </c>
      <c r="AW30">
        <f t="shared" si="24"/>
        <v>0</v>
      </c>
      <c r="AX30">
        <f t="shared" si="24"/>
        <v>0</v>
      </c>
      <c r="AY30">
        <f t="shared" si="24"/>
        <v>1</v>
      </c>
      <c r="AZ30">
        <f t="shared" si="24"/>
        <v>6</v>
      </c>
      <c r="BA30">
        <f t="shared" si="24"/>
        <v>3</v>
      </c>
      <c r="BB30">
        <f t="shared" si="24"/>
        <v>1</v>
      </c>
      <c r="BC30">
        <f t="shared" si="24"/>
        <v>0</v>
      </c>
      <c r="BD30">
        <f t="shared" si="24"/>
        <v>0</v>
      </c>
      <c r="BE30">
        <f t="shared" si="24"/>
        <v>1</v>
      </c>
      <c r="BF30">
        <f t="shared" si="24"/>
        <v>1</v>
      </c>
      <c r="BG30">
        <f t="shared" si="24"/>
        <v>0</v>
      </c>
      <c r="BH30">
        <f t="shared" si="24"/>
        <v>0</v>
      </c>
      <c r="BI30">
        <f t="shared" si="24"/>
        <v>-2</v>
      </c>
      <c r="BJ30">
        <f t="shared" si="24"/>
        <v>1</v>
      </c>
      <c r="BK30">
        <f t="shared" si="24"/>
        <v>0</v>
      </c>
      <c r="BL30">
        <f t="shared" si="24"/>
        <v>1</v>
      </c>
      <c r="BM30">
        <f t="shared" si="24"/>
        <v>5</v>
      </c>
      <c r="BN30">
        <f t="shared" si="24"/>
        <v>1</v>
      </c>
      <c r="BO30">
        <f t="shared" ref="BO30:DB30" si="25">BO8-BN8</f>
        <v>9</v>
      </c>
      <c r="BP30">
        <f t="shared" si="25"/>
        <v>5</v>
      </c>
      <c r="BQ30">
        <f t="shared" si="25"/>
        <v>0</v>
      </c>
      <c r="BR30">
        <f t="shared" si="25"/>
        <v>0</v>
      </c>
      <c r="BS30">
        <f t="shared" si="25"/>
        <v>0</v>
      </c>
      <c r="BT30">
        <f t="shared" si="25"/>
        <v>4</v>
      </c>
      <c r="BU30">
        <f t="shared" si="25"/>
        <v>-1</v>
      </c>
      <c r="BV30">
        <f t="shared" si="25"/>
        <v>6</v>
      </c>
      <c r="BW30">
        <f t="shared" si="25"/>
        <v>3</v>
      </c>
      <c r="BX30">
        <f t="shared" si="25"/>
        <v>5</v>
      </c>
      <c r="BY30">
        <f t="shared" si="25"/>
        <v>0</v>
      </c>
      <c r="BZ30">
        <f t="shared" si="25"/>
        <v>0</v>
      </c>
      <c r="CA30">
        <f t="shared" si="25"/>
        <v>7</v>
      </c>
      <c r="CB30">
        <f t="shared" si="25"/>
        <v>6</v>
      </c>
      <c r="CC30">
        <f t="shared" si="25"/>
        <v>5</v>
      </c>
      <c r="CD30">
        <f t="shared" si="25"/>
        <v>11</v>
      </c>
      <c r="CE30">
        <f t="shared" si="25"/>
        <v>4</v>
      </c>
      <c r="CF30">
        <f t="shared" si="25"/>
        <v>9</v>
      </c>
      <c r="CG30">
        <f t="shared" si="25"/>
        <v>1</v>
      </c>
      <c r="CH30">
        <f t="shared" si="25"/>
        <v>26</v>
      </c>
      <c r="CI30">
        <f t="shared" si="25"/>
        <v>19</v>
      </c>
      <c r="CJ30">
        <f t="shared" si="25"/>
        <v>9</v>
      </c>
      <c r="CK30">
        <f t="shared" si="25"/>
        <v>5</v>
      </c>
      <c r="CL30">
        <f t="shared" si="25"/>
        <v>1</v>
      </c>
      <c r="CM30">
        <f t="shared" si="25"/>
        <v>2</v>
      </c>
      <c r="CN30">
        <f t="shared" si="25"/>
        <v>0</v>
      </c>
      <c r="CO30">
        <f t="shared" si="25"/>
        <v>0</v>
      </c>
      <c r="CP30">
        <f t="shared" si="25"/>
        <v>6</v>
      </c>
      <c r="CQ30">
        <f t="shared" si="25"/>
        <v>8</v>
      </c>
      <c r="CR30">
        <f t="shared" si="25"/>
        <v>23</v>
      </c>
      <c r="CS30">
        <f t="shared" si="25"/>
        <v>15</v>
      </c>
      <c r="CT30">
        <f t="shared" si="25"/>
        <v>7</v>
      </c>
      <c r="CU30">
        <f t="shared" si="25"/>
        <v>1</v>
      </c>
      <c r="CV30">
        <f t="shared" si="25"/>
        <v>18</v>
      </c>
      <c r="CW30">
        <f t="shared" si="25"/>
        <v>10</v>
      </c>
      <c r="CX30">
        <f t="shared" si="25"/>
        <v>17</v>
      </c>
      <c r="CY30">
        <f t="shared" si="25"/>
        <v>24</v>
      </c>
      <c r="CZ30">
        <f t="shared" si="25"/>
        <v>0</v>
      </c>
      <c r="DA30">
        <f t="shared" si="25"/>
        <v>9</v>
      </c>
      <c r="DB30">
        <f t="shared" si="25"/>
        <v>1</v>
      </c>
    </row>
    <row r="31" spans="1:107" x14ac:dyDescent="0.25">
      <c r="A31" t="s">
        <v>99</v>
      </c>
      <c r="C31">
        <f t="shared" ref="C31:AH31" si="26">C9-B9</f>
        <v>0</v>
      </c>
      <c r="D31">
        <f t="shared" si="26"/>
        <v>0</v>
      </c>
      <c r="E31">
        <f t="shared" si="26"/>
        <v>0</v>
      </c>
      <c r="F31">
        <f t="shared" si="26"/>
        <v>0</v>
      </c>
      <c r="G31">
        <f t="shared" si="26"/>
        <v>0</v>
      </c>
      <c r="H31">
        <f t="shared" si="26"/>
        <v>0</v>
      </c>
      <c r="I31">
        <f t="shared" si="26"/>
        <v>0</v>
      </c>
      <c r="J31">
        <f t="shared" si="26"/>
        <v>0</v>
      </c>
      <c r="K31">
        <f t="shared" si="26"/>
        <v>0</v>
      </c>
      <c r="L31">
        <f t="shared" si="26"/>
        <v>0</v>
      </c>
      <c r="M31">
        <f t="shared" si="26"/>
        <v>0</v>
      </c>
      <c r="N31">
        <f t="shared" si="26"/>
        <v>0</v>
      </c>
      <c r="O31">
        <f t="shared" si="26"/>
        <v>0</v>
      </c>
      <c r="P31">
        <f t="shared" si="26"/>
        <v>0</v>
      </c>
      <c r="Q31">
        <f t="shared" si="26"/>
        <v>0</v>
      </c>
      <c r="R31">
        <f t="shared" si="26"/>
        <v>0</v>
      </c>
      <c r="S31">
        <f t="shared" si="26"/>
        <v>0</v>
      </c>
      <c r="T31">
        <f t="shared" si="26"/>
        <v>0</v>
      </c>
      <c r="U31">
        <f t="shared" si="26"/>
        <v>0</v>
      </c>
      <c r="V31">
        <f t="shared" si="26"/>
        <v>0</v>
      </c>
      <c r="W31">
        <f t="shared" si="26"/>
        <v>0</v>
      </c>
      <c r="X31">
        <f t="shared" si="26"/>
        <v>0</v>
      </c>
      <c r="Y31">
        <f t="shared" si="26"/>
        <v>0</v>
      </c>
      <c r="Z31">
        <f t="shared" si="26"/>
        <v>0</v>
      </c>
      <c r="AA31">
        <f t="shared" si="26"/>
        <v>0</v>
      </c>
      <c r="AB31">
        <f t="shared" si="26"/>
        <v>0</v>
      </c>
      <c r="AC31">
        <f t="shared" si="26"/>
        <v>0</v>
      </c>
      <c r="AD31">
        <f t="shared" si="26"/>
        <v>0</v>
      </c>
      <c r="AE31">
        <f t="shared" si="26"/>
        <v>0</v>
      </c>
      <c r="AF31">
        <f t="shared" si="26"/>
        <v>0</v>
      </c>
      <c r="AG31">
        <f t="shared" si="26"/>
        <v>0</v>
      </c>
      <c r="AH31">
        <f t="shared" si="26"/>
        <v>0</v>
      </c>
      <c r="AI31">
        <f t="shared" ref="AI31:BN31" si="27">AI9-AH9</f>
        <v>0</v>
      </c>
      <c r="AJ31">
        <f t="shared" si="27"/>
        <v>0</v>
      </c>
      <c r="AK31">
        <f t="shared" si="27"/>
        <v>0</v>
      </c>
      <c r="AL31">
        <f t="shared" si="27"/>
        <v>0</v>
      </c>
      <c r="AM31">
        <f t="shared" si="27"/>
        <v>1</v>
      </c>
      <c r="AN31">
        <f t="shared" si="27"/>
        <v>0</v>
      </c>
      <c r="AO31">
        <f t="shared" si="27"/>
        <v>0</v>
      </c>
      <c r="AP31">
        <f t="shared" si="27"/>
        <v>0</v>
      </c>
      <c r="AQ31">
        <f t="shared" si="27"/>
        <v>0</v>
      </c>
      <c r="AR31">
        <f t="shared" si="27"/>
        <v>0</v>
      </c>
      <c r="AS31">
        <f t="shared" si="27"/>
        <v>0</v>
      </c>
      <c r="AT31">
        <f t="shared" si="27"/>
        <v>1</v>
      </c>
      <c r="AU31">
        <f t="shared" si="27"/>
        <v>0</v>
      </c>
      <c r="AV31">
        <f t="shared" si="27"/>
        <v>0</v>
      </c>
      <c r="AW31">
        <f t="shared" si="27"/>
        <v>0</v>
      </c>
      <c r="AX31">
        <f t="shared" si="27"/>
        <v>0</v>
      </c>
      <c r="AY31">
        <f t="shared" si="27"/>
        <v>0</v>
      </c>
      <c r="AZ31">
        <f t="shared" si="27"/>
        <v>2</v>
      </c>
      <c r="BA31">
        <f t="shared" si="27"/>
        <v>1</v>
      </c>
      <c r="BB31">
        <f t="shared" si="27"/>
        <v>3</v>
      </c>
      <c r="BC31">
        <f t="shared" si="27"/>
        <v>6</v>
      </c>
      <c r="BD31">
        <f t="shared" si="27"/>
        <v>3</v>
      </c>
      <c r="BE31">
        <f t="shared" si="27"/>
        <v>0</v>
      </c>
      <c r="BF31">
        <f t="shared" si="27"/>
        <v>0</v>
      </c>
      <c r="BG31">
        <f t="shared" si="27"/>
        <v>-1</v>
      </c>
      <c r="BH31">
        <f t="shared" si="27"/>
        <v>2</v>
      </c>
      <c r="BI31">
        <f t="shared" si="27"/>
        <v>3</v>
      </c>
      <c r="BJ31">
        <f t="shared" si="27"/>
        <v>2</v>
      </c>
      <c r="BK31">
        <f t="shared" si="27"/>
        <v>3</v>
      </c>
      <c r="BL31">
        <f t="shared" si="27"/>
        <v>3</v>
      </c>
      <c r="BM31">
        <f t="shared" si="27"/>
        <v>4</v>
      </c>
      <c r="BN31">
        <f t="shared" si="27"/>
        <v>15</v>
      </c>
      <c r="BO31">
        <f t="shared" ref="BO31:DB31" si="28">BO9-BN9</f>
        <v>1</v>
      </c>
      <c r="BP31">
        <f t="shared" si="28"/>
        <v>5</v>
      </c>
      <c r="BQ31">
        <f t="shared" si="28"/>
        <v>1</v>
      </c>
      <c r="BR31">
        <f t="shared" si="28"/>
        <v>0</v>
      </c>
      <c r="BS31">
        <f t="shared" si="28"/>
        <v>0</v>
      </c>
      <c r="BT31">
        <f t="shared" si="28"/>
        <v>1</v>
      </c>
      <c r="BU31">
        <f t="shared" si="28"/>
        <v>15</v>
      </c>
      <c r="BV31">
        <f t="shared" si="28"/>
        <v>3</v>
      </c>
      <c r="BW31">
        <f t="shared" si="28"/>
        <v>10</v>
      </c>
      <c r="BX31">
        <f t="shared" si="28"/>
        <v>3</v>
      </c>
      <c r="BY31">
        <f t="shared" si="28"/>
        <v>1</v>
      </c>
      <c r="BZ31">
        <f t="shared" si="28"/>
        <v>0</v>
      </c>
      <c r="CA31">
        <f t="shared" si="28"/>
        <v>7</v>
      </c>
      <c r="CB31">
        <f t="shared" si="28"/>
        <v>13</v>
      </c>
      <c r="CC31">
        <f t="shared" si="28"/>
        <v>2</v>
      </c>
      <c r="CD31">
        <f t="shared" si="28"/>
        <v>11</v>
      </c>
      <c r="CE31">
        <f t="shared" si="28"/>
        <v>8</v>
      </c>
      <c r="CF31">
        <f t="shared" si="28"/>
        <v>1</v>
      </c>
      <c r="CG31">
        <f t="shared" si="28"/>
        <v>1</v>
      </c>
      <c r="CH31">
        <f t="shared" si="28"/>
        <v>4</v>
      </c>
      <c r="CI31">
        <f t="shared" si="28"/>
        <v>9</v>
      </c>
      <c r="CJ31">
        <f t="shared" si="28"/>
        <v>1</v>
      </c>
      <c r="CK31">
        <f t="shared" si="28"/>
        <v>3</v>
      </c>
      <c r="CL31">
        <f t="shared" si="28"/>
        <v>9</v>
      </c>
      <c r="CM31">
        <f t="shared" si="28"/>
        <v>2</v>
      </c>
      <c r="CN31">
        <f t="shared" si="28"/>
        <v>3</v>
      </c>
      <c r="CO31">
        <f t="shared" si="28"/>
        <v>1</v>
      </c>
      <c r="CP31">
        <f t="shared" si="28"/>
        <v>4</v>
      </c>
      <c r="CQ31">
        <f t="shared" si="28"/>
        <v>15</v>
      </c>
      <c r="CR31">
        <f t="shared" si="28"/>
        <v>11</v>
      </c>
      <c r="CS31">
        <f t="shared" si="28"/>
        <v>10</v>
      </c>
      <c r="CT31">
        <f t="shared" si="28"/>
        <v>5</v>
      </c>
      <c r="CU31">
        <f t="shared" si="28"/>
        <v>0</v>
      </c>
      <c r="CV31">
        <f t="shared" si="28"/>
        <v>12</v>
      </c>
      <c r="CW31">
        <f t="shared" si="28"/>
        <v>25</v>
      </c>
      <c r="CX31">
        <f t="shared" si="28"/>
        <v>10</v>
      </c>
      <c r="CY31">
        <f t="shared" si="28"/>
        <v>10</v>
      </c>
      <c r="CZ31">
        <f t="shared" si="28"/>
        <v>0</v>
      </c>
      <c r="DA31">
        <f t="shared" si="28"/>
        <v>27</v>
      </c>
      <c r="DB31">
        <f t="shared" si="28"/>
        <v>4</v>
      </c>
    </row>
    <row r="32" spans="1:107" x14ac:dyDescent="0.25">
      <c r="A32" t="s">
        <v>100</v>
      </c>
      <c r="C32">
        <f t="shared" ref="C32:AH32" si="29">C10-B10</f>
        <v>0</v>
      </c>
      <c r="D32">
        <f t="shared" si="29"/>
        <v>0</v>
      </c>
      <c r="E32">
        <f t="shared" si="29"/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  <c r="R32">
        <f t="shared" si="29"/>
        <v>0</v>
      </c>
      <c r="S32">
        <f t="shared" si="29"/>
        <v>0</v>
      </c>
      <c r="T32">
        <f t="shared" si="29"/>
        <v>0</v>
      </c>
      <c r="U32">
        <f t="shared" si="29"/>
        <v>0</v>
      </c>
      <c r="V32">
        <f t="shared" si="29"/>
        <v>0</v>
      </c>
      <c r="W32">
        <f t="shared" si="29"/>
        <v>0</v>
      </c>
      <c r="X32">
        <f t="shared" si="29"/>
        <v>0</v>
      </c>
      <c r="Y32">
        <f t="shared" si="29"/>
        <v>0</v>
      </c>
      <c r="Z32">
        <f t="shared" si="29"/>
        <v>0</v>
      </c>
      <c r="AA32">
        <f t="shared" si="29"/>
        <v>0</v>
      </c>
      <c r="AB32">
        <f t="shared" si="29"/>
        <v>0</v>
      </c>
      <c r="AC32">
        <f t="shared" si="29"/>
        <v>0</v>
      </c>
      <c r="AD32">
        <f t="shared" si="29"/>
        <v>0</v>
      </c>
      <c r="AE32">
        <f t="shared" si="29"/>
        <v>0</v>
      </c>
      <c r="AF32">
        <f t="shared" si="29"/>
        <v>0</v>
      </c>
      <c r="AG32">
        <f t="shared" si="29"/>
        <v>0</v>
      </c>
      <c r="AH32">
        <f t="shared" si="29"/>
        <v>0</v>
      </c>
      <c r="AI32">
        <f t="shared" ref="AI32:BN32" si="30">AI10-AH10</f>
        <v>0</v>
      </c>
      <c r="AJ32">
        <f t="shared" si="30"/>
        <v>0</v>
      </c>
      <c r="AK32">
        <f t="shared" si="30"/>
        <v>0</v>
      </c>
      <c r="AL32">
        <f t="shared" si="30"/>
        <v>0</v>
      </c>
      <c r="AM32">
        <f t="shared" si="30"/>
        <v>1</v>
      </c>
      <c r="AN32">
        <f t="shared" si="30"/>
        <v>1</v>
      </c>
      <c r="AO32">
        <f t="shared" si="30"/>
        <v>0</v>
      </c>
      <c r="AP32">
        <f t="shared" si="30"/>
        <v>0</v>
      </c>
      <c r="AQ32">
        <f t="shared" si="30"/>
        <v>2</v>
      </c>
      <c r="AR32">
        <f t="shared" si="30"/>
        <v>2</v>
      </c>
      <c r="AS32">
        <f t="shared" si="30"/>
        <v>-1</v>
      </c>
      <c r="AT32">
        <f t="shared" si="30"/>
        <v>1</v>
      </c>
      <c r="AU32">
        <f t="shared" si="30"/>
        <v>6</v>
      </c>
      <c r="AV32">
        <f t="shared" si="30"/>
        <v>-1</v>
      </c>
      <c r="AW32">
        <f t="shared" si="30"/>
        <v>0</v>
      </c>
      <c r="AX32">
        <f t="shared" si="30"/>
        <v>2</v>
      </c>
      <c r="AY32">
        <f t="shared" si="30"/>
        <v>4</v>
      </c>
      <c r="AZ32">
        <f t="shared" si="30"/>
        <v>6</v>
      </c>
      <c r="BA32">
        <f t="shared" si="30"/>
        <v>5</v>
      </c>
      <c r="BB32">
        <f t="shared" si="30"/>
        <v>1</v>
      </c>
      <c r="BC32">
        <f t="shared" si="30"/>
        <v>1</v>
      </c>
      <c r="BD32">
        <f t="shared" si="30"/>
        <v>0</v>
      </c>
      <c r="BE32">
        <f t="shared" si="30"/>
        <v>2</v>
      </c>
      <c r="BF32">
        <f t="shared" si="30"/>
        <v>6</v>
      </c>
      <c r="BG32">
        <f t="shared" si="30"/>
        <v>0</v>
      </c>
      <c r="BH32">
        <f t="shared" si="30"/>
        <v>2</v>
      </c>
      <c r="BI32">
        <f t="shared" si="30"/>
        <v>0</v>
      </c>
      <c r="BJ32">
        <f t="shared" si="30"/>
        <v>7</v>
      </c>
      <c r="BK32">
        <f t="shared" si="30"/>
        <v>0</v>
      </c>
      <c r="BL32">
        <f t="shared" si="30"/>
        <v>4</v>
      </c>
      <c r="BM32">
        <f t="shared" si="30"/>
        <v>6</v>
      </c>
      <c r="BN32">
        <f t="shared" si="30"/>
        <v>9</v>
      </c>
      <c r="BO32">
        <f t="shared" ref="BO32:DB32" si="31">BO10-BN10</f>
        <v>11</v>
      </c>
      <c r="BP32">
        <f t="shared" si="31"/>
        <v>9</v>
      </c>
      <c r="BQ32">
        <f t="shared" si="31"/>
        <v>3</v>
      </c>
      <c r="BR32">
        <f t="shared" si="31"/>
        <v>0</v>
      </c>
      <c r="BS32">
        <f t="shared" si="31"/>
        <v>0</v>
      </c>
      <c r="BT32">
        <f t="shared" si="31"/>
        <v>8</v>
      </c>
      <c r="BU32">
        <f t="shared" si="31"/>
        <v>16</v>
      </c>
      <c r="BV32">
        <f t="shared" si="31"/>
        <v>5</v>
      </c>
      <c r="BW32">
        <f t="shared" si="31"/>
        <v>4</v>
      </c>
      <c r="BX32">
        <f t="shared" si="31"/>
        <v>8</v>
      </c>
      <c r="BY32">
        <f t="shared" si="31"/>
        <v>1</v>
      </c>
      <c r="BZ32">
        <f t="shared" si="31"/>
        <v>3</v>
      </c>
      <c r="CA32">
        <f t="shared" si="31"/>
        <v>9</v>
      </c>
      <c r="CB32">
        <f t="shared" si="31"/>
        <v>11</v>
      </c>
      <c r="CC32">
        <f t="shared" si="31"/>
        <v>7</v>
      </c>
      <c r="CD32">
        <f t="shared" si="31"/>
        <v>37</v>
      </c>
      <c r="CE32">
        <f t="shared" si="31"/>
        <v>10</v>
      </c>
      <c r="CF32">
        <f t="shared" si="31"/>
        <v>2</v>
      </c>
      <c r="CG32">
        <f t="shared" si="31"/>
        <v>0</v>
      </c>
      <c r="CH32">
        <f t="shared" si="31"/>
        <v>9</v>
      </c>
      <c r="CI32">
        <f t="shared" si="31"/>
        <v>7</v>
      </c>
      <c r="CJ32">
        <f t="shared" si="31"/>
        <v>8</v>
      </c>
      <c r="CK32">
        <f t="shared" si="31"/>
        <v>7</v>
      </c>
      <c r="CL32">
        <f t="shared" si="31"/>
        <v>11</v>
      </c>
      <c r="CM32">
        <f t="shared" si="31"/>
        <v>0</v>
      </c>
      <c r="CN32">
        <f t="shared" si="31"/>
        <v>0</v>
      </c>
      <c r="CO32">
        <f t="shared" si="31"/>
        <v>0</v>
      </c>
      <c r="CP32">
        <f t="shared" si="31"/>
        <v>11</v>
      </c>
      <c r="CQ32">
        <f t="shared" si="31"/>
        <v>27</v>
      </c>
      <c r="CR32">
        <f t="shared" si="31"/>
        <v>17</v>
      </c>
      <c r="CS32">
        <f t="shared" si="31"/>
        <v>40</v>
      </c>
      <c r="CT32">
        <f t="shared" si="31"/>
        <v>0</v>
      </c>
      <c r="CU32">
        <f t="shared" si="31"/>
        <v>8</v>
      </c>
      <c r="CV32">
        <f t="shared" si="31"/>
        <v>16</v>
      </c>
      <c r="CW32">
        <f t="shared" si="31"/>
        <v>25</v>
      </c>
      <c r="CX32">
        <f t="shared" si="31"/>
        <v>34</v>
      </c>
      <c r="CY32">
        <f t="shared" si="31"/>
        <v>34</v>
      </c>
      <c r="CZ32">
        <f t="shared" si="31"/>
        <v>0</v>
      </c>
      <c r="DA32">
        <f t="shared" si="31"/>
        <v>31</v>
      </c>
      <c r="DB32">
        <f t="shared" si="31"/>
        <v>4</v>
      </c>
    </row>
    <row r="33" spans="1:106" x14ac:dyDescent="0.25">
      <c r="A33" t="s">
        <v>101</v>
      </c>
      <c r="C33">
        <f t="shared" ref="C33:AH33" si="32">C11-B11</f>
        <v>0</v>
      </c>
      <c r="D33">
        <f t="shared" si="32"/>
        <v>0</v>
      </c>
      <c r="E33">
        <f t="shared" si="32"/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32"/>
        <v>0</v>
      </c>
      <c r="S33">
        <f t="shared" si="32"/>
        <v>0</v>
      </c>
      <c r="T33">
        <f t="shared" si="32"/>
        <v>0</v>
      </c>
      <c r="U33">
        <f t="shared" si="32"/>
        <v>0</v>
      </c>
      <c r="V33">
        <f t="shared" si="32"/>
        <v>0</v>
      </c>
      <c r="W33">
        <f t="shared" si="32"/>
        <v>0</v>
      </c>
      <c r="X33">
        <f t="shared" si="32"/>
        <v>0</v>
      </c>
      <c r="Y33">
        <f t="shared" si="32"/>
        <v>0</v>
      </c>
      <c r="Z33">
        <f t="shared" si="32"/>
        <v>0</v>
      </c>
      <c r="AA33">
        <f t="shared" si="32"/>
        <v>0</v>
      </c>
      <c r="AB33">
        <f t="shared" si="32"/>
        <v>0</v>
      </c>
      <c r="AC33">
        <f t="shared" si="32"/>
        <v>0</v>
      </c>
      <c r="AD33">
        <f t="shared" si="32"/>
        <v>0</v>
      </c>
      <c r="AE33">
        <f t="shared" si="32"/>
        <v>0</v>
      </c>
      <c r="AF33">
        <f t="shared" si="32"/>
        <v>0</v>
      </c>
      <c r="AG33">
        <f t="shared" si="32"/>
        <v>0</v>
      </c>
      <c r="AH33">
        <f t="shared" si="32"/>
        <v>0</v>
      </c>
      <c r="AI33">
        <f t="shared" ref="AI33:BN33" si="33">AI11-AH11</f>
        <v>0</v>
      </c>
      <c r="AJ33">
        <f t="shared" si="33"/>
        <v>0</v>
      </c>
      <c r="AK33">
        <f t="shared" si="33"/>
        <v>0</v>
      </c>
      <c r="AL33">
        <f t="shared" si="33"/>
        <v>0</v>
      </c>
      <c r="AM33">
        <f t="shared" si="33"/>
        <v>1</v>
      </c>
      <c r="AN33">
        <f t="shared" si="33"/>
        <v>1</v>
      </c>
      <c r="AO33">
        <f t="shared" si="33"/>
        <v>0</v>
      </c>
      <c r="AP33">
        <f t="shared" si="33"/>
        <v>-1</v>
      </c>
      <c r="AQ33">
        <f t="shared" si="33"/>
        <v>2</v>
      </c>
      <c r="AR33">
        <f t="shared" si="33"/>
        <v>0</v>
      </c>
      <c r="AS33">
        <f t="shared" si="33"/>
        <v>1</v>
      </c>
      <c r="AT33">
        <f t="shared" si="33"/>
        <v>3</v>
      </c>
      <c r="AU33">
        <f t="shared" si="33"/>
        <v>1</v>
      </c>
      <c r="AV33">
        <f t="shared" si="33"/>
        <v>2</v>
      </c>
      <c r="AW33">
        <f t="shared" si="33"/>
        <v>0</v>
      </c>
      <c r="AX33">
        <f t="shared" si="33"/>
        <v>0</v>
      </c>
      <c r="AY33">
        <f t="shared" si="33"/>
        <v>1</v>
      </c>
      <c r="AZ33">
        <f t="shared" si="33"/>
        <v>1</v>
      </c>
      <c r="BA33">
        <f t="shared" si="33"/>
        <v>3</v>
      </c>
      <c r="BB33">
        <f t="shared" si="33"/>
        <v>3</v>
      </c>
      <c r="BC33">
        <f t="shared" si="33"/>
        <v>5</v>
      </c>
      <c r="BD33">
        <f t="shared" si="33"/>
        <v>1</v>
      </c>
      <c r="BE33">
        <f t="shared" si="33"/>
        <v>0</v>
      </c>
      <c r="BF33">
        <f t="shared" si="33"/>
        <v>2</v>
      </c>
      <c r="BG33">
        <f t="shared" si="33"/>
        <v>0</v>
      </c>
      <c r="BH33">
        <f t="shared" si="33"/>
        <v>3</v>
      </c>
      <c r="BI33">
        <f t="shared" si="33"/>
        <v>11</v>
      </c>
      <c r="BJ33">
        <f t="shared" si="33"/>
        <v>2</v>
      </c>
      <c r="BK33">
        <f t="shared" si="33"/>
        <v>0</v>
      </c>
      <c r="BL33">
        <f t="shared" si="33"/>
        <v>3</v>
      </c>
      <c r="BM33">
        <f t="shared" si="33"/>
        <v>12</v>
      </c>
      <c r="BN33">
        <f t="shared" si="33"/>
        <v>4</v>
      </c>
      <c r="BO33">
        <f t="shared" ref="BO33:DB33" si="34">BO11-BN11</f>
        <v>6</v>
      </c>
      <c r="BP33">
        <f t="shared" si="34"/>
        <v>10</v>
      </c>
      <c r="BQ33">
        <f t="shared" si="34"/>
        <v>3</v>
      </c>
      <c r="BR33">
        <f t="shared" si="34"/>
        <v>0</v>
      </c>
      <c r="BS33">
        <f t="shared" si="34"/>
        <v>1</v>
      </c>
      <c r="BT33">
        <f t="shared" si="34"/>
        <v>17</v>
      </c>
      <c r="BU33">
        <f t="shared" si="34"/>
        <v>33</v>
      </c>
      <c r="BV33">
        <f t="shared" si="34"/>
        <v>17</v>
      </c>
      <c r="BW33">
        <f t="shared" si="34"/>
        <v>15</v>
      </c>
      <c r="BX33">
        <f t="shared" si="34"/>
        <v>19</v>
      </c>
      <c r="BY33">
        <f t="shared" si="34"/>
        <v>17</v>
      </c>
      <c r="BZ33">
        <f t="shared" si="34"/>
        <v>1</v>
      </c>
      <c r="CA33">
        <f t="shared" si="34"/>
        <v>17</v>
      </c>
      <c r="CB33">
        <f t="shared" si="34"/>
        <v>30</v>
      </c>
      <c r="CC33">
        <f t="shared" si="34"/>
        <v>16</v>
      </c>
      <c r="CD33">
        <f t="shared" si="34"/>
        <v>34</v>
      </c>
      <c r="CE33">
        <f t="shared" si="34"/>
        <v>18</v>
      </c>
      <c r="CF33">
        <f t="shared" si="34"/>
        <v>3</v>
      </c>
      <c r="CG33">
        <f t="shared" si="34"/>
        <v>3</v>
      </c>
      <c r="CH33">
        <f t="shared" si="34"/>
        <v>28</v>
      </c>
      <c r="CI33">
        <f t="shared" si="34"/>
        <v>22</v>
      </c>
      <c r="CJ33">
        <f t="shared" si="34"/>
        <v>15</v>
      </c>
      <c r="CK33">
        <f t="shared" si="34"/>
        <v>23</v>
      </c>
      <c r="CL33">
        <f t="shared" si="34"/>
        <v>18</v>
      </c>
      <c r="CM33">
        <f t="shared" si="34"/>
        <v>3</v>
      </c>
      <c r="CN33">
        <f t="shared" si="34"/>
        <v>0</v>
      </c>
      <c r="CO33">
        <f t="shared" si="34"/>
        <v>2</v>
      </c>
      <c r="CP33">
        <f t="shared" si="34"/>
        <v>12</v>
      </c>
      <c r="CQ33">
        <f t="shared" si="34"/>
        <v>32</v>
      </c>
      <c r="CR33">
        <f t="shared" si="34"/>
        <v>2</v>
      </c>
      <c r="CS33">
        <f t="shared" si="34"/>
        <v>21</v>
      </c>
      <c r="CT33">
        <f t="shared" si="34"/>
        <v>2</v>
      </c>
      <c r="CU33">
        <f t="shared" si="34"/>
        <v>3</v>
      </c>
      <c r="CV33">
        <f t="shared" si="34"/>
        <v>27</v>
      </c>
      <c r="CW33">
        <f t="shared" si="34"/>
        <v>30</v>
      </c>
      <c r="CX33">
        <f t="shared" si="34"/>
        <v>25</v>
      </c>
      <c r="CY33">
        <f t="shared" si="34"/>
        <v>25</v>
      </c>
      <c r="CZ33">
        <f t="shared" si="34"/>
        <v>0</v>
      </c>
      <c r="DA33">
        <f t="shared" si="34"/>
        <v>31</v>
      </c>
      <c r="DB33">
        <f t="shared" si="34"/>
        <v>5</v>
      </c>
    </row>
    <row r="34" spans="1:106" x14ac:dyDescent="0.25">
      <c r="A34" t="s">
        <v>102</v>
      </c>
      <c r="C34">
        <f t="shared" ref="C34:AH34" si="35">C12-B12</f>
        <v>0</v>
      </c>
      <c r="D34">
        <f t="shared" si="35"/>
        <v>0</v>
      </c>
      <c r="E34">
        <f t="shared" si="35"/>
        <v>0</v>
      </c>
      <c r="F34">
        <f t="shared" si="35"/>
        <v>0</v>
      </c>
      <c r="G34">
        <f t="shared" si="35"/>
        <v>0</v>
      </c>
      <c r="H34">
        <f t="shared" si="35"/>
        <v>0</v>
      </c>
      <c r="I34">
        <f t="shared" si="35"/>
        <v>0</v>
      </c>
      <c r="J34">
        <f t="shared" si="35"/>
        <v>0</v>
      </c>
      <c r="K34">
        <f t="shared" si="35"/>
        <v>0</v>
      </c>
      <c r="L34">
        <f t="shared" si="35"/>
        <v>0</v>
      </c>
      <c r="M34">
        <f t="shared" si="35"/>
        <v>0</v>
      </c>
      <c r="N34">
        <f t="shared" si="35"/>
        <v>0</v>
      </c>
      <c r="O34">
        <f t="shared" si="35"/>
        <v>0</v>
      </c>
      <c r="P34">
        <f t="shared" si="35"/>
        <v>0</v>
      </c>
      <c r="Q34">
        <f t="shared" si="35"/>
        <v>0</v>
      </c>
      <c r="R34">
        <f t="shared" si="35"/>
        <v>0</v>
      </c>
      <c r="S34">
        <f t="shared" si="35"/>
        <v>0</v>
      </c>
      <c r="T34">
        <f t="shared" si="35"/>
        <v>0</v>
      </c>
      <c r="U34">
        <f t="shared" si="35"/>
        <v>0</v>
      </c>
      <c r="V34">
        <f t="shared" si="35"/>
        <v>0</v>
      </c>
      <c r="W34">
        <f t="shared" si="35"/>
        <v>0</v>
      </c>
      <c r="X34">
        <f t="shared" si="35"/>
        <v>0</v>
      </c>
      <c r="Y34">
        <f t="shared" si="35"/>
        <v>0</v>
      </c>
      <c r="Z34">
        <f t="shared" si="35"/>
        <v>0</v>
      </c>
      <c r="AA34">
        <f t="shared" si="35"/>
        <v>0</v>
      </c>
      <c r="AB34">
        <f t="shared" si="35"/>
        <v>0</v>
      </c>
      <c r="AC34">
        <f t="shared" si="35"/>
        <v>0</v>
      </c>
      <c r="AD34">
        <f t="shared" si="35"/>
        <v>0</v>
      </c>
      <c r="AE34">
        <f t="shared" si="35"/>
        <v>0</v>
      </c>
      <c r="AF34">
        <f t="shared" si="35"/>
        <v>0</v>
      </c>
      <c r="AG34">
        <f t="shared" si="35"/>
        <v>0</v>
      </c>
      <c r="AH34">
        <f t="shared" si="35"/>
        <v>0</v>
      </c>
      <c r="AI34">
        <f t="shared" ref="AI34:BN34" si="36">AI12-AH12</f>
        <v>0</v>
      </c>
      <c r="AJ34">
        <f t="shared" si="36"/>
        <v>0</v>
      </c>
      <c r="AK34">
        <f t="shared" si="36"/>
        <v>0</v>
      </c>
      <c r="AL34">
        <f t="shared" si="36"/>
        <v>0</v>
      </c>
      <c r="AM34">
        <f t="shared" si="36"/>
        <v>0</v>
      </c>
      <c r="AN34">
        <f t="shared" si="36"/>
        <v>0</v>
      </c>
      <c r="AO34">
        <f t="shared" si="36"/>
        <v>1</v>
      </c>
      <c r="AP34">
        <f t="shared" si="36"/>
        <v>0</v>
      </c>
      <c r="AQ34">
        <f t="shared" si="36"/>
        <v>1</v>
      </c>
      <c r="AR34">
        <f t="shared" si="36"/>
        <v>4</v>
      </c>
      <c r="AS34">
        <f t="shared" si="36"/>
        <v>2</v>
      </c>
      <c r="AT34">
        <f t="shared" si="36"/>
        <v>4</v>
      </c>
      <c r="AU34">
        <f t="shared" si="36"/>
        <v>1</v>
      </c>
      <c r="AV34">
        <f t="shared" si="36"/>
        <v>0</v>
      </c>
      <c r="AW34">
        <f t="shared" si="36"/>
        <v>0</v>
      </c>
      <c r="AX34">
        <f t="shared" si="36"/>
        <v>0</v>
      </c>
      <c r="AY34">
        <f t="shared" si="36"/>
        <v>0</v>
      </c>
      <c r="AZ34">
        <f t="shared" si="36"/>
        <v>0</v>
      </c>
      <c r="BA34">
        <f t="shared" si="36"/>
        <v>1</v>
      </c>
      <c r="BB34">
        <f t="shared" si="36"/>
        <v>4</v>
      </c>
      <c r="BC34">
        <f t="shared" si="36"/>
        <v>10</v>
      </c>
      <c r="BD34">
        <f t="shared" si="36"/>
        <v>0</v>
      </c>
      <c r="BE34">
        <f t="shared" si="36"/>
        <v>0</v>
      </c>
      <c r="BF34">
        <f t="shared" si="36"/>
        <v>1</v>
      </c>
      <c r="BG34">
        <f t="shared" si="36"/>
        <v>1</v>
      </c>
      <c r="BH34">
        <f t="shared" si="36"/>
        <v>6</v>
      </c>
      <c r="BI34">
        <f t="shared" si="36"/>
        <v>1</v>
      </c>
      <c r="BJ34">
        <f t="shared" si="36"/>
        <v>15</v>
      </c>
      <c r="BK34">
        <f t="shared" si="36"/>
        <v>1</v>
      </c>
      <c r="BL34">
        <f t="shared" si="36"/>
        <v>8</v>
      </c>
      <c r="BM34">
        <f t="shared" si="36"/>
        <v>4</v>
      </c>
      <c r="BN34">
        <f t="shared" si="36"/>
        <v>8</v>
      </c>
      <c r="BO34">
        <f t="shared" ref="BO34:DB34" si="37">BO12-BN12</f>
        <v>11</v>
      </c>
      <c r="BP34">
        <f t="shared" si="37"/>
        <v>4</v>
      </c>
      <c r="BQ34">
        <f t="shared" si="37"/>
        <v>1</v>
      </c>
      <c r="BR34">
        <f t="shared" si="37"/>
        <v>0</v>
      </c>
      <c r="BS34">
        <f t="shared" si="37"/>
        <v>20</v>
      </c>
      <c r="BT34">
        <f t="shared" si="37"/>
        <v>13</v>
      </c>
      <c r="BU34">
        <f t="shared" si="37"/>
        <v>19</v>
      </c>
      <c r="BV34">
        <f t="shared" si="37"/>
        <v>19</v>
      </c>
      <c r="BW34">
        <f t="shared" si="37"/>
        <v>13</v>
      </c>
      <c r="BX34">
        <f t="shared" si="37"/>
        <v>3</v>
      </c>
      <c r="BY34">
        <f t="shared" si="37"/>
        <v>11</v>
      </c>
      <c r="BZ34">
        <f t="shared" si="37"/>
        <v>5</v>
      </c>
      <c r="CA34">
        <f t="shared" si="37"/>
        <v>3</v>
      </c>
      <c r="CB34">
        <f t="shared" si="37"/>
        <v>11</v>
      </c>
      <c r="CC34">
        <f t="shared" si="37"/>
        <v>19</v>
      </c>
      <c r="CD34">
        <f t="shared" si="37"/>
        <v>11</v>
      </c>
      <c r="CE34">
        <f t="shared" si="37"/>
        <v>3</v>
      </c>
      <c r="CF34">
        <f t="shared" si="37"/>
        <v>0</v>
      </c>
      <c r="CG34">
        <f t="shared" si="37"/>
        <v>0</v>
      </c>
      <c r="CH34">
        <f t="shared" si="37"/>
        <v>10</v>
      </c>
      <c r="CI34">
        <f t="shared" si="37"/>
        <v>37</v>
      </c>
      <c r="CJ34">
        <f t="shared" si="37"/>
        <v>31</v>
      </c>
      <c r="CK34">
        <f t="shared" si="37"/>
        <v>41</v>
      </c>
      <c r="CL34">
        <f t="shared" si="37"/>
        <v>21</v>
      </c>
      <c r="CM34">
        <f t="shared" si="37"/>
        <v>24</v>
      </c>
      <c r="CN34">
        <f t="shared" si="37"/>
        <v>3</v>
      </c>
      <c r="CO34">
        <f t="shared" si="37"/>
        <v>4</v>
      </c>
      <c r="CP34">
        <f t="shared" si="37"/>
        <v>9</v>
      </c>
      <c r="CQ34">
        <f t="shared" si="37"/>
        <v>24</v>
      </c>
      <c r="CR34">
        <f t="shared" si="37"/>
        <v>14</v>
      </c>
      <c r="CS34">
        <f t="shared" si="37"/>
        <v>21</v>
      </c>
      <c r="CT34">
        <f t="shared" si="37"/>
        <v>6</v>
      </c>
      <c r="CU34">
        <f t="shared" si="37"/>
        <v>7</v>
      </c>
      <c r="CV34">
        <f t="shared" si="37"/>
        <v>16</v>
      </c>
      <c r="CW34">
        <f t="shared" si="37"/>
        <v>24</v>
      </c>
      <c r="CX34">
        <f t="shared" si="37"/>
        <v>28</v>
      </c>
      <c r="CY34">
        <f t="shared" si="37"/>
        <v>7</v>
      </c>
      <c r="CZ34">
        <f t="shared" si="37"/>
        <v>0</v>
      </c>
      <c r="DA34">
        <f t="shared" si="37"/>
        <v>37</v>
      </c>
      <c r="DB34">
        <f t="shared" si="37"/>
        <v>5</v>
      </c>
    </row>
    <row r="35" spans="1:106" x14ac:dyDescent="0.25">
      <c r="A35" t="s">
        <v>103</v>
      </c>
      <c r="C35">
        <f t="shared" ref="C35:AH35" si="38">C13-B13</f>
        <v>0</v>
      </c>
      <c r="D35">
        <f t="shared" si="38"/>
        <v>0</v>
      </c>
      <c r="E35">
        <f t="shared" si="38"/>
        <v>0</v>
      </c>
      <c r="F35">
        <f t="shared" si="38"/>
        <v>0</v>
      </c>
      <c r="G35">
        <f t="shared" si="38"/>
        <v>0</v>
      </c>
      <c r="H35">
        <f t="shared" si="38"/>
        <v>0</v>
      </c>
      <c r="I35">
        <f t="shared" si="38"/>
        <v>0</v>
      </c>
      <c r="J35">
        <f t="shared" si="38"/>
        <v>0</v>
      </c>
      <c r="K35">
        <f t="shared" si="38"/>
        <v>0</v>
      </c>
      <c r="L35">
        <f t="shared" si="38"/>
        <v>0</v>
      </c>
      <c r="M35">
        <f t="shared" si="38"/>
        <v>0</v>
      </c>
      <c r="N35">
        <f t="shared" si="38"/>
        <v>0</v>
      </c>
      <c r="O35">
        <f t="shared" si="38"/>
        <v>0</v>
      </c>
      <c r="P35">
        <f t="shared" si="38"/>
        <v>0</v>
      </c>
      <c r="Q35">
        <f t="shared" si="38"/>
        <v>0</v>
      </c>
      <c r="R35">
        <f t="shared" si="38"/>
        <v>0</v>
      </c>
      <c r="S35">
        <f t="shared" si="38"/>
        <v>0</v>
      </c>
      <c r="T35">
        <f t="shared" si="38"/>
        <v>0</v>
      </c>
      <c r="U35">
        <f t="shared" si="38"/>
        <v>0</v>
      </c>
      <c r="V35">
        <f t="shared" si="38"/>
        <v>0</v>
      </c>
      <c r="W35">
        <f t="shared" si="38"/>
        <v>0</v>
      </c>
      <c r="X35">
        <f t="shared" si="38"/>
        <v>0</v>
      </c>
      <c r="Y35">
        <f t="shared" si="38"/>
        <v>0</v>
      </c>
      <c r="Z35">
        <f t="shared" si="38"/>
        <v>0</v>
      </c>
      <c r="AA35">
        <f t="shared" si="38"/>
        <v>0</v>
      </c>
      <c r="AB35">
        <f t="shared" si="38"/>
        <v>0</v>
      </c>
      <c r="AC35">
        <f t="shared" si="38"/>
        <v>0</v>
      </c>
      <c r="AD35">
        <f t="shared" si="38"/>
        <v>0</v>
      </c>
      <c r="AE35">
        <f t="shared" si="38"/>
        <v>0</v>
      </c>
      <c r="AF35">
        <f t="shared" si="38"/>
        <v>1</v>
      </c>
      <c r="AG35">
        <f t="shared" si="38"/>
        <v>2</v>
      </c>
      <c r="AH35">
        <f t="shared" si="38"/>
        <v>0</v>
      </c>
      <c r="AI35">
        <f t="shared" ref="AI35:BN35" si="39">AI13-AH13</f>
        <v>0</v>
      </c>
      <c r="AJ35">
        <f t="shared" si="39"/>
        <v>3</v>
      </c>
      <c r="AK35">
        <f t="shared" si="39"/>
        <v>1</v>
      </c>
      <c r="AL35">
        <f t="shared" si="39"/>
        <v>2</v>
      </c>
      <c r="AM35">
        <f t="shared" si="39"/>
        <v>3</v>
      </c>
      <c r="AN35">
        <f t="shared" si="39"/>
        <v>8</v>
      </c>
      <c r="AO35">
        <f t="shared" si="39"/>
        <v>10</v>
      </c>
      <c r="AP35">
        <f t="shared" si="39"/>
        <v>1</v>
      </c>
      <c r="AQ35">
        <f t="shared" si="39"/>
        <v>3</v>
      </c>
      <c r="AR35">
        <f t="shared" si="39"/>
        <v>3</v>
      </c>
      <c r="AS35">
        <f t="shared" si="39"/>
        <v>9</v>
      </c>
      <c r="AT35">
        <f t="shared" si="39"/>
        <v>2</v>
      </c>
      <c r="AU35">
        <f t="shared" si="39"/>
        <v>2</v>
      </c>
      <c r="AV35">
        <f t="shared" si="39"/>
        <v>0</v>
      </c>
      <c r="AW35">
        <f t="shared" si="39"/>
        <v>9</v>
      </c>
      <c r="AX35">
        <f t="shared" si="39"/>
        <v>1</v>
      </c>
      <c r="AY35">
        <f t="shared" si="39"/>
        <v>18</v>
      </c>
      <c r="AZ35">
        <f t="shared" si="39"/>
        <v>23</v>
      </c>
      <c r="BA35">
        <f t="shared" si="39"/>
        <v>6</v>
      </c>
      <c r="BB35">
        <f t="shared" si="39"/>
        <v>6</v>
      </c>
      <c r="BC35">
        <f t="shared" si="39"/>
        <v>10</v>
      </c>
      <c r="BD35">
        <f t="shared" si="39"/>
        <v>5</v>
      </c>
      <c r="BE35">
        <f t="shared" si="39"/>
        <v>1</v>
      </c>
      <c r="BF35">
        <f t="shared" si="39"/>
        <v>6</v>
      </c>
      <c r="BG35">
        <f t="shared" si="39"/>
        <v>2</v>
      </c>
      <c r="BH35">
        <f t="shared" si="39"/>
        <v>8</v>
      </c>
      <c r="BI35">
        <f t="shared" si="39"/>
        <v>6</v>
      </c>
      <c r="BJ35">
        <f t="shared" si="39"/>
        <v>8</v>
      </c>
      <c r="BK35">
        <f t="shared" si="39"/>
        <v>1</v>
      </c>
      <c r="BL35">
        <f t="shared" si="39"/>
        <v>6</v>
      </c>
      <c r="BM35">
        <f t="shared" si="39"/>
        <v>14</v>
      </c>
      <c r="BN35">
        <f t="shared" si="39"/>
        <v>6</v>
      </c>
      <c r="BO35">
        <f t="shared" ref="BO35:DB35" si="40">BO13-BN13</f>
        <v>3</v>
      </c>
      <c r="BP35">
        <f t="shared" si="40"/>
        <v>14</v>
      </c>
      <c r="BQ35">
        <f t="shared" si="40"/>
        <v>18</v>
      </c>
      <c r="BR35">
        <f t="shared" si="40"/>
        <v>2</v>
      </c>
      <c r="BS35">
        <f t="shared" si="40"/>
        <v>13</v>
      </c>
      <c r="BT35">
        <f t="shared" si="40"/>
        <v>3</v>
      </c>
      <c r="BU35">
        <f t="shared" si="40"/>
        <v>34</v>
      </c>
      <c r="BV35">
        <f t="shared" si="40"/>
        <v>114</v>
      </c>
      <c r="BW35">
        <f t="shared" si="40"/>
        <v>29</v>
      </c>
      <c r="BX35">
        <f t="shared" si="40"/>
        <v>14</v>
      </c>
      <c r="BY35">
        <f t="shared" si="40"/>
        <v>3</v>
      </c>
      <c r="BZ35">
        <f t="shared" si="40"/>
        <v>5</v>
      </c>
      <c r="CA35">
        <f t="shared" si="40"/>
        <v>10</v>
      </c>
      <c r="CB35">
        <f t="shared" si="40"/>
        <v>32</v>
      </c>
      <c r="CC35">
        <f t="shared" si="40"/>
        <v>63</v>
      </c>
      <c r="CD35">
        <f t="shared" si="40"/>
        <v>36</v>
      </c>
      <c r="CE35">
        <f t="shared" si="40"/>
        <v>33</v>
      </c>
      <c r="CF35">
        <f t="shared" si="40"/>
        <v>19</v>
      </c>
      <c r="CG35">
        <f t="shared" si="40"/>
        <v>1</v>
      </c>
      <c r="CH35">
        <f t="shared" si="40"/>
        <v>32</v>
      </c>
      <c r="CI35">
        <f t="shared" si="40"/>
        <v>46</v>
      </c>
      <c r="CJ35">
        <f t="shared" si="40"/>
        <v>76</v>
      </c>
      <c r="CK35">
        <f t="shared" si="40"/>
        <v>44</v>
      </c>
      <c r="CL35">
        <f t="shared" si="40"/>
        <v>19</v>
      </c>
      <c r="CM35">
        <f t="shared" si="40"/>
        <v>5</v>
      </c>
      <c r="CN35">
        <f t="shared" si="40"/>
        <v>1</v>
      </c>
      <c r="CO35">
        <f t="shared" si="40"/>
        <v>24</v>
      </c>
      <c r="CP35">
        <f t="shared" si="40"/>
        <v>87</v>
      </c>
      <c r="CQ35">
        <f t="shared" si="40"/>
        <v>68</v>
      </c>
      <c r="CR35">
        <f t="shared" si="40"/>
        <v>106</v>
      </c>
      <c r="CS35">
        <f t="shared" si="40"/>
        <v>41</v>
      </c>
      <c r="CT35">
        <f t="shared" si="40"/>
        <v>50</v>
      </c>
      <c r="CU35">
        <f t="shared" si="40"/>
        <v>6</v>
      </c>
      <c r="CV35">
        <f t="shared" si="40"/>
        <v>54</v>
      </c>
      <c r="CW35">
        <f t="shared" si="40"/>
        <v>167</v>
      </c>
      <c r="CX35">
        <f t="shared" si="40"/>
        <v>57</v>
      </c>
      <c r="CY35">
        <f t="shared" si="40"/>
        <v>153</v>
      </c>
      <c r="CZ35">
        <f t="shared" si="40"/>
        <v>0</v>
      </c>
      <c r="DA35">
        <f t="shared" si="40"/>
        <v>215</v>
      </c>
      <c r="DB35">
        <f t="shared" si="40"/>
        <v>8</v>
      </c>
    </row>
    <row r="36" spans="1:106" x14ac:dyDescent="0.25">
      <c r="A36" t="s">
        <v>104</v>
      </c>
      <c r="C36">
        <f t="shared" ref="C36:AH36" si="41">C14-B14</f>
        <v>0</v>
      </c>
      <c r="D36">
        <f t="shared" si="41"/>
        <v>0</v>
      </c>
      <c r="E36">
        <f t="shared" si="41"/>
        <v>0</v>
      </c>
      <c r="F36">
        <f t="shared" si="41"/>
        <v>0</v>
      </c>
      <c r="G36">
        <f t="shared" si="41"/>
        <v>0</v>
      </c>
      <c r="H36">
        <f t="shared" si="41"/>
        <v>0</v>
      </c>
      <c r="I36">
        <f t="shared" si="41"/>
        <v>0</v>
      </c>
      <c r="J36">
        <f t="shared" si="41"/>
        <v>0</v>
      </c>
      <c r="K36">
        <f t="shared" si="41"/>
        <v>0</v>
      </c>
      <c r="L36">
        <f t="shared" si="41"/>
        <v>0</v>
      </c>
      <c r="M36">
        <f t="shared" si="41"/>
        <v>0</v>
      </c>
      <c r="N36">
        <f t="shared" si="41"/>
        <v>0</v>
      </c>
      <c r="O36">
        <f t="shared" si="41"/>
        <v>0</v>
      </c>
      <c r="P36">
        <f t="shared" si="41"/>
        <v>0</v>
      </c>
      <c r="Q36">
        <f t="shared" si="41"/>
        <v>0</v>
      </c>
      <c r="R36">
        <f t="shared" si="41"/>
        <v>0</v>
      </c>
      <c r="S36">
        <f t="shared" si="41"/>
        <v>0</v>
      </c>
      <c r="T36">
        <f t="shared" si="41"/>
        <v>0</v>
      </c>
      <c r="U36">
        <f t="shared" si="41"/>
        <v>0</v>
      </c>
      <c r="V36">
        <f t="shared" si="41"/>
        <v>0</v>
      </c>
      <c r="W36">
        <f t="shared" si="41"/>
        <v>0</v>
      </c>
      <c r="X36">
        <f t="shared" si="41"/>
        <v>0</v>
      </c>
      <c r="Y36">
        <f t="shared" si="41"/>
        <v>0</v>
      </c>
      <c r="Z36">
        <f t="shared" si="41"/>
        <v>0</v>
      </c>
      <c r="AA36">
        <f t="shared" si="41"/>
        <v>0</v>
      </c>
      <c r="AB36">
        <f t="shared" si="41"/>
        <v>0</v>
      </c>
      <c r="AC36">
        <f t="shared" si="41"/>
        <v>0</v>
      </c>
      <c r="AD36">
        <f t="shared" si="41"/>
        <v>0</v>
      </c>
      <c r="AE36">
        <f t="shared" si="41"/>
        <v>0</v>
      </c>
      <c r="AF36">
        <f t="shared" si="41"/>
        <v>0</v>
      </c>
      <c r="AG36">
        <f t="shared" si="41"/>
        <v>0</v>
      </c>
      <c r="AH36">
        <f t="shared" si="41"/>
        <v>0</v>
      </c>
      <c r="AI36">
        <f t="shared" ref="AI36:BN36" si="42">AI14-AH14</f>
        <v>0</v>
      </c>
      <c r="AJ36">
        <f t="shared" si="42"/>
        <v>1</v>
      </c>
      <c r="AK36">
        <f t="shared" si="42"/>
        <v>15</v>
      </c>
      <c r="AL36">
        <f t="shared" si="42"/>
        <v>13</v>
      </c>
      <c r="AM36">
        <f t="shared" si="42"/>
        <v>17</v>
      </c>
      <c r="AN36">
        <f t="shared" si="42"/>
        <v>20</v>
      </c>
      <c r="AO36">
        <f t="shared" si="42"/>
        <v>14</v>
      </c>
      <c r="AP36">
        <f t="shared" si="42"/>
        <v>6</v>
      </c>
      <c r="AQ36">
        <f t="shared" si="42"/>
        <v>4</v>
      </c>
      <c r="AR36">
        <f t="shared" si="42"/>
        <v>28</v>
      </c>
      <c r="AS36">
        <f t="shared" si="42"/>
        <v>25</v>
      </c>
      <c r="AT36">
        <f t="shared" si="42"/>
        <v>24</v>
      </c>
      <c r="AU36">
        <f t="shared" si="42"/>
        <v>19</v>
      </c>
      <c r="AV36">
        <f t="shared" si="42"/>
        <v>4</v>
      </c>
      <c r="AW36">
        <f t="shared" si="42"/>
        <v>23</v>
      </c>
      <c r="AX36">
        <f t="shared" si="42"/>
        <v>2</v>
      </c>
      <c r="AY36">
        <f t="shared" si="42"/>
        <v>12</v>
      </c>
      <c r="AZ36">
        <f t="shared" si="42"/>
        <v>73</v>
      </c>
      <c r="BA36">
        <f t="shared" si="42"/>
        <v>56</v>
      </c>
      <c r="BB36">
        <f t="shared" si="42"/>
        <v>49</v>
      </c>
      <c r="BC36">
        <f t="shared" si="42"/>
        <v>43</v>
      </c>
      <c r="BD36">
        <f t="shared" si="42"/>
        <v>44</v>
      </c>
      <c r="BE36">
        <f t="shared" si="42"/>
        <v>26</v>
      </c>
      <c r="BF36">
        <f t="shared" si="42"/>
        <v>25</v>
      </c>
      <c r="BG36">
        <f t="shared" si="42"/>
        <v>9</v>
      </c>
      <c r="BH36">
        <f t="shared" si="42"/>
        <v>20</v>
      </c>
      <c r="BI36">
        <f t="shared" si="42"/>
        <v>107</v>
      </c>
      <c r="BJ36">
        <f t="shared" si="42"/>
        <v>103</v>
      </c>
      <c r="BK36">
        <f t="shared" si="42"/>
        <v>16</v>
      </c>
      <c r="BL36">
        <f t="shared" si="42"/>
        <v>54</v>
      </c>
      <c r="BM36">
        <f t="shared" si="42"/>
        <v>100</v>
      </c>
      <c r="BN36">
        <f t="shared" si="42"/>
        <v>97</v>
      </c>
      <c r="BO36">
        <f t="shared" ref="BO36:DB36" si="43">BO14-BN14</f>
        <v>69</v>
      </c>
      <c r="BP36">
        <f t="shared" si="43"/>
        <v>67</v>
      </c>
      <c r="BQ36">
        <f t="shared" si="43"/>
        <v>15</v>
      </c>
      <c r="BR36">
        <f t="shared" si="43"/>
        <v>19</v>
      </c>
      <c r="BS36">
        <f t="shared" si="43"/>
        <v>3</v>
      </c>
      <c r="BT36">
        <f t="shared" si="43"/>
        <v>68</v>
      </c>
      <c r="BU36">
        <f t="shared" si="43"/>
        <v>235</v>
      </c>
      <c r="BV36">
        <f t="shared" si="43"/>
        <v>150</v>
      </c>
      <c r="BW36">
        <f t="shared" si="43"/>
        <v>63</v>
      </c>
      <c r="BX36">
        <f t="shared" si="43"/>
        <v>107</v>
      </c>
      <c r="BY36">
        <f t="shared" si="43"/>
        <v>38</v>
      </c>
      <c r="BZ36">
        <f t="shared" si="43"/>
        <v>33</v>
      </c>
      <c r="CA36">
        <f t="shared" si="43"/>
        <v>69</v>
      </c>
      <c r="CB36">
        <f t="shared" si="43"/>
        <v>145</v>
      </c>
      <c r="CC36">
        <f t="shared" si="43"/>
        <v>166</v>
      </c>
      <c r="CD36">
        <f t="shared" si="43"/>
        <v>228</v>
      </c>
      <c r="CE36">
        <f t="shared" si="43"/>
        <v>129</v>
      </c>
      <c r="CF36">
        <f t="shared" si="43"/>
        <v>127</v>
      </c>
      <c r="CG36">
        <f t="shared" si="43"/>
        <v>87</v>
      </c>
      <c r="CH36">
        <f t="shared" si="43"/>
        <v>119</v>
      </c>
      <c r="CI36">
        <f t="shared" si="43"/>
        <v>242</v>
      </c>
      <c r="CJ36">
        <f t="shared" si="43"/>
        <v>187</v>
      </c>
      <c r="CK36">
        <f t="shared" si="43"/>
        <v>291</v>
      </c>
      <c r="CL36">
        <f t="shared" si="43"/>
        <v>239</v>
      </c>
      <c r="CM36">
        <f t="shared" si="43"/>
        <v>205</v>
      </c>
      <c r="CN36">
        <f t="shared" si="43"/>
        <v>294</v>
      </c>
      <c r="CO36">
        <f t="shared" si="43"/>
        <v>241</v>
      </c>
      <c r="CP36">
        <f t="shared" si="43"/>
        <v>240</v>
      </c>
      <c r="CQ36">
        <f t="shared" si="43"/>
        <v>331</v>
      </c>
      <c r="CR36">
        <f t="shared" si="43"/>
        <v>462</v>
      </c>
      <c r="CS36">
        <f t="shared" si="43"/>
        <v>526</v>
      </c>
      <c r="CT36">
        <f t="shared" si="43"/>
        <v>354</v>
      </c>
      <c r="CU36">
        <f t="shared" si="43"/>
        <v>215</v>
      </c>
      <c r="CV36">
        <f t="shared" si="43"/>
        <v>764</v>
      </c>
      <c r="CW36">
        <f t="shared" si="43"/>
        <v>486</v>
      </c>
      <c r="CX36">
        <f t="shared" si="43"/>
        <v>552</v>
      </c>
      <c r="CY36">
        <f t="shared" si="43"/>
        <v>671</v>
      </c>
      <c r="CZ36">
        <f t="shared" si="43"/>
        <v>0</v>
      </c>
      <c r="DA36">
        <f t="shared" si="43"/>
        <v>948</v>
      </c>
      <c r="DB36">
        <f t="shared" si="43"/>
        <v>71</v>
      </c>
    </row>
    <row r="37" spans="1:106" x14ac:dyDescent="0.25">
      <c r="A37" t="s">
        <v>105</v>
      </c>
      <c r="C37">
        <f t="shared" ref="C37:AH37" si="44">C15-B15</f>
        <v>0</v>
      </c>
      <c r="D37">
        <f t="shared" si="44"/>
        <v>0</v>
      </c>
      <c r="E37">
        <f t="shared" si="44"/>
        <v>0</v>
      </c>
      <c r="F37">
        <f t="shared" si="44"/>
        <v>0</v>
      </c>
      <c r="G37">
        <f t="shared" si="44"/>
        <v>0</v>
      </c>
      <c r="H37">
        <f t="shared" si="44"/>
        <v>0</v>
      </c>
      <c r="I37">
        <f t="shared" si="44"/>
        <v>0</v>
      </c>
      <c r="J37">
        <f t="shared" si="44"/>
        <v>0</v>
      </c>
      <c r="K37">
        <f t="shared" si="44"/>
        <v>0</v>
      </c>
      <c r="L37">
        <f t="shared" si="44"/>
        <v>0</v>
      </c>
      <c r="M37">
        <f t="shared" si="44"/>
        <v>0</v>
      </c>
      <c r="N37">
        <f t="shared" si="44"/>
        <v>0</v>
      </c>
      <c r="O37">
        <f t="shared" si="44"/>
        <v>0</v>
      </c>
      <c r="P37">
        <f t="shared" si="44"/>
        <v>0</v>
      </c>
      <c r="Q37">
        <f t="shared" si="44"/>
        <v>0</v>
      </c>
      <c r="R37">
        <f t="shared" si="44"/>
        <v>0</v>
      </c>
      <c r="S37">
        <f t="shared" si="44"/>
        <v>0</v>
      </c>
      <c r="T37">
        <f t="shared" si="44"/>
        <v>0</v>
      </c>
      <c r="U37">
        <f t="shared" si="44"/>
        <v>0</v>
      </c>
      <c r="V37">
        <f t="shared" si="44"/>
        <v>0</v>
      </c>
      <c r="W37">
        <f t="shared" si="44"/>
        <v>0</v>
      </c>
      <c r="X37">
        <f t="shared" si="44"/>
        <v>1</v>
      </c>
      <c r="Y37">
        <f t="shared" si="44"/>
        <v>0</v>
      </c>
      <c r="Z37">
        <f t="shared" si="44"/>
        <v>0</v>
      </c>
      <c r="AA37">
        <f t="shared" si="44"/>
        <v>0</v>
      </c>
      <c r="AB37">
        <f t="shared" si="44"/>
        <v>0</v>
      </c>
      <c r="AC37">
        <f t="shared" si="44"/>
        <v>0</v>
      </c>
      <c r="AD37">
        <f t="shared" si="44"/>
        <v>0</v>
      </c>
      <c r="AE37">
        <f t="shared" si="44"/>
        <v>0</v>
      </c>
      <c r="AF37">
        <f t="shared" si="44"/>
        <v>0</v>
      </c>
      <c r="AG37">
        <f t="shared" si="44"/>
        <v>0</v>
      </c>
      <c r="AH37">
        <f t="shared" si="44"/>
        <v>0</v>
      </c>
      <c r="AI37">
        <f t="shared" ref="AI37:BN37" si="45">AI15-AH15</f>
        <v>0</v>
      </c>
      <c r="AJ37">
        <f t="shared" si="45"/>
        <v>2</v>
      </c>
      <c r="AK37">
        <f t="shared" si="45"/>
        <v>4</v>
      </c>
      <c r="AL37">
        <f t="shared" si="45"/>
        <v>1</v>
      </c>
      <c r="AM37">
        <f t="shared" si="45"/>
        <v>0</v>
      </c>
      <c r="AN37">
        <f t="shared" si="45"/>
        <v>0</v>
      </c>
      <c r="AO37">
        <f t="shared" si="45"/>
        <v>4</v>
      </c>
      <c r="AP37">
        <f t="shared" si="45"/>
        <v>1</v>
      </c>
      <c r="AQ37">
        <f t="shared" si="45"/>
        <v>6</v>
      </c>
      <c r="AR37">
        <f t="shared" si="45"/>
        <v>18</v>
      </c>
      <c r="AS37">
        <f t="shared" si="45"/>
        <v>13</v>
      </c>
      <c r="AT37">
        <f t="shared" si="45"/>
        <v>7</v>
      </c>
      <c r="AU37">
        <f t="shared" si="45"/>
        <v>2</v>
      </c>
      <c r="AV37">
        <f t="shared" si="45"/>
        <v>3</v>
      </c>
      <c r="AW37">
        <f t="shared" si="45"/>
        <v>7</v>
      </c>
      <c r="AX37">
        <f t="shared" si="45"/>
        <v>3</v>
      </c>
      <c r="AY37">
        <f t="shared" si="45"/>
        <v>13</v>
      </c>
      <c r="AZ37">
        <f t="shared" si="45"/>
        <v>13</v>
      </c>
      <c r="BA37">
        <f t="shared" si="45"/>
        <v>3</v>
      </c>
      <c r="BB37">
        <f t="shared" si="45"/>
        <v>3</v>
      </c>
      <c r="BC37">
        <f t="shared" si="45"/>
        <v>13</v>
      </c>
      <c r="BD37">
        <f t="shared" si="45"/>
        <v>2</v>
      </c>
      <c r="BE37">
        <f t="shared" si="45"/>
        <v>1</v>
      </c>
      <c r="BF37">
        <f t="shared" si="45"/>
        <v>1</v>
      </c>
      <c r="BG37">
        <f t="shared" si="45"/>
        <v>1</v>
      </c>
      <c r="BH37">
        <f t="shared" si="45"/>
        <v>2</v>
      </c>
      <c r="BI37">
        <f t="shared" si="45"/>
        <v>-3</v>
      </c>
      <c r="BJ37">
        <f t="shared" si="45"/>
        <v>14</v>
      </c>
      <c r="BK37">
        <f t="shared" si="45"/>
        <v>5</v>
      </c>
      <c r="BL37">
        <f t="shared" si="45"/>
        <v>16</v>
      </c>
      <c r="BM37">
        <f t="shared" si="45"/>
        <v>11</v>
      </c>
      <c r="BN37">
        <f t="shared" si="45"/>
        <v>5</v>
      </c>
      <c r="BO37">
        <f t="shared" ref="BO37:DB37" si="46">BO15-BN15</f>
        <v>15</v>
      </c>
      <c r="BP37">
        <f t="shared" si="46"/>
        <v>10</v>
      </c>
      <c r="BQ37">
        <f t="shared" si="46"/>
        <v>22</v>
      </c>
      <c r="BR37">
        <f t="shared" si="46"/>
        <v>4</v>
      </c>
      <c r="BS37">
        <f t="shared" si="46"/>
        <v>8</v>
      </c>
      <c r="BT37">
        <f t="shared" si="46"/>
        <v>9</v>
      </c>
      <c r="BU37">
        <f t="shared" si="46"/>
        <v>40</v>
      </c>
      <c r="BV37">
        <f t="shared" si="46"/>
        <v>18</v>
      </c>
      <c r="BW37">
        <f t="shared" si="46"/>
        <v>27</v>
      </c>
      <c r="BX37">
        <f t="shared" si="46"/>
        <v>50</v>
      </c>
      <c r="BY37">
        <f t="shared" si="46"/>
        <v>84</v>
      </c>
      <c r="BZ37">
        <f t="shared" si="46"/>
        <v>6</v>
      </c>
      <c r="CA37">
        <f t="shared" si="46"/>
        <v>27</v>
      </c>
      <c r="CB37">
        <f t="shared" si="46"/>
        <v>45</v>
      </c>
      <c r="CC37">
        <f t="shared" si="46"/>
        <v>103</v>
      </c>
      <c r="CD37">
        <f t="shared" si="46"/>
        <v>55</v>
      </c>
      <c r="CE37">
        <f t="shared" si="46"/>
        <v>23</v>
      </c>
      <c r="CF37">
        <f t="shared" si="46"/>
        <v>3</v>
      </c>
      <c r="CG37">
        <f t="shared" si="46"/>
        <v>73</v>
      </c>
      <c r="CH37">
        <f t="shared" si="46"/>
        <v>25</v>
      </c>
      <c r="CI37">
        <f t="shared" si="46"/>
        <v>40</v>
      </c>
      <c r="CJ37">
        <f t="shared" si="46"/>
        <v>43</v>
      </c>
      <c r="CK37">
        <f t="shared" si="46"/>
        <v>42</v>
      </c>
      <c r="CL37">
        <f t="shared" si="46"/>
        <v>100</v>
      </c>
      <c r="CM37">
        <f t="shared" si="46"/>
        <v>41</v>
      </c>
      <c r="CN37">
        <f t="shared" si="46"/>
        <v>14</v>
      </c>
      <c r="CO37">
        <f t="shared" si="46"/>
        <v>15</v>
      </c>
      <c r="CP37">
        <f t="shared" si="46"/>
        <v>46</v>
      </c>
      <c r="CQ37">
        <f t="shared" si="46"/>
        <v>55</v>
      </c>
      <c r="CR37">
        <f t="shared" si="46"/>
        <v>82</v>
      </c>
      <c r="CS37">
        <f t="shared" si="46"/>
        <v>88</v>
      </c>
      <c r="CT37">
        <f t="shared" si="46"/>
        <v>34</v>
      </c>
      <c r="CU37">
        <f t="shared" si="46"/>
        <v>5</v>
      </c>
      <c r="CV37">
        <f t="shared" si="46"/>
        <v>82</v>
      </c>
      <c r="CW37">
        <f t="shared" si="46"/>
        <v>51</v>
      </c>
      <c r="CX37">
        <f t="shared" si="46"/>
        <v>123</v>
      </c>
      <c r="CY37">
        <f t="shared" si="46"/>
        <v>78</v>
      </c>
      <c r="CZ37">
        <f t="shared" si="46"/>
        <v>0</v>
      </c>
      <c r="DA37">
        <f t="shared" si="46"/>
        <v>169</v>
      </c>
      <c r="DB37">
        <f t="shared" si="46"/>
        <v>100</v>
      </c>
    </row>
    <row r="38" spans="1:106" x14ac:dyDescent="0.25">
      <c r="A38" t="s">
        <v>106</v>
      </c>
      <c r="C38">
        <f t="shared" ref="C38:AH38" si="47">C16-B16</f>
        <v>0</v>
      </c>
      <c r="D38">
        <f t="shared" si="47"/>
        <v>0</v>
      </c>
      <c r="E38">
        <f t="shared" si="47"/>
        <v>0</v>
      </c>
      <c r="F38">
        <f t="shared" si="47"/>
        <v>0</v>
      </c>
      <c r="G38">
        <f t="shared" si="47"/>
        <v>0</v>
      </c>
      <c r="H38">
        <f t="shared" si="47"/>
        <v>0</v>
      </c>
      <c r="I38">
        <f t="shared" si="47"/>
        <v>0</v>
      </c>
      <c r="J38">
        <f t="shared" si="47"/>
        <v>0</v>
      </c>
      <c r="K38">
        <f t="shared" si="47"/>
        <v>0</v>
      </c>
      <c r="L38">
        <f t="shared" si="47"/>
        <v>0</v>
      </c>
      <c r="M38">
        <f t="shared" si="47"/>
        <v>0</v>
      </c>
      <c r="N38">
        <f t="shared" si="47"/>
        <v>0</v>
      </c>
      <c r="O38">
        <f t="shared" si="47"/>
        <v>0</v>
      </c>
      <c r="P38">
        <f t="shared" si="47"/>
        <v>0</v>
      </c>
      <c r="Q38">
        <f t="shared" si="47"/>
        <v>0</v>
      </c>
      <c r="R38">
        <f t="shared" si="47"/>
        <v>0</v>
      </c>
      <c r="S38">
        <f t="shared" si="47"/>
        <v>0</v>
      </c>
      <c r="T38">
        <f t="shared" si="47"/>
        <v>0</v>
      </c>
      <c r="U38">
        <f t="shared" si="47"/>
        <v>0</v>
      </c>
      <c r="V38">
        <f t="shared" si="47"/>
        <v>0</v>
      </c>
      <c r="W38">
        <f t="shared" si="47"/>
        <v>0</v>
      </c>
      <c r="X38">
        <f t="shared" si="47"/>
        <v>1</v>
      </c>
      <c r="Y38">
        <f t="shared" si="47"/>
        <v>1</v>
      </c>
      <c r="Z38">
        <f t="shared" si="47"/>
        <v>0</v>
      </c>
      <c r="AA38">
        <f t="shared" si="47"/>
        <v>0</v>
      </c>
      <c r="AB38">
        <f t="shared" si="47"/>
        <v>0</v>
      </c>
      <c r="AC38">
        <f t="shared" si="47"/>
        <v>0</v>
      </c>
      <c r="AD38">
        <f t="shared" si="47"/>
        <v>0</v>
      </c>
      <c r="AE38">
        <f t="shared" si="47"/>
        <v>3</v>
      </c>
      <c r="AF38">
        <f t="shared" si="47"/>
        <v>0</v>
      </c>
      <c r="AG38">
        <f t="shared" si="47"/>
        <v>2</v>
      </c>
      <c r="AH38">
        <f t="shared" si="47"/>
        <v>0</v>
      </c>
      <c r="AI38">
        <f t="shared" ref="AI38:BJ38" si="48">AI16-AH16</f>
        <v>0</v>
      </c>
      <c r="AJ38">
        <f t="shared" si="48"/>
        <v>1</v>
      </c>
      <c r="AK38">
        <f t="shared" si="48"/>
        <v>5</v>
      </c>
      <c r="AL38">
        <f t="shared" si="48"/>
        <v>4</v>
      </c>
      <c r="AM38">
        <f t="shared" si="48"/>
        <v>2</v>
      </c>
      <c r="AN38">
        <f t="shared" si="48"/>
        <v>6</v>
      </c>
      <c r="AO38">
        <f t="shared" si="48"/>
        <v>6</v>
      </c>
      <c r="AP38">
        <f t="shared" si="48"/>
        <v>6</v>
      </c>
      <c r="AQ38">
        <f t="shared" si="48"/>
        <v>20</v>
      </c>
      <c r="AR38">
        <f t="shared" si="48"/>
        <v>17</v>
      </c>
      <c r="AS38">
        <f t="shared" si="48"/>
        <v>20</v>
      </c>
      <c r="AT38">
        <f t="shared" si="48"/>
        <v>8</v>
      </c>
      <c r="AU38">
        <f t="shared" si="48"/>
        <v>5</v>
      </c>
      <c r="AV38">
        <f t="shared" si="48"/>
        <v>1</v>
      </c>
      <c r="AW38">
        <f t="shared" si="48"/>
        <v>2</v>
      </c>
      <c r="AX38">
        <f t="shared" si="48"/>
        <v>4</v>
      </c>
      <c r="AY38">
        <f t="shared" si="48"/>
        <v>6</v>
      </c>
      <c r="AZ38">
        <f t="shared" si="48"/>
        <v>35</v>
      </c>
      <c r="BA38">
        <f t="shared" si="48"/>
        <v>8</v>
      </c>
      <c r="BB38">
        <f t="shared" si="48"/>
        <v>31</v>
      </c>
      <c r="BC38">
        <f t="shared" si="48"/>
        <v>13</v>
      </c>
      <c r="BD38">
        <f t="shared" si="48"/>
        <v>0</v>
      </c>
      <c r="BE38">
        <f t="shared" si="48"/>
        <v>2</v>
      </c>
      <c r="BF38">
        <f t="shared" si="48"/>
        <v>7</v>
      </c>
      <c r="BG38">
        <f t="shared" si="48"/>
        <v>14</v>
      </c>
      <c r="BH38">
        <f t="shared" si="48"/>
        <v>6</v>
      </c>
      <c r="BI38">
        <f t="shared" si="48"/>
        <v>24</v>
      </c>
      <c r="BJ38">
        <f t="shared" si="48"/>
        <v>26</v>
      </c>
      <c r="BK38">
        <f>BK16-BJ16</f>
        <v>12</v>
      </c>
      <c r="BL38">
        <f>BL16-BK16</f>
        <v>59</v>
      </c>
      <c r="BM38">
        <f>BM16-BL16</f>
        <v>20</v>
      </c>
      <c r="BN38">
        <f>BN16-BM16</f>
        <v>22</v>
      </c>
      <c r="BO38">
        <f>BO16-BN16</f>
        <v>23</v>
      </c>
      <c r="BP38">
        <f t="shared" ref="BP38:DB38" si="49">BP16-BO16</f>
        <v>28</v>
      </c>
      <c r="BQ38">
        <f t="shared" si="49"/>
        <v>57</v>
      </c>
      <c r="BR38">
        <f t="shared" si="49"/>
        <v>12</v>
      </c>
      <c r="BS38">
        <f t="shared" si="49"/>
        <v>4</v>
      </c>
      <c r="BT38">
        <f t="shared" si="49"/>
        <v>33</v>
      </c>
      <c r="BU38">
        <f t="shared" si="49"/>
        <v>70</v>
      </c>
      <c r="BV38">
        <f t="shared" si="49"/>
        <v>38</v>
      </c>
      <c r="BW38">
        <f t="shared" si="49"/>
        <v>33</v>
      </c>
      <c r="BX38">
        <f t="shared" si="49"/>
        <v>98</v>
      </c>
      <c r="BY38">
        <f t="shared" si="49"/>
        <v>3</v>
      </c>
      <c r="BZ38">
        <f t="shared" si="49"/>
        <v>3</v>
      </c>
      <c r="CA38">
        <f t="shared" si="49"/>
        <v>59</v>
      </c>
      <c r="CB38">
        <f t="shared" si="49"/>
        <v>75</v>
      </c>
      <c r="CC38">
        <f t="shared" si="49"/>
        <v>90</v>
      </c>
      <c r="CD38">
        <f t="shared" si="49"/>
        <v>41</v>
      </c>
      <c r="CE38">
        <f t="shared" si="49"/>
        <v>44</v>
      </c>
      <c r="CF38">
        <f t="shared" si="49"/>
        <v>25</v>
      </c>
      <c r="CG38">
        <f t="shared" si="49"/>
        <v>40</v>
      </c>
      <c r="CH38">
        <f t="shared" si="49"/>
        <v>53</v>
      </c>
      <c r="CI38">
        <f t="shared" si="49"/>
        <v>144</v>
      </c>
      <c r="CJ38">
        <f t="shared" si="49"/>
        <v>81</v>
      </c>
      <c r="CK38">
        <f t="shared" si="49"/>
        <v>49</v>
      </c>
      <c r="CL38">
        <f t="shared" si="49"/>
        <v>87</v>
      </c>
      <c r="CM38">
        <f t="shared" si="49"/>
        <v>24</v>
      </c>
      <c r="CN38">
        <f t="shared" si="49"/>
        <v>49</v>
      </c>
      <c r="CO38">
        <f t="shared" si="49"/>
        <v>53</v>
      </c>
      <c r="CP38">
        <f t="shared" si="49"/>
        <v>72</v>
      </c>
      <c r="CQ38">
        <f t="shared" si="49"/>
        <v>142</v>
      </c>
      <c r="CR38">
        <f t="shared" si="49"/>
        <v>68</v>
      </c>
      <c r="CS38">
        <f t="shared" si="49"/>
        <v>115</v>
      </c>
      <c r="CT38">
        <f t="shared" si="49"/>
        <v>33</v>
      </c>
      <c r="CU38">
        <f t="shared" si="49"/>
        <v>18</v>
      </c>
      <c r="CV38">
        <f t="shared" si="49"/>
        <v>147</v>
      </c>
      <c r="CW38">
        <f t="shared" si="49"/>
        <v>82</v>
      </c>
      <c r="CX38">
        <f t="shared" si="49"/>
        <v>136</v>
      </c>
      <c r="CY38">
        <f t="shared" si="49"/>
        <v>74</v>
      </c>
      <c r="CZ38">
        <f t="shared" si="49"/>
        <v>0</v>
      </c>
      <c r="DA38">
        <f t="shared" si="49"/>
        <v>224</v>
      </c>
      <c r="DB38">
        <f t="shared" si="49"/>
        <v>46</v>
      </c>
    </row>
    <row r="39" spans="1:106" x14ac:dyDescent="0.25">
      <c r="A39" t="s">
        <v>107</v>
      </c>
      <c r="C39">
        <f t="shared" ref="C39:AH39" si="50">C17-B17</f>
        <v>0</v>
      </c>
      <c r="D39">
        <f t="shared" si="50"/>
        <v>0</v>
      </c>
      <c r="E39">
        <f t="shared" si="50"/>
        <v>0</v>
      </c>
      <c r="F39">
        <f t="shared" si="50"/>
        <v>0</v>
      </c>
      <c r="G39">
        <f t="shared" si="50"/>
        <v>0</v>
      </c>
      <c r="H39">
        <f t="shared" si="50"/>
        <v>0</v>
      </c>
      <c r="I39">
        <f t="shared" si="50"/>
        <v>0</v>
      </c>
      <c r="J39">
        <f t="shared" si="50"/>
        <v>0</v>
      </c>
      <c r="K39">
        <f t="shared" si="50"/>
        <v>0</v>
      </c>
      <c r="L39">
        <f t="shared" si="50"/>
        <v>0</v>
      </c>
      <c r="M39">
        <f t="shared" si="50"/>
        <v>0</v>
      </c>
      <c r="N39">
        <f t="shared" si="50"/>
        <v>0</v>
      </c>
      <c r="O39">
        <f t="shared" si="50"/>
        <v>0</v>
      </c>
      <c r="P39">
        <f t="shared" si="50"/>
        <v>0</v>
      </c>
      <c r="Q39">
        <f t="shared" si="50"/>
        <v>0</v>
      </c>
      <c r="R39">
        <f t="shared" si="50"/>
        <v>0</v>
      </c>
      <c r="S39">
        <f t="shared" si="50"/>
        <v>0</v>
      </c>
      <c r="T39">
        <f t="shared" si="50"/>
        <v>0</v>
      </c>
      <c r="U39">
        <f t="shared" si="50"/>
        <v>0</v>
      </c>
      <c r="V39">
        <f t="shared" si="50"/>
        <v>0</v>
      </c>
      <c r="W39">
        <f t="shared" si="50"/>
        <v>0</v>
      </c>
      <c r="X39">
        <f t="shared" si="50"/>
        <v>0</v>
      </c>
      <c r="Y39">
        <f t="shared" si="50"/>
        <v>0</v>
      </c>
      <c r="Z39">
        <f t="shared" si="50"/>
        <v>0</v>
      </c>
      <c r="AA39">
        <f t="shared" si="50"/>
        <v>0</v>
      </c>
      <c r="AB39">
        <f t="shared" si="50"/>
        <v>0</v>
      </c>
      <c r="AC39">
        <f t="shared" si="50"/>
        <v>0</v>
      </c>
      <c r="AD39">
        <f t="shared" si="50"/>
        <v>0</v>
      </c>
      <c r="AE39">
        <f t="shared" si="50"/>
        <v>0</v>
      </c>
      <c r="AF39">
        <f t="shared" si="50"/>
        <v>1</v>
      </c>
      <c r="AG39">
        <f t="shared" si="50"/>
        <v>1</v>
      </c>
      <c r="AH39">
        <f t="shared" si="50"/>
        <v>0</v>
      </c>
      <c r="AI39">
        <f t="shared" ref="AI39:BJ39" si="51">AI17-AH17</f>
        <v>0</v>
      </c>
      <c r="AJ39">
        <f t="shared" si="51"/>
        <v>3</v>
      </c>
      <c r="AK39">
        <f t="shared" si="51"/>
        <v>1</v>
      </c>
      <c r="AL39">
        <f t="shared" si="51"/>
        <v>1</v>
      </c>
      <c r="AM39">
        <f t="shared" si="51"/>
        <v>2</v>
      </c>
      <c r="AN39">
        <f t="shared" si="51"/>
        <v>5</v>
      </c>
      <c r="AO39">
        <f t="shared" si="51"/>
        <v>7</v>
      </c>
      <c r="AP39">
        <f t="shared" si="51"/>
        <v>2</v>
      </c>
      <c r="AQ39">
        <f t="shared" si="51"/>
        <v>2</v>
      </c>
      <c r="AR39">
        <f t="shared" si="51"/>
        <v>8</v>
      </c>
      <c r="AS39">
        <f t="shared" si="51"/>
        <v>8</v>
      </c>
      <c r="AT39">
        <f t="shared" si="51"/>
        <v>19</v>
      </c>
      <c r="AU39">
        <f t="shared" si="51"/>
        <v>8</v>
      </c>
      <c r="AV39">
        <f t="shared" si="51"/>
        <v>3</v>
      </c>
      <c r="AW39">
        <f t="shared" si="51"/>
        <v>1</v>
      </c>
      <c r="AX39">
        <f t="shared" si="51"/>
        <v>6</v>
      </c>
      <c r="AY39">
        <f t="shared" si="51"/>
        <v>15</v>
      </c>
      <c r="AZ39">
        <f t="shared" si="51"/>
        <v>16</v>
      </c>
      <c r="BA39">
        <f t="shared" si="51"/>
        <v>16</v>
      </c>
      <c r="BB39">
        <f t="shared" si="51"/>
        <v>16</v>
      </c>
      <c r="BC39">
        <f t="shared" si="51"/>
        <v>8</v>
      </c>
      <c r="BD39">
        <f t="shared" si="51"/>
        <v>8</v>
      </c>
      <c r="BE39">
        <f t="shared" si="51"/>
        <v>5</v>
      </c>
      <c r="BF39">
        <f t="shared" si="51"/>
        <v>12</v>
      </c>
      <c r="BG39">
        <f t="shared" si="51"/>
        <v>1</v>
      </c>
      <c r="BH39">
        <f t="shared" si="51"/>
        <v>12</v>
      </c>
      <c r="BI39">
        <f t="shared" si="51"/>
        <v>26</v>
      </c>
      <c r="BJ39">
        <f t="shared" si="51"/>
        <v>38</v>
      </c>
      <c r="BK39">
        <f t="shared" ref="BK39:BO40" si="52">BK17-BJ17</f>
        <v>9</v>
      </c>
      <c r="BL39">
        <f t="shared" si="52"/>
        <v>6</v>
      </c>
      <c r="BM39">
        <f t="shared" si="52"/>
        <v>52</v>
      </c>
      <c r="BN39">
        <f t="shared" si="52"/>
        <v>36</v>
      </c>
      <c r="BO39">
        <f t="shared" si="52"/>
        <v>48</v>
      </c>
      <c r="BP39">
        <f t="shared" ref="BP39:DB39" si="53">BP17-BO17</f>
        <v>24</v>
      </c>
      <c r="BQ39">
        <f t="shared" si="53"/>
        <v>15</v>
      </c>
      <c r="BR39">
        <f t="shared" si="53"/>
        <v>5</v>
      </c>
      <c r="BS39">
        <f t="shared" si="53"/>
        <v>9</v>
      </c>
      <c r="BT39">
        <f t="shared" si="53"/>
        <v>30</v>
      </c>
      <c r="BU39">
        <f t="shared" si="53"/>
        <v>62</v>
      </c>
      <c r="BV39">
        <f t="shared" si="53"/>
        <v>58</v>
      </c>
      <c r="BW39">
        <f t="shared" si="53"/>
        <v>35</v>
      </c>
      <c r="BX39">
        <f t="shared" si="53"/>
        <v>77</v>
      </c>
      <c r="BY39">
        <f t="shared" si="53"/>
        <v>17</v>
      </c>
      <c r="BZ39">
        <f t="shared" si="53"/>
        <v>2</v>
      </c>
      <c r="CA39">
        <f t="shared" si="53"/>
        <v>27</v>
      </c>
      <c r="CB39">
        <f t="shared" si="53"/>
        <v>165</v>
      </c>
      <c r="CC39">
        <f t="shared" si="53"/>
        <v>114</v>
      </c>
      <c r="CD39">
        <f t="shared" si="53"/>
        <v>97</v>
      </c>
      <c r="CE39">
        <f t="shared" si="53"/>
        <v>96</v>
      </c>
      <c r="CF39">
        <f t="shared" si="53"/>
        <v>38</v>
      </c>
      <c r="CG39">
        <f t="shared" si="53"/>
        <v>40</v>
      </c>
      <c r="CH39">
        <f t="shared" si="53"/>
        <v>100</v>
      </c>
      <c r="CI39">
        <f t="shared" si="53"/>
        <v>150</v>
      </c>
      <c r="CJ39">
        <f t="shared" si="53"/>
        <v>96</v>
      </c>
      <c r="CK39">
        <f t="shared" si="53"/>
        <v>116</v>
      </c>
      <c r="CL39">
        <f t="shared" si="53"/>
        <v>78</v>
      </c>
      <c r="CM39">
        <f t="shared" si="53"/>
        <v>83</v>
      </c>
      <c r="CN39">
        <f t="shared" si="53"/>
        <v>34</v>
      </c>
      <c r="CO39">
        <f t="shared" si="53"/>
        <v>30</v>
      </c>
      <c r="CP39">
        <f t="shared" si="53"/>
        <v>124</v>
      </c>
      <c r="CQ39">
        <f t="shared" si="53"/>
        <v>178</v>
      </c>
      <c r="CR39">
        <f t="shared" si="53"/>
        <v>118</v>
      </c>
      <c r="CS39">
        <f t="shared" si="53"/>
        <v>187</v>
      </c>
      <c r="CT39">
        <f t="shared" si="53"/>
        <v>40</v>
      </c>
      <c r="CU39">
        <f t="shared" si="53"/>
        <v>0</v>
      </c>
      <c r="CV39">
        <f t="shared" si="53"/>
        <v>208</v>
      </c>
      <c r="CW39">
        <f t="shared" si="53"/>
        <v>165</v>
      </c>
      <c r="CX39">
        <f t="shared" si="53"/>
        <v>168</v>
      </c>
      <c r="CY39">
        <f t="shared" si="53"/>
        <v>172</v>
      </c>
      <c r="CZ39">
        <f t="shared" si="53"/>
        <v>0</v>
      </c>
      <c r="DA39">
        <f t="shared" si="53"/>
        <v>228</v>
      </c>
      <c r="DB39">
        <f t="shared" si="53"/>
        <v>22</v>
      </c>
    </row>
    <row r="40" spans="1:106" x14ac:dyDescent="0.25">
      <c r="A40" t="s">
        <v>108</v>
      </c>
      <c r="C40">
        <f t="shared" ref="C40:AH40" si="54">C18-B18</f>
        <v>0</v>
      </c>
      <c r="D40">
        <f t="shared" si="54"/>
        <v>0</v>
      </c>
      <c r="E40">
        <f t="shared" si="54"/>
        <v>1</v>
      </c>
      <c r="F40">
        <f t="shared" si="54"/>
        <v>0</v>
      </c>
      <c r="G40">
        <f t="shared" si="54"/>
        <v>0</v>
      </c>
      <c r="H40">
        <f t="shared" si="54"/>
        <v>0</v>
      </c>
      <c r="I40">
        <f t="shared" si="54"/>
        <v>0</v>
      </c>
      <c r="J40">
        <f t="shared" si="54"/>
        <v>1</v>
      </c>
      <c r="K40">
        <f t="shared" si="54"/>
        <v>3</v>
      </c>
      <c r="L40">
        <f t="shared" si="54"/>
        <v>0</v>
      </c>
      <c r="M40">
        <f t="shared" si="54"/>
        <v>7</v>
      </c>
      <c r="N40">
        <f t="shared" si="54"/>
        <v>3</v>
      </c>
      <c r="O40">
        <f t="shared" si="54"/>
        <v>0</v>
      </c>
      <c r="P40">
        <f t="shared" si="54"/>
        <v>3</v>
      </c>
      <c r="Q40">
        <f t="shared" si="54"/>
        <v>11</v>
      </c>
      <c r="R40">
        <f t="shared" si="54"/>
        <v>16</v>
      </c>
      <c r="S40">
        <f t="shared" si="54"/>
        <v>0</v>
      </c>
      <c r="T40">
        <f t="shared" si="54"/>
        <v>19</v>
      </c>
      <c r="U40">
        <f t="shared" si="54"/>
        <v>0</v>
      </c>
      <c r="V40">
        <f t="shared" si="54"/>
        <v>87</v>
      </c>
      <c r="W40">
        <f t="shared" si="54"/>
        <v>12</v>
      </c>
      <c r="X40">
        <f t="shared" si="54"/>
        <v>73</v>
      </c>
      <c r="Y40">
        <f t="shared" si="54"/>
        <v>40</v>
      </c>
      <c r="Z40">
        <f t="shared" si="54"/>
        <v>54</v>
      </c>
      <c r="AA40">
        <f t="shared" si="54"/>
        <v>0</v>
      </c>
      <c r="AB40">
        <f t="shared" si="54"/>
        <v>0</v>
      </c>
      <c r="AC40">
        <f t="shared" si="54"/>
        <v>0</v>
      </c>
      <c r="AD40">
        <f t="shared" si="54"/>
        <v>0</v>
      </c>
      <c r="AE40">
        <f t="shared" si="54"/>
        <v>471</v>
      </c>
      <c r="AF40">
        <f t="shared" si="54"/>
        <v>193</v>
      </c>
      <c r="AG40">
        <f t="shared" si="54"/>
        <v>157</v>
      </c>
      <c r="AH40">
        <f t="shared" si="54"/>
        <v>0</v>
      </c>
      <c r="AI40">
        <f t="shared" ref="AI40:BJ40" si="55">AI18-AH18</f>
        <v>0</v>
      </c>
      <c r="AJ40">
        <f t="shared" si="55"/>
        <v>268</v>
      </c>
      <c r="AK40">
        <f t="shared" si="55"/>
        <v>773</v>
      </c>
      <c r="AL40">
        <f t="shared" si="55"/>
        <v>600</v>
      </c>
      <c r="AM40">
        <f t="shared" si="55"/>
        <v>476</v>
      </c>
      <c r="AN40">
        <f t="shared" si="55"/>
        <v>499</v>
      </c>
      <c r="AO40">
        <f t="shared" si="55"/>
        <v>355</v>
      </c>
      <c r="AP40">
        <f t="shared" si="55"/>
        <v>139</v>
      </c>
      <c r="AQ40">
        <f t="shared" si="55"/>
        <v>183</v>
      </c>
      <c r="AR40">
        <f t="shared" si="55"/>
        <v>678</v>
      </c>
      <c r="AS40">
        <f t="shared" si="55"/>
        <v>894</v>
      </c>
      <c r="AT40">
        <f t="shared" si="55"/>
        <v>670</v>
      </c>
      <c r="AU40">
        <f t="shared" si="55"/>
        <v>642</v>
      </c>
      <c r="AV40">
        <f t="shared" si="55"/>
        <v>192</v>
      </c>
      <c r="AW40">
        <f t="shared" si="55"/>
        <v>277</v>
      </c>
      <c r="AX40">
        <f t="shared" si="55"/>
        <v>110</v>
      </c>
      <c r="AY40">
        <f t="shared" si="55"/>
        <v>374</v>
      </c>
      <c r="AZ40">
        <f t="shared" si="55"/>
        <v>1377</v>
      </c>
      <c r="BA40">
        <f t="shared" si="55"/>
        <v>381</v>
      </c>
      <c r="BB40">
        <f t="shared" si="55"/>
        <v>1063</v>
      </c>
      <c r="BC40">
        <f t="shared" si="55"/>
        <v>867</v>
      </c>
      <c r="BD40">
        <f t="shared" si="55"/>
        <v>298</v>
      </c>
      <c r="BE40">
        <f t="shared" si="55"/>
        <v>241</v>
      </c>
      <c r="BF40">
        <f t="shared" si="55"/>
        <v>712</v>
      </c>
      <c r="BG40">
        <f t="shared" si="55"/>
        <v>472</v>
      </c>
      <c r="BH40">
        <f t="shared" si="55"/>
        <v>708</v>
      </c>
      <c r="BI40">
        <f t="shared" si="55"/>
        <v>833</v>
      </c>
      <c r="BJ40">
        <f t="shared" si="55"/>
        <v>1833</v>
      </c>
      <c r="BK40">
        <f t="shared" si="52"/>
        <v>624</v>
      </c>
      <c r="BL40">
        <f t="shared" si="52"/>
        <v>804</v>
      </c>
      <c r="BM40">
        <f t="shared" si="52"/>
        <v>1907</v>
      </c>
      <c r="BN40">
        <f t="shared" si="52"/>
        <v>1793</v>
      </c>
      <c r="BO40">
        <f t="shared" si="52"/>
        <v>2114</v>
      </c>
      <c r="BP40">
        <f t="shared" ref="BP40:DB40" si="56">BP18-BO18</f>
        <v>1396</v>
      </c>
      <c r="BQ40">
        <f t="shared" si="56"/>
        <v>619</v>
      </c>
      <c r="BR40">
        <f t="shared" si="56"/>
        <v>514</v>
      </c>
      <c r="BS40">
        <f t="shared" si="56"/>
        <v>344</v>
      </c>
      <c r="BT40">
        <f t="shared" si="56"/>
        <v>1525</v>
      </c>
      <c r="BU40">
        <f t="shared" si="56"/>
        <v>2824</v>
      </c>
      <c r="BV40">
        <f t="shared" si="56"/>
        <v>1530</v>
      </c>
      <c r="BW40">
        <f t="shared" si="56"/>
        <v>1585</v>
      </c>
      <c r="BX40">
        <f t="shared" si="56"/>
        <v>1947</v>
      </c>
      <c r="BY40">
        <f t="shared" si="56"/>
        <v>805</v>
      </c>
      <c r="BZ40">
        <f t="shared" si="56"/>
        <v>598</v>
      </c>
      <c r="CA40">
        <f t="shared" si="56"/>
        <v>1189</v>
      </c>
      <c r="CB40">
        <f t="shared" si="56"/>
        <v>2482</v>
      </c>
      <c r="CC40">
        <f t="shared" si="56"/>
        <v>2292</v>
      </c>
      <c r="CD40">
        <f t="shared" si="56"/>
        <v>3210</v>
      </c>
      <c r="CE40">
        <f t="shared" si="56"/>
        <v>2057</v>
      </c>
      <c r="CF40">
        <f t="shared" si="56"/>
        <v>793</v>
      </c>
      <c r="CG40">
        <f t="shared" si="56"/>
        <v>426</v>
      </c>
      <c r="CH40">
        <f t="shared" si="56"/>
        <v>2222</v>
      </c>
      <c r="CI40">
        <f t="shared" si="56"/>
        <v>2825</v>
      </c>
      <c r="CJ40">
        <f t="shared" si="56"/>
        <v>2965</v>
      </c>
      <c r="CK40">
        <f t="shared" si="56"/>
        <v>2190</v>
      </c>
      <c r="CL40">
        <f t="shared" si="56"/>
        <v>2711</v>
      </c>
      <c r="CM40">
        <f t="shared" si="56"/>
        <v>987</v>
      </c>
      <c r="CN40">
        <f t="shared" si="56"/>
        <v>929</v>
      </c>
      <c r="CO40">
        <f t="shared" si="56"/>
        <v>1823</v>
      </c>
      <c r="CP40">
        <f t="shared" si="56"/>
        <v>2509</v>
      </c>
      <c r="CQ40">
        <f t="shared" si="56"/>
        <v>5008</v>
      </c>
      <c r="CR40">
        <f t="shared" si="56"/>
        <v>4176</v>
      </c>
      <c r="CS40">
        <f t="shared" si="56"/>
        <v>3975</v>
      </c>
      <c r="CT40">
        <f t="shared" si="56"/>
        <v>1878</v>
      </c>
      <c r="CU40">
        <f t="shared" si="56"/>
        <v>1175</v>
      </c>
      <c r="CV40">
        <f t="shared" si="56"/>
        <v>4903</v>
      </c>
      <c r="CW40">
        <f t="shared" si="56"/>
        <v>3471</v>
      </c>
      <c r="CX40">
        <f t="shared" si="56"/>
        <v>3866</v>
      </c>
      <c r="CY40">
        <f t="shared" si="56"/>
        <v>3303</v>
      </c>
      <c r="CZ40">
        <f t="shared" si="56"/>
        <v>0</v>
      </c>
      <c r="DA40">
        <f t="shared" si="56"/>
        <v>5318</v>
      </c>
      <c r="DB40">
        <f t="shared" si="56"/>
        <v>1123</v>
      </c>
    </row>
    <row r="41" spans="1:106" x14ac:dyDescent="0.25">
      <c r="A41" t="s">
        <v>109</v>
      </c>
      <c r="C41">
        <f t="shared" ref="C41:BN41" si="57">C19-B19</f>
        <v>0</v>
      </c>
      <c r="D41">
        <f t="shared" si="57"/>
        <v>0</v>
      </c>
      <c r="E41">
        <f t="shared" si="57"/>
        <v>1</v>
      </c>
      <c r="F41">
        <f t="shared" si="57"/>
        <v>0</v>
      </c>
      <c r="G41">
        <f t="shared" si="57"/>
        <v>0</v>
      </c>
      <c r="H41">
        <f t="shared" si="57"/>
        <v>0</v>
      </c>
      <c r="I41">
        <f t="shared" si="57"/>
        <v>0</v>
      </c>
      <c r="J41">
        <f t="shared" si="57"/>
        <v>1</v>
      </c>
      <c r="K41">
        <f t="shared" si="57"/>
        <v>3</v>
      </c>
      <c r="L41">
        <f t="shared" si="57"/>
        <v>0</v>
      </c>
      <c r="M41">
        <f t="shared" si="57"/>
        <v>6</v>
      </c>
      <c r="N41">
        <f t="shared" si="57"/>
        <v>3</v>
      </c>
      <c r="O41">
        <f t="shared" si="57"/>
        <v>0</v>
      </c>
      <c r="P41">
        <f t="shared" si="57"/>
        <v>3</v>
      </c>
      <c r="Q41">
        <f t="shared" si="57"/>
        <v>11</v>
      </c>
      <c r="R41">
        <f t="shared" si="57"/>
        <v>15</v>
      </c>
      <c r="S41">
        <f t="shared" si="57"/>
        <v>0</v>
      </c>
      <c r="T41">
        <f t="shared" si="57"/>
        <v>18</v>
      </c>
      <c r="U41">
        <f t="shared" si="57"/>
        <v>0</v>
      </c>
      <c r="V41">
        <f t="shared" si="57"/>
        <v>83</v>
      </c>
      <c r="W41">
        <f t="shared" si="57"/>
        <v>11</v>
      </c>
      <c r="X41">
        <f t="shared" si="57"/>
        <v>58</v>
      </c>
      <c r="Y41">
        <f t="shared" si="57"/>
        <v>45</v>
      </c>
      <c r="Z41">
        <f t="shared" si="57"/>
        <v>47</v>
      </c>
      <c r="AA41">
        <f t="shared" si="57"/>
        <v>0</v>
      </c>
      <c r="AB41">
        <f t="shared" si="57"/>
        <v>0</v>
      </c>
      <c r="AC41">
        <f t="shared" si="57"/>
        <v>0</v>
      </c>
      <c r="AD41">
        <f t="shared" si="57"/>
        <v>0</v>
      </c>
      <c r="AE41">
        <f t="shared" si="57"/>
        <v>416</v>
      </c>
      <c r="AF41">
        <f t="shared" si="57"/>
        <v>177</v>
      </c>
      <c r="AG41">
        <f t="shared" si="57"/>
        <v>145</v>
      </c>
      <c r="AH41">
        <f t="shared" si="57"/>
        <v>0</v>
      </c>
      <c r="AI41">
        <f t="shared" si="57"/>
        <v>0</v>
      </c>
      <c r="AJ41">
        <f t="shared" si="57"/>
        <v>189</v>
      </c>
      <c r="AK41">
        <f t="shared" si="57"/>
        <v>652</v>
      </c>
      <c r="AL41">
        <f t="shared" si="57"/>
        <v>533</v>
      </c>
      <c r="AM41">
        <f t="shared" si="57"/>
        <v>397</v>
      </c>
      <c r="AN41">
        <f t="shared" si="57"/>
        <v>387</v>
      </c>
      <c r="AO41">
        <f t="shared" si="57"/>
        <v>294</v>
      </c>
      <c r="AP41">
        <f t="shared" si="57"/>
        <v>116</v>
      </c>
      <c r="AQ41">
        <f t="shared" si="57"/>
        <v>142</v>
      </c>
      <c r="AR41">
        <f t="shared" si="57"/>
        <v>504</v>
      </c>
      <c r="AS41">
        <f t="shared" si="57"/>
        <v>689</v>
      </c>
      <c r="AT41">
        <f t="shared" si="57"/>
        <v>530</v>
      </c>
      <c r="AU41">
        <f t="shared" si="57"/>
        <v>505</v>
      </c>
      <c r="AV41">
        <f t="shared" si="57"/>
        <v>149</v>
      </c>
      <c r="AW41">
        <f t="shared" si="57"/>
        <v>221</v>
      </c>
      <c r="AX41">
        <f t="shared" si="57"/>
        <v>66</v>
      </c>
      <c r="AY41">
        <f t="shared" si="57"/>
        <v>287</v>
      </c>
      <c r="AZ41">
        <f t="shared" si="57"/>
        <v>1059</v>
      </c>
      <c r="BA41">
        <f t="shared" si="57"/>
        <v>144</v>
      </c>
      <c r="BB41">
        <f t="shared" si="57"/>
        <v>836</v>
      </c>
      <c r="BC41">
        <f t="shared" si="57"/>
        <v>684</v>
      </c>
      <c r="BD41">
        <f t="shared" si="57"/>
        <v>240</v>
      </c>
      <c r="BE41">
        <f t="shared" si="57"/>
        <v>147</v>
      </c>
      <c r="BF41">
        <f t="shared" si="57"/>
        <v>527</v>
      </c>
      <c r="BG41">
        <f t="shared" si="57"/>
        <v>349</v>
      </c>
      <c r="BH41">
        <f t="shared" si="57"/>
        <v>534</v>
      </c>
      <c r="BI41">
        <f t="shared" si="57"/>
        <v>575</v>
      </c>
      <c r="BJ41">
        <f t="shared" si="57"/>
        <v>1298</v>
      </c>
      <c r="BK41">
        <f t="shared" si="57"/>
        <v>415</v>
      </c>
      <c r="BL41">
        <f t="shared" si="57"/>
        <v>476</v>
      </c>
      <c r="BM41">
        <f t="shared" si="57"/>
        <v>1408</v>
      </c>
      <c r="BN41">
        <f t="shared" si="57"/>
        <v>1241</v>
      </c>
      <c r="BO41">
        <f>BO19-BN19</f>
        <v>1511</v>
      </c>
      <c r="BP41">
        <f t="shared" ref="BP41:DB41" si="58">BP19-BO19</f>
        <v>938</v>
      </c>
      <c r="BQ41">
        <f t="shared" si="58"/>
        <v>407</v>
      </c>
      <c r="BR41">
        <f t="shared" si="58"/>
        <v>328</v>
      </c>
      <c r="BS41">
        <f t="shared" si="58"/>
        <v>251</v>
      </c>
      <c r="BT41">
        <f t="shared" si="58"/>
        <v>1067</v>
      </c>
      <c r="BU41">
        <f t="shared" si="58"/>
        <v>2047</v>
      </c>
      <c r="BV41">
        <f t="shared" si="58"/>
        <v>1086</v>
      </c>
      <c r="BW41">
        <f t="shared" si="58"/>
        <v>1094</v>
      </c>
      <c r="BX41">
        <f t="shared" si="58"/>
        <v>1420</v>
      </c>
      <c r="BY41">
        <f t="shared" si="58"/>
        <v>520</v>
      </c>
      <c r="BZ41">
        <f t="shared" si="58"/>
        <v>464</v>
      </c>
      <c r="CA41">
        <f t="shared" si="58"/>
        <v>911</v>
      </c>
      <c r="CB41">
        <f t="shared" si="58"/>
        <v>1720</v>
      </c>
      <c r="CC41">
        <f t="shared" si="58"/>
        <v>1471</v>
      </c>
      <c r="CD41">
        <f t="shared" si="58"/>
        <v>2119</v>
      </c>
      <c r="CE41">
        <f t="shared" si="58"/>
        <v>1437</v>
      </c>
      <c r="CF41">
        <f t="shared" si="58"/>
        <v>502</v>
      </c>
      <c r="CG41">
        <f t="shared" si="58"/>
        <v>257</v>
      </c>
      <c r="CH41">
        <f t="shared" si="58"/>
        <v>1452</v>
      </c>
      <c r="CI41">
        <f t="shared" si="58"/>
        <v>1826</v>
      </c>
      <c r="CJ41">
        <f t="shared" si="58"/>
        <v>1985</v>
      </c>
      <c r="CK41">
        <f t="shared" si="58"/>
        <v>1522</v>
      </c>
      <c r="CL41">
        <f t="shared" si="58"/>
        <v>1914</v>
      </c>
      <c r="CM41">
        <f t="shared" si="58"/>
        <v>640</v>
      </c>
      <c r="CN41">
        <f t="shared" si="58"/>
        <v>677</v>
      </c>
      <c r="CO41">
        <f t="shared" si="58"/>
        <v>1350</v>
      </c>
      <c r="CP41">
        <f t="shared" si="58"/>
        <v>1710</v>
      </c>
      <c r="CQ41">
        <f t="shared" si="58"/>
        <v>3455</v>
      </c>
      <c r="CR41">
        <f t="shared" si="58"/>
        <v>3022</v>
      </c>
      <c r="CS41">
        <f t="shared" si="58"/>
        <v>2878</v>
      </c>
      <c r="CT41">
        <f t="shared" si="58"/>
        <v>1512</v>
      </c>
      <c r="CU41">
        <f t="shared" si="58"/>
        <v>995</v>
      </c>
      <c r="CV41">
        <f t="shared" si="58"/>
        <v>3317</v>
      </c>
      <c r="CW41">
        <f t="shared" si="58"/>
        <v>2334</v>
      </c>
      <c r="CX41">
        <f t="shared" si="58"/>
        <v>2570</v>
      </c>
      <c r="CY41">
        <f t="shared" si="58"/>
        <v>2106</v>
      </c>
      <c r="CZ41">
        <f t="shared" si="58"/>
        <v>0</v>
      </c>
      <c r="DA41">
        <f t="shared" si="58"/>
        <v>3343</v>
      </c>
      <c r="DB41">
        <f t="shared" si="58"/>
        <v>903</v>
      </c>
    </row>
    <row r="42" spans="1:106" x14ac:dyDescent="0.25">
      <c r="C42">
        <f t="shared" ref="C42:AH42" si="59">C20-B20</f>
        <v>0</v>
      </c>
      <c r="D42">
        <f t="shared" si="59"/>
        <v>0</v>
      </c>
      <c r="E42">
        <f t="shared" si="59"/>
        <v>0</v>
      </c>
      <c r="F42">
        <f t="shared" si="59"/>
        <v>0</v>
      </c>
      <c r="G42">
        <f t="shared" si="59"/>
        <v>0</v>
      </c>
      <c r="H42">
        <f t="shared" si="59"/>
        <v>0</v>
      </c>
      <c r="I42">
        <f t="shared" si="59"/>
        <v>0</v>
      </c>
      <c r="J42">
        <f t="shared" si="59"/>
        <v>0</v>
      </c>
      <c r="K42">
        <f t="shared" si="59"/>
        <v>0</v>
      </c>
      <c r="L42">
        <f t="shared" si="59"/>
        <v>0</v>
      </c>
      <c r="M42">
        <f t="shared" si="59"/>
        <v>1</v>
      </c>
      <c r="N42">
        <f t="shared" si="59"/>
        <v>0</v>
      </c>
      <c r="O42">
        <f t="shared" si="59"/>
        <v>0</v>
      </c>
      <c r="P42">
        <f t="shared" si="59"/>
        <v>0</v>
      </c>
      <c r="Q42">
        <f t="shared" si="59"/>
        <v>0</v>
      </c>
      <c r="R42">
        <f t="shared" si="59"/>
        <v>1</v>
      </c>
      <c r="S42">
        <f t="shared" si="59"/>
        <v>0</v>
      </c>
      <c r="T42">
        <f t="shared" si="59"/>
        <v>1</v>
      </c>
      <c r="U42">
        <f t="shared" si="59"/>
        <v>0</v>
      </c>
      <c r="V42">
        <f t="shared" si="59"/>
        <v>4</v>
      </c>
      <c r="W42">
        <f t="shared" si="59"/>
        <v>1</v>
      </c>
      <c r="X42">
        <f t="shared" si="59"/>
        <v>15</v>
      </c>
      <c r="Y42">
        <f t="shared" si="59"/>
        <v>-5</v>
      </c>
      <c r="Z42">
        <f t="shared" si="59"/>
        <v>7</v>
      </c>
      <c r="AA42">
        <f t="shared" si="59"/>
        <v>0</v>
      </c>
      <c r="AB42">
        <f t="shared" si="59"/>
        <v>0</v>
      </c>
      <c r="AC42">
        <f t="shared" si="59"/>
        <v>0</v>
      </c>
      <c r="AD42">
        <f t="shared" si="59"/>
        <v>0</v>
      </c>
      <c r="AE42">
        <f t="shared" si="59"/>
        <v>55</v>
      </c>
      <c r="AF42">
        <f t="shared" si="59"/>
        <v>16</v>
      </c>
      <c r="AG42">
        <f t="shared" si="59"/>
        <v>12</v>
      </c>
      <c r="AH42">
        <f t="shared" si="59"/>
        <v>0</v>
      </c>
      <c r="AI42">
        <f t="shared" ref="AI42:BN42" si="60">AI20-AH20</f>
        <v>0</v>
      </c>
      <c r="AJ42">
        <f t="shared" si="60"/>
        <v>79</v>
      </c>
      <c r="AK42">
        <f t="shared" si="60"/>
        <v>121</v>
      </c>
      <c r="AL42">
        <f t="shared" si="60"/>
        <v>67</v>
      </c>
      <c r="AM42">
        <f t="shared" si="60"/>
        <v>79</v>
      </c>
      <c r="AN42">
        <f t="shared" si="60"/>
        <v>112</v>
      </c>
      <c r="AO42">
        <f t="shared" si="60"/>
        <v>61</v>
      </c>
      <c r="AP42">
        <f t="shared" si="60"/>
        <v>23</v>
      </c>
      <c r="AQ42">
        <f t="shared" si="60"/>
        <v>41</v>
      </c>
      <c r="AR42">
        <f t="shared" si="60"/>
        <v>174</v>
      </c>
      <c r="AS42">
        <f t="shared" si="60"/>
        <v>205</v>
      </c>
      <c r="AT42">
        <f t="shared" si="60"/>
        <v>140</v>
      </c>
      <c r="AU42">
        <f t="shared" si="60"/>
        <v>137</v>
      </c>
      <c r="AV42">
        <f t="shared" si="60"/>
        <v>43</v>
      </c>
      <c r="AW42">
        <f t="shared" si="60"/>
        <v>56</v>
      </c>
      <c r="AX42">
        <f t="shared" si="60"/>
        <v>44</v>
      </c>
      <c r="AY42">
        <f t="shared" si="60"/>
        <v>87</v>
      </c>
      <c r="AZ42">
        <f t="shared" si="60"/>
        <v>318</v>
      </c>
      <c r="BA42">
        <f t="shared" si="60"/>
        <v>237</v>
      </c>
      <c r="BB42">
        <f t="shared" si="60"/>
        <v>227</v>
      </c>
      <c r="BC42">
        <f t="shared" si="60"/>
        <v>183</v>
      </c>
      <c r="BD42">
        <f t="shared" si="60"/>
        <v>58</v>
      </c>
      <c r="BE42">
        <f t="shared" si="60"/>
        <v>94</v>
      </c>
      <c r="BF42">
        <f t="shared" si="60"/>
        <v>185</v>
      </c>
      <c r="BG42">
        <f t="shared" si="60"/>
        <v>123</v>
      </c>
      <c r="BH42">
        <f t="shared" si="60"/>
        <v>174</v>
      </c>
      <c r="BI42">
        <f t="shared" si="60"/>
        <v>258</v>
      </c>
      <c r="BJ42">
        <f t="shared" si="60"/>
        <v>535</v>
      </c>
      <c r="BK42">
        <f t="shared" si="60"/>
        <v>209</v>
      </c>
      <c r="BL42">
        <f t="shared" si="60"/>
        <v>328</v>
      </c>
      <c r="BM42">
        <f t="shared" si="60"/>
        <v>499</v>
      </c>
      <c r="BN42">
        <f t="shared" si="60"/>
        <v>552</v>
      </c>
      <c r="BO42">
        <f>BO20-BN20</f>
        <v>603</v>
      </c>
      <c r="BP42">
        <f t="shared" ref="BP42:DB42" si="61">BP20-BO20</f>
        <v>458</v>
      </c>
      <c r="BQ42">
        <f t="shared" si="61"/>
        <v>212</v>
      </c>
      <c r="BR42">
        <f t="shared" si="61"/>
        <v>186</v>
      </c>
      <c r="BS42">
        <f t="shared" si="61"/>
        <v>93</v>
      </c>
      <c r="BT42">
        <f t="shared" si="61"/>
        <v>458</v>
      </c>
      <c r="BU42">
        <f t="shared" si="61"/>
        <v>777</v>
      </c>
      <c r="BV42">
        <f t="shared" si="61"/>
        <v>444</v>
      </c>
      <c r="BW42">
        <f t="shared" si="61"/>
        <v>491</v>
      </c>
      <c r="BX42">
        <f t="shared" si="61"/>
        <v>527</v>
      </c>
      <c r="BY42">
        <f t="shared" si="61"/>
        <v>285</v>
      </c>
      <c r="BZ42">
        <f t="shared" si="61"/>
        <v>134</v>
      </c>
      <c r="CA42">
        <f t="shared" si="61"/>
        <v>278</v>
      </c>
      <c r="CB42">
        <f t="shared" si="61"/>
        <v>762</v>
      </c>
      <c r="CC42">
        <f t="shared" si="61"/>
        <v>821</v>
      </c>
      <c r="CD42">
        <f t="shared" si="61"/>
        <v>1091</v>
      </c>
      <c r="CE42">
        <f t="shared" si="61"/>
        <v>620</v>
      </c>
      <c r="CF42">
        <f t="shared" si="61"/>
        <v>291</v>
      </c>
      <c r="CG42">
        <f t="shared" si="61"/>
        <v>169</v>
      </c>
      <c r="CH42">
        <f t="shared" si="61"/>
        <v>770</v>
      </c>
      <c r="CI42">
        <f t="shared" si="61"/>
        <v>999</v>
      </c>
      <c r="CJ42">
        <f t="shared" si="61"/>
        <v>980</v>
      </c>
      <c r="CK42">
        <f t="shared" si="61"/>
        <v>668</v>
      </c>
      <c r="CL42">
        <f t="shared" si="61"/>
        <v>797</v>
      </c>
      <c r="CM42">
        <f t="shared" si="61"/>
        <v>347</v>
      </c>
      <c r="CN42">
        <f t="shared" si="61"/>
        <v>252</v>
      </c>
      <c r="CO42">
        <f t="shared" si="61"/>
        <v>473</v>
      </c>
      <c r="CP42">
        <f t="shared" si="61"/>
        <v>799</v>
      </c>
      <c r="CQ42">
        <f t="shared" si="61"/>
        <v>1553</v>
      </c>
      <c r="CR42">
        <f t="shared" si="61"/>
        <v>1154</v>
      </c>
      <c r="CS42">
        <f t="shared" si="61"/>
        <v>1097</v>
      </c>
      <c r="CT42">
        <f t="shared" si="61"/>
        <v>366</v>
      </c>
      <c r="CU42">
        <f t="shared" si="61"/>
        <v>180</v>
      </c>
      <c r="CV42">
        <f t="shared" si="61"/>
        <v>1586</v>
      </c>
      <c r="CW42">
        <f t="shared" si="61"/>
        <v>1137</v>
      </c>
      <c r="CX42">
        <f t="shared" si="61"/>
        <v>1296</v>
      </c>
      <c r="CY42">
        <f t="shared" si="61"/>
        <v>1197</v>
      </c>
      <c r="CZ42">
        <f t="shared" si="61"/>
        <v>0</v>
      </c>
      <c r="DA42">
        <f t="shared" si="61"/>
        <v>1975</v>
      </c>
      <c r="DB42">
        <f t="shared" si="61"/>
        <v>220</v>
      </c>
    </row>
    <row r="45" spans="1:106" x14ac:dyDescent="0.25">
      <c r="A45" t="s">
        <v>111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  <c r="CP45" t="s">
        <v>91</v>
      </c>
      <c r="CQ45" t="s">
        <v>91</v>
      </c>
      <c r="CR45" t="s">
        <v>91</v>
      </c>
      <c r="CS45" t="s">
        <v>91</v>
      </c>
      <c r="CT45" t="s">
        <v>91</v>
      </c>
      <c r="CU45" t="s">
        <v>91</v>
      </c>
      <c r="CV45" t="s">
        <v>91</v>
      </c>
      <c r="CW45" t="s">
        <v>91</v>
      </c>
      <c r="CX45" t="s">
        <v>91</v>
      </c>
      <c r="CY45" t="s">
        <v>91</v>
      </c>
      <c r="CZ45" t="s">
        <v>91</v>
      </c>
      <c r="DA45" t="s">
        <v>91</v>
      </c>
      <c r="DB45" t="s">
        <v>91</v>
      </c>
    </row>
    <row r="46" spans="1:106" hidden="1" x14ac:dyDescent="0.25">
      <c r="A46" t="s">
        <v>92</v>
      </c>
      <c r="AU46" s="1">
        <f t="shared" ref="AU46:CN51" si="62">AVERAGE(AO24:AU24)/AVERAGE(AH24:AN24)</f>
        <v>0.95999999999999985</v>
      </c>
      <c r="AV46" s="1">
        <f t="shared" si="62"/>
        <v>-1.986754966887417E-2</v>
      </c>
      <c r="AW46" s="1">
        <f t="shared" si="62"/>
        <v>-7.0351758793969849E-2</v>
      </c>
      <c r="AX46" s="1">
        <f t="shared" si="62"/>
        <v>0.5357142857142857</v>
      </c>
      <c r="AY46" s="1">
        <f t="shared" si="62"/>
        <v>0.58333333333333337</v>
      </c>
      <c r="AZ46" s="1">
        <f t="shared" si="62"/>
        <v>0.22222222222222221</v>
      </c>
      <c r="BA46" s="1">
        <f t="shared" si="62"/>
        <v>-1.8</v>
      </c>
      <c r="BB46" s="1">
        <f t="shared" si="62"/>
        <v>-1.25</v>
      </c>
      <c r="BC46" s="1">
        <f t="shared" si="62"/>
        <v>-5.333333333333333</v>
      </c>
      <c r="BD46" s="1">
        <f t="shared" si="62"/>
        <v>-1.7142857142857142</v>
      </c>
      <c r="BE46" s="1">
        <f t="shared" si="62"/>
        <v>-1.8</v>
      </c>
      <c r="BF46" s="1">
        <f t="shared" si="62"/>
        <v>-2</v>
      </c>
      <c r="BG46" s="1">
        <f t="shared" si="62"/>
        <v>-4.8333333333333339</v>
      </c>
      <c r="BH46" s="1">
        <f t="shared" si="62"/>
        <v>0</v>
      </c>
      <c r="BI46" s="1">
        <f t="shared" si="62"/>
        <v>0</v>
      </c>
      <c r="BJ46" s="1">
        <f t="shared" si="62"/>
        <v>0</v>
      </c>
      <c r="BK46" s="1">
        <f t="shared" si="62"/>
        <v>0</v>
      </c>
      <c r="BL46" s="1">
        <f t="shared" si="62"/>
        <v>2.3333333333333335</v>
      </c>
      <c r="BM46" s="1">
        <f t="shared" si="62"/>
        <v>2.25</v>
      </c>
      <c r="BN46" s="1">
        <f t="shared" si="62"/>
        <v>2.172413793103448</v>
      </c>
      <c r="BO46" s="1" t="e">
        <f t="shared" si="62"/>
        <v>#DIV/0!</v>
      </c>
      <c r="BP46" s="1" t="e">
        <f t="shared" si="62"/>
        <v>#DIV/0!</v>
      </c>
      <c r="BQ46" s="1" t="e">
        <f t="shared" si="62"/>
        <v>#DIV/0!</v>
      </c>
      <c r="BR46" s="1" t="e">
        <f t="shared" si="62"/>
        <v>#DIV/0!</v>
      </c>
      <c r="BS46" s="1">
        <f t="shared" si="62"/>
        <v>0</v>
      </c>
      <c r="BT46" s="1">
        <f t="shared" si="62"/>
        <v>0</v>
      </c>
      <c r="BU46" s="1">
        <f t="shared" si="62"/>
        <v>0</v>
      </c>
      <c r="BV46" s="1">
        <f t="shared" si="62"/>
        <v>0</v>
      </c>
      <c r="BW46" s="1">
        <f t="shared" si="62"/>
        <v>0</v>
      </c>
      <c r="BX46" s="1">
        <f t="shared" si="62"/>
        <v>-0.1111111111111111</v>
      </c>
      <c r="BY46" s="1">
        <f t="shared" si="62"/>
        <v>-0.1111111111111111</v>
      </c>
      <c r="BZ46" s="1" t="e">
        <f t="shared" si="62"/>
        <v>#DIV/0!</v>
      </c>
      <c r="CA46" s="1" t="e">
        <f t="shared" si="62"/>
        <v>#DIV/0!</v>
      </c>
      <c r="CB46" s="1" t="e">
        <f t="shared" si="62"/>
        <v>#DIV/0!</v>
      </c>
      <c r="CC46" s="1" t="e">
        <f t="shared" si="62"/>
        <v>#DIV/0!</v>
      </c>
      <c r="CD46" s="1" t="e">
        <f t="shared" si="62"/>
        <v>#DIV/0!</v>
      </c>
      <c r="CE46" s="1">
        <f t="shared" si="62"/>
        <v>6.4285714285714288</v>
      </c>
      <c r="CF46" s="1">
        <f t="shared" si="62"/>
        <v>6.5714285714285712</v>
      </c>
      <c r="CG46" s="1">
        <f t="shared" si="62"/>
        <v>6.7142857142857144</v>
      </c>
      <c r="CH46" s="1">
        <f t="shared" si="62"/>
        <v>0.42105263157894735</v>
      </c>
      <c r="CI46" s="1">
        <f t="shared" si="62"/>
        <v>0.39999999999999997</v>
      </c>
      <c r="CJ46" s="1">
        <f t="shared" si="62"/>
        <v>0.30232558139534882</v>
      </c>
      <c r="CK46" s="1">
        <f t="shared" si="62"/>
        <v>0.16666666666666666</v>
      </c>
      <c r="CL46" s="1">
        <f t="shared" si="62"/>
        <v>0.1111111111111111</v>
      </c>
      <c r="CM46" s="1">
        <f t="shared" si="62"/>
        <v>0.10869565217391305</v>
      </c>
      <c r="CN46" s="1">
        <f t="shared" si="62"/>
        <v>0.10638297872340426</v>
      </c>
      <c r="CO46" s="1">
        <f t="shared" ref="CO46:DB50" si="63">AVERAGE(CI24:CO24)/AVERAGE(CB24:CH24)</f>
        <v>0.3125</v>
      </c>
      <c r="CP46" s="1">
        <f t="shared" si="63"/>
        <v>0.3125</v>
      </c>
      <c r="CQ46" s="1">
        <f t="shared" si="63"/>
        <v>0.61538461538461531</v>
      </c>
      <c r="CR46" s="1">
        <f t="shared" si="63"/>
        <v>2.2500000000000004</v>
      </c>
      <c r="CS46" s="1">
        <f t="shared" si="63"/>
        <v>3.8000000000000003</v>
      </c>
      <c r="CT46" s="1">
        <f t="shared" si="63"/>
        <v>3.6</v>
      </c>
      <c r="CU46" s="1">
        <f t="shared" si="63"/>
        <v>3.3999999999999995</v>
      </c>
      <c r="CV46" s="1">
        <f t="shared" si="63"/>
        <v>4</v>
      </c>
      <c r="CW46" s="1">
        <f t="shared" si="63"/>
        <v>3.6</v>
      </c>
      <c r="CX46" s="1">
        <f t="shared" si="63"/>
        <v>2</v>
      </c>
      <c r="CY46" s="1">
        <f t="shared" si="63"/>
        <v>0.44444444444444436</v>
      </c>
      <c r="CZ46" s="1">
        <f t="shared" si="63"/>
        <v>315.26315789473682</v>
      </c>
      <c r="DA46" s="1">
        <f t="shared" si="63"/>
        <v>0.5</v>
      </c>
      <c r="DB46" s="1">
        <f t="shared" si="63"/>
        <v>0.6470588235294118</v>
      </c>
    </row>
    <row r="47" spans="1:106" x14ac:dyDescent="0.25">
      <c r="A47" t="s">
        <v>93</v>
      </c>
      <c r="AU47" s="1">
        <f t="shared" si="62"/>
        <v>6.0000000000000009</v>
      </c>
      <c r="AV47" s="1">
        <f t="shared" si="62"/>
        <v>1.8571428571428572</v>
      </c>
      <c r="AW47" s="1">
        <f t="shared" si="62"/>
        <v>1.8571428571428572</v>
      </c>
      <c r="AX47" s="1">
        <f t="shared" si="62"/>
        <v>0.72727272727272729</v>
      </c>
      <c r="AY47" s="1">
        <f t="shared" si="62"/>
        <v>1</v>
      </c>
      <c r="AZ47" s="1">
        <f t="shared" si="62"/>
        <v>1.5333333333333332</v>
      </c>
      <c r="BA47" s="1">
        <f t="shared" si="62"/>
        <v>1.875</v>
      </c>
      <c r="BB47" s="1">
        <f t="shared" si="62"/>
        <v>1.8333333333333333</v>
      </c>
      <c r="BC47" s="1">
        <f t="shared" si="62"/>
        <v>2.6923076923076921</v>
      </c>
      <c r="BD47" s="1">
        <f t="shared" si="62"/>
        <v>2.6923076923076921</v>
      </c>
      <c r="BE47" s="1">
        <f t="shared" si="62"/>
        <v>5</v>
      </c>
      <c r="BF47" s="1">
        <f t="shared" si="62"/>
        <v>3.2727272727272729</v>
      </c>
      <c r="BG47" s="1">
        <f t="shared" si="62"/>
        <v>0.91304347826086962</v>
      </c>
      <c r="BH47" s="1">
        <f t="shared" si="62"/>
        <v>0.53333333333333333</v>
      </c>
      <c r="BI47" s="1">
        <f t="shared" si="62"/>
        <v>0.72727272727272718</v>
      </c>
      <c r="BJ47" s="1">
        <f t="shared" si="62"/>
        <v>1.0285714285714287</v>
      </c>
      <c r="BK47" s="1">
        <f t="shared" si="62"/>
        <v>1.0285714285714287</v>
      </c>
      <c r="BL47" s="1">
        <f t="shared" si="62"/>
        <v>0.95000000000000007</v>
      </c>
      <c r="BM47" s="1">
        <f t="shared" si="62"/>
        <v>1.3611111111111109</v>
      </c>
      <c r="BN47" s="1">
        <f t="shared" si="62"/>
        <v>2.6190476190476191</v>
      </c>
      <c r="BO47" s="1">
        <f t="shared" si="62"/>
        <v>3.8125</v>
      </c>
      <c r="BP47" s="1">
        <f t="shared" si="62"/>
        <v>2.25</v>
      </c>
      <c r="BQ47" s="1">
        <f t="shared" si="62"/>
        <v>1.1666666666666665</v>
      </c>
      <c r="BR47" s="1">
        <f t="shared" si="62"/>
        <v>1.5</v>
      </c>
      <c r="BS47" s="1">
        <f t="shared" si="62"/>
        <v>1.263157894736842</v>
      </c>
      <c r="BT47" s="1">
        <f t="shared" si="62"/>
        <v>1.0204081632653061</v>
      </c>
      <c r="BU47" s="1">
        <f t="shared" si="62"/>
        <v>1.3090909090909093</v>
      </c>
      <c r="BV47" s="1">
        <f t="shared" si="62"/>
        <v>1.1639344262295082</v>
      </c>
      <c r="BW47" s="1">
        <f t="shared" si="62"/>
        <v>1.462962962962963</v>
      </c>
      <c r="BX47" s="1">
        <f t="shared" si="62"/>
        <v>2.1428571428571428</v>
      </c>
      <c r="BY47" s="1">
        <f t="shared" si="62"/>
        <v>1.537037037037037</v>
      </c>
      <c r="BZ47" s="1">
        <f t="shared" si="62"/>
        <v>1.7083333333333333</v>
      </c>
      <c r="CA47" s="1">
        <f t="shared" si="62"/>
        <v>1.58</v>
      </c>
      <c r="CB47" s="1">
        <f t="shared" si="62"/>
        <v>0.91666666666666663</v>
      </c>
      <c r="CC47" s="1">
        <f t="shared" si="62"/>
        <v>0.94366197183098599</v>
      </c>
      <c r="CD47" s="1">
        <f t="shared" si="62"/>
        <v>0.88607594936708856</v>
      </c>
      <c r="CE47" s="1">
        <f t="shared" si="62"/>
        <v>0.82222222222222219</v>
      </c>
      <c r="CF47" s="1">
        <f t="shared" si="62"/>
        <v>0.86746987951807231</v>
      </c>
      <c r="CG47" s="1">
        <f t="shared" si="62"/>
        <v>0.87804878048780499</v>
      </c>
      <c r="CH47" s="1">
        <f t="shared" si="62"/>
        <v>0.94936708860759478</v>
      </c>
      <c r="CI47" s="1">
        <f t="shared" si="62"/>
        <v>1.3181818181818181</v>
      </c>
      <c r="CJ47" s="1">
        <f t="shared" si="62"/>
        <v>1.3582089552238807</v>
      </c>
      <c r="CK47" s="1">
        <f t="shared" si="62"/>
        <v>1.2142857142857142</v>
      </c>
      <c r="CL47" s="1">
        <f t="shared" si="62"/>
        <v>1.0135135135135134</v>
      </c>
      <c r="CM47" s="1">
        <f t="shared" si="62"/>
        <v>1.0138888888888888</v>
      </c>
      <c r="CN47" s="1">
        <f t="shared" si="62"/>
        <v>1.0833333333333333</v>
      </c>
      <c r="CO47" s="1">
        <f t="shared" si="63"/>
        <v>0.92000000000000015</v>
      </c>
      <c r="CP47" s="1">
        <f t="shared" si="63"/>
        <v>0.56321839080459768</v>
      </c>
      <c r="CQ47" s="1">
        <f t="shared" si="63"/>
        <v>0.5494505494505495</v>
      </c>
      <c r="CR47" s="1">
        <f t="shared" si="63"/>
        <v>0.56470588235294117</v>
      </c>
      <c r="CS47" s="1">
        <f t="shared" si="63"/>
        <v>0.76</v>
      </c>
      <c r="CT47" s="1">
        <f t="shared" si="63"/>
        <v>0.83561643835616428</v>
      </c>
      <c r="CU47" s="1">
        <f t="shared" si="63"/>
        <v>0.76923076923076927</v>
      </c>
      <c r="CV47" s="1">
        <f t="shared" si="63"/>
        <v>1.2318840579710144</v>
      </c>
      <c r="CW47" s="1">
        <f t="shared" si="63"/>
        <v>1.9183673469387756</v>
      </c>
      <c r="CX47" s="1">
        <f t="shared" si="63"/>
        <v>2</v>
      </c>
      <c r="CY47" s="1">
        <f t="shared" si="63"/>
        <v>2.395833333333333</v>
      </c>
      <c r="CZ47" s="1">
        <f t="shared" si="63"/>
        <v>1.7543859649122808</v>
      </c>
      <c r="DA47" s="1">
        <f t="shared" si="63"/>
        <v>2.4262295081967213</v>
      </c>
      <c r="DB47" s="1">
        <f t="shared" si="63"/>
        <v>2.5</v>
      </c>
    </row>
    <row r="48" spans="1:106" x14ac:dyDescent="0.25">
      <c r="A48" t="s">
        <v>94</v>
      </c>
      <c r="AU48" s="1" t="e">
        <f t="shared" si="62"/>
        <v>#DIV/0!</v>
      </c>
      <c r="AV48" s="1" t="e">
        <f t="shared" si="62"/>
        <v>#DIV/0!</v>
      </c>
      <c r="AW48" s="1">
        <f t="shared" si="62"/>
        <v>7</v>
      </c>
      <c r="AX48" s="1">
        <f t="shared" si="62"/>
        <v>8</v>
      </c>
      <c r="AY48" s="1">
        <f t="shared" si="62"/>
        <v>2.3333333333333335</v>
      </c>
      <c r="AZ48" s="1">
        <f t="shared" si="62"/>
        <v>0.33333333333333331</v>
      </c>
      <c r="BA48" s="1">
        <f t="shared" si="62"/>
        <v>0.77777777777777768</v>
      </c>
      <c r="BB48" s="1">
        <f t="shared" si="62"/>
        <v>1</v>
      </c>
      <c r="BC48" s="1">
        <f t="shared" si="62"/>
        <v>1</v>
      </c>
      <c r="BD48" s="1">
        <f t="shared" si="62"/>
        <v>1.1428571428571428</v>
      </c>
      <c r="BE48" s="1">
        <f t="shared" si="62"/>
        <v>0.875</v>
      </c>
      <c r="BF48" s="1">
        <f t="shared" si="62"/>
        <v>1.2857142857142858</v>
      </c>
      <c r="BG48" s="1">
        <f t="shared" si="62"/>
        <v>4</v>
      </c>
      <c r="BH48" s="1">
        <f t="shared" si="62"/>
        <v>1.1428571428571428</v>
      </c>
      <c r="BI48" s="1">
        <f t="shared" si="62"/>
        <v>1.4444444444444444</v>
      </c>
      <c r="BJ48" s="1">
        <f t="shared" si="62"/>
        <v>2.125</v>
      </c>
      <c r="BK48" s="1">
        <f t="shared" si="62"/>
        <v>2.125</v>
      </c>
      <c r="BL48" s="1">
        <f t="shared" si="62"/>
        <v>2.4285714285714284</v>
      </c>
      <c r="BM48" s="1">
        <f t="shared" si="62"/>
        <v>2.6666666666666665</v>
      </c>
      <c r="BN48" s="1">
        <f t="shared" si="62"/>
        <v>1.9166666666666667</v>
      </c>
      <c r="BO48" s="1">
        <f t="shared" si="62"/>
        <v>5.6250000000000009</v>
      </c>
      <c r="BP48" s="1">
        <f t="shared" si="62"/>
        <v>3.4615384615384617</v>
      </c>
      <c r="BQ48" s="1">
        <f t="shared" si="62"/>
        <v>2.5882352941176472</v>
      </c>
      <c r="BR48" s="1">
        <f t="shared" si="62"/>
        <v>2.5882352941176472</v>
      </c>
      <c r="BS48" s="1">
        <f t="shared" si="62"/>
        <v>2.6470588235294121</v>
      </c>
      <c r="BT48" s="1">
        <f t="shared" si="62"/>
        <v>1.5416666666666667</v>
      </c>
      <c r="BU48" s="1">
        <f t="shared" si="62"/>
        <v>1.4782608695652173</v>
      </c>
      <c r="BV48" s="1">
        <f t="shared" si="62"/>
        <v>0.51111111111111107</v>
      </c>
      <c r="BW48" s="1">
        <f t="shared" si="62"/>
        <v>0.48888888888888887</v>
      </c>
      <c r="BX48" s="1">
        <f t="shared" si="62"/>
        <v>0.56818181818181823</v>
      </c>
      <c r="BY48" s="1">
        <f t="shared" si="62"/>
        <v>0.59090909090909094</v>
      </c>
      <c r="BZ48" s="1">
        <f t="shared" si="62"/>
        <v>0.55555555555555558</v>
      </c>
      <c r="CA48" s="1">
        <f t="shared" si="62"/>
        <v>0.78378378378378388</v>
      </c>
      <c r="CB48" s="1">
        <f t="shared" si="62"/>
        <v>1.3823529411764708</v>
      </c>
      <c r="CC48" s="1">
        <f t="shared" si="62"/>
        <v>2.4782608695652173</v>
      </c>
      <c r="CD48" s="1">
        <f t="shared" si="62"/>
        <v>2.954545454545455</v>
      </c>
      <c r="CE48" s="1">
        <f t="shared" si="62"/>
        <v>3.48</v>
      </c>
      <c r="CF48" s="1">
        <f t="shared" si="62"/>
        <v>3.4615384615384617</v>
      </c>
      <c r="CG48" s="1">
        <f t="shared" si="62"/>
        <v>3.72</v>
      </c>
      <c r="CH48" s="1">
        <f t="shared" si="62"/>
        <v>3.4137931034482754</v>
      </c>
      <c r="CI48" s="1">
        <f t="shared" si="62"/>
        <v>2.021276595744681</v>
      </c>
      <c r="CJ48" s="1">
        <f t="shared" si="62"/>
        <v>1.6842105263157894</v>
      </c>
      <c r="CK48" s="1">
        <f t="shared" si="62"/>
        <v>1.3846153846153846</v>
      </c>
      <c r="CL48" s="1">
        <f t="shared" si="62"/>
        <v>0.83908045977011492</v>
      </c>
      <c r="CM48" s="1">
        <f t="shared" si="62"/>
        <v>0.93333333333333335</v>
      </c>
      <c r="CN48" s="1">
        <f t="shared" si="62"/>
        <v>0.91397849462365577</v>
      </c>
      <c r="CO48" s="1">
        <f t="shared" si="63"/>
        <v>0.75757575757575757</v>
      </c>
      <c r="CP48" s="1">
        <f t="shared" si="63"/>
        <v>0.75789473684210529</v>
      </c>
      <c r="CQ48" s="1">
        <f t="shared" si="63"/>
        <v>0.66666666666666663</v>
      </c>
      <c r="CR48" s="1">
        <f t="shared" si="63"/>
        <v>0.9555555555555556</v>
      </c>
      <c r="CS48" s="1">
        <f t="shared" si="63"/>
        <v>1.6027397260273972</v>
      </c>
      <c r="CT48" s="1">
        <f t="shared" si="63"/>
        <v>1.2619047619047619</v>
      </c>
      <c r="CU48" s="1">
        <f t="shared" si="63"/>
        <v>1.2</v>
      </c>
      <c r="CV48" s="1">
        <f t="shared" si="63"/>
        <v>2.0533333333333337</v>
      </c>
      <c r="CW48" s="1">
        <f t="shared" si="63"/>
        <v>2.2777777777777777</v>
      </c>
      <c r="CX48" s="1">
        <f t="shared" si="63"/>
        <v>2.640625</v>
      </c>
      <c r="CY48" s="1">
        <f t="shared" si="63"/>
        <v>2.0465116279069764</v>
      </c>
      <c r="CZ48" s="1">
        <f t="shared" si="63"/>
        <v>1.1623931623931623</v>
      </c>
      <c r="DA48" s="1">
        <f t="shared" si="63"/>
        <v>1.688679245283019</v>
      </c>
      <c r="DB48" s="1">
        <f t="shared" si="63"/>
        <v>1.7647058823529413</v>
      </c>
    </row>
    <row r="49" spans="1:106" x14ac:dyDescent="0.25">
      <c r="A49" t="s">
        <v>95</v>
      </c>
      <c r="AU49" s="1">
        <f t="shared" si="62"/>
        <v>1.5714285714285714</v>
      </c>
      <c r="AV49" s="1">
        <f t="shared" si="62"/>
        <v>1.5714285714285714</v>
      </c>
      <c r="AW49" s="1">
        <f t="shared" si="62"/>
        <v>1.25</v>
      </c>
      <c r="AX49" s="1">
        <f t="shared" si="62"/>
        <v>0.72727272727272729</v>
      </c>
      <c r="AY49" s="1">
        <f t="shared" si="62"/>
        <v>1.0999999999999999</v>
      </c>
      <c r="AZ49" s="1">
        <f t="shared" si="62"/>
        <v>2.5</v>
      </c>
      <c r="BA49" s="1">
        <f t="shared" si="62"/>
        <v>2.25</v>
      </c>
      <c r="BB49" s="1">
        <f t="shared" si="62"/>
        <v>3.6363636363636367</v>
      </c>
      <c r="BC49" s="1">
        <f t="shared" si="62"/>
        <v>5.7272727272727275</v>
      </c>
      <c r="BD49" s="1">
        <f t="shared" si="62"/>
        <v>7</v>
      </c>
      <c r="BE49" s="1">
        <f t="shared" si="62"/>
        <v>9.125</v>
      </c>
      <c r="BF49" s="1">
        <f t="shared" si="62"/>
        <v>6.4545454545454541</v>
      </c>
      <c r="BG49" s="1">
        <f t="shared" si="62"/>
        <v>2.2399999999999998</v>
      </c>
      <c r="BH49" s="1">
        <f t="shared" si="62"/>
        <v>2.2592592592592591</v>
      </c>
      <c r="BI49" s="1">
        <f t="shared" si="62"/>
        <v>1.3</v>
      </c>
      <c r="BJ49" s="1">
        <f t="shared" si="62"/>
        <v>0.7142857142857143</v>
      </c>
      <c r="BK49" s="1">
        <f t="shared" si="62"/>
        <v>0.77142857142857146</v>
      </c>
      <c r="BL49" s="1">
        <f t="shared" si="62"/>
        <v>0.80821917808219179</v>
      </c>
      <c r="BM49" s="1">
        <f t="shared" si="62"/>
        <v>0.95774647887323938</v>
      </c>
      <c r="BN49" s="1">
        <f t="shared" si="62"/>
        <v>1.4464285714285714</v>
      </c>
      <c r="BO49" s="1">
        <f t="shared" si="62"/>
        <v>1.4262295081967216</v>
      </c>
      <c r="BP49" s="1">
        <f t="shared" si="62"/>
        <v>2.1923076923076921</v>
      </c>
      <c r="BQ49" s="1">
        <f t="shared" si="62"/>
        <v>2.3111111111111109</v>
      </c>
      <c r="BR49" s="1">
        <f t="shared" si="62"/>
        <v>1.6666666666666667</v>
      </c>
      <c r="BS49" s="1">
        <f t="shared" si="62"/>
        <v>1.3728813559322033</v>
      </c>
      <c r="BT49" s="1">
        <f t="shared" si="62"/>
        <v>1.2205882352941178</v>
      </c>
      <c r="BU49" s="1">
        <f t="shared" si="62"/>
        <v>1.4320987654320989</v>
      </c>
      <c r="BV49" s="1">
        <f t="shared" si="62"/>
        <v>1.3103448275862069</v>
      </c>
      <c r="BW49" s="1">
        <f t="shared" si="62"/>
        <v>1.0263157894736843</v>
      </c>
      <c r="BX49" s="1">
        <f t="shared" si="62"/>
        <v>1.2403846153846152</v>
      </c>
      <c r="BY49" s="1">
        <f t="shared" si="62"/>
        <v>1.5555555555555556</v>
      </c>
      <c r="BZ49" s="1">
        <f t="shared" si="62"/>
        <v>1.7283950617283952</v>
      </c>
      <c r="CA49" s="1">
        <f t="shared" si="62"/>
        <v>1.8313253012048192</v>
      </c>
      <c r="CB49" s="1">
        <f t="shared" si="62"/>
        <v>1.5</v>
      </c>
      <c r="CC49" s="1">
        <f t="shared" si="62"/>
        <v>1.7017543859649125</v>
      </c>
      <c r="CD49" s="1">
        <f t="shared" si="62"/>
        <v>1.7008547008547006</v>
      </c>
      <c r="CE49" s="1">
        <f t="shared" si="62"/>
        <v>1.736434108527132</v>
      </c>
      <c r="CF49" s="1">
        <f t="shared" si="62"/>
        <v>1.5642857142857143</v>
      </c>
      <c r="CG49" s="1">
        <f t="shared" si="62"/>
        <v>1.5714285714285714</v>
      </c>
      <c r="CH49" s="1">
        <f t="shared" si="62"/>
        <v>1.4013157894736841</v>
      </c>
      <c r="CI49" s="1">
        <f t="shared" si="62"/>
        <v>1.0229885057471264</v>
      </c>
      <c r="CJ49" s="1">
        <f t="shared" si="62"/>
        <v>1.0567010309278351</v>
      </c>
      <c r="CK49" s="1">
        <f t="shared" si="62"/>
        <v>0.96984924623115587</v>
      </c>
      <c r="CL49" s="1">
        <f t="shared" si="62"/>
        <v>0.8348214285714286</v>
      </c>
      <c r="CM49" s="1">
        <f t="shared" si="62"/>
        <v>0.86757990867579915</v>
      </c>
      <c r="CN49" s="1">
        <f t="shared" si="62"/>
        <v>0.87727272727272732</v>
      </c>
      <c r="CO49" s="1">
        <f t="shared" si="63"/>
        <v>0.85446009389671362</v>
      </c>
      <c r="CP49" s="1">
        <f t="shared" si="63"/>
        <v>1.1685393258426968</v>
      </c>
      <c r="CQ49" s="1">
        <f t="shared" si="63"/>
        <v>0.86829268292682926</v>
      </c>
      <c r="CR49" s="1">
        <f t="shared" si="63"/>
        <v>0.9948186528497408</v>
      </c>
      <c r="CS49" s="1">
        <f t="shared" si="63"/>
        <v>1.2620320855614973</v>
      </c>
      <c r="CT49" s="1">
        <f t="shared" si="63"/>
        <v>1.2368421052631577</v>
      </c>
      <c r="CU49" s="1">
        <f t="shared" si="63"/>
        <v>1.2020725388601037</v>
      </c>
      <c r="CV49" s="1">
        <f t="shared" si="63"/>
        <v>1.6703296703296704</v>
      </c>
      <c r="CW49" s="1">
        <f t="shared" si="63"/>
        <v>1.5144230769230769</v>
      </c>
      <c r="CX49" s="1">
        <f t="shared" si="63"/>
        <v>2.106741573033708</v>
      </c>
      <c r="CY49" s="1">
        <f t="shared" si="63"/>
        <v>2.234375</v>
      </c>
      <c r="CZ49" s="1">
        <f t="shared" si="63"/>
        <v>1.4745762711864407</v>
      </c>
      <c r="DA49" s="1">
        <f t="shared" si="63"/>
        <v>2.0680851063829788</v>
      </c>
      <c r="DB49" s="1">
        <f t="shared" si="63"/>
        <v>2.1508620689655173</v>
      </c>
    </row>
    <row r="50" spans="1:106" x14ac:dyDescent="0.25">
      <c r="A50" t="s">
        <v>96</v>
      </c>
      <c r="AU50" s="1">
        <f t="shared" si="62"/>
        <v>3.8139534883720927</v>
      </c>
      <c r="AV50" s="1">
        <f t="shared" si="62"/>
        <v>3.1538461538461537</v>
      </c>
      <c r="AW50" s="1">
        <f t="shared" si="62"/>
        <v>3.2452830188679247</v>
      </c>
      <c r="AX50" s="1">
        <f t="shared" si="62"/>
        <v>3.38</v>
      </c>
      <c r="AY50" s="1">
        <f t="shared" si="62"/>
        <v>1.5168539325842696</v>
      </c>
      <c r="AZ50" s="1">
        <f t="shared" si="62"/>
        <v>1.5833333333333333</v>
      </c>
      <c r="BA50" s="1">
        <f t="shared" si="62"/>
        <v>1.4846153846153847</v>
      </c>
      <c r="BB50" s="1">
        <f t="shared" si="62"/>
        <v>1.3353658536585367</v>
      </c>
      <c r="BC50" s="1">
        <f t="shared" si="62"/>
        <v>1.5853658536585369</v>
      </c>
      <c r="BD50" s="1">
        <f t="shared" si="62"/>
        <v>1.4709302325581395</v>
      </c>
      <c r="BE50" s="1">
        <f t="shared" si="62"/>
        <v>1.5798816568047338</v>
      </c>
      <c r="BF50" s="1">
        <f t="shared" si="62"/>
        <v>2.0296296296296301</v>
      </c>
      <c r="BG50" s="1">
        <f t="shared" si="62"/>
        <v>1.3391812865497077</v>
      </c>
      <c r="BH50" s="1">
        <f t="shared" si="62"/>
        <v>1.1658031088082903</v>
      </c>
      <c r="BI50" s="1">
        <f t="shared" si="62"/>
        <v>0.98630136986301375</v>
      </c>
      <c r="BJ50" s="1">
        <f t="shared" si="62"/>
        <v>1.0038461538461538</v>
      </c>
      <c r="BK50" s="1">
        <f t="shared" si="62"/>
        <v>1.1225296442687747</v>
      </c>
      <c r="BL50" s="1">
        <f t="shared" si="62"/>
        <v>1.2172284644194755</v>
      </c>
      <c r="BM50" s="1">
        <f t="shared" si="62"/>
        <v>1.7116788321167882</v>
      </c>
      <c r="BN50" s="1">
        <f t="shared" si="62"/>
        <v>2.3493449781659388</v>
      </c>
      <c r="BO50" s="1">
        <f t="shared" si="62"/>
        <v>2.9288888888888884</v>
      </c>
      <c r="BP50" s="1">
        <f t="shared" si="62"/>
        <v>3.0648148148148149</v>
      </c>
      <c r="BQ50" s="1">
        <f t="shared" si="62"/>
        <v>2.3180076628352491</v>
      </c>
      <c r="BR50" s="1">
        <f t="shared" si="62"/>
        <v>2.137323943661972</v>
      </c>
      <c r="BS50" s="1">
        <f t="shared" si="62"/>
        <v>1.7107692307692308</v>
      </c>
      <c r="BT50" s="1">
        <f t="shared" si="62"/>
        <v>1.0746268656716418</v>
      </c>
      <c r="BU50" s="1">
        <f t="shared" si="62"/>
        <v>1.4423791821561338</v>
      </c>
      <c r="BV50" s="1">
        <f t="shared" si="62"/>
        <v>1.0333839150227619</v>
      </c>
      <c r="BW50" s="1">
        <f t="shared" si="62"/>
        <v>0.97583081570996988</v>
      </c>
      <c r="BX50" s="1">
        <f t="shared" si="62"/>
        <v>1.3107438016528925</v>
      </c>
      <c r="BY50" s="1">
        <f t="shared" si="62"/>
        <v>1.3146622734761122</v>
      </c>
      <c r="BZ50" s="1">
        <f t="shared" si="62"/>
        <v>1.4640287769784173</v>
      </c>
      <c r="CA50" s="1">
        <f t="shared" si="62"/>
        <v>1.5456349206349207</v>
      </c>
      <c r="CB50" s="1">
        <f t="shared" si="62"/>
        <v>0.85567010309278346</v>
      </c>
      <c r="CC50" s="1">
        <f t="shared" si="62"/>
        <v>1.2026431718061674</v>
      </c>
      <c r="CD50" s="1">
        <f t="shared" si="62"/>
        <v>1.5835913312693497</v>
      </c>
      <c r="CE50" s="1">
        <f t="shared" si="62"/>
        <v>1.4035308953341739</v>
      </c>
      <c r="CF50" s="1">
        <f t="shared" si="62"/>
        <v>1.4912280701754386</v>
      </c>
      <c r="CG50" s="1">
        <f t="shared" si="62"/>
        <v>1.4815724815724813</v>
      </c>
      <c r="CH50" s="1">
        <f t="shared" si="62"/>
        <v>1.7509627727856225</v>
      </c>
      <c r="CI50" s="1">
        <f t="shared" si="62"/>
        <v>2.0195783132530121</v>
      </c>
      <c r="CJ50" s="1">
        <f t="shared" si="62"/>
        <v>1.656898656898657</v>
      </c>
      <c r="CK50" s="1">
        <f t="shared" si="62"/>
        <v>1.3460410557184752</v>
      </c>
      <c r="CL50" s="1">
        <f t="shared" si="62"/>
        <v>1.2686433063791556</v>
      </c>
      <c r="CM50" s="1">
        <f t="shared" si="62"/>
        <v>1.2495798319327731</v>
      </c>
      <c r="CN50" s="1">
        <f t="shared" si="62"/>
        <v>1.2943615257048093</v>
      </c>
      <c r="CO50" s="1">
        <f t="shared" si="63"/>
        <v>1.0989736070381231</v>
      </c>
      <c r="CP50" s="1">
        <f t="shared" si="63"/>
        <v>1.1260253542132737</v>
      </c>
      <c r="CQ50" s="1">
        <f t="shared" si="63"/>
        <v>1.2284450994841563</v>
      </c>
      <c r="CR50" s="1">
        <f t="shared" si="63"/>
        <v>1.3769063180827885</v>
      </c>
      <c r="CS50" s="1">
        <f t="shared" si="63"/>
        <v>1.3824362606232292</v>
      </c>
      <c r="CT50" s="1">
        <f t="shared" si="63"/>
        <v>1.2616005379959652</v>
      </c>
      <c r="CU50" s="1">
        <f t="shared" si="63"/>
        <v>1.2248558616271621</v>
      </c>
      <c r="CV50" s="1">
        <f t="shared" si="63"/>
        <v>1.4996664442961976</v>
      </c>
      <c r="CW50" s="1">
        <f t="shared" si="63"/>
        <v>1.6562913907284766</v>
      </c>
      <c r="CX50" s="1">
        <f t="shared" si="63"/>
        <v>1.5734853029394122</v>
      </c>
      <c r="CY50" s="1">
        <f t="shared" si="63"/>
        <v>1.4456751054852321</v>
      </c>
      <c r="CZ50" s="1">
        <f t="shared" si="63"/>
        <v>1.2167008196721312</v>
      </c>
      <c r="DA50" s="1">
        <f t="shared" si="63"/>
        <v>1.7020255863539446</v>
      </c>
      <c r="DB50" s="1">
        <f t="shared" si="63"/>
        <v>1.6297071129707112</v>
      </c>
    </row>
    <row r="51" spans="1:106" x14ac:dyDescent="0.25">
      <c r="A51" t="s">
        <v>97</v>
      </c>
      <c r="AU51" s="1">
        <f t="shared" si="62"/>
        <v>2.75</v>
      </c>
      <c r="AV51" s="1">
        <f t="shared" si="62"/>
        <v>4.25</v>
      </c>
      <c r="AW51" s="1">
        <f t="shared" si="62"/>
        <v>4.25</v>
      </c>
      <c r="AX51" s="1">
        <f t="shared" si="62"/>
        <v>2.1428571428571428</v>
      </c>
      <c r="AY51" s="1">
        <f t="shared" si="62"/>
        <v>2.5714285714285716</v>
      </c>
      <c r="AZ51" s="1">
        <f t="shared" si="62"/>
        <v>5</v>
      </c>
      <c r="BA51" s="1">
        <f t="shared" si="62"/>
        <v>7</v>
      </c>
      <c r="BB51" s="1">
        <f t="shared" si="62"/>
        <v>4</v>
      </c>
      <c r="BC51" s="1">
        <f t="shared" si="62"/>
        <v>2.5294117647058827</v>
      </c>
      <c r="BD51" s="1">
        <f t="shared" si="62"/>
        <v>2.7058823529411766</v>
      </c>
      <c r="BE51" s="1">
        <f t="shared" si="62"/>
        <v>3.3333333333333335</v>
      </c>
      <c r="BF51" s="1">
        <f t="shared" si="62"/>
        <v>2.6666666666666665</v>
      </c>
      <c r="BG51" s="1">
        <f t="shared" si="62"/>
        <v>0.88571428571428579</v>
      </c>
      <c r="BH51" s="1">
        <f t="shared" si="62"/>
        <v>0.59523809523809523</v>
      </c>
      <c r="BI51" s="1">
        <f t="shared" si="62"/>
        <v>0.38636363636363635</v>
      </c>
      <c r="BJ51" s="1">
        <f t="shared" si="62"/>
        <v>0.34883720930232553</v>
      </c>
      <c r="BK51" s="1">
        <f t="shared" si="62"/>
        <v>0.2391304347826087</v>
      </c>
      <c r="BL51" s="1">
        <f t="shared" si="62"/>
        <v>0.18</v>
      </c>
      <c r="BM51" s="1">
        <f t="shared" si="62"/>
        <v>0.33333333333333331</v>
      </c>
      <c r="BN51" s="1">
        <f t="shared" si="62"/>
        <v>0.64516129032258063</v>
      </c>
      <c r="BO51" s="1">
        <f t="shared" si="62"/>
        <v>1.52</v>
      </c>
      <c r="BP51" s="1">
        <f t="shared" si="62"/>
        <v>2.2941176470588238</v>
      </c>
      <c r="BQ51" s="1">
        <f t="shared" si="62"/>
        <v>2.4000000000000004</v>
      </c>
      <c r="BR51" s="1">
        <f t="shared" si="62"/>
        <v>3.4545454545454546</v>
      </c>
      <c r="BS51" s="1">
        <f t="shared" si="62"/>
        <v>4</v>
      </c>
      <c r="BT51" s="1">
        <f t="shared" ref="BT51:CC55" si="64">AVERAGE(BN29:BT29)/AVERAGE(BG29:BM29)</f>
        <v>2.3125</v>
      </c>
      <c r="BU51" s="1">
        <f t="shared" si="64"/>
        <v>2.25</v>
      </c>
      <c r="BV51" s="1">
        <f t="shared" si="64"/>
        <v>1.0789473684210524</v>
      </c>
      <c r="BW51" s="1">
        <f t="shared" si="64"/>
        <v>1.2051282051282053</v>
      </c>
      <c r="BX51" s="1">
        <f t="shared" si="64"/>
        <v>1.9722222222222219</v>
      </c>
      <c r="BY51" s="1">
        <f t="shared" si="64"/>
        <v>1.8947368421052633</v>
      </c>
      <c r="BZ51" s="1">
        <f t="shared" si="64"/>
        <v>2.1111111111111112</v>
      </c>
      <c r="CA51" s="1">
        <f t="shared" si="64"/>
        <v>2.0540540540540544</v>
      </c>
      <c r="CB51" s="1">
        <f t="shared" si="64"/>
        <v>1.6</v>
      </c>
      <c r="CC51" s="1">
        <f t="shared" si="64"/>
        <v>1.902439024390244</v>
      </c>
      <c r="CD51" s="1">
        <f t="shared" ref="CD51:CM55" si="65">AVERAGE(BX29:CD29)/AVERAGE(BQ29:BW29)</f>
        <v>1.8936170212765957</v>
      </c>
      <c r="CE51" s="1">
        <f t="shared" si="65"/>
        <v>1.1408450704225352</v>
      </c>
      <c r="CF51" s="1">
        <f t="shared" si="65"/>
        <v>1.3333333333333333</v>
      </c>
      <c r="CG51" s="1">
        <f t="shared" si="65"/>
        <v>1.2236842105263157</v>
      </c>
      <c r="CH51" s="1">
        <f t="shared" si="65"/>
        <v>1.3289473684210527</v>
      </c>
      <c r="CI51" s="1">
        <f t="shared" si="65"/>
        <v>1.5416666666666665</v>
      </c>
      <c r="CJ51" s="1">
        <f t="shared" si="65"/>
        <v>1.5641025641025641</v>
      </c>
      <c r="CK51" s="1">
        <f t="shared" si="65"/>
        <v>1.4719101123595508</v>
      </c>
      <c r="CL51" s="1">
        <f t="shared" si="65"/>
        <v>1.7901234567901236</v>
      </c>
      <c r="CM51" s="1">
        <f t="shared" si="65"/>
        <v>1.4895833333333333</v>
      </c>
      <c r="CN51" s="1">
        <f t="shared" ref="CN51:CN56" si="66">AVERAGE(CH29:CN29)/AVERAGE(CA29:CG29)</f>
        <v>1.5913978494623655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</row>
    <row r="52" spans="1:106" x14ac:dyDescent="0.25">
      <c r="A52" t="s">
        <v>98</v>
      </c>
      <c r="AU52" s="1">
        <f t="shared" ref="AU52:BD56" si="67">AVERAGE(AO30:AU30)/AVERAGE(AH30:AN30)</f>
        <v>1.5</v>
      </c>
      <c r="AV52" s="1">
        <f t="shared" si="67"/>
        <v>0.66666666666666663</v>
      </c>
      <c r="AW52" s="1">
        <f t="shared" si="67"/>
        <v>0.66666666666666663</v>
      </c>
      <c r="AX52" s="1">
        <f t="shared" si="67"/>
        <v>0.25</v>
      </c>
      <c r="AY52" s="1">
        <f t="shared" si="67"/>
        <v>1</v>
      </c>
      <c r="AZ52" s="1">
        <f t="shared" si="67"/>
        <v>1.4</v>
      </c>
      <c r="BA52" s="1">
        <f t="shared" si="67"/>
        <v>2.5</v>
      </c>
      <c r="BB52" s="1">
        <f t="shared" si="67"/>
        <v>3.666666666666667</v>
      </c>
      <c r="BC52" s="1">
        <f t="shared" si="67"/>
        <v>5.5</v>
      </c>
      <c r="BD52" s="1">
        <f t="shared" si="67"/>
        <v>5.5</v>
      </c>
      <c r="BE52" s="1">
        <f t="shared" ref="BE52:BN56" si="68">AVERAGE(AY30:BE30)/AVERAGE(AR30:AX30)</f>
        <v>12</v>
      </c>
      <c r="BF52" s="1">
        <f t="shared" si="68"/>
        <v>4</v>
      </c>
      <c r="BG52" s="1">
        <f t="shared" si="68"/>
        <v>0.8571428571428571</v>
      </c>
      <c r="BH52" s="1">
        <f t="shared" si="68"/>
        <v>0.3</v>
      </c>
      <c r="BI52" s="1">
        <f t="shared" si="68"/>
        <v>0</v>
      </c>
      <c r="BJ52" s="1">
        <f t="shared" si="68"/>
        <v>9.0909090909090912E-2</v>
      </c>
      <c r="BK52" s="1">
        <f t="shared" si="68"/>
        <v>9.0909090909090912E-2</v>
      </c>
      <c r="BL52" s="1">
        <f t="shared" si="68"/>
        <v>8.3333333333333329E-2</v>
      </c>
      <c r="BM52" s="1">
        <f t="shared" si="68"/>
        <v>0.41666666666666669</v>
      </c>
      <c r="BN52" s="1">
        <f t="shared" si="68"/>
        <v>1</v>
      </c>
      <c r="BO52" s="1">
        <f t="shared" ref="BO52:BS56" si="69">AVERAGE(BI30:BO30)/AVERAGE(BB30:BH30)</f>
        <v>5</v>
      </c>
      <c r="BP52" s="1" t="e">
        <f t="shared" si="69"/>
        <v>#DIV/0!</v>
      </c>
      <c r="BQ52" s="1">
        <f t="shared" si="69"/>
        <v>21</v>
      </c>
      <c r="BR52" s="1">
        <f t="shared" si="69"/>
        <v>21</v>
      </c>
      <c r="BS52" s="1">
        <f t="shared" si="69"/>
        <v>20</v>
      </c>
      <c r="BT52" s="1">
        <f t="shared" si="64"/>
        <v>3.8000000000000003</v>
      </c>
      <c r="BU52" s="1">
        <f t="shared" si="64"/>
        <v>2.8333333333333335</v>
      </c>
      <c r="BV52" s="1">
        <f t="shared" si="64"/>
        <v>0.93333333333333335</v>
      </c>
      <c r="BW52" s="1">
        <f t="shared" si="64"/>
        <v>0.54545454545454541</v>
      </c>
      <c r="BX52" s="1">
        <f t="shared" si="64"/>
        <v>0.80952380952380942</v>
      </c>
      <c r="BY52" s="1">
        <f t="shared" si="64"/>
        <v>0.80952380952380942</v>
      </c>
      <c r="BZ52" s="1">
        <f t="shared" si="64"/>
        <v>0.84999999999999987</v>
      </c>
      <c r="CA52" s="1">
        <f t="shared" si="64"/>
        <v>1.0526315789473684</v>
      </c>
      <c r="CB52" s="1">
        <f t="shared" si="64"/>
        <v>1.5882352941176472</v>
      </c>
      <c r="CC52" s="1">
        <f t="shared" si="64"/>
        <v>1.8571428571428572</v>
      </c>
      <c r="CD52" s="1">
        <f t="shared" si="65"/>
        <v>2.8333333333333335</v>
      </c>
      <c r="CE52" s="1">
        <f t="shared" si="65"/>
        <v>1.9411764705882355</v>
      </c>
      <c r="CF52" s="1">
        <f t="shared" si="65"/>
        <v>2.4705882352941178</v>
      </c>
      <c r="CG52" s="1">
        <f t="shared" si="65"/>
        <v>2.5294117647058827</v>
      </c>
      <c r="CH52" s="1">
        <f t="shared" si="65"/>
        <v>3.1</v>
      </c>
      <c r="CI52" s="1">
        <f t="shared" si="65"/>
        <v>2.7777777777777777</v>
      </c>
      <c r="CJ52" s="1">
        <f t="shared" si="65"/>
        <v>3.0384615384615388</v>
      </c>
      <c r="CK52" s="1">
        <f t="shared" si="65"/>
        <v>2.1470588235294121</v>
      </c>
      <c r="CL52" s="1">
        <f t="shared" si="65"/>
        <v>2.1212121212121211</v>
      </c>
      <c r="CM52" s="1">
        <f t="shared" si="65"/>
        <v>1.5</v>
      </c>
      <c r="CN52" s="1">
        <f t="shared" si="66"/>
        <v>1.441860465116279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</row>
    <row r="53" spans="1:106" x14ac:dyDescent="0.25">
      <c r="A53" t="s">
        <v>99</v>
      </c>
      <c r="AU53" s="1">
        <f t="shared" si="67"/>
        <v>1</v>
      </c>
      <c r="AV53" s="1">
        <f t="shared" si="67"/>
        <v>1</v>
      </c>
      <c r="AW53" s="1">
        <f t="shared" si="67"/>
        <v>1</v>
      </c>
      <c r="AX53" s="1">
        <f t="shared" si="67"/>
        <v>1</v>
      </c>
      <c r="AY53" s="1">
        <f t="shared" si="67"/>
        <v>1</v>
      </c>
      <c r="AZ53" s="1">
        <f t="shared" si="67"/>
        <v>3</v>
      </c>
      <c r="BA53" s="1">
        <f t="shared" si="67"/>
        <v>3</v>
      </c>
      <c r="BB53" s="1">
        <f t="shared" si="67"/>
        <v>6</v>
      </c>
      <c r="BC53" s="1">
        <f t="shared" si="67"/>
        <v>12</v>
      </c>
      <c r="BD53" s="1">
        <f t="shared" si="67"/>
        <v>15</v>
      </c>
      <c r="BE53" s="1">
        <f t="shared" si="68"/>
        <v>15</v>
      </c>
      <c r="BF53" s="1">
        <f t="shared" si="68"/>
        <v>15</v>
      </c>
      <c r="BG53" s="1">
        <f t="shared" si="68"/>
        <v>4</v>
      </c>
      <c r="BH53" s="1">
        <f t="shared" si="68"/>
        <v>4.3333333333333339</v>
      </c>
      <c r="BI53" s="1">
        <f t="shared" si="68"/>
        <v>2.166666666666667</v>
      </c>
      <c r="BJ53" s="1">
        <f t="shared" si="68"/>
        <v>0.75000000000000011</v>
      </c>
      <c r="BK53" s="1">
        <f t="shared" si="68"/>
        <v>0.60000000000000009</v>
      </c>
      <c r="BL53" s="1">
        <f t="shared" si="68"/>
        <v>0.79999999999999993</v>
      </c>
      <c r="BM53" s="1">
        <f t="shared" si="68"/>
        <v>1.0666666666666667</v>
      </c>
      <c r="BN53" s="1">
        <f t="shared" si="68"/>
        <v>2.6666666666666665</v>
      </c>
      <c r="BO53" s="1">
        <f t="shared" si="69"/>
        <v>2.3846153846153846</v>
      </c>
      <c r="BP53" s="1">
        <f t="shared" si="69"/>
        <v>2.5384615384615383</v>
      </c>
      <c r="BQ53" s="1">
        <f t="shared" si="69"/>
        <v>3.5555555555555549</v>
      </c>
      <c r="BR53" s="1">
        <f t="shared" si="69"/>
        <v>3.2222222222222223</v>
      </c>
      <c r="BS53" s="1">
        <f t="shared" si="69"/>
        <v>2.166666666666667</v>
      </c>
      <c r="BT53" s="1">
        <f t="shared" si="64"/>
        <v>1.4375</v>
      </c>
      <c r="BU53" s="1">
        <f t="shared" si="64"/>
        <v>0.71875</v>
      </c>
      <c r="BV53" s="1">
        <f t="shared" si="64"/>
        <v>0.80645161290322576</v>
      </c>
      <c r="BW53" s="1">
        <f t="shared" si="64"/>
        <v>0.90909090909090906</v>
      </c>
      <c r="BX53" s="1">
        <f t="shared" si="64"/>
        <v>1</v>
      </c>
      <c r="BY53" s="1">
        <f t="shared" si="64"/>
        <v>1.1379310344827585</v>
      </c>
      <c r="BZ53" s="1">
        <f t="shared" si="64"/>
        <v>1.2692307692307692</v>
      </c>
      <c r="CA53" s="1">
        <f t="shared" si="64"/>
        <v>1.6956521739130435</v>
      </c>
      <c r="CB53" s="1">
        <f t="shared" si="64"/>
        <v>1.6086956521739131</v>
      </c>
      <c r="CC53" s="1">
        <f t="shared" si="64"/>
        <v>1.44</v>
      </c>
      <c r="CD53" s="1">
        <f t="shared" si="65"/>
        <v>1.2333333333333334</v>
      </c>
      <c r="CE53" s="1">
        <f t="shared" si="65"/>
        <v>1.3125</v>
      </c>
      <c r="CF53" s="1">
        <f t="shared" si="65"/>
        <v>1.2727272727272727</v>
      </c>
      <c r="CG53" s="1">
        <f t="shared" si="65"/>
        <v>1.303030303030303</v>
      </c>
      <c r="CH53" s="1">
        <f t="shared" si="65"/>
        <v>1.0256410256410258</v>
      </c>
      <c r="CI53" s="1">
        <f t="shared" si="65"/>
        <v>0.97297297297297303</v>
      </c>
      <c r="CJ53" s="1">
        <f t="shared" si="65"/>
        <v>0.9722222222222221</v>
      </c>
      <c r="CK53" s="1">
        <f t="shared" si="65"/>
        <v>0.72972972972972971</v>
      </c>
      <c r="CL53" s="1">
        <f t="shared" si="65"/>
        <v>0.66666666666666663</v>
      </c>
      <c r="CM53" s="1">
        <f t="shared" si="65"/>
        <v>0.69047619047619058</v>
      </c>
      <c r="CN53" s="1">
        <f t="shared" si="66"/>
        <v>0.72093023255813948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</row>
    <row r="54" spans="1:106" x14ac:dyDescent="0.25">
      <c r="A54" t="s">
        <v>100</v>
      </c>
      <c r="AU54" s="1">
        <f t="shared" si="67"/>
        <v>5</v>
      </c>
      <c r="AV54" s="1">
        <f t="shared" si="67"/>
        <v>4.5000000000000009</v>
      </c>
      <c r="AW54" s="1">
        <f t="shared" si="67"/>
        <v>4.5000000000000009</v>
      </c>
      <c r="AX54" s="1">
        <f t="shared" si="67"/>
        <v>2.2500000000000004</v>
      </c>
      <c r="AY54" s="1">
        <f t="shared" si="67"/>
        <v>1.8333333333333335</v>
      </c>
      <c r="AZ54" s="1">
        <f t="shared" si="67"/>
        <v>3.6</v>
      </c>
      <c r="BA54" s="1">
        <f t="shared" si="67"/>
        <v>4.3999999999999995</v>
      </c>
      <c r="BB54" s="1">
        <f t="shared" si="67"/>
        <v>1.6999999999999997</v>
      </c>
      <c r="BC54" s="1">
        <f t="shared" si="67"/>
        <v>2.1111111111111112</v>
      </c>
      <c r="BD54" s="1">
        <f t="shared" si="67"/>
        <v>2.1111111111111112</v>
      </c>
      <c r="BE54" s="1">
        <f t="shared" si="68"/>
        <v>2.1111111111111112</v>
      </c>
      <c r="BF54" s="1">
        <f t="shared" si="68"/>
        <v>1.9090909090909092</v>
      </c>
      <c r="BG54" s="1">
        <f t="shared" si="68"/>
        <v>0.83333333333333326</v>
      </c>
      <c r="BH54" s="1">
        <f t="shared" si="68"/>
        <v>0.54545454545454541</v>
      </c>
      <c r="BI54" s="1">
        <f t="shared" si="68"/>
        <v>0.6470588235294118</v>
      </c>
      <c r="BJ54" s="1">
        <f t="shared" si="68"/>
        <v>0.89473684210526305</v>
      </c>
      <c r="BK54" s="1">
        <f t="shared" si="68"/>
        <v>0.89473684210526305</v>
      </c>
      <c r="BL54" s="1">
        <f t="shared" si="68"/>
        <v>1</v>
      </c>
      <c r="BM54" s="1">
        <f t="shared" si="68"/>
        <v>0.90476190476190477</v>
      </c>
      <c r="BN54" s="1">
        <f t="shared" si="68"/>
        <v>1.8666666666666667</v>
      </c>
      <c r="BO54" s="1">
        <f t="shared" si="69"/>
        <v>3.0833333333333335</v>
      </c>
      <c r="BP54" s="1">
        <f t="shared" si="69"/>
        <v>4.1818181818181817</v>
      </c>
      <c r="BQ54" s="1">
        <f t="shared" si="69"/>
        <v>2.4705882352941178</v>
      </c>
      <c r="BR54" s="1">
        <f t="shared" si="69"/>
        <v>2.4705882352941178</v>
      </c>
      <c r="BS54" s="1">
        <f t="shared" si="69"/>
        <v>2</v>
      </c>
      <c r="BT54" s="1">
        <f t="shared" si="64"/>
        <v>2.1052631578947367</v>
      </c>
      <c r="BU54" s="1">
        <f t="shared" si="64"/>
        <v>1.6785714285714286</v>
      </c>
      <c r="BV54" s="1">
        <f t="shared" si="64"/>
        <v>1.1081081081081081</v>
      </c>
      <c r="BW54" s="1">
        <f t="shared" si="64"/>
        <v>0.78260869565217395</v>
      </c>
      <c r="BX54" s="1">
        <f t="shared" si="64"/>
        <v>0.97619047619047616</v>
      </c>
      <c r="BY54" s="1">
        <f t="shared" si="64"/>
        <v>1</v>
      </c>
      <c r="BZ54" s="1">
        <f t="shared" si="64"/>
        <v>1.1842105263157894</v>
      </c>
      <c r="CA54" s="1">
        <f t="shared" si="64"/>
        <v>1.1499999999999999</v>
      </c>
      <c r="CB54" s="1">
        <f t="shared" si="64"/>
        <v>0.87234042553191482</v>
      </c>
      <c r="CC54" s="1">
        <f t="shared" si="64"/>
        <v>1.0487804878048781</v>
      </c>
      <c r="CD54" s="1">
        <f t="shared" si="65"/>
        <v>2.1111111111111112</v>
      </c>
      <c r="CE54" s="1">
        <f t="shared" si="65"/>
        <v>1.902439024390244</v>
      </c>
      <c r="CF54" s="1">
        <f t="shared" si="65"/>
        <v>1.8809523809523812</v>
      </c>
      <c r="CG54" s="1">
        <f t="shared" si="65"/>
        <v>1.6888888888888889</v>
      </c>
      <c r="CH54" s="1">
        <f t="shared" si="65"/>
        <v>1.6521739130434785</v>
      </c>
      <c r="CI54" s="1">
        <f t="shared" si="65"/>
        <v>1.75609756097561</v>
      </c>
      <c r="CJ54" s="1">
        <f t="shared" si="65"/>
        <v>1.6976744186046511</v>
      </c>
      <c r="CK54" s="1">
        <f t="shared" si="65"/>
        <v>0.56578947368421051</v>
      </c>
      <c r="CL54" s="1">
        <f t="shared" si="65"/>
        <v>0.5641025641025641</v>
      </c>
      <c r="CM54" s="1">
        <f t="shared" si="65"/>
        <v>0.53164556962025311</v>
      </c>
      <c r="CN54" s="1">
        <f t="shared" si="66"/>
        <v>0.55263157894736836</v>
      </c>
      <c r="CO54" s="1">
        <f t="shared" ref="CO54:DB64" si="70">AVERAGE(CI32:CO32)/AVERAGE(CB32:CH32)</f>
        <v>0.43421052631578949</v>
      </c>
      <c r="CP54" s="1">
        <f t="shared" si="70"/>
        <v>0.51388888888888884</v>
      </c>
      <c r="CQ54" s="1">
        <f t="shared" si="70"/>
        <v>0.76712328767123283</v>
      </c>
      <c r="CR54" s="1">
        <f t="shared" si="70"/>
        <v>1.5348837209302324</v>
      </c>
      <c r="CS54" s="1">
        <f t="shared" si="70"/>
        <v>2.1590909090909092</v>
      </c>
      <c r="CT54" s="1">
        <f t="shared" si="70"/>
        <v>2.2619047619047619</v>
      </c>
      <c r="CU54" s="1">
        <f t="shared" si="70"/>
        <v>2.4523809523809521</v>
      </c>
      <c r="CV54" s="1">
        <f t="shared" si="70"/>
        <v>3.606060606060606</v>
      </c>
      <c r="CW54" s="1">
        <f t="shared" si="70"/>
        <v>3.5945945945945947</v>
      </c>
      <c r="CX54" s="1">
        <f t="shared" si="70"/>
        <v>2.5</v>
      </c>
      <c r="CY54" s="1">
        <f t="shared" si="70"/>
        <v>2.3787878787878785</v>
      </c>
      <c r="CZ54" s="1">
        <f t="shared" si="70"/>
        <v>1.2315789473684211</v>
      </c>
      <c r="DA54" s="1">
        <f t="shared" si="70"/>
        <v>1.5578947368421052</v>
      </c>
      <c r="DB54" s="1">
        <f t="shared" si="70"/>
        <v>1.3980582524271847</v>
      </c>
    </row>
    <row r="55" spans="1:106" x14ac:dyDescent="0.25">
      <c r="A55" t="s">
        <v>101</v>
      </c>
      <c r="AU55" s="1">
        <f t="shared" si="67"/>
        <v>3</v>
      </c>
      <c r="AV55" s="1">
        <f t="shared" si="67"/>
        <v>4</v>
      </c>
      <c r="AW55" s="1">
        <f t="shared" si="67"/>
        <v>9.0000000000000018</v>
      </c>
      <c r="AX55" s="1">
        <f t="shared" si="67"/>
        <v>2.3333333333333335</v>
      </c>
      <c r="AY55" s="1">
        <f t="shared" si="67"/>
        <v>2.6666666666666665</v>
      </c>
      <c r="AZ55" s="1">
        <f t="shared" si="67"/>
        <v>2</v>
      </c>
      <c r="BA55" s="1">
        <f t="shared" si="67"/>
        <v>1.3333333333333333</v>
      </c>
      <c r="BB55" s="1">
        <f t="shared" si="67"/>
        <v>1.6666666666666667</v>
      </c>
      <c r="BC55" s="1">
        <f t="shared" si="67"/>
        <v>1.6250000000000002</v>
      </c>
      <c r="BD55" s="1">
        <f t="shared" si="67"/>
        <v>1.5555555555555554</v>
      </c>
      <c r="BE55" s="1">
        <f t="shared" si="68"/>
        <v>2</v>
      </c>
      <c r="BF55" s="1">
        <f t="shared" si="68"/>
        <v>1.875</v>
      </c>
      <c r="BG55" s="1">
        <f t="shared" si="68"/>
        <v>1.75</v>
      </c>
      <c r="BH55" s="1">
        <f t="shared" si="68"/>
        <v>1.75</v>
      </c>
      <c r="BI55" s="1">
        <f t="shared" si="68"/>
        <v>2.1999999999999997</v>
      </c>
      <c r="BJ55" s="1">
        <f t="shared" si="68"/>
        <v>1.4615384615384615</v>
      </c>
      <c r="BK55" s="1">
        <f t="shared" si="68"/>
        <v>1.2857142857142858</v>
      </c>
      <c r="BL55" s="1">
        <f t="shared" si="68"/>
        <v>1.5</v>
      </c>
      <c r="BM55" s="1">
        <f t="shared" si="68"/>
        <v>2.0666666666666669</v>
      </c>
      <c r="BN55" s="1">
        <f t="shared" si="68"/>
        <v>2.5</v>
      </c>
      <c r="BO55" s="1">
        <f t="shared" si="69"/>
        <v>2.7142857142857144</v>
      </c>
      <c r="BP55" s="1">
        <f t="shared" si="69"/>
        <v>1.6818181818181819</v>
      </c>
      <c r="BQ55" s="1">
        <f t="shared" si="69"/>
        <v>2</v>
      </c>
      <c r="BR55" s="1">
        <f t="shared" si="69"/>
        <v>2.1111111111111112</v>
      </c>
      <c r="BS55" s="1">
        <f t="shared" si="69"/>
        <v>1.7142857142857144</v>
      </c>
      <c r="BT55" s="1">
        <f t="shared" si="64"/>
        <v>1.3225806451612903</v>
      </c>
      <c r="BU55" s="1">
        <f t="shared" si="64"/>
        <v>2</v>
      </c>
      <c r="BV55" s="1">
        <f t="shared" si="64"/>
        <v>2.1315789473684208</v>
      </c>
      <c r="BW55" s="1">
        <f t="shared" si="64"/>
        <v>2.3243243243243246</v>
      </c>
      <c r="BX55" s="1">
        <f t="shared" si="64"/>
        <v>2.6842105263157894</v>
      </c>
      <c r="BY55" s="1">
        <f t="shared" si="64"/>
        <v>3.1315789473684208</v>
      </c>
      <c r="BZ55" s="1">
        <f t="shared" si="64"/>
        <v>3.3055555555555554</v>
      </c>
      <c r="CA55" s="1">
        <f t="shared" si="64"/>
        <v>2.9024390243902443</v>
      </c>
      <c r="CB55" s="1">
        <f t="shared" si="64"/>
        <v>1.6571428571428573</v>
      </c>
      <c r="CC55" s="1">
        <f t="shared" si="64"/>
        <v>1.419753086419753</v>
      </c>
      <c r="CD55" s="1">
        <f t="shared" si="65"/>
        <v>1.5581395348837208</v>
      </c>
      <c r="CE55" s="1">
        <f t="shared" si="65"/>
        <v>1.303921568627451</v>
      </c>
      <c r="CF55" s="1">
        <f t="shared" si="65"/>
        <v>1</v>
      </c>
      <c r="CG55" s="1">
        <f t="shared" si="65"/>
        <v>1.0168067226890756</v>
      </c>
      <c r="CH55" s="1">
        <f t="shared" si="65"/>
        <v>1.1092436974789917</v>
      </c>
      <c r="CI55" s="1">
        <f t="shared" si="65"/>
        <v>1.0689655172413792</v>
      </c>
      <c r="CJ55" s="1">
        <f t="shared" si="65"/>
        <v>1.0695652173913046</v>
      </c>
      <c r="CK55" s="1">
        <f t="shared" si="65"/>
        <v>0.83582089552238803</v>
      </c>
      <c r="CL55" s="1">
        <f t="shared" si="65"/>
        <v>0.84210526315789469</v>
      </c>
      <c r="CM55" s="1">
        <f t="shared" si="65"/>
        <v>0.94117647058823528</v>
      </c>
      <c r="CN55" s="1">
        <f t="shared" si="66"/>
        <v>0.90082644628099173</v>
      </c>
      <c r="CO55" s="1">
        <f t="shared" si="70"/>
        <v>0.62878787878787878</v>
      </c>
      <c r="CP55" s="1">
        <f t="shared" si="70"/>
        <v>0.58870967741935487</v>
      </c>
      <c r="CQ55" s="1">
        <f t="shared" si="70"/>
        <v>0.73170731707317072</v>
      </c>
      <c r="CR55" s="1">
        <f t="shared" si="70"/>
        <v>0.6160714285714286</v>
      </c>
      <c r="CS55" s="1">
        <f t="shared" si="70"/>
        <v>0.6428571428571429</v>
      </c>
      <c r="CT55" s="1">
        <f t="shared" si="70"/>
        <v>0.6339285714285714</v>
      </c>
      <c r="CU55" s="1">
        <f t="shared" si="70"/>
        <v>0.67889908256880738</v>
      </c>
      <c r="CV55" s="1">
        <f t="shared" si="70"/>
        <v>1.1927710843373494</v>
      </c>
      <c r="CW55" s="1">
        <f t="shared" si="70"/>
        <v>1.6027397260273972</v>
      </c>
      <c r="CX55" s="1">
        <f t="shared" si="70"/>
        <v>1.2222222222222221</v>
      </c>
      <c r="CY55" s="1">
        <f t="shared" si="70"/>
        <v>1.9275362318840579</v>
      </c>
      <c r="CZ55" s="1">
        <f t="shared" si="70"/>
        <v>1.5555555555555554</v>
      </c>
      <c r="DA55" s="1">
        <f t="shared" si="70"/>
        <v>1.9859154929577465</v>
      </c>
      <c r="DB55" s="1">
        <f t="shared" si="70"/>
        <v>1.9324324324324322</v>
      </c>
    </row>
    <row r="56" spans="1:106" x14ac:dyDescent="0.25">
      <c r="A56" t="s">
        <v>102</v>
      </c>
      <c r="AU56" s="1" t="e">
        <f t="shared" si="67"/>
        <v>#DIV/0!</v>
      </c>
      <c r="AV56" s="1">
        <f t="shared" si="67"/>
        <v>12</v>
      </c>
      <c r="AW56" s="1">
        <f t="shared" si="67"/>
        <v>12</v>
      </c>
      <c r="AX56" s="1">
        <f t="shared" si="67"/>
        <v>5.5</v>
      </c>
      <c r="AY56" s="1">
        <f t="shared" si="67"/>
        <v>1.1666666666666667</v>
      </c>
      <c r="AZ56" s="1">
        <f t="shared" si="67"/>
        <v>0.625</v>
      </c>
      <c r="BA56" s="1">
        <f t="shared" si="67"/>
        <v>0.16666666666666666</v>
      </c>
      <c r="BB56" s="1">
        <f t="shared" si="67"/>
        <v>0.38461538461538464</v>
      </c>
      <c r="BC56" s="1">
        <f t="shared" si="67"/>
        <v>1.25</v>
      </c>
      <c r="BD56" s="1">
        <f t="shared" si="67"/>
        <v>1.25</v>
      </c>
      <c r="BE56" s="1">
        <f t="shared" si="68"/>
        <v>1.3636363636363635</v>
      </c>
      <c r="BF56" s="1">
        <f t="shared" si="68"/>
        <v>2.2857142857142856</v>
      </c>
      <c r="BG56" s="1">
        <f t="shared" si="68"/>
        <v>3.3999999999999995</v>
      </c>
      <c r="BH56" s="1">
        <f t="shared" si="68"/>
        <v>11</v>
      </c>
      <c r="BI56" s="1">
        <f t="shared" si="68"/>
        <v>3.8000000000000003</v>
      </c>
      <c r="BJ56" s="1">
        <f t="shared" si="68"/>
        <v>1.5999999999999999</v>
      </c>
      <c r="BK56" s="1">
        <f t="shared" si="68"/>
        <v>1.6666666666666667</v>
      </c>
      <c r="BL56" s="1">
        <f t="shared" si="68"/>
        <v>2.2000000000000002</v>
      </c>
      <c r="BM56" s="1">
        <f t="shared" si="68"/>
        <v>2.2500000000000004</v>
      </c>
      <c r="BN56" s="1">
        <f t="shared" si="68"/>
        <v>2.5294117647058827</v>
      </c>
      <c r="BO56" s="1">
        <f t="shared" si="69"/>
        <v>2.1818181818181817</v>
      </c>
      <c r="BP56" s="1">
        <f t="shared" si="69"/>
        <v>2.6842105263157894</v>
      </c>
      <c r="BQ56" s="1">
        <f t="shared" si="69"/>
        <v>1.5416666666666667</v>
      </c>
      <c r="BR56" s="1">
        <f t="shared" si="69"/>
        <v>1.44</v>
      </c>
      <c r="BS56" s="1">
        <f t="shared" si="69"/>
        <v>1.4545454545454544</v>
      </c>
      <c r="BT56" s="1">
        <f t="shared" ref="BT56:CH56" si="71">AVERAGE(BN34:BT34)/AVERAGE(BG34:BM34)</f>
        <v>1.583333333333333</v>
      </c>
      <c r="BU56" s="1">
        <f t="shared" si="71"/>
        <v>1.581395348837209</v>
      </c>
      <c r="BV56" s="1">
        <f t="shared" si="71"/>
        <v>1.5833333333333335</v>
      </c>
      <c r="BW56" s="1">
        <f t="shared" si="71"/>
        <v>1.6666666666666665</v>
      </c>
      <c r="BX56" s="1">
        <f t="shared" si="71"/>
        <v>2.3513513513513513</v>
      </c>
      <c r="BY56" s="1">
        <f t="shared" si="71"/>
        <v>2.7222222222222219</v>
      </c>
      <c r="BZ56" s="1">
        <f t="shared" si="71"/>
        <v>1.7291666666666667</v>
      </c>
      <c r="CA56" s="1">
        <f t="shared" si="71"/>
        <v>1.2807017543859651</v>
      </c>
      <c r="CB56" s="1">
        <f t="shared" si="71"/>
        <v>0.95588235294117663</v>
      </c>
      <c r="CC56" s="1">
        <f t="shared" si="71"/>
        <v>0.85526315789473684</v>
      </c>
      <c r="CD56" s="1">
        <f t="shared" si="71"/>
        <v>0.74117647058823533</v>
      </c>
      <c r="CE56" s="1">
        <f t="shared" si="71"/>
        <v>0.72413793103448276</v>
      </c>
      <c r="CF56" s="1">
        <f t="shared" si="71"/>
        <v>0.53061224489795922</v>
      </c>
      <c r="CG56" s="1">
        <f t="shared" si="71"/>
        <v>0.56626506024096379</v>
      </c>
      <c r="CH56" s="1">
        <f t="shared" si="71"/>
        <v>0.73972602739726023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f t="shared" si="66"/>
        <v>3.5531914893617023</v>
      </c>
      <c r="CO56" s="1">
        <f t="shared" si="70"/>
        <v>2.9814814814814814</v>
      </c>
      <c r="CP56" s="1">
        <f t="shared" si="70"/>
        <v>1.6624999999999999</v>
      </c>
      <c r="CQ56" s="1">
        <f t="shared" si="70"/>
        <v>1.3695652173913044</v>
      </c>
      <c r="CR56" s="1">
        <f t="shared" si="70"/>
        <v>0.81147540983606559</v>
      </c>
      <c r="CS56" s="1">
        <f t="shared" si="70"/>
        <v>0.70714285714285707</v>
      </c>
      <c r="CT56" s="1">
        <f t="shared" si="70"/>
        <v>0.49390243902439024</v>
      </c>
      <c r="CU56" s="1">
        <f t="shared" si="70"/>
        <v>0.50898203592814373</v>
      </c>
      <c r="CV56" s="1">
        <f t="shared" si="70"/>
        <v>0.60248447204968947</v>
      </c>
      <c r="CW56" s="1">
        <f t="shared" si="70"/>
        <v>0.84210526315789469</v>
      </c>
      <c r="CX56" s="1">
        <f t="shared" si="70"/>
        <v>0.92063492063492069</v>
      </c>
      <c r="CY56" s="1">
        <f t="shared" si="70"/>
        <v>1.101010101010101</v>
      </c>
      <c r="CZ56" s="1">
        <f t="shared" si="70"/>
        <v>0.88888888888888895</v>
      </c>
      <c r="DA56" s="1">
        <f t="shared" si="70"/>
        <v>1.4691358024691359</v>
      </c>
      <c r="DB56" s="1">
        <f t="shared" si="70"/>
        <v>1.3764705882352943</v>
      </c>
    </row>
    <row r="57" spans="1:106" x14ac:dyDescent="0.25">
      <c r="A57" t="s">
        <v>103</v>
      </c>
      <c r="AU57" s="1">
        <f>AVERAGE(AO35:AU35)/AVERAGE(AH35:AN35)</f>
        <v>1.7647058823529413</v>
      </c>
      <c r="AV57" s="1">
        <f>AVERAGE(AP35:AV35)/AVERAGE(AI35:AO35)</f>
        <v>0.7407407407407407</v>
      </c>
      <c r="AW57" s="1">
        <f>AVERAGE(AQ35:AW35)/AVERAGE(AJ35:AP35)</f>
        <v>1</v>
      </c>
      <c r="AX57" s="1">
        <f>AVERAGE(AR35:AX35)/AVERAGE(AK35:AQ35)</f>
        <v>0.9285714285714286</v>
      </c>
      <c r="AY57" s="1">
        <f t="shared" ref="AU57:CN60" si="72">AVERAGE(AS35:AY35)/AVERAGE(AL35:AR35)</f>
        <v>1.3666666666666667</v>
      </c>
      <c r="AZ57" s="1">
        <f t="shared" si="72"/>
        <v>1.4864864864864864</v>
      </c>
      <c r="BA57" s="1">
        <f t="shared" si="72"/>
        <v>1.6388888888888888</v>
      </c>
      <c r="BB57" s="1">
        <f t="shared" si="72"/>
        <v>2.1</v>
      </c>
      <c r="BC57" s="1">
        <f t="shared" si="72"/>
        <v>3.65</v>
      </c>
      <c r="BD57" s="1">
        <f t="shared" si="72"/>
        <v>2.4642857142857144</v>
      </c>
      <c r="BE57" s="1">
        <f t="shared" si="72"/>
        <v>2.6538461538461537</v>
      </c>
      <c r="BF57" s="1">
        <f t="shared" si="72"/>
        <v>1.3902439024390243</v>
      </c>
      <c r="BG57" s="1">
        <f t="shared" si="72"/>
        <v>0.65454545454545465</v>
      </c>
      <c r="BH57" s="1">
        <f t="shared" si="72"/>
        <v>0.64406779661016955</v>
      </c>
      <c r="BI57" s="1">
        <f t="shared" si="72"/>
        <v>0.60317460317460325</v>
      </c>
      <c r="BJ57" s="1">
        <f t="shared" si="72"/>
        <v>0.49315068493150688</v>
      </c>
      <c r="BK57" s="1">
        <f t="shared" si="72"/>
        <v>0.46376811594202894</v>
      </c>
      <c r="BL57" s="1">
        <f t="shared" si="72"/>
        <v>0.53623188405797095</v>
      </c>
      <c r="BM57" s="1">
        <f t="shared" si="72"/>
        <v>0.78947368421052644</v>
      </c>
      <c r="BN57" s="1">
        <f t="shared" si="72"/>
        <v>1.3611111111111109</v>
      </c>
      <c r="BO57" s="1">
        <f t="shared" si="72"/>
        <v>1.1578947368421051</v>
      </c>
      <c r="BP57" s="1">
        <f t="shared" si="72"/>
        <v>1.368421052631579</v>
      </c>
      <c r="BQ57" s="1">
        <f t="shared" si="72"/>
        <v>1.7222222222222221</v>
      </c>
      <c r="BR57" s="1">
        <f t="shared" si="72"/>
        <v>1.96875</v>
      </c>
      <c r="BS57" s="1">
        <f t="shared" si="72"/>
        <v>1.8918918918918919</v>
      </c>
      <c r="BT57" s="1">
        <f t="shared" si="72"/>
        <v>1.3111111111111111</v>
      </c>
      <c r="BU57" s="1">
        <f t="shared" si="72"/>
        <v>1.7755102040816326</v>
      </c>
      <c r="BV57" s="1">
        <f t="shared" si="72"/>
        <v>4.5</v>
      </c>
      <c r="BW57" s="1">
        <f t="shared" si="72"/>
        <v>4.0961538461538458</v>
      </c>
      <c r="BX57" s="1">
        <f t="shared" si="72"/>
        <v>3.3709677419354835</v>
      </c>
      <c r="BY57" s="1">
        <f t="shared" si="72"/>
        <v>3.3333333333333335</v>
      </c>
      <c r="BZ57" s="1">
        <f t="shared" si="72"/>
        <v>2.8857142857142857</v>
      </c>
      <c r="CA57" s="1">
        <f t="shared" si="72"/>
        <v>3.5423728813559321</v>
      </c>
      <c r="CB57" s="1">
        <f t="shared" si="72"/>
        <v>2.3793103448275863</v>
      </c>
      <c r="CC57" s="1">
        <f t="shared" si="72"/>
        <v>0.78787878787878785</v>
      </c>
      <c r="CD57" s="1">
        <f t="shared" si="72"/>
        <v>0.76525821596244137</v>
      </c>
      <c r="CE57" s="1">
        <f t="shared" si="72"/>
        <v>0.87081339712918659</v>
      </c>
      <c r="CF57" s="1">
        <f t="shared" si="72"/>
        <v>0.94285714285714284</v>
      </c>
      <c r="CG57" s="1">
        <f t="shared" si="72"/>
        <v>0.96039603960396036</v>
      </c>
      <c r="CH57" s="1">
        <f t="shared" si="72"/>
        <v>1.0334928229665072</v>
      </c>
      <c r="CI57" s="1">
        <f t="shared" si="72"/>
        <v>1.1111111111111109</v>
      </c>
      <c r="CJ57" s="1">
        <f t="shared" si="72"/>
        <v>1.5576923076923077</v>
      </c>
      <c r="CK57" s="1">
        <f t="shared" si="72"/>
        <v>1.5398773006134969</v>
      </c>
      <c r="CL57" s="1">
        <f t="shared" si="72"/>
        <v>1.302197802197802</v>
      </c>
      <c r="CM57" s="1">
        <f t="shared" si="72"/>
        <v>1.1262626262626263</v>
      </c>
      <c r="CN57" s="1">
        <f t="shared" si="72"/>
        <v>1.1494845360824741</v>
      </c>
      <c r="CO57" s="1">
        <f t="shared" si="70"/>
        <v>0.99537037037037035</v>
      </c>
      <c r="CP57" s="1">
        <f t="shared" si="70"/>
        <v>1.1130434782608696</v>
      </c>
      <c r="CQ57" s="1">
        <f t="shared" si="70"/>
        <v>1.0205761316872428</v>
      </c>
      <c r="CR57" s="1">
        <f t="shared" si="70"/>
        <v>1.2350597609561753</v>
      </c>
      <c r="CS57" s="1">
        <f t="shared" si="70"/>
        <v>1.4008438818565403</v>
      </c>
      <c r="CT57" s="1">
        <f t="shared" si="70"/>
        <v>1.6905829596412554</v>
      </c>
      <c r="CU57" s="1">
        <f t="shared" si="70"/>
        <v>1.7130044843049326</v>
      </c>
      <c r="CV57" s="1">
        <f t="shared" si="70"/>
        <v>1.9162790697674417</v>
      </c>
      <c r="CW57" s="1">
        <f t="shared" si="70"/>
        <v>1.9218750000000002</v>
      </c>
      <c r="CX57" s="1">
        <f t="shared" si="70"/>
        <v>1.9395161290322578</v>
      </c>
      <c r="CY57" s="1">
        <f t="shared" si="70"/>
        <v>1.703225806451613</v>
      </c>
      <c r="CZ57" s="1">
        <f t="shared" si="70"/>
        <v>1.4668674698795179</v>
      </c>
      <c r="DA57" s="1">
        <f t="shared" si="70"/>
        <v>1.7294429708222812</v>
      </c>
      <c r="DB57" s="1">
        <f t="shared" si="70"/>
        <v>1.712041884816754</v>
      </c>
    </row>
    <row r="58" spans="1:106" x14ac:dyDescent="0.25">
      <c r="A58" t="s">
        <v>104</v>
      </c>
      <c r="AU58" s="1">
        <f t="shared" si="72"/>
        <v>1.8181818181818181</v>
      </c>
      <c r="AV58" s="1">
        <f t="shared" si="72"/>
        <v>1.375</v>
      </c>
      <c r="AW58" s="1">
        <f t="shared" si="72"/>
        <v>1.4767441860465116</v>
      </c>
      <c r="AX58" s="1">
        <f t="shared" si="72"/>
        <v>1.404494382022472</v>
      </c>
      <c r="AY58" s="1">
        <f t="shared" si="72"/>
        <v>1.0686274509803921</v>
      </c>
      <c r="AZ58" s="1">
        <f t="shared" si="72"/>
        <v>1.3771929824561404</v>
      </c>
      <c r="BA58" s="1">
        <f t="shared" si="72"/>
        <v>1.5619834710743803</v>
      </c>
      <c r="BB58" s="1">
        <f t="shared" si="72"/>
        <v>1.825</v>
      </c>
      <c r="BC58" s="1">
        <f t="shared" si="72"/>
        <v>2.3454545454545452</v>
      </c>
      <c r="BD58" s="1">
        <f t="shared" si="72"/>
        <v>2.1968503937007875</v>
      </c>
      <c r="BE58" s="1">
        <f t="shared" si="72"/>
        <v>2.4239999999999999</v>
      </c>
      <c r="BF58" s="1">
        <f t="shared" si="72"/>
        <v>2.8990825688073398</v>
      </c>
      <c r="BG58" s="1">
        <f t="shared" si="72"/>
        <v>1.605095541401274</v>
      </c>
      <c r="BH58" s="1">
        <f t="shared" si="72"/>
        <v>1.1428571428571428</v>
      </c>
      <c r="BI58" s="1">
        <f t="shared" si="72"/>
        <v>1.2511415525114156</v>
      </c>
      <c r="BJ58" s="1">
        <f t="shared" si="72"/>
        <v>1.2945736434108528</v>
      </c>
      <c r="BK58" s="1">
        <f t="shared" si="72"/>
        <v>1.0967741935483872</v>
      </c>
      <c r="BL58" s="1">
        <f t="shared" si="72"/>
        <v>1.1023102310231023</v>
      </c>
      <c r="BM58" s="1">
        <f t="shared" si="72"/>
        <v>1.2943037974683544</v>
      </c>
      <c r="BN58" s="1">
        <f t="shared" si="72"/>
        <v>1.9722222222222223</v>
      </c>
      <c r="BO58" s="1">
        <f t="shared" si="72"/>
        <v>2.5277777777777777</v>
      </c>
      <c r="BP58" s="1">
        <f t="shared" si="72"/>
        <v>1.8467153284671534</v>
      </c>
      <c r="BQ58" s="1">
        <f t="shared" si="72"/>
        <v>1.2514970059880239</v>
      </c>
      <c r="BR58" s="1">
        <f t="shared" si="72"/>
        <v>1.3758169934640523</v>
      </c>
      <c r="BS58" s="1">
        <f t="shared" si="72"/>
        <v>1.1077844311377245</v>
      </c>
      <c r="BT58" s="1">
        <f t="shared" si="72"/>
        <v>0.82640586797066007</v>
      </c>
      <c r="BU58" s="1">
        <f t="shared" si="72"/>
        <v>0.95774647887323938</v>
      </c>
      <c r="BV58" s="1">
        <f t="shared" si="72"/>
        <v>1.0201465201465201</v>
      </c>
      <c r="BW58" s="1">
        <f t="shared" si="72"/>
        <v>1.0928853754940711</v>
      </c>
      <c r="BX58" s="1">
        <f t="shared" si="72"/>
        <v>1.5430622009569377</v>
      </c>
      <c r="BY58" s="1">
        <f t="shared" si="72"/>
        <v>1.5771971496437054</v>
      </c>
      <c r="BZ58" s="1">
        <f t="shared" si="72"/>
        <v>1.8756756756756756</v>
      </c>
      <c r="CA58" s="1">
        <f t="shared" si="72"/>
        <v>2.0562130177514795</v>
      </c>
      <c r="CB58" s="1">
        <f t="shared" si="72"/>
        <v>1.2710084033613445</v>
      </c>
      <c r="CC58" s="1">
        <f t="shared" si="72"/>
        <v>1.1149012567324954</v>
      </c>
      <c r="CD58" s="1">
        <f t="shared" si="72"/>
        <v>1.4213381555153708</v>
      </c>
      <c r="CE58" s="1">
        <f t="shared" si="72"/>
        <v>1.2527131782945737</v>
      </c>
      <c r="CF58" s="1">
        <f t="shared" si="72"/>
        <v>1.3509036144578312</v>
      </c>
      <c r="CG58" s="1">
        <f t="shared" si="72"/>
        <v>1.3703170028818445</v>
      </c>
      <c r="CH58" s="1">
        <f t="shared" si="72"/>
        <v>1.4402877697841725</v>
      </c>
      <c r="CI58" s="1">
        <f t="shared" si="72"/>
        <v>1.8148760330578513</v>
      </c>
      <c r="CJ58" s="1">
        <f t="shared" si="72"/>
        <v>1.8019323671497587</v>
      </c>
      <c r="CK58" s="1">
        <f t="shared" si="72"/>
        <v>1.5038167938931297</v>
      </c>
      <c r="CL58" s="1">
        <f t="shared" si="72"/>
        <v>1.5990099009900991</v>
      </c>
      <c r="CM58" s="1">
        <f t="shared" si="72"/>
        <v>1.5273132664437012</v>
      </c>
      <c r="CN58" s="1">
        <f t="shared" si="72"/>
        <v>1.6582544689800209</v>
      </c>
      <c r="CO58" s="1">
        <f t="shared" si="70"/>
        <v>1.6973026973026974</v>
      </c>
      <c r="CP58" s="1">
        <f t="shared" si="70"/>
        <v>1.5455373406193078</v>
      </c>
      <c r="CQ58" s="1">
        <f t="shared" si="70"/>
        <v>1.6452189454870421</v>
      </c>
      <c r="CR58" s="1">
        <f t="shared" si="70"/>
        <v>1.7021996615905246</v>
      </c>
      <c r="CS58" s="1">
        <f t="shared" si="70"/>
        <v>1.7794117647058822</v>
      </c>
      <c r="CT58" s="1">
        <f t="shared" si="70"/>
        <v>1.7868613138686131</v>
      </c>
      <c r="CU58" s="1">
        <f t="shared" si="70"/>
        <v>1.5022194039315158</v>
      </c>
      <c r="CV58" s="1">
        <f t="shared" si="70"/>
        <v>1.7021777516185992</v>
      </c>
      <c r="CW58" s="1">
        <f t="shared" si="70"/>
        <v>1.849145550972304</v>
      </c>
      <c r="CX58" s="1">
        <f t="shared" si="70"/>
        <v>1.8245518739815316</v>
      </c>
      <c r="CY58" s="1">
        <f t="shared" si="70"/>
        <v>1.7733598409542743</v>
      </c>
      <c r="CZ58" s="1">
        <f t="shared" si="70"/>
        <v>1.3231839930404523</v>
      </c>
      <c r="DA58" s="1">
        <f t="shared" si="70"/>
        <v>1.4852941176470589</v>
      </c>
      <c r="DB58" s="1">
        <f t="shared" si="70"/>
        <v>1.4740396791895314</v>
      </c>
    </row>
    <row r="59" spans="1:106" x14ac:dyDescent="0.25">
      <c r="A59" t="s">
        <v>105</v>
      </c>
      <c r="AU59" s="1">
        <f t="shared" si="72"/>
        <v>7.2857142857142856</v>
      </c>
      <c r="AV59" s="1">
        <f t="shared" si="72"/>
        <v>4.5454545454545459</v>
      </c>
      <c r="AW59" s="1">
        <f t="shared" si="72"/>
        <v>4.666666666666667</v>
      </c>
      <c r="AX59" s="1">
        <f t="shared" si="72"/>
        <v>3.3125</v>
      </c>
      <c r="AY59" s="1">
        <f t="shared" si="72"/>
        <v>1.5999999999999999</v>
      </c>
      <c r="AZ59" s="1">
        <f t="shared" si="72"/>
        <v>1.1428571428571428</v>
      </c>
      <c r="BA59" s="1">
        <f t="shared" si="72"/>
        <v>0.89795918367346939</v>
      </c>
      <c r="BB59" s="1">
        <f t="shared" si="72"/>
        <v>0.88235294117647067</v>
      </c>
      <c r="BC59" s="1">
        <f t="shared" si="72"/>
        <v>1.0999999999999999</v>
      </c>
      <c r="BD59" s="1">
        <f t="shared" si="72"/>
        <v>0.8928571428571429</v>
      </c>
      <c r="BE59" s="1">
        <f t="shared" si="72"/>
        <v>0.90566037735849059</v>
      </c>
      <c r="BF59" s="1">
        <f t="shared" si="72"/>
        <v>0.75000000000000011</v>
      </c>
      <c r="BG59" s="1">
        <f t="shared" si="72"/>
        <v>0.5</v>
      </c>
      <c r="BH59" s="1">
        <f t="shared" si="72"/>
        <v>0.52272727272727271</v>
      </c>
      <c r="BI59" s="1">
        <f t="shared" si="72"/>
        <v>0.37777777777777771</v>
      </c>
      <c r="BJ59" s="1">
        <f t="shared" si="72"/>
        <v>0.32727272727272733</v>
      </c>
      <c r="BK59" s="1">
        <f t="shared" si="72"/>
        <v>0.42</v>
      </c>
      <c r="BL59" s="1">
        <f t="shared" si="72"/>
        <v>0.75000000000000011</v>
      </c>
      <c r="BM59" s="1">
        <f t="shared" si="72"/>
        <v>1.2777777777777777</v>
      </c>
      <c r="BN59" s="1">
        <f t="shared" si="72"/>
        <v>2.0833333333333335</v>
      </c>
      <c r="BO59" s="1">
        <f t="shared" si="72"/>
        <v>2.7391304347826089</v>
      </c>
      <c r="BP59" s="1">
        <f t="shared" si="72"/>
        <v>4.4705882352941186</v>
      </c>
      <c r="BQ59" s="1">
        <f t="shared" si="72"/>
        <v>4.6666666666666661</v>
      </c>
      <c r="BR59" s="1">
        <f t="shared" si="72"/>
        <v>3.9523809523809526</v>
      </c>
      <c r="BS59" s="1">
        <f t="shared" si="72"/>
        <v>2.083333333333333</v>
      </c>
      <c r="BT59" s="1">
        <f t="shared" si="72"/>
        <v>1.5869565217391306</v>
      </c>
      <c r="BU59" s="1">
        <f t="shared" si="72"/>
        <v>2.16</v>
      </c>
      <c r="BV59" s="1">
        <f t="shared" si="72"/>
        <v>1.7619047619047619</v>
      </c>
      <c r="BW59" s="1">
        <f t="shared" si="72"/>
        <v>1.6842105263157894</v>
      </c>
      <c r="BX59" s="1">
        <f t="shared" si="72"/>
        <v>1.857142857142857</v>
      </c>
      <c r="BY59" s="1">
        <f t="shared" si="72"/>
        <v>2.8433734939759034</v>
      </c>
      <c r="BZ59" s="1">
        <f t="shared" si="72"/>
        <v>3.1200000000000006</v>
      </c>
      <c r="CA59" s="1">
        <f t="shared" si="72"/>
        <v>3.452054794520548</v>
      </c>
      <c r="CB59" s="1">
        <f t="shared" si="72"/>
        <v>2.3796296296296298</v>
      </c>
      <c r="CC59" s="1">
        <f t="shared" si="72"/>
        <v>3.0810810810810807</v>
      </c>
      <c r="CD59" s="1">
        <f t="shared" si="72"/>
        <v>2.890625</v>
      </c>
      <c r="CE59" s="1">
        <f t="shared" si="72"/>
        <v>2.1987179487179489</v>
      </c>
      <c r="CF59" s="1">
        <f t="shared" si="72"/>
        <v>1.1101694915254237</v>
      </c>
      <c r="CG59" s="1">
        <f t="shared" si="72"/>
        <v>1.4059829059829059</v>
      </c>
      <c r="CH59" s="1">
        <f t="shared" si="72"/>
        <v>1.2976190476190477</v>
      </c>
      <c r="CI59" s="1">
        <f t="shared" si="72"/>
        <v>1.2529182879377432</v>
      </c>
      <c r="CJ59" s="1">
        <f t="shared" si="72"/>
        <v>0.76608187134502936</v>
      </c>
      <c r="CK59" s="1">
        <f t="shared" si="72"/>
        <v>0.67297297297297298</v>
      </c>
      <c r="CL59" s="1">
        <f t="shared" si="72"/>
        <v>0.95043731778425655</v>
      </c>
      <c r="CM59" s="1">
        <f t="shared" si="72"/>
        <v>1.3893129770992365</v>
      </c>
      <c r="CN59" s="1">
        <f t="shared" si="72"/>
        <v>0.92705167173252279</v>
      </c>
      <c r="CO59" s="1">
        <f t="shared" si="70"/>
        <v>0.90214067278287469</v>
      </c>
      <c r="CP59" s="1">
        <f t="shared" si="70"/>
        <v>0.93478260869565222</v>
      </c>
      <c r="CQ59" s="1">
        <f t="shared" si="70"/>
        <v>1.1946564885496183</v>
      </c>
      <c r="CR59" s="1">
        <f t="shared" si="70"/>
        <v>1.4176706827309238</v>
      </c>
      <c r="CS59" s="1">
        <f t="shared" si="70"/>
        <v>1.0460122699386503</v>
      </c>
      <c r="CT59" s="1">
        <f t="shared" si="70"/>
        <v>0.91758241758241765</v>
      </c>
      <c r="CU59" s="1">
        <f t="shared" si="70"/>
        <v>1.0655737704918034</v>
      </c>
      <c r="CV59" s="1">
        <f t="shared" si="70"/>
        <v>1.3288135593220338</v>
      </c>
      <c r="CW59" s="1">
        <f t="shared" si="70"/>
        <v>1.3189368770764121</v>
      </c>
      <c r="CX59" s="1">
        <f t="shared" si="70"/>
        <v>1.4856230031948883</v>
      </c>
      <c r="CY59" s="1">
        <f t="shared" si="70"/>
        <v>1.3059490084985836</v>
      </c>
      <c r="CZ59" s="1">
        <f t="shared" si="70"/>
        <v>1.0938416422287389</v>
      </c>
      <c r="DA59" s="1">
        <f t="shared" si="70"/>
        <v>1.5209580838323353</v>
      </c>
      <c r="DB59" s="1">
        <f t="shared" si="70"/>
        <v>1.8553846153846152</v>
      </c>
    </row>
    <row r="60" spans="1:106" x14ac:dyDescent="0.25">
      <c r="A60" t="s">
        <v>106</v>
      </c>
      <c r="AU60" s="1">
        <f t="shared" si="72"/>
        <v>4.5555555555555554</v>
      </c>
      <c r="AV60" s="1">
        <f t="shared" si="72"/>
        <v>3.2083333333333335</v>
      </c>
      <c r="AW60" s="1">
        <f t="shared" si="72"/>
        <v>2.4333333333333336</v>
      </c>
      <c r="AX60" s="1">
        <f t="shared" si="72"/>
        <v>1.1632653061224489</v>
      </c>
      <c r="AY60" s="1">
        <f t="shared" si="72"/>
        <v>0.75409836065573776</v>
      </c>
      <c r="AZ60" s="1">
        <f t="shared" si="72"/>
        <v>0.79220779220779214</v>
      </c>
      <c r="BA60" s="1">
        <f t="shared" si="72"/>
        <v>0.7349397590361445</v>
      </c>
      <c r="BB60" s="1">
        <f t="shared" si="72"/>
        <v>1.0609756097560976</v>
      </c>
      <c r="BC60" s="1">
        <f t="shared" si="72"/>
        <v>1.2857142857142856</v>
      </c>
      <c r="BD60" s="1">
        <f t="shared" si="72"/>
        <v>1.3287671232876712</v>
      </c>
      <c r="BE60" s="1">
        <f t="shared" si="72"/>
        <v>1.6666666666666667</v>
      </c>
      <c r="BF60" s="1">
        <f t="shared" si="72"/>
        <v>2.0869565217391304</v>
      </c>
      <c r="BG60" s="1">
        <f t="shared" si="72"/>
        <v>1.2295081967213115</v>
      </c>
      <c r="BH60" s="1">
        <f t="shared" si="72"/>
        <v>1.1967213114754101</v>
      </c>
      <c r="BI60" s="1">
        <f t="shared" si="72"/>
        <v>0.75862068965517238</v>
      </c>
      <c r="BJ60" s="1">
        <f t="shared" si="72"/>
        <v>0.79797979797979801</v>
      </c>
      <c r="BK60" s="1">
        <f t="shared" si="72"/>
        <v>0.93814432989690721</v>
      </c>
      <c r="BL60" s="1">
        <f t="shared" si="72"/>
        <v>1.5578947368421052</v>
      </c>
      <c r="BM60" s="1">
        <f t="shared" si="72"/>
        <v>1.6770833333333335</v>
      </c>
      <c r="BN60" s="1">
        <f t="shared" si="72"/>
        <v>2.2533333333333334</v>
      </c>
      <c r="BO60" s="1">
        <f t="shared" si="72"/>
        <v>2.547945205479452</v>
      </c>
      <c r="BP60" s="1">
        <f t="shared" si="72"/>
        <v>2.8787878787878785</v>
      </c>
      <c r="BQ60" s="1">
        <f t="shared" si="72"/>
        <v>2.7974683544303796</v>
      </c>
      <c r="BR60" s="1">
        <f t="shared" si="72"/>
        <v>2.4285714285714288</v>
      </c>
      <c r="BS60" s="1">
        <f t="shared" si="72"/>
        <v>1.1216216216216217</v>
      </c>
      <c r="BT60" s="1">
        <f t="shared" si="72"/>
        <v>1.1118012422360248</v>
      </c>
      <c r="BU60" s="1">
        <f t="shared" si="72"/>
        <v>1.3431952662721895</v>
      </c>
      <c r="BV60" s="1">
        <f t="shared" si="72"/>
        <v>1.3010752688172043</v>
      </c>
      <c r="BW60" s="1">
        <f t="shared" si="72"/>
        <v>1.3</v>
      </c>
      <c r="BX60" s="1">
        <f t="shared" si="72"/>
        <v>1.3031674208144797</v>
      </c>
      <c r="BY60" s="1">
        <f t="shared" si="72"/>
        <v>1.2624434389140269</v>
      </c>
      <c r="BZ60" s="1">
        <f t="shared" si="72"/>
        <v>1.6746987951807228</v>
      </c>
      <c r="CA60" s="1">
        <f t="shared" si="72"/>
        <v>1.6983240223463687</v>
      </c>
      <c r="CB60" s="1">
        <f t="shared" si="72"/>
        <v>1.3612334801762114</v>
      </c>
      <c r="CC60" s="1">
        <f t="shared" si="72"/>
        <v>1.4917355371900827</v>
      </c>
      <c r="CD60" s="1">
        <f t="shared" si="72"/>
        <v>1.4939271255060729</v>
      </c>
      <c r="CE60" s="1">
        <f t="shared" si="72"/>
        <v>1.09375</v>
      </c>
      <c r="CF60" s="1">
        <f t="shared" si="72"/>
        <v>1.2078853046594984</v>
      </c>
      <c r="CG60" s="1">
        <f t="shared" si="72"/>
        <v>1.3453237410071943</v>
      </c>
      <c r="CH60" s="1">
        <f t="shared" si="72"/>
        <v>1.2105263157894737</v>
      </c>
      <c r="CI60" s="1">
        <f t="shared" si="72"/>
        <v>1.4142394822006472</v>
      </c>
      <c r="CJ60" s="1">
        <f t="shared" si="72"/>
        <v>1.185595567867036</v>
      </c>
      <c r="CK60" s="1">
        <f t="shared" si="72"/>
        <v>1.1815718157181572</v>
      </c>
      <c r="CL60" s="1">
        <f t="shared" si="72"/>
        <v>1.5206349206349208</v>
      </c>
      <c r="CM60" s="1">
        <f t="shared" si="72"/>
        <v>1.4183976261127598</v>
      </c>
      <c r="CN60" s="1">
        <f t="shared" si="72"/>
        <v>1.302139037433155</v>
      </c>
      <c r="CO60" s="1">
        <f t="shared" si="70"/>
        <v>1.3233695652173914</v>
      </c>
      <c r="CP60" s="1">
        <f t="shared" si="70"/>
        <v>0.94965675057208232</v>
      </c>
      <c r="CQ60" s="1">
        <f t="shared" si="70"/>
        <v>1.1121495327102804</v>
      </c>
      <c r="CR60" s="1">
        <f t="shared" si="70"/>
        <v>1.1353211009174311</v>
      </c>
      <c r="CS60" s="1">
        <f t="shared" si="70"/>
        <v>1.091858037578288</v>
      </c>
      <c r="CT60" s="1">
        <f t="shared" si="70"/>
        <v>1.112970711297071</v>
      </c>
      <c r="CU60" s="1">
        <f t="shared" si="70"/>
        <v>1.0287474332648872</v>
      </c>
      <c r="CV60" s="1">
        <f t="shared" si="70"/>
        <v>1.2217659137577002</v>
      </c>
      <c r="CW60" s="1">
        <f t="shared" si="70"/>
        <v>1.457831325301205</v>
      </c>
      <c r="CX60" s="1">
        <f t="shared" si="70"/>
        <v>1.2584033613445378</v>
      </c>
      <c r="CY60" s="1">
        <f t="shared" si="70"/>
        <v>1.2222222222222223</v>
      </c>
      <c r="CZ60" s="1">
        <f t="shared" si="70"/>
        <v>0.93690248565965595</v>
      </c>
      <c r="DA60" s="1">
        <f t="shared" si="70"/>
        <v>1.2800751879699248</v>
      </c>
      <c r="DB60" s="1">
        <f t="shared" si="70"/>
        <v>1.4151696606786428</v>
      </c>
    </row>
    <row r="61" spans="1:106" x14ac:dyDescent="0.25">
      <c r="A61" t="s">
        <v>107</v>
      </c>
      <c r="AU61" s="1">
        <f t="shared" ref="AU61:CN64" si="73">AVERAGE(AO39:AU39)/AVERAGE(AH39:AN39)</f>
        <v>4.5</v>
      </c>
      <c r="AV61" s="1">
        <f t="shared" si="73"/>
        <v>2.6315789473684212</v>
      </c>
      <c r="AW61" s="1">
        <f t="shared" si="73"/>
        <v>2.3333333333333335</v>
      </c>
      <c r="AX61" s="1">
        <f t="shared" si="73"/>
        <v>2.65</v>
      </c>
      <c r="AY61" s="1">
        <f t="shared" si="73"/>
        <v>2.2222222222222223</v>
      </c>
      <c r="AZ61" s="1">
        <f t="shared" si="73"/>
        <v>2</v>
      </c>
      <c r="BA61" s="1">
        <f t="shared" si="73"/>
        <v>1.2745098039215688</v>
      </c>
      <c r="BB61" s="1">
        <f t="shared" si="73"/>
        <v>1.3518518518518519</v>
      </c>
      <c r="BC61" s="1">
        <f t="shared" si="73"/>
        <v>1.5599999999999998</v>
      </c>
      <c r="BD61" s="1">
        <f t="shared" si="73"/>
        <v>1.7346938775510203</v>
      </c>
      <c r="BE61" s="1">
        <f t="shared" si="73"/>
        <v>1.5849056603773586</v>
      </c>
      <c r="BF61" s="1">
        <f t="shared" si="73"/>
        <v>1.35</v>
      </c>
      <c r="BG61" s="1">
        <f t="shared" si="73"/>
        <v>0.97058823529411775</v>
      </c>
      <c r="BH61" s="1">
        <f t="shared" si="73"/>
        <v>0.95384615384615379</v>
      </c>
      <c r="BI61" s="1">
        <f t="shared" si="73"/>
        <v>0.98630136986301375</v>
      </c>
      <c r="BJ61" s="1">
        <f t="shared" si="73"/>
        <v>1.3076923076923077</v>
      </c>
      <c r="BK61" s="1">
        <f t="shared" si="73"/>
        <v>1.2117647058823529</v>
      </c>
      <c r="BL61" s="1">
        <f t="shared" si="73"/>
        <v>1.2380952380952381</v>
      </c>
      <c r="BM61" s="1">
        <f t="shared" si="73"/>
        <v>1.7777777777777779</v>
      </c>
      <c r="BN61" s="1">
        <f t="shared" si="73"/>
        <v>2.7121212121212124</v>
      </c>
      <c r="BO61" s="1">
        <f t="shared" si="73"/>
        <v>3.467741935483871</v>
      </c>
      <c r="BP61" s="1">
        <f t="shared" si="73"/>
        <v>2.958333333333333</v>
      </c>
      <c r="BQ61" s="1">
        <f t="shared" si="73"/>
        <v>1.8627450980392157</v>
      </c>
      <c r="BR61" s="1">
        <f t="shared" si="73"/>
        <v>1.8058252427184467</v>
      </c>
      <c r="BS61" s="1">
        <f t="shared" si="73"/>
        <v>1.8173076923076923</v>
      </c>
      <c r="BT61" s="1">
        <f t="shared" si="73"/>
        <v>1.1597222222222221</v>
      </c>
      <c r="BU61" s="1">
        <f t="shared" si="73"/>
        <v>1.0782122905027933</v>
      </c>
      <c r="BV61" s="1">
        <f t="shared" si="73"/>
        <v>0.94418604651162785</v>
      </c>
      <c r="BW61" s="1">
        <f t="shared" si="73"/>
        <v>1.0046948356807512</v>
      </c>
      <c r="BX61" s="1">
        <f t="shared" si="73"/>
        <v>1.4526315789473685</v>
      </c>
      <c r="BY61" s="1">
        <f t="shared" si="73"/>
        <v>1.5483870967741935</v>
      </c>
      <c r="BZ61" s="1">
        <f t="shared" si="73"/>
        <v>1.486772486772487</v>
      </c>
      <c r="CA61" s="1">
        <f t="shared" si="73"/>
        <v>1.6646706586826348</v>
      </c>
      <c r="CB61" s="1">
        <f t="shared" si="73"/>
        <v>1.9740932642487046</v>
      </c>
      <c r="CC61" s="1">
        <f t="shared" si="73"/>
        <v>2.1527093596059115</v>
      </c>
      <c r="CD61" s="1">
        <f t="shared" si="73"/>
        <v>2.3317757009345796</v>
      </c>
      <c r="CE61" s="1">
        <f t="shared" si="73"/>
        <v>1.8768115942028984</v>
      </c>
      <c r="CF61" s="1">
        <f t="shared" si="73"/>
        <v>1.8715277777777777</v>
      </c>
      <c r="CG61" s="1">
        <f t="shared" si="73"/>
        <v>2.0533807829181492</v>
      </c>
      <c r="CH61" s="1">
        <f t="shared" si="73"/>
        <v>2.3381294964028778</v>
      </c>
      <c r="CI61" s="1">
        <f t="shared" si="73"/>
        <v>1.6666666666666665</v>
      </c>
      <c r="CJ61" s="1">
        <f t="shared" si="73"/>
        <v>1.4118993135011439</v>
      </c>
      <c r="CK61" s="1">
        <f t="shared" si="73"/>
        <v>1.2745490981963927</v>
      </c>
      <c r="CL61" s="1">
        <f t="shared" si="73"/>
        <v>1.1930501930501931</v>
      </c>
      <c r="CM61" s="1">
        <f t="shared" si="73"/>
        <v>1.2300556586270872</v>
      </c>
      <c r="CN61" s="1">
        <f t="shared" si="73"/>
        <v>1.1386481802426343</v>
      </c>
      <c r="CO61" s="1">
        <f t="shared" si="70"/>
        <v>0.90307692307692311</v>
      </c>
      <c r="CP61" s="1">
        <f t="shared" si="70"/>
        <v>0.88346456692913389</v>
      </c>
      <c r="CQ61" s="1">
        <f t="shared" si="70"/>
        <v>1.0421393841166937</v>
      </c>
      <c r="CR61" s="1">
        <f t="shared" si="70"/>
        <v>1.0141509433962264</v>
      </c>
      <c r="CS61" s="1">
        <f t="shared" si="70"/>
        <v>1.2200647249190937</v>
      </c>
      <c r="CT61" s="1">
        <f t="shared" si="70"/>
        <v>1.0723981900452488</v>
      </c>
      <c r="CU61" s="1">
        <f t="shared" si="70"/>
        <v>1.030441400304414</v>
      </c>
      <c r="CV61" s="1">
        <f t="shared" si="70"/>
        <v>1.4565587734241907</v>
      </c>
      <c r="CW61" s="1">
        <f t="shared" si="70"/>
        <v>1.5971479500891266</v>
      </c>
      <c r="CX61" s="1">
        <f t="shared" si="70"/>
        <v>1.3779160186625194</v>
      </c>
      <c r="CY61" s="1">
        <f t="shared" si="70"/>
        <v>1.4573643410852712</v>
      </c>
      <c r="CZ61" s="1">
        <f t="shared" si="70"/>
        <v>0.99867374005305043</v>
      </c>
      <c r="DA61" s="1">
        <f t="shared" si="70"/>
        <v>1.3234880450070323</v>
      </c>
      <c r="DB61" s="1">
        <f t="shared" si="70"/>
        <v>1.4224519940915807</v>
      </c>
    </row>
    <row r="62" spans="1:106" x14ac:dyDescent="0.25">
      <c r="A62" t="s">
        <v>108</v>
      </c>
      <c r="AU62" s="1">
        <f t="shared" si="73"/>
        <v>1.3612385321100917</v>
      </c>
      <c r="AV62" s="1">
        <f t="shared" si="73"/>
        <v>1.143722652305621</v>
      </c>
      <c r="AW62" s="1">
        <f t="shared" si="73"/>
        <v>1.1369774919614148</v>
      </c>
      <c r="AX62" s="1">
        <f t="shared" si="73"/>
        <v>1.1447933884297521</v>
      </c>
      <c r="AY62" s="1">
        <f t="shared" si="73"/>
        <v>1.0781569965870308</v>
      </c>
      <c r="AZ62" s="1">
        <f t="shared" si="73"/>
        <v>1.1296526054590572</v>
      </c>
      <c r="BA62" s="1">
        <f t="shared" si="73"/>
        <v>0.9809830310122879</v>
      </c>
      <c r="BB62" s="1">
        <f t="shared" si="73"/>
        <v>1.0598146588037067</v>
      </c>
      <c r="BC62" s="1">
        <f t="shared" si="73"/>
        <v>1.309299587992937</v>
      </c>
      <c r="BD62" s="1">
        <f t="shared" si="73"/>
        <v>1.2641402714932126</v>
      </c>
      <c r="BE62" s="1">
        <f t="shared" si="73"/>
        <v>1.3286168062373664</v>
      </c>
      <c r="BF62" s="1">
        <f t="shared" si="73"/>
        <v>1.5634694523583412</v>
      </c>
      <c r="BG62" s="1">
        <f t="shared" si="73"/>
        <v>1.1076331685886875</v>
      </c>
      <c r="BH62" s="1">
        <f t="shared" si="73"/>
        <v>1.3006263048016702</v>
      </c>
      <c r="BI62" s="1">
        <f t="shared" si="73"/>
        <v>1.0945945945945945</v>
      </c>
      <c r="BJ62" s="1">
        <f t="shared" si="73"/>
        <v>1.145650708024275</v>
      </c>
      <c r="BK62" s="1">
        <f t="shared" si="73"/>
        <v>1.2131991051454138</v>
      </c>
      <c r="BL62" s="1">
        <f t="shared" si="73"/>
        <v>1.3010215170615083</v>
      </c>
      <c r="BM62" s="1">
        <f t="shared" si="73"/>
        <v>1.4539380441384897</v>
      </c>
      <c r="BN62" s="1">
        <f t="shared" si="73"/>
        <v>2.1075855230540408</v>
      </c>
      <c r="BO62" s="1">
        <f t="shared" si="73"/>
        <v>2.2719559734005959</v>
      </c>
      <c r="BP62" s="1">
        <f t="shared" si="73"/>
        <v>2.5347373517308158</v>
      </c>
      <c r="BQ62" s="1">
        <f t="shared" si="73"/>
        <v>1.8161663723759074</v>
      </c>
      <c r="BR62" s="1">
        <f t="shared" si="73"/>
        <v>1.686704775954269</v>
      </c>
      <c r="BS62" s="1">
        <f t="shared" si="73"/>
        <v>1.4512195121951219</v>
      </c>
      <c r="BT62" s="1">
        <f t="shared" si="73"/>
        <v>1.1565241609803647</v>
      </c>
      <c r="BU62" s="1">
        <f t="shared" si="73"/>
        <v>1.0980945659844743</v>
      </c>
      <c r="BV62" s="1">
        <f t="shared" si="73"/>
        <v>0.88332660476382718</v>
      </c>
      <c r="BW62" s="1">
        <f t="shared" si="73"/>
        <v>0.85388215070193862</v>
      </c>
      <c r="BX62" s="1">
        <f t="shared" si="73"/>
        <v>1.1093226747326348</v>
      </c>
      <c r="BY62" s="1">
        <f t="shared" si="73"/>
        <v>1.1544768776648082</v>
      </c>
      <c r="BZ62" s="1">
        <f t="shared" si="73"/>
        <v>1.2448486243812593</v>
      </c>
      <c r="CA62" s="1">
        <f t="shared" si="73"/>
        <v>1.2616496086694764</v>
      </c>
      <c r="CB62" s="1">
        <f t="shared" si="73"/>
        <v>1.0856898029134532</v>
      </c>
      <c r="CC62" s="1">
        <f t="shared" si="73"/>
        <v>1.245201096892139</v>
      </c>
      <c r="CD62" s="1">
        <f t="shared" si="73"/>
        <v>1.4006263281512137</v>
      </c>
      <c r="CE62" s="1">
        <f t="shared" si="73"/>
        <v>1.2302074203914695</v>
      </c>
      <c r="CF62" s="1">
        <f t="shared" si="73"/>
        <v>1.1951704545454545</v>
      </c>
      <c r="CG62" s="1">
        <f t="shared" si="73"/>
        <v>1.1511928980950619</v>
      </c>
      <c r="CH62" s="1">
        <f t="shared" si="73"/>
        <v>1.2866959343386142</v>
      </c>
      <c r="CI62" s="1">
        <f t="shared" si="73"/>
        <v>1.363950276243094</v>
      </c>
      <c r="CJ62" s="1">
        <f t="shared" si="73"/>
        <v>1.3303358414387962</v>
      </c>
      <c r="CK62" s="1">
        <f t="shared" si="73"/>
        <v>1.0762596821847799</v>
      </c>
      <c r="CL62" s="1">
        <f t="shared" si="73"/>
        <v>1.1186574843663422</v>
      </c>
      <c r="CM62" s="1">
        <f t="shared" si="73"/>
        <v>1.135092306473338</v>
      </c>
      <c r="CN62" s="1">
        <f t="shared" si="73"/>
        <v>1.1911800144589928</v>
      </c>
      <c r="CO62" s="1">
        <f t="shared" si="70"/>
        <v>1.070315976858033</v>
      </c>
      <c r="CP62" s="1">
        <f t="shared" si="70"/>
        <v>1.0209041591320072</v>
      </c>
      <c r="CQ62" s="1">
        <f t="shared" si="70"/>
        <v>1.1144295764933094</v>
      </c>
      <c r="CR62" s="1">
        <f t="shared" si="70"/>
        <v>1.3461196023148836</v>
      </c>
      <c r="CS62" s="1">
        <f t="shared" si="70"/>
        <v>1.3732663458816869</v>
      </c>
      <c r="CT62" s="1">
        <f t="shared" si="70"/>
        <v>1.4168644422727907</v>
      </c>
      <c r="CU62" s="1">
        <f t="shared" si="70"/>
        <v>1.3853934857374062</v>
      </c>
      <c r="CV62" s="1">
        <f t="shared" si="70"/>
        <v>1.6371448371448369</v>
      </c>
      <c r="CW62" s="1">
        <f t="shared" si="70"/>
        <v>1.7419583392376363</v>
      </c>
      <c r="CX62" s="1">
        <f t="shared" si="70"/>
        <v>1.4510119452868726</v>
      </c>
      <c r="CY62" s="1">
        <f t="shared" si="70"/>
        <v>1.2440610703852728</v>
      </c>
      <c r="CZ62" s="1">
        <f t="shared" si="70"/>
        <v>0.95821095481011997</v>
      </c>
      <c r="DA62" s="1">
        <f t="shared" si="70"/>
        <v>1.0856241994285152</v>
      </c>
      <c r="DB62" s="1">
        <f t="shared" si="70"/>
        <v>1.0700934579439252</v>
      </c>
    </row>
    <row r="63" spans="1:106" x14ac:dyDescent="0.25">
      <c r="A63" t="s">
        <v>109</v>
      </c>
      <c r="AU63" s="1">
        <f t="shared" si="73"/>
        <v>1.28822984244671</v>
      </c>
      <c r="AV63" s="1">
        <f t="shared" si="73"/>
        <v>1.0746329526916802</v>
      </c>
      <c r="AW63" s="1">
        <f t="shared" si="73"/>
        <v>1.0669781931464175</v>
      </c>
      <c r="AX63" s="1">
        <f t="shared" si="73"/>
        <v>1.0567235224117413</v>
      </c>
      <c r="AY63" s="1">
        <f t="shared" si="73"/>
        <v>1.0311841550779604</v>
      </c>
      <c r="AZ63" s="1">
        <f t="shared" si="73"/>
        <v>1.1138790035587189</v>
      </c>
      <c r="BA63" s="1">
        <f t="shared" si="73"/>
        <v>0.91322314049586772</v>
      </c>
      <c r="BB63" s="1">
        <f t="shared" si="73"/>
        <v>0.99352517985611499</v>
      </c>
      <c r="BC63" s="1">
        <f t="shared" si="73"/>
        <v>1.2512333965844402</v>
      </c>
      <c r="BD63" s="1">
        <f t="shared" si="73"/>
        <v>1.2102189781021897</v>
      </c>
      <c r="BE63" s="1">
        <f t="shared" si="73"/>
        <v>1.2751501501501501</v>
      </c>
      <c r="BF63" s="1">
        <f t="shared" si="73"/>
        <v>1.4863097670617083</v>
      </c>
      <c r="BG63" s="1">
        <f t="shared" si="73"/>
        <v>1.0390486332978346</v>
      </c>
      <c r="BH63" s="1">
        <f t="shared" si="73"/>
        <v>1.3644590703414232</v>
      </c>
      <c r="BI63" s="1">
        <f t="shared" si="73"/>
        <v>1.106444605358436</v>
      </c>
      <c r="BJ63" s="1">
        <f t="shared" si="73"/>
        <v>1.113133151349712</v>
      </c>
      <c r="BK63" s="1">
        <f t="shared" si="73"/>
        <v>1.1595295536791315</v>
      </c>
      <c r="BL63" s="1">
        <f t="shared" si="73"/>
        <v>1.2287312334412719</v>
      </c>
      <c r="BM63" s="1">
        <f t="shared" si="73"/>
        <v>1.3898817706901292</v>
      </c>
      <c r="BN63" s="1">
        <f t="shared" si="73"/>
        <v>2.0317731465664499</v>
      </c>
      <c r="BO63" s="1">
        <f t="shared" si="73"/>
        <v>2.087428399155864</v>
      </c>
      <c r="BP63" s="1">
        <f t="shared" si="73"/>
        <v>2.3844895287958114</v>
      </c>
      <c r="BQ63" s="1">
        <f t="shared" si="73"/>
        <v>1.7427792915531333</v>
      </c>
      <c r="BR63" s="1">
        <f t="shared" si="73"/>
        <v>1.6408322496749024</v>
      </c>
      <c r="BS63" s="1">
        <f t="shared" si="73"/>
        <v>1.4575946334451364</v>
      </c>
      <c r="BT63" s="1">
        <f t="shared" si="73"/>
        <v>1.1361028684470822</v>
      </c>
      <c r="BU63" s="1">
        <f t="shared" si="73"/>
        <v>1.1012275096687405</v>
      </c>
      <c r="BV63" s="1">
        <f t="shared" si="73"/>
        <v>0.88445984979780479</v>
      </c>
      <c r="BW63" s="1">
        <f t="shared" si="73"/>
        <v>0.86180870042541513</v>
      </c>
      <c r="BX63" s="1">
        <f t="shared" si="73"/>
        <v>1.1402439024390245</v>
      </c>
      <c r="BY63" s="1">
        <f t="shared" si="73"/>
        <v>1.1864003804089396</v>
      </c>
      <c r="BZ63" s="1">
        <f t="shared" si="73"/>
        <v>1.265285996055227</v>
      </c>
      <c r="CA63" s="1">
        <f t="shared" si="73"/>
        <v>1.3132509141563642</v>
      </c>
      <c r="CB63" s="1">
        <f t="shared" si="73"/>
        <v>1.1016949152542375</v>
      </c>
      <c r="CC63" s="1">
        <f t="shared" si="73"/>
        <v>1.2410189418680602</v>
      </c>
      <c r="CD63" s="1">
        <f t="shared" si="73"/>
        <v>1.3734076433121019</v>
      </c>
      <c r="CE63" s="1">
        <f t="shared" si="73"/>
        <v>1.1849718908542439</v>
      </c>
      <c r="CF63" s="1">
        <f t="shared" si="73"/>
        <v>1.1521710086840349</v>
      </c>
      <c r="CG63" s="1">
        <f t="shared" si="73"/>
        <v>1.0934008833463236</v>
      </c>
      <c r="CH63" s="1">
        <f t="shared" si="73"/>
        <v>1.1877486077963406</v>
      </c>
      <c r="CI63" s="1">
        <f t="shared" si="73"/>
        <v>1.2562716562716563</v>
      </c>
      <c r="CJ63" s="1">
        <f t="shared" si="73"/>
        <v>1.2602631578947368</v>
      </c>
      <c r="CK63" s="1">
        <f t="shared" si="73"/>
        <v>1.0412753623188407</v>
      </c>
      <c r="CL63" s="1">
        <f t="shared" si="73"/>
        <v>1.0944225873640361</v>
      </c>
      <c r="CM63" s="1">
        <f t="shared" si="73"/>
        <v>1.112708719851577</v>
      </c>
      <c r="CN63" s="1">
        <f t="shared" si="73"/>
        <v>1.1899726743495309</v>
      </c>
      <c r="CO63" s="1">
        <f t="shared" si="70"/>
        <v>1.106720250055816</v>
      </c>
      <c r="CP63" s="1">
        <f t="shared" si="70"/>
        <v>1.0809796999117387</v>
      </c>
      <c r="CQ63" s="1">
        <f t="shared" si="70"/>
        <v>1.1764460221340574</v>
      </c>
      <c r="CR63" s="1">
        <f t="shared" si="70"/>
        <v>1.4216679657053781</v>
      </c>
      <c r="CS63" s="1">
        <f t="shared" si="70"/>
        <v>1.45189257771199</v>
      </c>
      <c r="CT63" s="1">
        <f t="shared" si="70"/>
        <v>1.5218841183826595</v>
      </c>
      <c r="CU63" s="1">
        <f t="shared" si="70"/>
        <v>1.4898162939297124</v>
      </c>
      <c r="CV63" s="1">
        <f t="shared" si="70"/>
        <v>1.703550534597539</v>
      </c>
      <c r="CW63" s="1">
        <f t="shared" si="70"/>
        <v>1.7874055929781585</v>
      </c>
      <c r="CX63" s="1">
        <f t="shared" si="70"/>
        <v>1.4756833510827121</v>
      </c>
      <c r="CY63" s="1">
        <f t="shared" si="70"/>
        <v>1.2305764411027569</v>
      </c>
      <c r="CZ63" s="1">
        <f t="shared" si="70"/>
        <v>0.93460530148558107</v>
      </c>
      <c r="DA63" s="1">
        <f t="shared" si="70"/>
        <v>1.0041769378252534</v>
      </c>
      <c r="DB63" s="1">
        <f t="shared" si="70"/>
        <v>0.97661171424741977</v>
      </c>
    </row>
    <row r="64" spans="1:106" x14ac:dyDescent="0.25">
      <c r="AU64" s="1">
        <f t="shared" si="73"/>
        <v>1.705240174672489</v>
      </c>
      <c r="AV64" s="1">
        <f t="shared" si="73"/>
        <v>1.4701348747591523</v>
      </c>
      <c r="AW64" s="1">
        <f t="shared" si="73"/>
        <v>1.4686346863468633</v>
      </c>
      <c r="AX64" s="1">
        <f t="shared" si="73"/>
        <v>1.5853174603174602</v>
      </c>
      <c r="AY64" s="1">
        <f t="shared" si="73"/>
        <v>1.2782764811490126</v>
      </c>
      <c r="AZ64" s="1">
        <f t="shared" si="73"/>
        <v>1.1870503597122302</v>
      </c>
      <c r="BA64" s="1">
        <f t="shared" si="73"/>
        <v>1.2195767195767198</v>
      </c>
      <c r="BB64" s="1">
        <f t="shared" si="73"/>
        <v>1.295774647887324</v>
      </c>
      <c r="BC64" s="1">
        <f t="shared" si="73"/>
        <v>1.5098296199213632</v>
      </c>
      <c r="BD64" s="1">
        <f t="shared" si="73"/>
        <v>1.449748743718593</v>
      </c>
      <c r="BE64" s="1">
        <f t="shared" si="73"/>
        <v>1.5068836045056322</v>
      </c>
      <c r="BF64" s="1">
        <f t="shared" si="73"/>
        <v>1.8286516853932586</v>
      </c>
      <c r="BG64" s="1">
        <f t="shared" si="73"/>
        <v>1.3418181818181818</v>
      </c>
      <c r="BH64" s="1">
        <f t="shared" si="73"/>
        <v>1.1323210412147504</v>
      </c>
      <c r="BI64" s="1">
        <f t="shared" si="73"/>
        <v>1.0622529644268774</v>
      </c>
      <c r="BJ64" s="1">
        <f t="shared" si="73"/>
        <v>1.2387152777777777</v>
      </c>
      <c r="BK64" s="1">
        <f t="shared" si="73"/>
        <v>1.3674176776429807</v>
      </c>
      <c r="BL64" s="1">
        <f t="shared" si="73"/>
        <v>1.5049833887043187</v>
      </c>
      <c r="BM64" s="1">
        <f t="shared" si="73"/>
        <v>1.6328725038402458</v>
      </c>
      <c r="BN64" s="1">
        <f t="shared" si="73"/>
        <v>2.3080397470641372</v>
      </c>
      <c r="BO64" s="1">
        <f t="shared" si="73"/>
        <v>2.8582375478927204</v>
      </c>
      <c r="BP64" s="1">
        <f t="shared" si="73"/>
        <v>2.9618604651162785</v>
      </c>
      <c r="BQ64" s="1">
        <f t="shared" si="73"/>
        <v>2.0049053959355292</v>
      </c>
      <c r="BR64" s="1">
        <f t="shared" si="73"/>
        <v>1.7984790874524716</v>
      </c>
      <c r="BS64" s="1">
        <f t="shared" si="73"/>
        <v>1.4365342163355408</v>
      </c>
      <c r="BT64" s="1">
        <f t="shared" si="73"/>
        <v>1.2050799623706492</v>
      </c>
      <c r="BU64" s="1">
        <f t="shared" si="73"/>
        <v>1.090802348336595</v>
      </c>
      <c r="BV64" s="1">
        <f t="shared" si="73"/>
        <v>0.88069705093833783</v>
      </c>
      <c r="BW64" s="1">
        <f t="shared" si="73"/>
        <v>0.8357412060301509</v>
      </c>
      <c r="BX64" s="1">
        <f t="shared" si="73"/>
        <v>1.0401957357567284</v>
      </c>
      <c r="BY64" s="1">
        <f t="shared" si="73"/>
        <v>1.0835095137420718</v>
      </c>
      <c r="BZ64" s="1">
        <f t="shared" si="73"/>
        <v>1.197080291970803</v>
      </c>
      <c r="CA64" s="1">
        <f t="shared" si="73"/>
        <v>1.1459797033567525</v>
      </c>
      <c r="CB64" s="1">
        <f t="shared" si="73"/>
        <v>1.048080373161105</v>
      </c>
      <c r="CC64" s="1">
        <f t="shared" si="73"/>
        <v>1.2549467275494672</v>
      </c>
      <c r="CD64" s="1">
        <f t="shared" si="73"/>
        <v>1.4648628335212326</v>
      </c>
      <c r="CE64" s="1">
        <f t="shared" si="73"/>
        <v>1.341061827956989</v>
      </c>
      <c r="CF64" s="1">
        <f t="shared" si="73"/>
        <v>1.2998373983739837</v>
      </c>
      <c r="CG64" s="1">
        <f t="shared" si="73"/>
        <v>1.2939666238767651</v>
      </c>
      <c r="CH64" s="1">
        <f t="shared" si="73"/>
        <v>1.5408719346049047</v>
      </c>
      <c r="CI64" s="1">
        <f t="shared" si="73"/>
        <v>1.6299212598425197</v>
      </c>
      <c r="CJ64" s="1">
        <f t="shared" si="73"/>
        <v>1.4918132201334142</v>
      </c>
      <c r="CK64" s="1">
        <f t="shared" si="73"/>
        <v>1.1536685479733195</v>
      </c>
      <c r="CL64" s="1">
        <f t="shared" si="73"/>
        <v>1.1711350538712102</v>
      </c>
      <c r="CM64" s="1">
        <f t="shared" si="73"/>
        <v>1.1833875406554915</v>
      </c>
      <c r="CN64" s="1">
        <f t="shared" si="73"/>
        <v>1.1937003968253967</v>
      </c>
      <c r="CO64" s="1">
        <f t="shared" si="70"/>
        <v>0.99823165340406705</v>
      </c>
      <c r="CP64" s="1">
        <f t="shared" si="70"/>
        <v>0.90653224112581388</v>
      </c>
      <c r="CQ64" s="1">
        <f t="shared" si="70"/>
        <v>0.99369918699186988</v>
      </c>
      <c r="CR64" s="1">
        <f t="shared" si="70"/>
        <v>1.1952412719590839</v>
      </c>
      <c r="CS64" s="1">
        <f t="shared" si="70"/>
        <v>1.2141634574240479</v>
      </c>
      <c r="CT64" s="1">
        <f t="shared" si="70"/>
        <v>1.2038054968287528</v>
      </c>
      <c r="CU64" s="1">
        <f t="shared" si="70"/>
        <v>1.1680864325784335</v>
      </c>
      <c r="CV64" s="1">
        <f t="shared" si="70"/>
        <v>1.491364038972542</v>
      </c>
      <c r="CW64" s="1">
        <f t="shared" si="70"/>
        <v>1.6387859128822986</v>
      </c>
      <c r="CX64" s="1">
        <f t="shared" si="70"/>
        <v>1.3941501329515238</v>
      </c>
      <c r="CY64" s="1">
        <f t="shared" si="70"/>
        <v>1.2760930232558139</v>
      </c>
      <c r="CZ64" s="1">
        <f t="shared" si="70"/>
        <v>1.0153303964757709</v>
      </c>
      <c r="DA64" s="1">
        <f t="shared" si="70"/>
        <v>1.2945205479452055</v>
      </c>
      <c r="DB64" s="1">
        <f t="shared" si="70"/>
        <v>1.3182141586623979</v>
      </c>
    </row>
  </sheetData>
  <conditionalFormatting sqref="AU46:CO63">
    <cfRule type="cellIs" dxfId="298" priority="110" operator="lessThan">
      <formula>0.5</formula>
    </cfRule>
    <cfRule type="cellIs" dxfId="297" priority="111" operator="between">
      <formula>1</formula>
      <formula>2</formula>
    </cfRule>
    <cfRule type="cellIs" dxfId="296" priority="112" operator="greaterThan">
      <formula>2</formula>
    </cfRule>
  </conditionalFormatting>
  <conditionalFormatting sqref="AU47:CO63">
    <cfRule type="cellIs" dxfId="295" priority="109" operator="between">
      <formula>1</formula>
      <formula>0.5</formula>
    </cfRule>
  </conditionalFormatting>
  <conditionalFormatting sqref="AU64:CO64">
    <cfRule type="cellIs" dxfId="294" priority="106" operator="lessThan">
      <formula>0.5</formula>
    </cfRule>
    <cfRule type="cellIs" dxfId="293" priority="107" operator="between">
      <formula>1</formula>
      <formula>2</formula>
    </cfRule>
    <cfRule type="cellIs" dxfId="292" priority="108" operator="greaterThan">
      <formula>2</formula>
    </cfRule>
  </conditionalFormatting>
  <conditionalFormatting sqref="AU64:CO64">
    <cfRule type="cellIs" dxfId="291" priority="105" operator="between">
      <formula>1</formula>
      <formula>0.5</formula>
    </cfRule>
  </conditionalFormatting>
  <conditionalFormatting sqref="CP46:CP63">
    <cfRule type="cellIs" dxfId="290" priority="102" operator="lessThan">
      <formula>0.5</formula>
    </cfRule>
    <cfRule type="cellIs" dxfId="289" priority="103" operator="between">
      <formula>1</formula>
      <formula>2</formula>
    </cfRule>
    <cfRule type="cellIs" dxfId="288" priority="104" operator="greaterThan">
      <formula>2</formula>
    </cfRule>
  </conditionalFormatting>
  <conditionalFormatting sqref="CP47:CP63">
    <cfRule type="cellIs" dxfId="287" priority="101" operator="between">
      <formula>1</formula>
      <formula>0.5</formula>
    </cfRule>
  </conditionalFormatting>
  <conditionalFormatting sqref="CP64">
    <cfRule type="cellIs" dxfId="286" priority="98" operator="lessThan">
      <formula>0.5</formula>
    </cfRule>
    <cfRule type="cellIs" dxfId="285" priority="99" operator="between">
      <formula>1</formula>
      <formula>2</formula>
    </cfRule>
    <cfRule type="cellIs" dxfId="284" priority="100" operator="greaterThan">
      <formula>2</formula>
    </cfRule>
  </conditionalFormatting>
  <conditionalFormatting sqref="CP64">
    <cfRule type="cellIs" dxfId="283" priority="97" operator="between">
      <formula>1</formula>
      <formula>0.5</formula>
    </cfRule>
  </conditionalFormatting>
  <conditionalFormatting sqref="CQ46:CQ63">
    <cfRule type="cellIs" dxfId="282" priority="94" operator="lessThan">
      <formula>0.5</formula>
    </cfRule>
    <cfRule type="cellIs" dxfId="281" priority="95" operator="between">
      <formula>1</formula>
      <formula>2</formula>
    </cfRule>
    <cfRule type="cellIs" dxfId="280" priority="96" operator="greaterThan">
      <formula>2</formula>
    </cfRule>
  </conditionalFormatting>
  <conditionalFormatting sqref="CQ47:CQ63">
    <cfRule type="cellIs" dxfId="279" priority="93" operator="between">
      <formula>1</formula>
      <formula>0.5</formula>
    </cfRule>
  </conditionalFormatting>
  <conditionalFormatting sqref="CQ64">
    <cfRule type="cellIs" dxfId="278" priority="90" operator="lessThan">
      <formula>0.5</formula>
    </cfRule>
    <cfRule type="cellIs" dxfId="277" priority="91" operator="between">
      <formula>1</formula>
      <formula>2</formula>
    </cfRule>
    <cfRule type="cellIs" dxfId="276" priority="92" operator="greaterThan">
      <formula>2</formula>
    </cfRule>
  </conditionalFormatting>
  <conditionalFormatting sqref="CQ64">
    <cfRule type="cellIs" dxfId="275" priority="89" operator="between">
      <formula>1</formula>
      <formula>0.5</formula>
    </cfRule>
  </conditionalFormatting>
  <conditionalFormatting sqref="CR46:CR63">
    <cfRule type="cellIs" dxfId="274" priority="86" operator="lessThan">
      <formula>0.5</formula>
    </cfRule>
    <cfRule type="cellIs" dxfId="273" priority="87" operator="between">
      <formula>1</formula>
      <formula>2</formula>
    </cfRule>
    <cfRule type="cellIs" dxfId="272" priority="88" operator="greaterThan">
      <formula>2</formula>
    </cfRule>
  </conditionalFormatting>
  <conditionalFormatting sqref="CR47:CR63">
    <cfRule type="cellIs" dxfId="271" priority="85" operator="between">
      <formula>1</formula>
      <formula>0.5</formula>
    </cfRule>
  </conditionalFormatting>
  <conditionalFormatting sqref="CR64">
    <cfRule type="cellIs" dxfId="270" priority="82" operator="lessThan">
      <formula>0.5</formula>
    </cfRule>
    <cfRule type="cellIs" dxfId="269" priority="83" operator="between">
      <formula>1</formula>
      <formula>2</formula>
    </cfRule>
    <cfRule type="cellIs" dxfId="268" priority="84" operator="greaterThan">
      <formula>2</formula>
    </cfRule>
  </conditionalFormatting>
  <conditionalFormatting sqref="CR64">
    <cfRule type="cellIs" dxfId="267" priority="81" operator="between">
      <formula>1</formula>
      <formula>0.5</formula>
    </cfRule>
  </conditionalFormatting>
  <conditionalFormatting sqref="CS46:CS63">
    <cfRule type="cellIs" dxfId="266" priority="78" operator="lessThan">
      <formula>0.5</formula>
    </cfRule>
    <cfRule type="cellIs" dxfId="265" priority="79" operator="between">
      <formula>1</formula>
      <formula>2</formula>
    </cfRule>
    <cfRule type="cellIs" dxfId="264" priority="80" operator="greaterThan">
      <formula>2</formula>
    </cfRule>
  </conditionalFormatting>
  <conditionalFormatting sqref="CS47:CS63">
    <cfRule type="cellIs" dxfId="263" priority="77" operator="between">
      <formula>1</formula>
      <formula>0.5</formula>
    </cfRule>
  </conditionalFormatting>
  <conditionalFormatting sqref="CS64">
    <cfRule type="cellIs" dxfId="262" priority="74" operator="lessThan">
      <formula>0.5</formula>
    </cfRule>
    <cfRule type="cellIs" dxfId="261" priority="75" operator="between">
      <formula>1</formula>
      <formula>2</formula>
    </cfRule>
    <cfRule type="cellIs" dxfId="260" priority="76" operator="greaterThan">
      <formula>2</formula>
    </cfRule>
  </conditionalFormatting>
  <conditionalFormatting sqref="CS64">
    <cfRule type="cellIs" dxfId="259" priority="73" operator="between">
      <formula>1</formula>
      <formula>0.5</formula>
    </cfRule>
  </conditionalFormatting>
  <conditionalFormatting sqref="CT46:CT63">
    <cfRule type="cellIs" dxfId="258" priority="70" operator="lessThan">
      <formula>0.5</formula>
    </cfRule>
    <cfRule type="cellIs" dxfId="257" priority="71" operator="between">
      <formula>1</formula>
      <formula>2</formula>
    </cfRule>
    <cfRule type="cellIs" dxfId="256" priority="72" operator="greaterThan">
      <formula>2</formula>
    </cfRule>
  </conditionalFormatting>
  <conditionalFormatting sqref="CT47:CT63">
    <cfRule type="cellIs" dxfId="255" priority="69" operator="between">
      <formula>1</formula>
      <formula>0.5</formula>
    </cfRule>
  </conditionalFormatting>
  <conditionalFormatting sqref="CT64">
    <cfRule type="cellIs" dxfId="254" priority="66" operator="lessThan">
      <formula>0.5</formula>
    </cfRule>
    <cfRule type="cellIs" dxfId="253" priority="67" operator="between">
      <formula>1</formula>
      <formula>2</formula>
    </cfRule>
    <cfRule type="cellIs" dxfId="252" priority="68" operator="greaterThan">
      <formula>2</formula>
    </cfRule>
  </conditionalFormatting>
  <conditionalFormatting sqref="CT64">
    <cfRule type="cellIs" dxfId="251" priority="65" operator="between">
      <formula>1</formula>
      <formula>0.5</formula>
    </cfRule>
  </conditionalFormatting>
  <conditionalFormatting sqref="CU46:CU63">
    <cfRule type="cellIs" dxfId="250" priority="62" operator="lessThan">
      <formula>0.5</formula>
    </cfRule>
    <cfRule type="cellIs" dxfId="249" priority="63" operator="between">
      <formula>1</formula>
      <formula>2</formula>
    </cfRule>
    <cfRule type="cellIs" dxfId="248" priority="64" operator="greaterThan">
      <formula>2</formula>
    </cfRule>
  </conditionalFormatting>
  <conditionalFormatting sqref="CU47:CU63">
    <cfRule type="cellIs" dxfId="247" priority="61" operator="between">
      <formula>1</formula>
      <formula>0.5</formula>
    </cfRule>
  </conditionalFormatting>
  <conditionalFormatting sqref="CU64">
    <cfRule type="cellIs" dxfId="246" priority="58" operator="lessThan">
      <formula>0.5</formula>
    </cfRule>
    <cfRule type="cellIs" dxfId="245" priority="59" operator="between">
      <formula>1</formula>
      <formula>2</formula>
    </cfRule>
    <cfRule type="cellIs" dxfId="244" priority="60" operator="greaterThan">
      <formula>2</formula>
    </cfRule>
  </conditionalFormatting>
  <conditionalFormatting sqref="CU64">
    <cfRule type="cellIs" dxfId="243" priority="57" operator="between">
      <formula>1</formula>
      <formula>0.5</formula>
    </cfRule>
  </conditionalFormatting>
  <conditionalFormatting sqref="CV46:CV63">
    <cfRule type="cellIs" dxfId="242" priority="54" operator="lessThan">
      <formula>0.5</formula>
    </cfRule>
    <cfRule type="cellIs" dxfId="241" priority="55" operator="between">
      <formula>1</formula>
      <formula>2</formula>
    </cfRule>
    <cfRule type="cellIs" dxfId="240" priority="56" operator="greaterThan">
      <formula>2</formula>
    </cfRule>
  </conditionalFormatting>
  <conditionalFormatting sqref="CV47:CV63">
    <cfRule type="cellIs" dxfId="239" priority="53" operator="between">
      <formula>1</formula>
      <formula>0.5</formula>
    </cfRule>
  </conditionalFormatting>
  <conditionalFormatting sqref="CV64">
    <cfRule type="cellIs" dxfId="238" priority="50" operator="lessThan">
      <formula>0.5</formula>
    </cfRule>
    <cfRule type="cellIs" dxfId="237" priority="51" operator="between">
      <formula>1</formula>
      <formula>2</formula>
    </cfRule>
    <cfRule type="cellIs" dxfId="236" priority="52" operator="greaterThan">
      <formula>2</formula>
    </cfRule>
  </conditionalFormatting>
  <conditionalFormatting sqref="CV64">
    <cfRule type="cellIs" dxfId="235" priority="49" operator="between">
      <formula>1</formula>
      <formula>0.5</formula>
    </cfRule>
  </conditionalFormatting>
  <conditionalFormatting sqref="CW46:CW63">
    <cfRule type="cellIs" dxfId="234" priority="46" operator="lessThan">
      <formula>0.5</formula>
    </cfRule>
    <cfRule type="cellIs" dxfId="233" priority="47" operator="between">
      <formula>1</formula>
      <formula>2</formula>
    </cfRule>
    <cfRule type="cellIs" dxfId="232" priority="48" operator="greaterThan">
      <formula>2</formula>
    </cfRule>
  </conditionalFormatting>
  <conditionalFormatting sqref="CW47:CW63">
    <cfRule type="cellIs" dxfId="231" priority="45" operator="between">
      <formula>1</formula>
      <formula>0.5</formula>
    </cfRule>
  </conditionalFormatting>
  <conditionalFormatting sqref="CW64">
    <cfRule type="cellIs" dxfId="230" priority="42" operator="lessThan">
      <formula>0.5</formula>
    </cfRule>
    <cfRule type="cellIs" dxfId="229" priority="43" operator="between">
      <formula>1</formula>
      <formula>2</formula>
    </cfRule>
    <cfRule type="cellIs" dxfId="228" priority="44" operator="greaterThan">
      <formula>2</formula>
    </cfRule>
  </conditionalFormatting>
  <conditionalFormatting sqref="CW64">
    <cfRule type="cellIs" dxfId="227" priority="41" operator="between">
      <formula>1</formula>
      <formula>0.5</formula>
    </cfRule>
  </conditionalFormatting>
  <conditionalFormatting sqref="CX46:CX63">
    <cfRule type="cellIs" dxfId="226" priority="38" operator="lessThan">
      <formula>0.5</formula>
    </cfRule>
    <cfRule type="cellIs" dxfId="225" priority="39" operator="between">
      <formula>1</formula>
      <formula>2</formula>
    </cfRule>
    <cfRule type="cellIs" dxfId="224" priority="40" operator="greaterThan">
      <formula>2</formula>
    </cfRule>
  </conditionalFormatting>
  <conditionalFormatting sqref="CX47:CX63">
    <cfRule type="cellIs" dxfId="223" priority="37" operator="between">
      <formula>1</formula>
      <formula>0.5</formula>
    </cfRule>
  </conditionalFormatting>
  <conditionalFormatting sqref="CX64">
    <cfRule type="cellIs" dxfId="222" priority="34" operator="lessThan">
      <formula>0.5</formula>
    </cfRule>
    <cfRule type="cellIs" dxfId="221" priority="35" operator="between">
      <formula>1</formula>
      <formula>2</formula>
    </cfRule>
    <cfRule type="cellIs" dxfId="220" priority="36" operator="greaterThan">
      <formula>2</formula>
    </cfRule>
  </conditionalFormatting>
  <conditionalFormatting sqref="CX64">
    <cfRule type="cellIs" dxfId="219" priority="33" operator="between">
      <formula>1</formula>
      <formula>0.5</formula>
    </cfRule>
  </conditionalFormatting>
  <conditionalFormatting sqref="CY46:CY63">
    <cfRule type="cellIs" dxfId="218" priority="30" operator="lessThan">
      <formula>0.5</formula>
    </cfRule>
    <cfRule type="cellIs" dxfId="217" priority="31" operator="between">
      <formula>1</formula>
      <formula>2</formula>
    </cfRule>
    <cfRule type="cellIs" dxfId="216" priority="32" operator="greaterThan">
      <formula>2</formula>
    </cfRule>
  </conditionalFormatting>
  <conditionalFormatting sqref="CY47:CY63">
    <cfRule type="cellIs" dxfId="215" priority="29" operator="between">
      <formula>1</formula>
      <formula>0.5</formula>
    </cfRule>
  </conditionalFormatting>
  <conditionalFormatting sqref="CY64">
    <cfRule type="cellIs" dxfId="214" priority="26" operator="lessThan">
      <formula>0.5</formula>
    </cfRule>
    <cfRule type="cellIs" dxfId="213" priority="27" operator="between">
      <formula>1</formula>
      <formula>2</formula>
    </cfRule>
    <cfRule type="cellIs" dxfId="212" priority="28" operator="greaterThan">
      <formula>2</formula>
    </cfRule>
  </conditionalFormatting>
  <conditionalFormatting sqref="CY64">
    <cfRule type="cellIs" dxfId="211" priority="25" operator="between">
      <formula>1</formula>
      <formula>0.5</formula>
    </cfRule>
  </conditionalFormatting>
  <conditionalFormatting sqref="CZ46:CZ63">
    <cfRule type="cellIs" dxfId="210" priority="22" operator="lessThan">
      <formula>0.5</formula>
    </cfRule>
    <cfRule type="cellIs" dxfId="209" priority="23" operator="between">
      <formula>1</formula>
      <formula>2</formula>
    </cfRule>
    <cfRule type="cellIs" dxfId="208" priority="24" operator="greaterThan">
      <formula>2</formula>
    </cfRule>
  </conditionalFormatting>
  <conditionalFormatting sqref="CZ47:CZ63">
    <cfRule type="cellIs" dxfId="207" priority="21" operator="between">
      <formula>1</formula>
      <formula>0.5</formula>
    </cfRule>
  </conditionalFormatting>
  <conditionalFormatting sqref="CZ64">
    <cfRule type="cellIs" dxfId="206" priority="18" operator="lessThan">
      <formula>0.5</formula>
    </cfRule>
    <cfRule type="cellIs" dxfId="205" priority="19" operator="between">
      <formula>1</formula>
      <formula>2</formula>
    </cfRule>
    <cfRule type="cellIs" dxfId="204" priority="20" operator="greaterThan">
      <formula>2</formula>
    </cfRule>
  </conditionalFormatting>
  <conditionalFormatting sqref="CZ64">
    <cfRule type="cellIs" dxfId="203" priority="17" operator="between">
      <formula>1</formula>
      <formula>0.5</formula>
    </cfRule>
  </conditionalFormatting>
  <conditionalFormatting sqref="DA46:DA63">
    <cfRule type="cellIs" dxfId="202" priority="14" operator="lessThan">
      <formula>0.5</formula>
    </cfRule>
    <cfRule type="cellIs" dxfId="201" priority="15" operator="between">
      <formula>1</formula>
      <formula>2</formula>
    </cfRule>
    <cfRule type="cellIs" dxfId="200" priority="16" operator="greaterThan">
      <formula>2</formula>
    </cfRule>
  </conditionalFormatting>
  <conditionalFormatting sqref="DA47:DA63">
    <cfRule type="cellIs" dxfId="199" priority="13" operator="between">
      <formula>1</formula>
      <formula>0.5</formula>
    </cfRule>
  </conditionalFormatting>
  <conditionalFormatting sqref="DA64">
    <cfRule type="cellIs" dxfId="198" priority="10" operator="lessThan">
      <formula>0.5</formula>
    </cfRule>
    <cfRule type="cellIs" dxfId="197" priority="11" operator="between">
      <formula>1</formula>
      <formula>2</formula>
    </cfRule>
    <cfRule type="cellIs" dxfId="196" priority="12" operator="greaterThan">
      <formula>2</formula>
    </cfRule>
  </conditionalFormatting>
  <conditionalFormatting sqref="DA64">
    <cfRule type="cellIs" dxfId="195" priority="9" operator="between">
      <formula>1</formula>
      <formula>0.5</formula>
    </cfRule>
  </conditionalFormatting>
  <conditionalFormatting sqref="DB46:DB63">
    <cfRule type="cellIs" dxfId="194" priority="6" operator="lessThan">
      <formula>0.5</formula>
    </cfRule>
    <cfRule type="cellIs" dxfId="193" priority="7" operator="between">
      <formula>1</formula>
      <formula>2</formula>
    </cfRule>
    <cfRule type="cellIs" dxfId="192" priority="8" operator="greaterThan">
      <formula>2</formula>
    </cfRule>
  </conditionalFormatting>
  <conditionalFormatting sqref="DB47:DB63">
    <cfRule type="cellIs" dxfId="191" priority="5" operator="between">
      <formula>1</formula>
      <formula>0.5</formula>
    </cfRule>
  </conditionalFormatting>
  <conditionalFormatting sqref="DB64">
    <cfRule type="cellIs" dxfId="190" priority="2" operator="lessThan">
      <formula>0.5</formula>
    </cfRule>
    <cfRule type="cellIs" dxfId="189" priority="3" operator="between">
      <formula>1</formula>
      <formula>2</formula>
    </cfRule>
    <cfRule type="cellIs" dxfId="188" priority="4" operator="greaterThan">
      <formula>2</formula>
    </cfRule>
  </conditionalFormatting>
  <conditionalFormatting sqref="DB64">
    <cfRule type="cellIs" dxfId="187" priority="1" operator="between">
      <formula>1</formula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4F2C-712D-45AE-B156-390270B6D4D7}">
  <dimension ref="A1:BG29"/>
  <sheetViews>
    <sheetView showGridLines="0" tabSelected="1" workbookViewId="0">
      <pane xSplit="2" ySplit="3" topLeftCell="AJ4" activePane="bottomRight" state="frozen"/>
      <selection pane="topRight" activeCell="C1" sqref="C1"/>
      <selection pane="bottomLeft" activeCell="A4" sqref="A4"/>
      <selection pane="bottomRight" activeCell="AO2" sqref="AO2"/>
    </sheetView>
  </sheetViews>
  <sheetFormatPr defaultRowHeight="15" x14ac:dyDescent="0.25"/>
  <cols>
    <col min="1" max="1" width="31.28515625" customWidth="1"/>
    <col min="2" max="2" width="7.28515625" customWidth="1"/>
    <col min="43" max="43" width="2.28515625" customWidth="1"/>
    <col min="44" max="44" width="8.5703125" customWidth="1"/>
    <col min="45" max="45" width="9.7109375" customWidth="1"/>
    <col min="46" max="46" width="9.28515625" customWidth="1"/>
    <col min="47" max="47" width="8.5703125" customWidth="1"/>
  </cols>
  <sheetData>
    <row r="1" spans="1:59" x14ac:dyDescent="0.25">
      <c r="A1" s="4">
        <v>12180000</v>
      </c>
      <c r="B1" s="5">
        <f>A1/100000</f>
        <v>121.8</v>
      </c>
    </row>
    <row r="3" spans="1:59" x14ac:dyDescent="0.25">
      <c r="B3" s="3">
        <v>43952</v>
      </c>
      <c r="C3" s="3">
        <f>B3+1</f>
        <v>43953</v>
      </c>
      <c r="D3" s="3">
        <f t="shared" ref="D3:AO3" si="0">C3+1</f>
        <v>43954</v>
      </c>
      <c r="E3" s="3">
        <f t="shared" si="0"/>
        <v>43955</v>
      </c>
      <c r="F3" s="3">
        <f t="shared" si="0"/>
        <v>43956</v>
      </c>
      <c r="G3" s="3">
        <f t="shared" si="0"/>
        <v>43957</v>
      </c>
      <c r="H3" s="3">
        <f t="shared" si="0"/>
        <v>43958</v>
      </c>
      <c r="I3" s="3">
        <f t="shared" si="0"/>
        <v>43959</v>
      </c>
      <c r="J3" s="3">
        <f t="shared" si="0"/>
        <v>43960</v>
      </c>
      <c r="K3" s="3">
        <f t="shared" si="0"/>
        <v>43961</v>
      </c>
      <c r="L3" s="3">
        <f t="shared" si="0"/>
        <v>43962</v>
      </c>
      <c r="M3" s="3">
        <f t="shared" si="0"/>
        <v>43963</v>
      </c>
      <c r="N3" s="3">
        <f t="shared" si="0"/>
        <v>43964</v>
      </c>
      <c r="O3" s="3">
        <f t="shared" si="0"/>
        <v>43965</v>
      </c>
      <c r="P3" s="3">
        <f t="shared" si="0"/>
        <v>43966</v>
      </c>
      <c r="Q3" s="3">
        <f t="shared" si="0"/>
        <v>43967</v>
      </c>
      <c r="R3" s="3">
        <f t="shared" si="0"/>
        <v>43968</v>
      </c>
      <c r="S3" s="3">
        <f t="shared" si="0"/>
        <v>43969</v>
      </c>
      <c r="T3" s="3">
        <f t="shared" si="0"/>
        <v>43970</v>
      </c>
      <c r="U3" s="3">
        <f t="shared" si="0"/>
        <v>43971</v>
      </c>
      <c r="V3" s="3">
        <f t="shared" si="0"/>
        <v>43972</v>
      </c>
      <c r="W3" s="3">
        <f t="shared" si="0"/>
        <v>43973</v>
      </c>
      <c r="X3" s="3">
        <f t="shared" si="0"/>
        <v>43974</v>
      </c>
      <c r="Y3" s="3">
        <f t="shared" si="0"/>
        <v>43975</v>
      </c>
      <c r="Z3" s="3">
        <f t="shared" si="0"/>
        <v>43976</v>
      </c>
      <c r="AA3" s="3">
        <f t="shared" si="0"/>
        <v>43977</v>
      </c>
      <c r="AB3" s="3">
        <f t="shared" si="0"/>
        <v>43978</v>
      </c>
      <c r="AC3" s="3">
        <f t="shared" si="0"/>
        <v>43979</v>
      </c>
      <c r="AD3" s="3">
        <f t="shared" si="0"/>
        <v>43980</v>
      </c>
      <c r="AE3" s="3">
        <f t="shared" si="0"/>
        <v>43981</v>
      </c>
      <c r="AF3" s="3">
        <f t="shared" si="0"/>
        <v>43982</v>
      </c>
      <c r="AG3" s="3">
        <f t="shared" si="0"/>
        <v>43983</v>
      </c>
      <c r="AH3" s="3">
        <f t="shared" si="0"/>
        <v>43984</v>
      </c>
      <c r="AI3" s="3">
        <f t="shared" si="0"/>
        <v>43985</v>
      </c>
      <c r="AJ3" s="3">
        <f t="shared" si="0"/>
        <v>43986</v>
      </c>
      <c r="AK3" s="3">
        <f t="shared" si="0"/>
        <v>43987</v>
      </c>
      <c r="AL3" s="3">
        <f t="shared" si="0"/>
        <v>43988</v>
      </c>
      <c r="AM3" s="3">
        <f t="shared" si="0"/>
        <v>43989</v>
      </c>
      <c r="AN3" s="3">
        <f t="shared" si="0"/>
        <v>43990</v>
      </c>
      <c r="AO3" s="3">
        <f t="shared" si="0"/>
        <v>43991</v>
      </c>
      <c r="AP3" s="3"/>
    </row>
    <row r="4" spans="1:59" x14ac:dyDescent="0.25">
      <c r="A4" t="s">
        <v>113</v>
      </c>
      <c r="B4">
        <v>1272</v>
      </c>
      <c r="C4">
        <v>1248</v>
      </c>
      <c r="D4">
        <v>1062</v>
      </c>
      <c r="E4">
        <v>1336</v>
      </c>
      <c r="F4">
        <v>1381</v>
      </c>
      <c r="G4">
        <v>1493</v>
      </c>
      <c r="H4">
        <v>1663</v>
      </c>
      <c r="I4">
        <v>1673</v>
      </c>
      <c r="J4">
        <v>1621</v>
      </c>
      <c r="K4">
        <v>1652</v>
      </c>
      <c r="L4">
        <v>1676</v>
      </c>
      <c r="M4">
        <v>1666</v>
      </c>
      <c r="N4">
        <v>1679</v>
      </c>
      <c r="O4">
        <v>1757</v>
      </c>
      <c r="P4">
        <v>1822</v>
      </c>
      <c r="Q4">
        <v>1847</v>
      </c>
      <c r="R4">
        <v>1900</v>
      </c>
      <c r="S4">
        <v>1798</v>
      </c>
      <c r="T4">
        <v>1834</v>
      </c>
      <c r="U4">
        <v>2175</v>
      </c>
      <c r="V4">
        <v>1925</v>
      </c>
      <c r="W4">
        <v>1934</v>
      </c>
      <c r="X4">
        <v>1947</v>
      </c>
      <c r="Y4">
        <v>1942</v>
      </c>
      <c r="Z4">
        <v>1930</v>
      </c>
      <c r="AA4">
        <v>1920</v>
      </c>
      <c r="AB4">
        <v>1971</v>
      </c>
      <c r="AC4">
        <v>1987</v>
      </c>
      <c r="AD4">
        <v>1873</v>
      </c>
      <c r="AE4">
        <v>1817</v>
      </c>
      <c r="AF4">
        <v>1861</v>
      </c>
      <c r="AG4">
        <v>1615</v>
      </c>
      <c r="AH4">
        <v>1757</v>
      </c>
      <c r="AI4">
        <v>1833</v>
      </c>
      <c r="AJ4">
        <v>1952</v>
      </c>
      <c r="AK4">
        <v>1912</v>
      </c>
      <c r="AL4">
        <v>1949</v>
      </c>
      <c r="AM4">
        <v>1924</v>
      </c>
      <c r="AN4">
        <v>1842</v>
      </c>
      <c r="AO4">
        <v>1977</v>
      </c>
    </row>
    <row r="5" spans="1:59" x14ac:dyDescent="0.25">
      <c r="A5" t="s">
        <v>114</v>
      </c>
      <c r="B5">
        <v>261</v>
      </c>
      <c r="C5">
        <v>272</v>
      </c>
      <c r="D5">
        <v>262</v>
      </c>
      <c r="E5">
        <v>281</v>
      </c>
      <c r="F5">
        <v>301</v>
      </c>
      <c r="G5">
        <v>308</v>
      </c>
      <c r="H5">
        <v>328</v>
      </c>
      <c r="I5">
        <v>350</v>
      </c>
      <c r="J5">
        <v>349</v>
      </c>
      <c r="K5">
        <v>313</v>
      </c>
      <c r="L5">
        <v>374</v>
      </c>
      <c r="M5">
        <v>334</v>
      </c>
      <c r="N5">
        <v>358</v>
      </c>
      <c r="O5">
        <v>358</v>
      </c>
      <c r="P5">
        <v>355</v>
      </c>
      <c r="Q5">
        <v>364</v>
      </c>
      <c r="R5">
        <v>370</v>
      </c>
      <c r="S5">
        <v>363</v>
      </c>
      <c r="T5">
        <v>355</v>
      </c>
      <c r="U5">
        <v>403</v>
      </c>
      <c r="V5">
        <v>393</v>
      </c>
      <c r="W5">
        <v>349</v>
      </c>
      <c r="X5">
        <v>392</v>
      </c>
      <c r="Y5">
        <v>393</v>
      </c>
      <c r="Z5">
        <v>397</v>
      </c>
      <c r="AA5">
        <v>424</v>
      </c>
      <c r="AB5">
        <v>440</v>
      </c>
      <c r="AC5">
        <v>424</v>
      </c>
      <c r="AD5">
        <v>463</v>
      </c>
      <c r="AE5">
        <v>398</v>
      </c>
      <c r="AF5">
        <v>411</v>
      </c>
      <c r="AG5">
        <v>422</v>
      </c>
      <c r="AH5">
        <v>393</v>
      </c>
      <c r="AI5">
        <v>402</v>
      </c>
      <c r="AJ5">
        <v>450</v>
      </c>
      <c r="AK5">
        <v>485</v>
      </c>
      <c r="AL5">
        <v>471</v>
      </c>
      <c r="AM5">
        <v>492</v>
      </c>
      <c r="AN5">
        <v>465</v>
      </c>
      <c r="AO5">
        <v>493</v>
      </c>
    </row>
    <row r="6" spans="1:59" x14ac:dyDescent="0.25">
      <c r="A6" t="s">
        <v>115</v>
      </c>
      <c r="B6">
        <v>355</v>
      </c>
      <c r="C6">
        <v>390</v>
      </c>
      <c r="D6">
        <v>361</v>
      </c>
      <c r="E6">
        <v>407</v>
      </c>
      <c r="F6">
        <v>483</v>
      </c>
      <c r="G6">
        <v>415</v>
      </c>
      <c r="H6">
        <v>428</v>
      </c>
      <c r="I6">
        <v>436</v>
      </c>
      <c r="J6">
        <v>424</v>
      </c>
      <c r="K6">
        <v>426</v>
      </c>
      <c r="L6">
        <v>423</v>
      </c>
      <c r="M6">
        <v>429</v>
      </c>
      <c r="N6">
        <v>433</v>
      </c>
      <c r="O6">
        <v>453</v>
      </c>
      <c r="P6">
        <v>460</v>
      </c>
      <c r="Q6">
        <v>479</v>
      </c>
      <c r="R6">
        <v>491</v>
      </c>
      <c r="S6">
        <v>491</v>
      </c>
      <c r="T6">
        <v>495</v>
      </c>
      <c r="U6">
        <v>521</v>
      </c>
      <c r="V6">
        <v>524</v>
      </c>
      <c r="W6">
        <v>507</v>
      </c>
      <c r="X6">
        <v>555</v>
      </c>
      <c r="Y6">
        <v>570</v>
      </c>
      <c r="Z6">
        <v>578</v>
      </c>
      <c r="AA6">
        <v>587</v>
      </c>
      <c r="AB6">
        <v>627</v>
      </c>
      <c r="AC6">
        <v>608</v>
      </c>
      <c r="AD6">
        <v>601</v>
      </c>
      <c r="AE6">
        <v>599</v>
      </c>
      <c r="AF6">
        <v>634</v>
      </c>
      <c r="AG6">
        <v>611</v>
      </c>
      <c r="AH6">
        <v>608</v>
      </c>
      <c r="AI6">
        <v>621</v>
      </c>
      <c r="AJ6">
        <v>757</v>
      </c>
      <c r="AK6">
        <v>767</v>
      </c>
      <c r="AL6">
        <v>769</v>
      </c>
      <c r="AM6">
        <v>793</v>
      </c>
      <c r="AN6">
        <v>744</v>
      </c>
      <c r="AO6">
        <v>798</v>
      </c>
    </row>
    <row r="7" spans="1:59" x14ac:dyDescent="0.25">
      <c r="A7" t="s">
        <v>116</v>
      </c>
      <c r="B7">
        <v>72</v>
      </c>
      <c r="C7">
        <v>79</v>
      </c>
      <c r="D7">
        <v>76</v>
      </c>
      <c r="E7">
        <v>82</v>
      </c>
      <c r="F7">
        <v>87</v>
      </c>
      <c r="G7">
        <v>82</v>
      </c>
      <c r="H7">
        <v>83</v>
      </c>
      <c r="I7">
        <v>85</v>
      </c>
      <c r="J7">
        <v>86</v>
      </c>
      <c r="K7">
        <v>87</v>
      </c>
      <c r="L7">
        <v>82</v>
      </c>
      <c r="M7">
        <v>83</v>
      </c>
      <c r="N7">
        <v>89</v>
      </c>
      <c r="O7">
        <v>84</v>
      </c>
      <c r="P7">
        <v>86</v>
      </c>
      <c r="Q7">
        <v>89</v>
      </c>
      <c r="R7">
        <v>91</v>
      </c>
      <c r="S7">
        <v>91</v>
      </c>
      <c r="T7">
        <v>89</v>
      </c>
      <c r="U7">
        <v>92</v>
      </c>
      <c r="V7">
        <v>88</v>
      </c>
      <c r="W7">
        <v>87</v>
      </c>
      <c r="X7">
        <v>89</v>
      </c>
      <c r="Y7">
        <v>88</v>
      </c>
      <c r="Z7">
        <v>88</v>
      </c>
      <c r="AA7">
        <v>85</v>
      </c>
      <c r="AB7">
        <v>91</v>
      </c>
      <c r="AC7">
        <v>83</v>
      </c>
      <c r="AD7">
        <v>80</v>
      </c>
      <c r="AE7">
        <v>79</v>
      </c>
      <c r="AF7">
        <v>83</v>
      </c>
      <c r="AG7">
        <v>61</v>
      </c>
      <c r="AH7">
        <f t="shared" ref="AH7:AO7" si="1">(AH6/AH8)*100</f>
        <v>60.618145563310065</v>
      </c>
      <c r="AI7">
        <f t="shared" si="1"/>
        <v>61.914257228315051</v>
      </c>
      <c r="AJ7">
        <f t="shared" si="1"/>
        <v>64.26146010186757</v>
      </c>
      <c r="AK7">
        <f t="shared" si="1"/>
        <v>65.11035653650255</v>
      </c>
      <c r="AL7">
        <f t="shared" si="1"/>
        <v>65.280135823429546</v>
      </c>
      <c r="AM7">
        <f t="shared" si="1"/>
        <v>67.317487266553471</v>
      </c>
      <c r="AN7">
        <f t="shared" si="1"/>
        <v>63.157894736842103</v>
      </c>
      <c r="AO7">
        <f t="shared" si="1"/>
        <v>67.455621301775153</v>
      </c>
    </row>
    <row r="8" spans="1:59" x14ac:dyDescent="0.25">
      <c r="A8" t="s">
        <v>117</v>
      </c>
      <c r="B8">
        <f>B6/(B7/100)</f>
        <v>493.0555555555556</v>
      </c>
      <c r="C8">
        <f t="shared" ref="C8:AA8" si="2">C6/(C7/100)</f>
        <v>493.67088607594934</v>
      </c>
      <c r="D8">
        <f t="shared" si="2"/>
        <v>475</v>
      </c>
      <c r="E8">
        <f t="shared" si="2"/>
        <v>496.34146341463418</v>
      </c>
      <c r="F8">
        <f t="shared" si="2"/>
        <v>555.17241379310349</v>
      </c>
      <c r="G8">
        <f t="shared" si="2"/>
        <v>506.09756097560978</v>
      </c>
      <c r="H8">
        <f t="shared" si="2"/>
        <v>515.66265060240971</v>
      </c>
      <c r="I8">
        <f t="shared" si="2"/>
        <v>512.94117647058829</v>
      </c>
      <c r="J8">
        <f t="shared" si="2"/>
        <v>493.02325581395348</v>
      </c>
      <c r="K8">
        <f t="shared" si="2"/>
        <v>489.65517241379308</v>
      </c>
      <c r="L8">
        <f t="shared" si="2"/>
        <v>515.85365853658539</v>
      </c>
      <c r="M8">
        <f t="shared" si="2"/>
        <v>516.86746987951813</v>
      </c>
      <c r="N8">
        <f t="shared" si="2"/>
        <v>486.51685393258424</v>
      </c>
      <c r="O8">
        <f t="shared" si="2"/>
        <v>539.28571428571433</v>
      </c>
      <c r="P8">
        <f t="shared" si="2"/>
        <v>534.88372093023258</v>
      </c>
      <c r="Q8">
        <f t="shared" si="2"/>
        <v>538.20224719101122</v>
      </c>
      <c r="R8">
        <f t="shared" si="2"/>
        <v>539.56043956043959</v>
      </c>
      <c r="S8">
        <f t="shared" si="2"/>
        <v>539.56043956043959</v>
      </c>
      <c r="T8">
        <f t="shared" si="2"/>
        <v>556.17977528089887</v>
      </c>
      <c r="U8">
        <f t="shared" si="2"/>
        <v>566.30434782608688</v>
      </c>
      <c r="V8">
        <f t="shared" si="2"/>
        <v>595.4545454545455</v>
      </c>
      <c r="W8">
        <f t="shared" si="2"/>
        <v>582.75862068965523</v>
      </c>
      <c r="X8">
        <f t="shared" si="2"/>
        <v>623.59550561797755</v>
      </c>
      <c r="Y8">
        <f t="shared" si="2"/>
        <v>647.72727272727275</v>
      </c>
      <c r="Z8">
        <f t="shared" si="2"/>
        <v>656.81818181818187</v>
      </c>
      <c r="AA8">
        <f t="shared" si="2"/>
        <v>690.58823529411768</v>
      </c>
      <c r="AB8">
        <f t="shared" ref="AB8:AG8" si="3">AB6/(AB7/100)</f>
        <v>689.01098901098896</v>
      </c>
      <c r="AC8">
        <f t="shared" si="3"/>
        <v>732.53012048192772</v>
      </c>
      <c r="AD8">
        <f t="shared" si="3"/>
        <v>751.25</v>
      </c>
      <c r="AE8">
        <f t="shared" si="3"/>
        <v>758.22784810126575</v>
      </c>
      <c r="AF8">
        <f t="shared" si="3"/>
        <v>763.85542168674704</v>
      </c>
      <c r="AG8">
        <f t="shared" si="3"/>
        <v>1001.6393442622951</v>
      </c>
      <c r="AH8">
        <v>1003</v>
      </c>
      <c r="AI8">
        <v>1003</v>
      </c>
      <c r="AJ8">
        <v>1178</v>
      </c>
      <c r="AK8">
        <v>1178</v>
      </c>
      <c r="AL8">
        <v>1178</v>
      </c>
      <c r="AM8">
        <v>1178</v>
      </c>
      <c r="AN8">
        <v>1178</v>
      </c>
      <c r="AO8">
        <v>1183</v>
      </c>
    </row>
    <row r="9" spans="1:59" x14ac:dyDescent="0.25">
      <c r="A9" t="s">
        <v>118</v>
      </c>
      <c r="C9">
        <f>C6-B6</f>
        <v>35</v>
      </c>
      <c r="D9">
        <f t="shared" ref="D9:AB9" si="4">D6-C6</f>
        <v>-29</v>
      </c>
      <c r="E9">
        <f t="shared" si="4"/>
        <v>46</v>
      </c>
      <c r="F9">
        <f t="shared" si="4"/>
        <v>76</v>
      </c>
      <c r="G9">
        <f t="shared" si="4"/>
        <v>-68</v>
      </c>
      <c r="H9">
        <f t="shared" si="4"/>
        <v>13</v>
      </c>
      <c r="I9">
        <f t="shared" si="4"/>
        <v>8</v>
      </c>
      <c r="J9">
        <f t="shared" si="4"/>
        <v>-12</v>
      </c>
      <c r="K9">
        <f t="shared" si="4"/>
        <v>2</v>
      </c>
      <c r="L9">
        <f t="shared" si="4"/>
        <v>-3</v>
      </c>
      <c r="M9">
        <f t="shared" si="4"/>
        <v>6</v>
      </c>
      <c r="N9">
        <f t="shared" si="4"/>
        <v>4</v>
      </c>
      <c r="O9">
        <f t="shared" si="4"/>
        <v>20</v>
      </c>
      <c r="P9">
        <f t="shared" si="4"/>
        <v>7</v>
      </c>
      <c r="Q9">
        <f t="shared" si="4"/>
        <v>19</v>
      </c>
      <c r="R9">
        <f t="shared" si="4"/>
        <v>12</v>
      </c>
      <c r="S9">
        <f t="shared" si="4"/>
        <v>0</v>
      </c>
      <c r="T9">
        <f t="shared" si="4"/>
        <v>4</v>
      </c>
      <c r="U9">
        <f t="shared" si="4"/>
        <v>26</v>
      </c>
      <c r="V9">
        <f t="shared" si="4"/>
        <v>3</v>
      </c>
      <c r="W9">
        <f t="shared" si="4"/>
        <v>-17</v>
      </c>
      <c r="X9">
        <f t="shared" si="4"/>
        <v>48</v>
      </c>
      <c r="Y9">
        <f t="shared" si="4"/>
        <v>15</v>
      </c>
      <c r="Z9">
        <f t="shared" si="4"/>
        <v>8</v>
      </c>
      <c r="AA9">
        <f t="shared" si="4"/>
        <v>9</v>
      </c>
      <c r="AB9">
        <f t="shared" si="4"/>
        <v>40</v>
      </c>
      <c r="AC9">
        <f t="shared" ref="AC9:AO9" si="5">AC6-AB6</f>
        <v>-19</v>
      </c>
      <c r="AD9">
        <f t="shared" si="5"/>
        <v>-7</v>
      </c>
      <c r="AE9">
        <f t="shared" si="5"/>
        <v>-2</v>
      </c>
      <c r="AF9">
        <f t="shared" si="5"/>
        <v>35</v>
      </c>
      <c r="AG9">
        <f t="shared" si="5"/>
        <v>-23</v>
      </c>
      <c r="AH9">
        <f t="shared" si="5"/>
        <v>-3</v>
      </c>
      <c r="AI9">
        <f t="shared" si="5"/>
        <v>13</v>
      </c>
      <c r="AJ9">
        <f t="shared" si="5"/>
        <v>136</v>
      </c>
      <c r="AK9">
        <f t="shared" si="5"/>
        <v>10</v>
      </c>
      <c r="AL9">
        <f t="shared" si="5"/>
        <v>2</v>
      </c>
      <c r="AM9">
        <f t="shared" si="5"/>
        <v>24</v>
      </c>
      <c r="AN9">
        <f t="shared" si="5"/>
        <v>-49</v>
      </c>
      <c r="AO9">
        <f t="shared" si="5"/>
        <v>54</v>
      </c>
    </row>
    <row r="11" spans="1:59" x14ac:dyDescent="0.25">
      <c r="A11" s="9" t="s">
        <v>124</v>
      </c>
    </row>
    <row r="12" spans="1:59" x14ac:dyDescent="0.25">
      <c r="A12" s="11" t="s">
        <v>123</v>
      </c>
      <c r="B12" s="12" t="s">
        <v>122</v>
      </c>
      <c r="C12" s="13">
        <v>43952</v>
      </c>
      <c r="D12" s="13">
        <f>C12+1</f>
        <v>43953</v>
      </c>
      <c r="E12" s="13">
        <f t="shared" ref="E12:AC12" si="6">D12+1</f>
        <v>43954</v>
      </c>
      <c r="F12" s="13">
        <f t="shared" si="6"/>
        <v>43955</v>
      </c>
      <c r="G12" s="13">
        <f t="shared" si="6"/>
        <v>43956</v>
      </c>
      <c r="H12" s="13">
        <f t="shared" si="6"/>
        <v>43957</v>
      </c>
      <c r="I12" s="13">
        <f t="shared" si="6"/>
        <v>43958</v>
      </c>
      <c r="J12" s="13">
        <f t="shared" si="6"/>
        <v>43959</v>
      </c>
      <c r="K12" s="13">
        <f t="shared" si="6"/>
        <v>43960</v>
      </c>
      <c r="L12" s="13">
        <f t="shared" si="6"/>
        <v>43961</v>
      </c>
      <c r="M12" s="13">
        <f t="shared" si="6"/>
        <v>43962</v>
      </c>
      <c r="N12" s="13">
        <f t="shared" si="6"/>
        <v>43963</v>
      </c>
      <c r="O12" s="13">
        <f t="shared" si="6"/>
        <v>43964</v>
      </c>
      <c r="P12" s="13">
        <f t="shared" si="6"/>
        <v>43965</v>
      </c>
      <c r="Q12" s="13">
        <f t="shared" si="6"/>
        <v>43966</v>
      </c>
      <c r="R12" s="13">
        <f t="shared" si="6"/>
        <v>43967</v>
      </c>
      <c r="S12" s="13">
        <f t="shared" si="6"/>
        <v>43968</v>
      </c>
      <c r="T12" s="13">
        <f t="shared" si="6"/>
        <v>43969</v>
      </c>
      <c r="U12" s="13">
        <f t="shared" si="6"/>
        <v>43970</v>
      </c>
      <c r="V12" s="13">
        <f t="shared" si="6"/>
        <v>43971</v>
      </c>
      <c r="W12" s="13">
        <f t="shared" si="6"/>
        <v>43972</v>
      </c>
      <c r="X12" s="13">
        <f t="shared" si="6"/>
        <v>43973</v>
      </c>
      <c r="Y12" s="13">
        <f t="shared" si="6"/>
        <v>43974</v>
      </c>
      <c r="Z12" s="13">
        <f t="shared" si="6"/>
        <v>43975</v>
      </c>
      <c r="AA12" s="13">
        <f t="shared" si="6"/>
        <v>43976</v>
      </c>
      <c r="AB12" s="13">
        <f t="shared" si="6"/>
        <v>43977</v>
      </c>
      <c r="AC12" s="13">
        <f t="shared" si="6"/>
        <v>43978</v>
      </c>
      <c r="AD12" s="13">
        <f t="shared" ref="AD12:AN12" si="7">AC12+1</f>
        <v>43979</v>
      </c>
      <c r="AE12" s="13">
        <f t="shared" si="7"/>
        <v>43980</v>
      </c>
      <c r="AF12" s="13">
        <f t="shared" si="7"/>
        <v>43981</v>
      </c>
      <c r="AG12" s="13">
        <f t="shared" si="7"/>
        <v>43982</v>
      </c>
      <c r="AH12" s="13">
        <f t="shared" si="7"/>
        <v>43983</v>
      </c>
      <c r="AI12" s="13">
        <f t="shared" si="7"/>
        <v>43984</v>
      </c>
      <c r="AJ12" s="13">
        <f t="shared" si="7"/>
        <v>43985</v>
      </c>
      <c r="AK12" s="13">
        <f t="shared" si="7"/>
        <v>43986</v>
      </c>
      <c r="AL12" s="13">
        <f t="shared" si="7"/>
        <v>43987</v>
      </c>
      <c r="AM12" s="13">
        <f t="shared" si="7"/>
        <v>43988</v>
      </c>
      <c r="AN12" s="13">
        <f t="shared" si="7"/>
        <v>43989</v>
      </c>
      <c r="AO12" s="13"/>
      <c r="AP12" s="13"/>
      <c r="AR12" s="55" t="s">
        <v>123</v>
      </c>
      <c r="AS12" s="55"/>
      <c r="AT12" s="55"/>
      <c r="AU12" s="55"/>
      <c r="AW12" s="2"/>
      <c r="AX12" s="17" t="s">
        <v>142</v>
      </c>
      <c r="AY12" s="17" t="s">
        <v>143</v>
      </c>
      <c r="AZ12" s="18" t="s">
        <v>142</v>
      </c>
      <c r="BA12" s="15" t="s">
        <v>143</v>
      </c>
      <c r="BB12" s="16" t="s">
        <v>142</v>
      </c>
    </row>
    <row r="13" spans="1:59" x14ac:dyDescent="0.25">
      <c r="A13" s="9" t="s">
        <v>116</v>
      </c>
      <c r="B13" s="49">
        <v>4</v>
      </c>
      <c r="C13" s="7"/>
      <c r="D13" s="7"/>
      <c r="E13" s="7"/>
      <c r="F13" s="7"/>
      <c r="G13" s="7"/>
      <c r="H13" s="7"/>
      <c r="I13" s="8">
        <f t="shared" ref="I13:AA13" si="8">AVERAGE(B7:H7)</f>
        <v>80.142857142857139</v>
      </c>
      <c r="J13" s="8">
        <f t="shared" si="8"/>
        <v>82</v>
      </c>
      <c r="K13" s="8">
        <f t="shared" si="8"/>
        <v>83</v>
      </c>
      <c r="L13" s="8">
        <f t="shared" si="8"/>
        <v>84.571428571428569</v>
      </c>
      <c r="M13" s="8">
        <f t="shared" si="8"/>
        <v>84.571428571428569</v>
      </c>
      <c r="N13" s="8">
        <f t="shared" si="8"/>
        <v>84</v>
      </c>
      <c r="O13" s="8">
        <f t="shared" si="8"/>
        <v>85</v>
      </c>
      <c r="P13" s="8">
        <f t="shared" si="8"/>
        <v>85.142857142857139</v>
      </c>
      <c r="Q13" s="8">
        <f t="shared" si="8"/>
        <v>85.285714285714292</v>
      </c>
      <c r="R13" s="8">
        <f t="shared" si="8"/>
        <v>85.714285714285708</v>
      </c>
      <c r="S13" s="8">
        <f t="shared" si="8"/>
        <v>86.285714285714292</v>
      </c>
      <c r="T13" s="8">
        <f t="shared" si="8"/>
        <v>87.571428571428569</v>
      </c>
      <c r="U13" s="8">
        <f t="shared" si="8"/>
        <v>88.428571428571431</v>
      </c>
      <c r="V13" s="8">
        <f t="shared" si="8"/>
        <v>88.857142857142861</v>
      </c>
      <c r="W13" s="8">
        <f t="shared" si="8"/>
        <v>89.428571428571431</v>
      </c>
      <c r="X13" s="8">
        <f t="shared" si="8"/>
        <v>89.571428571428569</v>
      </c>
      <c r="Y13" s="8">
        <f t="shared" si="8"/>
        <v>89.571428571428569</v>
      </c>
      <c r="Z13" s="8">
        <f t="shared" si="8"/>
        <v>89.142857142857139</v>
      </c>
      <c r="AA13" s="8">
        <f t="shared" si="8"/>
        <v>88.714285714285708</v>
      </c>
      <c r="AB13" s="8">
        <f t="shared" ref="AB13:AP13" si="9">AVERAGE(U7:AA7)</f>
        <v>88.142857142857139</v>
      </c>
      <c r="AC13" s="8">
        <f t="shared" si="9"/>
        <v>88</v>
      </c>
      <c r="AD13" s="8">
        <f t="shared" si="9"/>
        <v>87.285714285714292</v>
      </c>
      <c r="AE13" s="8">
        <f t="shared" si="9"/>
        <v>86.285714285714292</v>
      </c>
      <c r="AF13" s="8">
        <f t="shared" si="9"/>
        <v>84.857142857142861</v>
      </c>
      <c r="AG13" s="8">
        <f t="shared" si="9"/>
        <v>84.142857142857139</v>
      </c>
      <c r="AH13" s="8">
        <f t="shared" si="9"/>
        <v>80.285714285714292</v>
      </c>
      <c r="AI13" s="8">
        <f t="shared" si="9"/>
        <v>76.802592223329995</v>
      </c>
      <c r="AJ13" s="8">
        <f t="shared" si="9"/>
        <v>72.6474861130893</v>
      </c>
      <c r="AK13" s="8">
        <f t="shared" si="9"/>
        <v>69.970551841927531</v>
      </c>
      <c r="AL13" s="8">
        <f t="shared" si="9"/>
        <v>67.843459918570744</v>
      </c>
      <c r="AM13" s="8">
        <f t="shared" si="9"/>
        <v>65.883479321917818</v>
      </c>
      <c r="AN13" s="8">
        <f t="shared" si="9"/>
        <v>63.643120359996892</v>
      </c>
      <c r="AO13" s="8">
        <f t="shared" si="9"/>
        <v>63.951391036688619</v>
      </c>
      <c r="AP13" s="8">
        <f t="shared" si="9"/>
        <v>64.928173285040771</v>
      </c>
      <c r="AR13" s="21" t="s">
        <v>128</v>
      </c>
      <c r="AS13" s="22" t="s">
        <v>129</v>
      </c>
      <c r="AT13" s="23" t="s">
        <v>127</v>
      </c>
      <c r="AU13" s="24" t="s">
        <v>126</v>
      </c>
      <c r="AW13" s="20">
        <v>20</v>
      </c>
      <c r="AX13" s="17">
        <v>20</v>
      </c>
      <c r="AY13" s="17">
        <v>40</v>
      </c>
      <c r="AZ13" s="18">
        <v>40</v>
      </c>
      <c r="BA13" s="18">
        <v>40</v>
      </c>
      <c r="BB13" s="19">
        <v>40</v>
      </c>
      <c r="BD13">
        <v>1</v>
      </c>
      <c r="BE13">
        <v>2</v>
      </c>
      <c r="BF13">
        <v>3</v>
      </c>
      <c r="BG13">
        <v>4</v>
      </c>
    </row>
    <row r="14" spans="1:59" x14ac:dyDescent="0.25">
      <c r="A14" s="10" t="s">
        <v>125</v>
      </c>
      <c r="B14" s="50">
        <v>1</v>
      </c>
      <c r="C14" s="35">
        <f t="shared" ref="C14:AC14" si="10">B8/$B$1</f>
        <v>4.0480751687648242</v>
      </c>
      <c r="D14" s="35">
        <f t="shared" si="10"/>
        <v>4.053127143480701</v>
      </c>
      <c r="E14" s="35">
        <f t="shared" si="10"/>
        <v>3.8998357963875208</v>
      </c>
      <c r="F14" s="35">
        <f t="shared" si="10"/>
        <v>4.075053065801594</v>
      </c>
      <c r="G14" s="35">
        <f t="shared" si="10"/>
        <v>4.5580657946888632</v>
      </c>
      <c r="H14" s="35">
        <f t="shared" si="10"/>
        <v>4.1551523889623132</v>
      </c>
      <c r="I14" s="35">
        <f t="shared" si="10"/>
        <v>4.2336835024828385</v>
      </c>
      <c r="J14" s="35">
        <f t="shared" si="10"/>
        <v>4.2113397082971122</v>
      </c>
      <c r="K14" s="35">
        <f t="shared" si="10"/>
        <v>4.0478099820521631</v>
      </c>
      <c r="L14" s="35">
        <f t="shared" si="10"/>
        <v>4.0201574089802392</v>
      </c>
      <c r="M14" s="35">
        <f t="shared" si="10"/>
        <v>4.2352517121230324</v>
      </c>
      <c r="N14" s="35">
        <f t="shared" si="10"/>
        <v>4.2435752863671441</v>
      </c>
      <c r="O14" s="35">
        <f t="shared" si="10"/>
        <v>3.9943912473939593</v>
      </c>
      <c r="P14" s="35">
        <f t="shared" si="10"/>
        <v>4.4276331222144032</v>
      </c>
      <c r="Q14" s="35">
        <f t="shared" si="10"/>
        <v>4.3914919616603658</v>
      </c>
      <c r="R14" s="35">
        <f t="shared" si="10"/>
        <v>4.4187376616667589</v>
      </c>
      <c r="S14" s="35">
        <f t="shared" si="10"/>
        <v>4.4298886663418688</v>
      </c>
      <c r="T14" s="35">
        <f t="shared" si="10"/>
        <v>4.4298886663418688</v>
      </c>
      <c r="U14" s="35">
        <f t="shared" si="10"/>
        <v>4.5663364144572975</v>
      </c>
      <c r="V14" s="35">
        <f t="shared" si="10"/>
        <v>4.6494609837938166</v>
      </c>
      <c r="W14" s="35">
        <f t="shared" si="10"/>
        <v>4.8887893715479924</v>
      </c>
      <c r="X14" s="35">
        <f t="shared" si="10"/>
        <v>4.7845535360398621</v>
      </c>
      <c r="Y14" s="35">
        <f t="shared" si="10"/>
        <v>5.1198317374218192</v>
      </c>
      <c r="Z14" s="35">
        <f t="shared" si="10"/>
        <v>5.3179579041648006</v>
      </c>
      <c r="AA14" s="35">
        <f t="shared" si="10"/>
        <v>5.39259590983729</v>
      </c>
      <c r="AB14" s="35">
        <f t="shared" si="10"/>
        <v>5.6698541485559746</v>
      </c>
      <c r="AC14" s="35">
        <f t="shared" si="10"/>
        <v>5.6569046716829963</v>
      </c>
      <c r="AD14" s="35">
        <f t="shared" ref="AD14:AP14" si="11">AC8/$B$1</f>
        <v>6.0142046016578634</v>
      </c>
      <c r="AE14" s="35">
        <f t="shared" si="11"/>
        <v>6.167898193760263</v>
      </c>
      <c r="AF14" s="35">
        <f t="shared" si="11"/>
        <v>6.2251875870383069</v>
      </c>
      <c r="AG14" s="35">
        <f t="shared" si="11"/>
        <v>6.2713909826498115</v>
      </c>
      <c r="AH14" s="35">
        <f t="shared" si="11"/>
        <v>8.2236399364720452</v>
      </c>
      <c r="AI14" s="35">
        <f t="shared" si="11"/>
        <v>8.2348111658456489</v>
      </c>
      <c r="AJ14" s="35">
        <f t="shared" si="11"/>
        <v>8.2348111658456489</v>
      </c>
      <c r="AK14" s="35">
        <f t="shared" si="11"/>
        <v>9.6715927750410504</v>
      </c>
      <c r="AL14" s="35">
        <f t="shared" si="11"/>
        <v>9.6715927750410504</v>
      </c>
      <c r="AM14" s="35">
        <f t="shared" si="11"/>
        <v>9.6715927750410504</v>
      </c>
      <c r="AN14" s="35">
        <f t="shared" si="11"/>
        <v>9.6715927750410504</v>
      </c>
      <c r="AO14" s="35">
        <f t="shared" si="11"/>
        <v>9.6715927750410504</v>
      </c>
      <c r="AP14" s="35">
        <f t="shared" si="11"/>
        <v>9.7126436781609193</v>
      </c>
      <c r="AR14" s="21" t="s">
        <v>130</v>
      </c>
      <c r="AS14" s="25" t="s">
        <v>133</v>
      </c>
      <c r="AT14" s="26" t="s">
        <v>136</v>
      </c>
      <c r="AU14" s="27" t="s">
        <v>138</v>
      </c>
      <c r="AW14" s="20">
        <v>3</v>
      </c>
      <c r="AX14" s="17">
        <v>3</v>
      </c>
      <c r="AY14" s="17">
        <v>5</v>
      </c>
      <c r="AZ14" s="18">
        <v>5</v>
      </c>
      <c r="BA14" s="18">
        <v>10</v>
      </c>
      <c r="BB14" s="19">
        <v>10</v>
      </c>
      <c r="BD14">
        <v>1</v>
      </c>
      <c r="BE14">
        <v>2</v>
      </c>
      <c r="BF14">
        <v>3</v>
      </c>
      <c r="BG14">
        <v>4</v>
      </c>
    </row>
    <row r="15" spans="1:59" ht="45" x14ac:dyDescent="0.25">
      <c r="A15" s="14" t="s">
        <v>120</v>
      </c>
      <c r="B15" s="49">
        <v>1</v>
      </c>
      <c r="C15" s="6">
        <f>'SPCasesReg '!BP63</f>
        <v>2.3844895287958114</v>
      </c>
      <c r="D15" s="6">
        <f>'SPCasesReg '!BQ63</f>
        <v>1.7427792915531333</v>
      </c>
      <c r="E15" s="6">
        <f>'SPCasesReg '!BR63</f>
        <v>1.6408322496749024</v>
      </c>
      <c r="F15" s="6">
        <f>'SPCasesReg '!BS63</f>
        <v>1.4575946334451364</v>
      </c>
      <c r="G15" s="6">
        <f>'SPCasesReg '!BT63</f>
        <v>1.1361028684470822</v>
      </c>
      <c r="H15" s="6">
        <f>'SPCasesReg '!BU63</f>
        <v>1.1012275096687405</v>
      </c>
      <c r="I15" s="6">
        <f>'SPCasesReg '!BV63</f>
        <v>0.88445984979780479</v>
      </c>
      <c r="J15" s="6">
        <f>'SPCasesReg '!BW63</f>
        <v>0.86180870042541513</v>
      </c>
      <c r="K15" s="6">
        <f>'SPCasesReg '!BX63</f>
        <v>1.1402439024390245</v>
      </c>
      <c r="L15" s="6">
        <f>'SPCasesReg '!BY63</f>
        <v>1.1864003804089396</v>
      </c>
      <c r="M15" s="6">
        <f>'SPCasesReg '!BZ63</f>
        <v>1.265285996055227</v>
      </c>
      <c r="N15" s="6">
        <f>'SPCasesReg '!CA63</f>
        <v>1.3132509141563642</v>
      </c>
      <c r="O15" s="6">
        <f>'SPCasesReg '!CB63</f>
        <v>1.1016949152542375</v>
      </c>
      <c r="P15" s="6">
        <f>'SPCasesReg '!CC63</f>
        <v>1.2410189418680602</v>
      </c>
      <c r="Q15" s="6">
        <f>'SPCasesReg '!CD63</f>
        <v>1.3734076433121019</v>
      </c>
      <c r="R15" s="6">
        <f>'SPCasesReg '!CE63</f>
        <v>1.1849718908542439</v>
      </c>
      <c r="S15" s="6">
        <f>'SPCasesReg '!CF63</f>
        <v>1.1521710086840349</v>
      </c>
      <c r="T15" s="6">
        <f>'SPCasesReg '!CG63</f>
        <v>1.0934008833463236</v>
      </c>
      <c r="U15" s="6">
        <f>'SPCasesReg '!CH63</f>
        <v>1.1877486077963406</v>
      </c>
      <c r="V15" s="6">
        <f>'SPCasesReg '!CI63</f>
        <v>1.2562716562716563</v>
      </c>
      <c r="W15" s="6">
        <f>'SPCasesReg '!CJ63</f>
        <v>1.2602631578947368</v>
      </c>
      <c r="X15" s="6">
        <f>'SPCasesReg '!CK63</f>
        <v>1.0412753623188407</v>
      </c>
      <c r="Y15" s="6">
        <f>'SPCasesReg '!CL63</f>
        <v>1.0944225873640361</v>
      </c>
      <c r="Z15" s="6">
        <f>'SPCasesReg '!CM63</f>
        <v>1.112708719851577</v>
      </c>
      <c r="AA15" s="6">
        <f>'SPCasesReg '!CN63</f>
        <v>1.1899726743495309</v>
      </c>
      <c r="AB15" s="6">
        <f>'SPCasesReg '!CO63</f>
        <v>1.106720250055816</v>
      </c>
      <c r="AC15" s="6">
        <f>'SPCasesReg '!CP63</f>
        <v>1.0809796999117387</v>
      </c>
      <c r="AD15" s="6">
        <f>'SPCasesReg '!CQ63</f>
        <v>1.1764460221340574</v>
      </c>
      <c r="AE15" s="6">
        <f>'SPCasesReg '!CR63</f>
        <v>1.4216679657053781</v>
      </c>
      <c r="AF15" s="6">
        <f>'SPCasesReg '!CS63</f>
        <v>1.45189257771199</v>
      </c>
      <c r="AG15" s="6">
        <f>'SPCasesReg '!CT63</f>
        <v>1.5218841183826595</v>
      </c>
      <c r="AH15" s="6">
        <f>'SPCasesReg '!CU63</f>
        <v>1.4898162939297124</v>
      </c>
      <c r="AI15" s="6">
        <f>'SPCasesReg '!CV63</f>
        <v>1.703550534597539</v>
      </c>
      <c r="AJ15" s="6">
        <f>'SPCasesReg '!CW63</f>
        <v>1.7874055929781585</v>
      </c>
      <c r="AK15" s="6">
        <f>'SPCasesReg '!CX63</f>
        <v>1.4756833510827121</v>
      </c>
      <c r="AL15" s="6">
        <f>'SPCasesReg '!CY63</f>
        <v>1.2305764411027569</v>
      </c>
      <c r="AM15" s="6">
        <f>'SPCasesReg '!CZ63</f>
        <v>0.93460530148558107</v>
      </c>
      <c r="AN15" s="6">
        <f>'SPCasesReg '!DA63</f>
        <v>1.0041769378252534</v>
      </c>
      <c r="AO15" s="6">
        <f>'SPCasesReg '!DB63</f>
        <v>0.97661171424741977</v>
      </c>
      <c r="AP15" s="6"/>
      <c r="AR15" s="21" t="s">
        <v>131</v>
      </c>
      <c r="AS15" s="25" t="s">
        <v>134</v>
      </c>
      <c r="AT15" s="26" t="s">
        <v>141</v>
      </c>
      <c r="AU15" s="27" t="s">
        <v>139</v>
      </c>
      <c r="AW15" s="20">
        <v>2</v>
      </c>
      <c r="AX15" s="17">
        <v>2</v>
      </c>
      <c r="AY15" s="17">
        <v>1</v>
      </c>
      <c r="AZ15" s="18">
        <v>1</v>
      </c>
      <c r="BA15" s="18">
        <v>1</v>
      </c>
      <c r="BB15" s="19">
        <v>1</v>
      </c>
      <c r="BD15">
        <v>1</v>
      </c>
      <c r="BE15">
        <v>2</v>
      </c>
      <c r="BF15">
        <v>3</v>
      </c>
      <c r="BG15">
        <v>4</v>
      </c>
    </row>
    <row r="16" spans="1:59" ht="60" x14ac:dyDescent="0.25">
      <c r="A16" s="14" t="s">
        <v>119</v>
      </c>
      <c r="B16" s="49">
        <v>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>
        <f t="shared" ref="O16:AC16" si="12">AVERAGE(H9:N9)/AVERAGE(A9:G9)</f>
        <v>0.2142857142857143</v>
      </c>
      <c r="P16" s="6">
        <f t="shared" si="12"/>
        <v>0.29354207436399221</v>
      </c>
      <c r="Q16" s="6">
        <f t="shared" si="12"/>
        <v>0.29629629629629628</v>
      </c>
      <c r="R16" s="6">
        <f t="shared" si="12"/>
        <v>1.6176470588235294</v>
      </c>
      <c r="S16" s="6">
        <f t="shared" si="12"/>
        <v>1</v>
      </c>
      <c r="T16" s="6">
        <f t="shared" si="12"/>
        <v>4.25</v>
      </c>
      <c r="U16" s="6">
        <f t="shared" si="12"/>
        <v>-1.2222222222222223</v>
      </c>
      <c r="V16" s="6">
        <f t="shared" si="12"/>
        <v>4.8888888888888884</v>
      </c>
      <c r="W16" s="6">
        <f t="shared" si="12"/>
        <v>2.84</v>
      </c>
      <c r="X16" s="6">
        <f t="shared" si="12"/>
        <v>1.9583333333333335</v>
      </c>
      <c r="Y16" s="6">
        <f t="shared" si="12"/>
        <v>1.3818181818181821</v>
      </c>
      <c r="Z16" s="6">
        <f t="shared" si="12"/>
        <v>1.2153846153846153</v>
      </c>
      <c r="AA16" s="6">
        <f t="shared" si="12"/>
        <v>1.2794117647058825</v>
      </c>
      <c r="AB16" s="6">
        <f t="shared" si="12"/>
        <v>1.3939393939393938</v>
      </c>
      <c r="AC16" s="6">
        <f t="shared" si="12"/>
        <v>1.2045454545454546</v>
      </c>
      <c r="AD16" s="6">
        <f t="shared" ref="AD16:AO16" si="13">AVERAGE(W9:AC9)/AVERAGE(P9:V9)</f>
        <v>1.1830985915492958</v>
      </c>
      <c r="AE16" s="6">
        <f t="shared" si="13"/>
        <v>2</v>
      </c>
      <c r="AF16" s="6">
        <f t="shared" si="13"/>
        <v>0.57894736842105254</v>
      </c>
      <c r="AG16" s="6">
        <f t="shared" si="13"/>
        <v>0.81012658227848089</v>
      </c>
      <c r="AH16" s="6">
        <f t="shared" si="13"/>
        <v>0.37931034482758619</v>
      </c>
      <c r="AI16" s="6">
        <f t="shared" si="13"/>
        <v>0.22826086956521741</v>
      </c>
      <c r="AJ16" s="6">
        <f t="shared" si="13"/>
        <v>-5.6603773584905662E-2</v>
      </c>
      <c r="AK16" s="6">
        <f t="shared" si="13"/>
        <v>1.7738095238095237</v>
      </c>
      <c r="AL16" s="6">
        <f t="shared" si="13"/>
        <v>1.7659574468085106</v>
      </c>
      <c r="AM16" s="6">
        <f t="shared" si="13"/>
        <v>3.8636363636363638</v>
      </c>
      <c r="AN16" s="6">
        <f t="shared" si="13"/>
        <v>2.4843750000000004</v>
      </c>
      <c r="AO16" s="6">
        <f t="shared" si="13"/>
        <v>4.0303030303030303</v>
      </c>
      <c r="AP16" s="6"/>
      <c r="AR16" s="21" t="s">
        <v>132</v>
      </c>
      <c r="AS16" s="25" t="s">
        <v>135</v>
      </c>
      <c r="AT16" s="26" t="s">
        <v>137</v>
      </c>
      <c r="AU16" s="27" t="s">
        <v>140</v>
      </c>
      <c r="AW16" s="20">
        <v>1.5</v>
      </c>
      <c r="AX16" s="17">
        <v>1.5</v>
      </c>
      <c r="AY16" s="17">
        <v>1</v>
      </c>
      <c r="AZ16" s="18">
        <v>1</v>
      </c>
      <c r="BA16" s="18">
        <v>0.5</v>
      </c>
      <c r="BB16" s="19">
        <v>0.5</v>
      </c>
      <c r="BD16">
        <v>1</v>
      </c>
      <c r="BE16">
        <v>2</v>
      </c>
      <c r="BF16">
        <v>3</v>
      </c>
      <c r="BG16">
        <v>4</v>
      </c>
    </row>
    <row r="17" spans="1:59" ht="60" x14ac:dyDescent="0.25">
      <c r="A17" s="28" t="s">
        <v>121</v>
      </c>
      <c r="B17" s="50">
        <v>1</v>
      </c>
      <c r="C17" s="29">
        <f>SPDeathsReg!BP63</f>
        <v>2.3844895287958114</v>
      </c>
      <c r="D17" s="29">
        <f>SPDeathsReg!BQ63</f>
        <v>1.7427792915531333</v>
      </c>
      <c r="E17" s="29">
        <f>SPDeathsReg!BR63</f>
        <v>1.6408322496749024</v>
      </c>
      <c r="F17" s="29">
        <f>SPDeathsReg!BS63</f>
        <v>1.4575946334451364</v>
      </c>
      <c r="G17" s="29">
        <f>SPDeathsReg!BT63</f>
        <v>1.1361028684470822</v>
      </c>
      <c r="H17" s="29">
        <f>SPDeathsReg!BU63</f>
        <v>1.1012275096687405</v>
      </c>
      <c r="I17" s="29">
        <f>SPDeathsReg!BV63</f>
        <v>0.88445984979780479</v>
      </c>
      <c r="J17" s="29">
        <f>SPDeathsReg!BW63</f>
        <v>0.86180870042541513</v>
      </c>
      <c r="K17" s="29">
        <f>SPDeathsReg!BX63</f>
        <v>1.1402439024390245</v>
      </c>
      <c r="L17" s="29">
        <f>SPDeathsReg!BY63</f>
        <v>1.1864003804089396</v>
      </c>
      <c r="M17" s="29">
        <f>SPDeathsReg!BZ63</f>
        <v>1.265285996055227</v>
      </c>
      <c r="N17" s="29">
        <f>SPDeathsReg!CA63</f>
        <v>1.3132509141563642</v>
      </c>
      <c r="O17" s="29">
        <f>SPDeathsReg!CB63</f>
        <v>1.1016949152542375</v>
      </c>
      <c r="P17" s="29">
        <f>SPDeathsReg!CC63</f>
        <v>1.2410189418680602</v>
      </c>
      <c r="Q17" s="29">
        <f>SPDeathsReg!CD63</f>
        <v>1.3734076433121019</v>
      </c>
      <c r="R17" s="29">
        <f>SPDeathsReg!CE63</f>
        <v>1.1849718908542439</v>
      </c>
      <c r="S17" s="29">
        <f>SPDeathsReg!CF63</f>
        <v>1.1521710086840349</v>
      </c>
      <c r="T17" s="29">
        <f>SPDeathsReg!CG63</f>
        <v>1.0934008833463236</v>
      </c>
      <c r="U17" s="29">
        <f>SPDeathsReg!CH63</f>
        <v>1.1877486077963406</v>
      </c>
      <c r="V17" s="29">
        <f>SPDeathsReg!CI63</f>
        <v>1.2562716562716563</v>
      </c>
      <c r="W17" s="29">
        <f>SPDeathsReg!CJ63</f>
        <v>1.2602631578947368</v>
      </c>
      <c r="X17" s="29">
        <f>SPDeathsReg!CK63</f>
        <v>1.0412753623188407</v>
      </c>
      <c r="Y17" s="29">
        <f>SPDeathsReg!CL63</f>
        <v>1.0944225873640361</v>
      </c>
      <c r="Z17" s="29">
        <f>SPDeathsReg!CM63</f>
        <v>1.112708719851577</v>
      </c>
      <c r="AA17" s="29">
        <f>SPDeathsReg!CN63</f>
        <v>1.1899726743495309</v>
      </c>
      <c r="AB17" s="29">
        <f>SPDeathsReg!CO63</f>
        <v>1.106720250055816</v>
      </c>
      <c r="AC17" s="29">
        <f>SPDeathsReg!CP63</f>
        <v>1.0809796999117387</v>
      </c>
      <c r="AD17" s="29">
        <f>SPDeathsReg!CQ63</f>
        <v>1.1764460221340574</v>
      </c>
      <c r="AE17" s="29">
        <f>SPDeathsReg!CR63</f>
        <v>1.4216679657053781</v>
      </c>
      <c r="AF17" s="29">
        <f>SPDeathsReg!CS63</f>
        <v>1.45189257771199</v>
      </c>
      <c r="AG17" s="29">
        <f>SPDeathsReg!CT63</f>
        <v>1.5218841183826595</v>
      </c>
      <c r="AH17" s="29">
        <f>SPDeathsReg!CU63</f>
        <v>1.4898162939297124</v>
      </c>
      <c r="AI17" s="29">
        <f>SPDeathsReg!CV63</f>
        <v>1.703550534597539</v>
      </c>
      <c r="AJ17" s="29">
        <f>SPDeathsReg!CW63</f>
        <v>1.7874055929781585</v>
      </c>
      <c r="AK17" s="29">
        <f>SPDeathsReg!CX63</f>
        <v>1.4756833510827121</v>
      </c>
      <c r="AL17" s="29">
        <f>SPDeathsReg!CY63</f>
        <v>1.2305764411027569</v>
      </c>
      <c r="AM17" s="29">
        <f>SPDeathsReg!CZ63</f>
        <v>0.93460530148558107</v>
      </c>
      <c r="AN17" s="29">
        <f>SPDeathsReg!DA63</f>
        <v>1.0041769378252534</v>
      </c>
      <c r="AO17" s="29">
        <f>SPDeathsReg!DB63</f>
        <v>0.97661171424741977</v>
      </c>
      <c r="AP17" s="52"/>
      <c r="AQ17" s="34"/>
      <c r="AR17" s="30" t="s">
        <v>131</v>
      </c>
      <c r="AS17" s="31" t="s">
        <v>134</v>
      </c>
      <c r="AT17" s="32" t="s">
        <v>137</v>
      </c>
      <c r="AU17" s="33" t="s">
        <v>140</v>
      </c>
      <c r="AW17" s="20">
        <v>2</v>
      </c>
      <c r="AX17" s="17">
        <v>2</v>
      </c>
      <c r="AY17" s="17">
        <v>1</v>
      </c>
      <c r="AZ17" s="18">
        <v>1</v>
      </c>
      <c r="BA17" s="18">
        <v>0.5</v>
      </c>
      <c r="BB17" s="19">
        <v>0.5</v>
      </c>
      <c r="BD17">
        <v>1</v>
      </c>
      <c r="BE17">
        <v>2</v>
      </c>
      <c r="BF17">
        <v>3</v>
      </c>
      <c r="BG17">
        <v>4</v>
      </c>
    </row>
    <row r="18" spans="1:59" x14ac:dyDescent="0.25">
      <c r="A18" s="46" t="s">
        <v>146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>
        <f t="shared" ref="O18:AA18" si="14">SMALL(O19:O20,1)</f>
        <v>1.2</v>
      </c>
      <c r="P18" s="48">
        <f t="shared" si="14"/>
        <v>1.2</v>
      </c>
      <c r="Q18" s="48">
        <f t="shared" si="14"/>
        <v>1.2</v>
      </c>
      <c r="R18" s="48">
        <f t="shared" si="14"/>
        <v>1.2</v>
      </c>
      <c r="S18" s="48">
        <f t="shared" si="14"/>
        <v>1.2</v>
      </c>
      <c r="T18" s="48">
        <f t="shared" si="14"/>
        <v>1.2</v>
      </c>
      <c r="U18" s="48">
        <f t="shared" si="14"/>
        <v>1.2</v>
      </c>
      <c r="V18" s="48">
        <f t="shared" si="14"/>
        <v>1.2</v>
      </c>
      <c r="W18" s="48">
        <f t="shared" si="14"/>
        <v>1.2</v>
      </c>
      <c r="X18" s="48">
        <f t="shared" si="14"/>
        <v>1.2</v>
      </c>
      <c r="Y18" s="48">
        <f t="shared" si="14"/>
        <v>1.4</v>
      </c>
      <c r="Z18" s="48">
        <f t="shared" si="14"/>
        <v>1.4</v>
      </c>
      <c r="AA18" s="48">
        <f t="shared" si="14"/>
        <v>1.4</v>
      </c>
      <c r="AB18" s="48">
        <f>SMALL(AB19:AB20,1)</f>
        <v>1.4</v>
      </c>
      <c r="AC18" s="48">
        <f>SMALL(AC19:AC20,1)</f>
        <v>1.4</v>
      </c>
      <c r="AD18" s="48">
        <f t="shared" ref="AD18:AJ18" si="15">SMALL(AD19:AD20,1)</f>
        <v>1.4</v>
      </c>
      <c r="AE18" s="48">
        <f t="shared" si="15"/>
        <v>1.4</v>
      </c>
      <c r="AF18" s="48">
        <f t="shared" si="15"/>
        <v>1.4</v>
      </c>
      <c r="AG18" s="48">
        <f t="shared" si="15"/>
        <v>1.4</v>
      </c>
      <c r="AH18" s="48">
        <f t="shared" si="15"/>
        <v>1.4</v>
      </c>
      <c r="AI18" s="48">
        <f t="shared" si="15"/>
        <v>2.2000000000000002</v>
      </c>
      <c r="AJ18" s="48">
        <f t="shared" si="15"/>
        <v>2.2000000000000002</v>
      </c>
      <c r="AK18" s="48">
        <f t="shared" ref="AK18:AN18" si="16">SMALL(AK19:AK20,1)</f>
        <v>1.6</v>
      </c>
      <c r="AL18" s="48">
        <f t="shared" si="16"/>
        <v>1.6</v>
      </c>
      <c r="AM18" s="48">
        <f t="shared" si="16"/>
        <v>2</v>
      </c>
      <c r="AN18" s="48">
        <f t="shared" si="16"/>
        <v>1.6</v>
      </c>
      <c r="AO18" s="48">
        <f t="shared" ref="AO18" si="17">SMALL(AO19:AO20,1)</f>
        <v>2</v>
      </c>
      <c r="AP18" s="53"/>
      <c r="AR18" s="30">
        <v>1</v>
      </c>
      <c r="AS18" s="43">
        <v>2</v>
      </c>
      <c r="AT18" s="44">
        <v>3</v>
      </c>
      <c r="AU18" s="45">
        <v>4</v>
      </c>
      <c r="AW18" s="41">
        <f t="shared" ref="AW18:BB18" si="18">((AW13/100)*$B13+AW14*$B14)/5</f>
        <v>0.76</v>
      </c>
      <c r="AX18" s="38">
        <f t="shared" si="18"/>
        <v>0.76</v>
      </c>
      <c r="AY18" s="38">
        <f t="shared" si="18"/>
        <v>1.3199999999999998</v>
      </c>
      <c r="AZ18" s="39">
        <f t="shared" si="18"/>
        <v>1.3199999999999998</v>
      </c>
      <c r="BA18" s="39">
        <f t="shared" si="18"/>
        <v>2.3199999999999998</v>
      </c>
      <c r="BB18" s="40">
        <f t="shared" si="18"/>
        <v>2.3199999999999998</v>
      </c>
      <c r="BC18" s="37"/>
      <c r="BD18" s="37">
        <f>(BD13*4+BD14)/5</f>
        <v>1</v>
      </c>
      <c r="BE18" s="37">
        <f>(BE13*4+BE14)/5</f>
        <v>2</v>
      </c>
      <c r="BF18" s="37">
        <f>(BF13*4+BF14)/5</f>
        <v>3</v>
      </c>
      <c r="BG18" s="37">
        <f>(BG13*4+BG14)/5</f>
        <v>4</v>
      </c>
    </row>
    <row r="19" spans="1:59" x14ac:dyDescent="0.25">
      <c r="A19" s="36" t="s">
        <v>144</v>
      </c>
      <c r="O19" s="42">
        <f t="shared" ref="O19:AB19" si="19">O28</f>
        <v>1.2</v>
      </c>
      <c r="P19" s="42">
        <f t="shared" si="19"/>
        <v>1.2</v>
      </c>
      <c r="Q19" s="42">
        <f t="shared" si="19"/>
        <v>1.2</v>
      </c>
      <c r="R19" s="42">
        <f t="shared" si="19"/>
        <v>1.2</v>
      </c>
      <c r="S19" s="42">
        <f t="shared" si="19"/>
        <v>1.2</v>
      </c>
      <c r="T19" s="42">
        <f t="shared" si="19"/>
        <v>1.2</v>
      </c>
      <c r="U19" s="42">
        <f t="shared" si="19"/>
        <v>1.2</v>
      </c>
      <c r="V19" s="42">
        <f t="shared" si="19"/>
        <v>1.2</v>
      </c>
      <c r="W19" s="42">
        <f t="shared" si="19"/>
        <v>1.2</v>
      </c>
      <c r="X19" s="42">
        <f t="shared" si="19"/>
        <v>1.2</v>
      </c>
      <c r="Y19" s="42">
        <f t="shared" si="19"/>
        <v>1.4</v>
      </c>
      <c r="Z19" s="42">
        <f t="shared" si="19"/>
        <v>1.4</v>
      </c>
      <c r="AA19" s="42">
        <f t="shared" si="19"/>
        <v>1.4</v>
      </c>
      <c r="AB19" s="42">
        <f t="shared" si="19"/>
        <v>1.4</v>
      </c>
      <c r="AC19" s="42">
        <f t="shared" ref="AC19:AI19" si="20">AC28</f>
        <v>1.4</v>
      </c>
      <c r="AD19" s="42">
        <f t="shared" si="20"/>
        <v>1.4</v>
      </c>
      <c r="AE19" s="42">
        <f t="shared" si="20"/>
        <v>1.4</v>
      </c>
      <c r="AF19" s="42">
        <f t="shared" si="20"/>
        <v>1.4</v>
      </c>
      <c r="AG19" s="42">
        <f t="shared" si="20"/>
        <v>1.4</v>
      </c>
      <c r="AH19" s="42">
        <f t="shared" si="20"/>
        <v>1.4</v>
      </c>
      <c r="AI19" s="42">
        <f t="shared" si="20"/>
        <v>2.2000000000000002</v>
      </c>
      <c r="AJ19" s="42">
        <f t="shared" ref="AJ19:AN20" si="21">AJ28</f>
        <v>2.2000000000000002</v>
      </c>
      <c r="AK19" s="42">
        <f t="shared" si="21"/>
        <v>2.2000000000000002</v>
      </c>
      <c r="AL19" s="42">
        <f t="shared" si="21"/>
        <v>2.2000000000000002</v>
      </c>
      <c r="AM19" s="42">
        <f t="shared" si="21"/>
        <v>2.2000000000000002</v>
      </c>
      <c r="AN19" s="42">
        <f t="shared" si="21"/>
        <v>2.2000000000000002</v>
      </c>
      <c r="AO19" s="42">
        <f t="shared" ref="AO19" si="22">AO28</f>
        <v>2.2000000000000002</v>
      </c>
      <c r="AP19" s="54"/>
      <c r="AR19" s="30">
        <v>1</v>
      </c>
      <c r="AS19" s="43">
        <v>2</v>
      </c>
      <c r="AT19" s="44">
        <v>3</v>
      </c>
      <c r="AU19" s="45">
        <v>4</v>
      </c>
      <c r="AW19" s="41">
        <f t="shared" ref="AW19:BB19" si="23">(AW15*$B15+AW16*$B16+AW17*$B17)/5</f>
        <v>1.7</v>
      </c>
      <c r="AX19" s="38">
        <f t="shared" si="23"/>
        <v>1.7</v>
      </c>
      <c r="AY19" s="38">
        <f t="shared" si="23"/>
        <v>1</v>
      </c>
      <c r="AZ19" s="39">
        <f t="shared" si="23"/>
        <v>1</v>
      </c>
      <c r="BA19" s="39">
        <f t="shared" si="23"/>
        <v>0.6</v>
      </c>
      <c r="BB19" s="40">
        <f t="shared" si="23"/>
        <v>0.6</v>
      </c>
      <c r="BD19">
        <f>(BD15+BD16*3+BD17)/5</f>
        <v>1</v>
      </c>
      <c r="BE19">
        <f>(BE15+BE16*3+BE17)/5</f>
        <v>2</v>
      </c>
      <c r="BF19">
        <f>(BF15+BF16*3+BF17)/5</f>
        <v>3</v>
      </c>
      <c r="BG19">
        <f>(BG15+BG16*3+BG17)/5</f>
        <v>4</v>
      </c>
    </row>
    <row r="20" spans="1:59" x14ac:dyDescent="0.25">
      <c r="A20" s="36" t="s">
        <v>145</v>
      </c>
      <c r="O20" s="42">
        <f t="shared" ref="O20:AB20" si="24">O29</f>
        <v>3.4</v>
      </c>
      <c r="P20" s="42">
        <f t="shared" si="24"/>
        <v>3.4</v>
      </c>
      <c r="Q20" s="42">
        <f t="shared" si="24"/>
        <v>3.4</v>
      </c>
      <c r="R20" s="42">
        <f t="shared" si="24"/>
        <v>1.6</v>
      </c>
      <c r="S20" s="42">
        <f t="shared" si="24"/>
        <v>3.4</v>
      </c>
      <c r="T20" s="42">
        <f t="shared" si="24"/>
        <v>1.6</v>
      </c>
      <c r="U20" s="42">
        <f t="shared" si="24"/>
        <v>3.4</v>
      </c>
      <c r="V20" s="42">
        <f t="shared" si="24"/>
        <v>1.6</v>
      </c>
      <c r="W20" s="42">
        <f t="shared" si="24"/>
        <v>1.6</v>
      </c>
      <c r="X20" s="42">
        <f t="shared" si="24"/>
        <v>1.6</v>
      </c>
      <c r="Y20" s="42">
        <f t="shared" si="24"/>
        <v>2.2000000000000002</v>
      </c>
      <c r="Z20" s="42">
        <f t="shared" si="24"/>
        <v>2.2000000000000002</v>
      </c>
      <c r="AA20" s="42">
        <f t="shared" si="24"/>
        <v>2.2000000000000002</v>
      </c>
      <c r="AB20" s="42">
        <f t="shared" si="24"/>
        <v>2.2000000000000002</v>
      </c>
      <c r="AC20" s="42">
        <f t="shared" ref="AC20:AI20" si="25">AC29</f>
        <v>2.2000000000000002</v>
      </c>
      <c r="AD20" s="42">
        <f t="shared" si="25"/>
        <v>2.2000000000000002</v>
      </c>
      <c r="AE20" s="42">
        <f t="shared" si="25"/>
        <v>1.6</v>
      </c>
      <c r="AF20" s="42">
        <f t="shared" si="25"/>
        <v>2.8</v>
      </c>
      <c r="AG20" s="42">
        <f t="shared" si="25"/>
        <v>2.8</v>
      </c>
      <c r="AH20" s="42">
        <f t="shared" si="25"/>
        <v>3.4</v>
      </c>
      <c r="AI20" s="42">
        <f t="shared" si="25"/>
        <v>3.4</v>
      </c>
      <c r="AJ20" s="42">
        <f t="shared" si="21"/>
        <v>3.4</v>
      </c>
      <c r="AK20" s="42">
        <f t="shared" si="21"/>
        <v>1.6</v>
      </c>
      <c r="AL20" s="42">
        <f t="shared" si="21"/>
        <v>1.6</v>
      </c>
      <c r="AM20" s="42">
        <f t="shared" si="21"/>
        <v>2</v>
      </c>
      <c r="AN20" s="42">
        <f t="shared" si="21"/>
        <v>1.6</v>
      </c>
      <c r="AO20" s="42">
        <f t="shared" ref="AO20" si="26">AO29</f>
        <v>2</v>
      </c>
      <c r="AP20" s="54"/>
      <c r="AR20" s="30">
        <v>1</v>
      </c>
      <c r="AS20" s="43">
        <v>2</v>
      </c>
      <c r="AT20" s="44">
        <v>3</v>
      </c>
      <c r="AU20" s="45">
        <v>4</v>
      </c>
    </row>
    <row r="23" spans="1:59" x14ac:dyDescent="0.25">
      <c r="B23" s="51">
        <f>B13/SUM(B13:B14)</f>
        <v>0.8</v>
      </c>
      <c r="O23">
        <f t="shared" ref="O23:AA23" si="27">IF(O13&gt;80,1,IF(AND(O13&gt;60,O13&lt;80),2,3))</f>
        <v>1</v>
      </c>
      <c r="P23">
        <f t="shared" si="27"/>
        <v>1</v>
      </c>
      <c r="Q23">
        <f t="shared" si="27"/>
        <v>1</v>
      </c>
      <c r="R23">
        <f t="shared" si="27"/>
        <v>1</v>
      </c>
      <c r="S23">
        <f t="shared" si="27"/>
        <v>1</v>
      </c>
      <c r="T23">
        <f t="shared" si="27"/>
        <v>1</v>
      </c>
      <c r="U23">
        <f t="shared" si="27"/>
        <v>1</v>
      </c>
      <c r="V23">
        <f t="shared" si="27"/>
        <v>1</v>
      </c>
      <c r="W23">
        <f t="shared" si="27"/>
        <v>1</v>
      </c>
      <c r="X23">
        <f t="shared" si="27"/>
        <v>1</v>
      </c>
      <c r="Y23">
        <f t="shared" si="27"/>
        <v>1</v>
      </c>
      <c r="Z23">
        <f t="shared" si="27"/>
        <v>1</v>
      </c>
      <c r="AA23">
        <f t="shared" si="27"/>
        <v>1</v>
      </c>
      <c r="AB23">
        <f>IF(AB13&gt;80,1,IF(AND(AB13&gt;60,AB13&lt;80),2,3))</f>
        <v>1</v>
      </c>
      <c r="AC23">
        <f>IF(AC13&gt;80,1,IF(AND(AC13&gt;60,AC13&lt;80),2,3))</f>
        <v>1</v>
      </c>
      <c r="AD23">
        <f t="shared" ref="AD23:AJ23" si="28">IF(AD13&gt;80,1,IF(AND(AD13&gt;60,AD13&lt;80),2,3))</f>
        <v>1</v>
      </c>
      <c r="AE23">
        <f t="shared" si="28"/>
        <v>1</v>
      </c>
      <c r="AF23">
        <f t="shared" si="28"/>
        <v>1</v>
      </c>
      <c r="AG23">
        <f t="shared" si="28"/>
        <v>1</v>
      </c>
      <c r="AH23">
        <f t="shared" si="28"/>
        <v>1</v>
      </c>
      <c r="AI23">
        <f t="shared" si="28"/>
        <v>2</v>
      </c>
      <c r="AJ23">
        <f t="shared" si="28"/>
        <v>2</v>
      </c>
      <c r="AK23">
        <f t="shared" ref="AK23:AN23" si="29">IF(AK13&gt;80,1,IF(AND(AK13&gt;60,AK13&lt;80),2,3))</f>
        <v>2</v>
      </c>
      <c r="AL23">
        <f t="shared" si="29"/>
        <v>2</v>
      </c>
      <c r="AM23">
        <f t="shared" si="29"/>
        <v>2</v>
      </c>
      <c r="AN23">
        <f t="shared" si="29"/>
        <v>2</v>
      </c>
      <c r="AO23">
        <f t="shared" ref="AO23:AP23" si="30">IF(AO13&gt;80,1,IF(AND(AO13&gt;60,AO13&lt;80),2,3))</f>
        <v>2</v>
      </c>
      <c r="AP23">
        <f t="shared" si="30"/>
        <v>2</v>
      </c>
    </row>
    <row r="24" spans="1:59" x14ac:dyDescent="0.25">
      <c r="B24" s="51">
        <f>B15/SUM($B$15:$B$17)</f>
        <v>0.2</v>
      </c>
      <c r="O24">
        <f t="shared" ref="O24:AA24" si="31">IF(O14&lt;3,1,IF(AND(O14&gt;3,O14&lt;5),2,IF(AND(O14&gt;5,O14&lt;10),3,4)))</f>
        <v>2</v>
      </c>
      <c r="P24">
        <f t="shared" si="31"/>
        <v>2</v>
      </c>
      <c r="Q24">
        <f t="shared" si="31"/>
        <v>2</v>
      </c>
      <c r="R24">
        <f t="shared" si="31"/>
        <v>2</v>
      </c>
      <c r="S24">
        <f t="shared" si="31"/>
        <v>2</v>
      </c>
      <c r="T24">
        <f t="shared" si="31"/>
        <v>2</v>
      </c>
      <c r="U24">
        <f t="shared" si="31"/>
        <v>2</v>
      </c>
      <c r="V24">
        <f t="shared" si="31"/>
        <v>2</v>
      </c>
      <c r="W24">
        <f t="shared" si="31"/>
        <v>2</v>
      </c>
      <c r="X24">
        <f t="shared" si="31"/>
        <v>2</v>
      </c>
      <c r="Y24">
        <f t="shared" si="31"/>
        <v>3</v>
      </c>
      <c r="Z24">
        <f t="shared" si="31"/>
        <v>3</v>
      </c>
      <c r="AA24">
        <f t="shared" si="31"/>
        <v>3</v>
      </c>
      <c r="AB24">
        <f>IF(AB14&lt;3,1,IF(AND(AB14&gt;3,AB14&lt;5),2,IF(AND(AB14&gt;5,AB14&lt;10),3,4)))</f>
        <v>3</v>
      </c>
      <c r="AC24">
        <f>IF(AC14&lt;3,1,IF(AND(AC14&gt;3,AC14&lt;5),2,IF(AND(AC14&gt;5,AC14&lt;10),3,4)))</f>
        <v>3</v>
      </c>
      <c r="AD24">
        <f t="shared" ref="AD24:AJ24" si="32">IF(AD14&lt;3,1,IF(AND(AD14&gt;3,AD14&lt;5),2,IF(AND(AD14&gt;5,AD14&lt;10),3,4)))</f>
        <v>3</v>
      </c>
      <c r="AE24">
        <f t="shared" si="32"/>
        <v>3</v>
      </c>
      <c r="AF24">
        <f t="shared" si="32"/>
        <v>3</v>
      </c>
      <c r="AG24">
        <f t="shared" si="32"/>
        <v>3</v>
      </c>
      <c r="AH24">
        <f t="shared" si="32"/>
        <v>3</v>
      </c>
      <c r="AI24">
        <f t="shared" si="32"/>
        <v>3</v>
      </c>
      <c r="AJ24">
        <f t="shared" si="32"/>
        <v>3</v>
      </c>
      <c r="AK24">
        <f t="shared" ref="AK24:AN24" si="33">IF(AK14&lt;3,1,IF(AND(AK14&gt;3,AK14&lt;5),2,IF(AND(AK14&gt;5,AK14&lt;10),3,4)))</f>
        <v>3</v>
      </c>
      <c r="AL24">
        <f t="shared" si="33"/>
        <v>3</v>
      </c>
      <c r="AM24">
        <f t="shared" si="33"/>
        <v>3</v>
      </c>
      <c r="AN24">
        <f t="shared" si="33"/>
        <v>3</v>
      </c>
      <c r="AO24">
        <f t="shared" ref="AO24:AP24" si="34">IF(AO14&lt;3,1,IF(AND(AO14&gt;3,AO14&lt;5),2,IF(AND(AO14&gt;5,AO14&lt;10),3,4)))</f>
        <v>3</v>
      </c>
      <c r="AP24">
        <f t="shared" si="34"/>
        <v>3</v>
      </c>
    </row>
    <row r="25" spans="1:59" x14ac:dyDescent="0.25">
      <c r="B25" s="51">
        <f>B16/SUM($B$15:$B$17)</f>
        <v>0.6</v>
      </c>
      <c r="O25">
        <f t="shared" ref="O25:AA25" si="35">IF(O15&gt;2,1,IF(AND(O15&gt;1,O15&lt;2),3,IF(AND(O15&gt;1,O15&lt;2),3,4)))</f>
        <v>3</v>
      </c>
      <c r="P25">
        <f t="shared" si="35"/>
        <v>3</v>
      </c>
      <c r="Q25">
        <f t="shared" si="35"/>
        <v>3</v>
      </c>
      <c r="R25">
        <f t="shared" si="35"/>
        <v>3</v>
      </c>
      <c r="S25">
        <f t="shared" si="35"/>
        <v>3</v>
      </c>
      <c r="T25">
        <f t="shared" si="35"/>
        <v>3</v>
      </c>
      <c r="U25">
        <f t="shared" si="35"/>
        <v>3</v>
      </c>
      <c r="V25">
        <f t="shared" si="35"/>
        <v>3</v>
      </c>
      <c r="W25">
        <f t="shared" si="35"/>
        <v>3</v>
      </c>
      <c r="X25">
        <f t="shared" si="35"/>
        <v>3</v>
      </c>
      <c r="Y25">
        <f t="shared" si="35"/>
        <v>3</v>
      </c>
      <c r="Z25">
        <f t="shared" si="35"/>
        <v>3</v>
      </c>
      <c r="AA25">
        <f t="shared" si="35"/>
        <v>3</v>
      </c>
      <c r="AB25">
        <f>IF(AB15&gt;2,1,IF(AND(AB15&gt;1,AB15&lt;2),3,IF(AND(AB15&gt;1,AB15&lt;2),3,4)))</f>
        <v>3</v>
      </c>
      <c r="AC25">
        <f>IF(AC15&gt;2,1,IF(AND(AC15&gt;1,AC15&lt;2),3,IF(AND(AC15&gt;1,AC15&lt;2),3,4)))</f>
        <v>3</v>
      </c>
      <c r="AD25">
        <f t="shared" ref="AD25:AJ25" si="36">IF(AD15&gt;2,1,IF(AND(AD15&gt;1,AD15&lt;2),3,IF(AND(AD15&gt;1,AD15&lt;2),3,4)))</f>
        <v>3</v>
      </c>
      <c r="AE25">
        <f t="shared" si="36"/>
        <v>3</v>
      </c>
      <c r="AF25">
        <f t="shared" si="36"/>
        <v>3</v>
      </c>
      <c r="AG25">
        <f t="shared" si="36"/>
        <v>3</v>
      </c>
      <c r="AH25">
        <f t="shared" si="36"/>
        <v>3</v>
      </c>
      <c r="AI25">
        <f t="shared" si="36"/>
        <v>3</v>
      </c>
      <c r="AJ25">
        <f t="shared" si="36"/>
        <v>3</v>
      </c>
      <c r="AK25">
        <f t="shared" ref="AK25:AN25" si="37">IF(AK15&gt;2,1,IF(AND(AK15&gt;1,AK15&lt;2),3,IF(AND(AK15&gt;1,AK15&lt;2),3,4)))</f>
        <v>3</v>
      </c>
      <c r="AL25">
        <f t="shared" si="37"/>
        <v>3</v>
      </c>
      <c r="AM25">
        <f t="shared" si="37"/>
        <v>4</v>
      </c>
      <c r="AN25">
        <f t="shared" si="37"/>
        <v>3</v>
      </c>
      <c r="AO25">
        <f t="shared" ref="AO25:AP25" si="38">IF(AO15&gt;2,1,IF(AND(AO15&gt;1,AO15&lt;2),3,IF(AND(AO15&gt;1,AO15&lt;2),3,4)))</f>
        <v>4</v>
      </c>
      <c r="AP25">
        <f t="shared" si="38"/>
        <v>4</v>
      </c>
    </row>
    <row r="26" spans="1:59" x14ac:dyDescent="0.25">
      <c r="B26" s="51">
        <f>B17/SUM($B$15:$B$17)</f>
        <v>0.2</v>
      </c>
      <c r="O26">
        <f t="shared" ref="O26:AA26" si="39">IF(O16&gt;1.5,1,IF(AND(O16&gt;1,O16&lt;1.5),2,IF(AND(O16&gt;0.5,O16&lt;1),3,4)))</f>
        <v>4</v>
      </c>
      <c r="P26">
        <f t="shared" si="39"/>
        <v>4</v>
      </c>
      <c r="Q26">
        <f t="shared" si="39"/>
        <v>4</v>
      </c>
      <c r="R26">
        <f t="shared" si="39"/>
        <v>1</v>
      </c>
      <c r="S26">
        <f t="shared" si="39"/>
        <v>4</v>
      </c>
      <c r="T26">
        <f t="shared" si="39"/>
        <v>1</v>
      </c>
      <c r="U26">
        <f t="shared" si="39"/>
        <v>4</v>
      </c>
      <c r="V26">
        <f t="shared" si="39"/>
        <v>1</v>
      </c>
      <c r="W26">
        <f t="shared" si="39"/>
        <v>1</v>
      </c>
      <c r="X26">
        <f t="shared" si="39"/>
        <v>1</v>
      </c>
      <c r="Y26">
        <f t="shared" si="39"/>
        <v>2</v>
      </c>
      <c r="Z26">
        <f t="shared" si="39"/>
        <v>2</v>
      </c>
      <c r="AA26">
        <f t="shared" si="39"/>
        <v>2</v>
      </c>
      <c r="AB26">
        <f>IF(AB16&gt;1.5,1,IF(AND(AB16&gt;1,AB16&lt;1.5),2,IF(AND(AB16&gt;0.5,AB16&lt;1),3,4)))</f>
        <v>2</v>
      </c>
      <c r="AC26">
        <f>IF(AC16&gt;1.5,1,IF(AND(AC16&gt;1,AC16&lt;1.5),2,IF(AND(AC16&gt;0.5,AC16&lt;1),3,4)))</f>
        <v>2</v>
      </c>
      <c r="AD26">
        <f t="shared" ref="AD26:AJ26" si="40">IF(AD16&gt;1.5,1,IF(AND(AD16&gt;1,AD16&lt;1.5),2,IF(AND(AD16&gt;0.5,AD16&lt;1),3,4)))</f>
        <v>2</v>
      </c>
      <c r="AE26">
        <f t="shared" si="40"/>
        <v>1</v>
      </c>
      <c r="AF26">
        <f t="shared" si="40"/>
        <v>3</v>
      </c>
      <c r="AG26">
        <f t="shared" si="40"/>
        <v>3</v>
      </c>
      <c r="AH26">
        <f t="shared" si="40"/>
        <v>4</v>
      </c>
      <c r="AI26">
        <f t="shared" si="40"/>
        <v>4</v>
      </c>
      <c r="AJ26">
        <f t="shared" si="40"/>
        <v>4</v>
      </c>
      <c r="AK26">
        <f t="shared" ref="AK26:AN26" si="41">IF(AK16&gt;1.5,1,IF(AND(AK16&gt;1,AK16&lt;1.5),2,IF(AND(AK16&gt;0.5,AK16&lt;1),3,4)))</f>
        <v>1</v>
      </c>
      <c r="AL26">
        <f t="shared" si="41"/>
        <v>1</v>
      </c>
      <c r="AM26">
        <f t="shared" si="41"/>
        <v>1</v>
      </c>
      <c r="AN26">
        <f t="shared" si="41"/>
        <v>1</v>
      </c>
      <c r="AO26">
        <f t="shared" ref="AO26:AP26" si="42">IF(AO16&gt;1.5,1,IF(AND(AO16&gt;1,AO16&lt;1.5),2,IF(AND(AO16&gt;0.5,AO16&lt;1),3,4)))</f>
        <v>1</v>
      </c>
      <c r="AP26">
        <f t="shared" si="42"/>
        <v>4</v>
      </c>
    </row>
    <row r="27" spans="1:59" x14ac:dyDescent="0.25">
      <c r="O27">
        <f t="shared" ref="O27:AA27" si="43">IF(O17&gt;2,1,IF(AND(O17&gt;1,O17&lt;2),2,IF(AND(O17&gt;0.5,O17&lt;1),3,4)))</f>
        <v>2</v>
      </c>
      <c r="P27">
        <f t="shared" si="43"/>
        <v>2</v>
      </c>
      <c r="Q27">
        <f t="shared" si="43"/>
        <v>2</v>
      </c>
      <c r="R27">
        <f t="shared" si="43"/>
        <v>2</v>
      </c>
      <c r="S27">
        <f t="shared" si="43"/>
        <v>2</v>
      </c>
      <c r="T27">
        <f t="shared" si="43"/>
        <v>2</v>
      </c>
      <c r="U27">
        <f t="shared" si="43"/>
        <v>2</v>
      </c>
      <c r="V27">
        <f t="shared" si="43"/>
        <v>2</v>
      </c>
      <c r="W27">
        <f t="shared" si="43"/>
        <v>2</v>
      </c>
      <c r="X27">
        <f t="shared" si="43"/>
        <v>2</v>
      </c>
      <c r="Y27">
        <f t="shared" si="43"/>
        <v>2</v>
      </c>
      <c r="Z27">
        <f t="shared" si="43"/>
        <v>2</v>
      </c>
      <c r="AA27">
        <f t="shared" si="43"/>
        <v>2</v>
      </c>
      <c r="AB27">
        <f>IF(AB17&gt;2,1,IF(AND(AB17&gt;1,AB17&lt;2),2,IF(AND(AB17&gt;0.5,AB17&lt;1),3,4)))</f>
        <v>2</v>
      </c>
      <c r="AC27">
        <f>IF(AC17&gt;2,1,IF(AND(AC17&gt;1,AC17&lt;2),2,IF(AND(AC17&gt;0.5,AC17&lt;1),3,4)))</f>
        <v>2</v>
      </c>
      <c r="AD27">
        <f t="shared" ref="AD27:AJ27" si="44">IF(AD17&gt;2,1,IF(AND(AD17&gt;1,AD17&lt;2),2,IF(AND(AD17&gt;0.5,AD17&lt;1),3,4)))</f>
        <v>2</v>
      </c>
      <c r="AE27">
        <f t="shared" si="44"/>
        <v>2</v>
      </c>
      <c r="AF27">
        <f t="shared" si="44"/>
        <v>2</v>
      </c>
      <c r="AG27">
        <f t="shared" si="44"/>
        <v>2</v>
      </c>
      <c r="AH27">
        <f t="shared" si="44"/>
        <v>2</v>
      </c>
      <c r="AI27">
        <f t="shared" si="44"/>
        <v>2</v>
      </c>
      <c r="AJ27">
        <f t="shared" si="44"/>
        <v>2</v>
      </c>
      <c r="AK27">
        <f t="shared" ref="AK27:AN27" si="45">IF(AK17&gt;2,1,IF(AND(AK17&gt;1,AK17&lt;2),2,IF(AND(AK17&gt;0.5,AK17&lt;1),3,4)))</f>
        <v>2</v>
      </c>
      <c r="AL27">
        <f t="shared" si="45"/>
        <v>2</v>
      </c>
      <c r="AM27">
        <f t="shared" si="45"/>
        <v>3</v>
      </c>
      <c r="AN27">
        <f t="shared" si="45"/>
        <v>2</v>
      </c>
      <c r="AO27">
        <f t="shared" ref="AO27:AP27" si="46">IF(AO17&gt;2,1,IF(AND(AO17&gt;1,AO17&lt;2),2,IF(AND(AO17&gt;0.5,AO17&lt;1),3,4)))</f>
        <v>3</v>
      </c>
      <c r="AP27">
        <f t="shared" si="46"/>
        <v>4</v>
      </c>
    </row>
    <row r="28" spans="1:59" x14ac:dyDescent="0.25">
      <c r="O28">
        <f t="shared" ref="O28:AB28" si="47">(O23*4+O24)/5</f>
        <v>1.2</v>
      </c>
      <c r="P28">
        <f t="shared" si="47"/>
        <v>1.2</v>
      </c>
      <c r="Q28">
        <f t="shared" si="47"/>
        <v>1.2</v>
      </c>
      <c r="R28">
        <f t="shared" si="47"/>
        <v>1.2</v>
      </c>
      <c r="S28">
        <f t="shared" si="47"/>
        <v>1.2</v>
      </c>
      <c r="T28">
        <f t="shared" si="47"/>
        <v>1.2</v>
      </c>
      <c r="U28">
        <f t="shared" si="47"/>
        <v>1.2</v>
      </c>
      <c r="V28">
        <f t="shared" si="47"/>
        <v>1.2</v>
      </c>
      <c r="W28">
        <f t="shared" si="47"/>
        <v>1.2</v>
      </c>
      <c r="X28">
        <f t="shared" si="47"/>
        <v>1.2</v>
      </c>
      <c r="Y28">
        <f t="shared" si="47"/>
        <v>1.4</v>
      </c>
      <c r="Z28">
        <f t="shared" si="47"/>
        <v>1.4</v>
      </c>
      <c r="AA28">
        <f t="shared" si="47"/>
        <v>1.4</v>
      </c>
      <c r="AB28">
        <f t="shared" si="47"/>
        <v>1.4</v>
      </c>
      <c r="AC28">
        <f t="shared" ref="AC28:AJ28" si="48">(AC23*4+AC24)/5</f>
        <v>1.4</v>
      </c>
      <c r="AD28">
        <f t="shared" si="48"/>
        <v>1.4</v>
      </c>
      <c r="AE28">
        <f t="shared" si="48"/>
        <v>1.4</v>
      </c>
      <c r="AF28">
        <f t="shared" si="48"/>
        <v>1.4</v>
      </c>
      <c r="AG28">
        <f t="shared" si="48"/>
        <v>1.4</v>
      </c>
      <c r="AH28">
        <f t="shared" si="48"/>
        <v>1.4</v>
      </c>
      <c r="AI28">
        <f t="shared" si="48"/>
        <v>2.2000000000000002</v>
      </c>
      <c r="AJ28">
        <f t="shared" si="48"/>
        <v>2.2000000000000002</v>
      </c>
      <c r="AK28">
        <f t="shared" ref="AK28:AN28" si="49">(AK23*4+AK24)/5</f>
        <v>2.2000000000000002</v>
      </c>
      <c r="AL28">
        <f t="shared" si="49"/>
        <v>2.2000000000000002</v>
      </c>
      <c r="AM28">
        <f t="shared" si="49"/>
        <v>2.2000000000000002</v>
      </c>
      <c r="AN28">
        <f t="shared" si="49"/>
        <v>2.2000000000000002</v>
      </c>
      <c r="AO28">
        <f t="shared" ref="AO28:AP28" si="50">(AO23*4+AO24)/5</f>
        <v>2.2000000000000002</v>
      </c>
      <c r="AP28">
        <f t="shared" si="50"/>
        <v>2.2000000000000002</v>
      </c>
    </row>
    <row r="29" spans="1:59" x14ac:dyDescent="0.25">
      <c r="O29">
        <f t="shared" ref="O29:AB29" si="51">(O25+O26*3+O27)/5</f>
        <v>3.4</v>
      </c>
      <c r="P29">
        <f t="shared" si="51"/>
        <v>3.4</v>
      </c>
      <c r="Q29">
        <f t="shared" si="51"/>
        <v>3.4</v>
      </c>
      <c r="R29">
        <f t="shared" si="51"/>
        <v>1.6</v>
      </c>
      <c r="S29">
        <f t="shared" si="51"/>
        <v>3.4</v>
      </c>
      <c r="T29">
        <f t="shared" si="51"/>
        <v>1.6</v>
      </c>
      <c r="U29">
        <f t="shared" si="51"/>
        <v>3.4</v>
      </c>
      <c r="V29">
        <f t="shared" si="51"/>
        <v>1.6</v>
      </c>
      <c r="W29">
        <f t="shared" si="51"/>
        <v>1.6</v>
      </c>
      <c r="X29">
        <f t="shared" si="51"/>
        <v>1.6</v>
      </c>
      <c r="Y29">
        <f t="shared" si="51"/>
        <v>2.2000000000000002</v>
      </c>
      <c r="Z29">
        <f t="shared" si="51"/>
        <v>2.2000000000000002</v>
      </c>
      <c r="AA29">
        <f t="shared" si="51"/>
        <v>2.2000000000000002</v>
      </c>
      <c r="AB29">
        <f t="shared" si="51"/>
        <v>2.2000000000000002</v>
      </c>
      <c r="AC29">
        <f t="shared" ref="AC29:AJ29" si="52">(AC25+AC26*3+AC27)/5</f>
        <v>2.2000000000000002</v>
      </c>
      <c r="AD29">
        <f t="shared" si="52"/>
        <v>2.2000000000000002</v>
      </c>
      <c r="AE29">
        <f t="shared" si="52"/>
        <v>1.6</v>
      </c>
      <c r="AF29">
        <f t="shared" si="52"/>
        <v>2.8</v>
      </c>
      <c r="AG29">
        <f t="shared" si="52"/>
        <v>2.8</v>
      </c>
      <c r="AH29">
        <f t="shared" si="52"/>
        <v>3.4</v>
      </c>
      <c r="AI29">
        <f t="shared" si="52"/>
        <v>3.4</v>
      </c>
      <c r="AJ29">
        <f t="shared" si="52"/>
        <v>3.4</v>
      </c>
      <c r="AK29">
        <f t="shared" ref="AK29:AN29" si="53">(AK25+AK26*3+AK27)/5</f>
        <v>1.6</v>
      </c>
      <c r="AL29">
        <f t="shared" si="53"/>
        <v>1.6</v>
      </c>
      <c r="AM29">
        <f t="shared" si="53"/>
        <v>2</v>
      </c>
      <c r="AN29">
        <f t="shared" si="53"/>
        <v>1.6</v>
      </c>
      <c r="AO29">
        <f t="shared" ref="AO29:AP29" si="54">(AO25+AO26*3+AO27)/5</f>
        <v>2</v>
      </c>
      <c r="AP29">
        <f t="shared" si="54"/>
        <v>4</v>
      </c>
    </row>
  </sheetData>
  <mergeCells count="1">
    <mergeCell ref="AR12:AU12"/>
  </mergeCells>
  <conditionalFormatting sqref="C15:AJ15">
    <cfRule type="cellIs" dxfId="186" priority="194" operator="lessThan">
      <formula>1</formula>
    </cfRule>
    <cfRule type="cellIs" dxfId="185" priority="195" operator="between">
      <formula>1</formula>
      <formula>2</formula>
    </cfRule>
    <cfRule type="cellIs" dxfId="184" priority="196" operator="greaterThan">
      <formula>2</formula>
    </cfRule>
  </conditionalFormatting>
  <conditionalFormatting sqref="C17:AJ17">
    <cfRule type="cellIs" dxfId="183" priority="187" operator="lessThan">
      <formula>0.5</formula>
    </cfRule>
    <cfRule type="cellIs" dxfId="182" priority="188" operator="between">
      <formula>1</formula>
      <formula>2</formula>
    </cfRule>
    <cfRule type="cellIs" dxfId="181" priority="189" operator="greaterThan">
      <formula>2</formula>
    </cfRule>
  </conditionalFormatting>
  <conditionalFormatting sqref="C17:AJ17">
    <cfRule type="cellIs" dxfId="180" priority="186" operator="between">
      <formula>1</formula>
      <formula>0.5</formula>
    </cfRule>
  </conditionalFormatting>
  <conditionalFormatting sqref="C13:AJ13">
    <cfRule type="cellIs" dxfId="179" priority="182" operator="lessThan">
      <formula>60</formula>
    </cfRule>
    <cfRule type="cellIs" dxfId="178" priority="184" operator="between">
      <formula>60</formula>
      <formula>80</formula>
    </cfRule>
    <cfRule type="cellIs" dxfId="177" priority="185" operator="greaterThan">
      <formula>80</formula>
    </cfRule>
  </conditionalFormatting>
  <conditionalFormatting sqref="C14:AJ14">
    <cfRule type="cellIs" dxfId="176" priority="178" operator="greaterThan">
      <formula>10</formula>
    </cfRule>
    <cfRule type="cellIs" dxfId="175" priority="179" operator="between">
      <formula>5</formula>
      <formula>10</formula>
    </cfRule>
    <cfRule type="cellIs" dxfId="174" priority="180" operator="between">
      <formula>3</formula>
      <formula>5</formula>
    </cfRule>
    <cfRule type="cellIs" dxfId="173" priority="181" operator="lessThan">
      <formula>3</formula>
    </cfRule>
  </conditionalFormatting>
  <conditionalFormatting sqref="C16:AJ16">
    <cfRule type="cellIs" dxfId="172" priority="174" operator="lessThan">
      <formula>0.5</formula>
    </cfRule>
    <cfRule type="cellIs" dxfId="171" priority="175" operator="between">
      <formula>1</formula>
      <formula>0.5</formula>
    </cfRule>
    <cfRule type="cellIs" dxfId="170" priority="176" operator="between">
      <formula>1</formula>
      <formula>1.5</formula>
    </cfRule>
    <cfRule type="cellIs" dxfId="169" priority="177" operator="greaterThan">
      <formula>1.5</formula>
    </cfRule>
  </conditionalFormatting>
  <conditionalFormatting sqref="O19:AJ19">
    <cfRule type="cellIs" dxfId="168" priority="170" operator="greaterThan">
      <formula>3</formula>
    </cfRule>
    <cfRule type="cellIs" dxfId="167" priority="171" operator="between">
      <formula>2</formula>
      <formula>3</formula>
    </cfRule>
    <cfRule type="cellIs" dxfId="166" priority="172" operator="between">
      <formula>1</formula>
      <formula>2</formula>
    </cfRule>
    <cfRule type="cellIs" dxfId="165" priority="173" operator="lessThan">
      <formula>1</formula>
    </cfRule>
  </conditionalFormatting>
  <conditionalFormatting sqref="O20:AJ20">
    <cfRule type="cellIs" dxfId="164" priority="162" operator="greaterThan">
      <formula>3</formula>
    </cfRule>
    <cfRule type="cellIs" dxfId="163" priority="163" operator="between">
      <formula>2</formula>
      <formula>3</formula>
    </cfRule>
    <cfRule type="cellIs" dxfId="162" priority="164" operator="between">
      <formula>1</formula>
      <formula>2</formula>
    </cfRule>
    <cfRule type="cellIs" dxfId="161" priority="165" operator="lessThan">
      <formula>1</formula>
    </cfRule>
  </conditionalFormatting>
  <conditionalFormatting sqref="O18:AJ18">
    <cfRule type="cellIs" dxfId="160" priority="158" operator="greaterThan">
      <formula>3</formula>
    </cfRule>
    <cfRule type="cellIs" dxfId="159" priority="159" operator="between">
      <formula>2</formula>
      <formula>3</formula>
    </cfRule>
    <cfRule type="cellIs" dxfId="158" priority="160" operator="between">
      <formula>1</formula>
      <formula>2</formula>
    </cfRule>
    <cfRule type="cellIs" dxfId="157" priority="161" operator="lessThan">
      <formula>1</formula>
    </cfRule>
  </conditionalFormatting>
  <conditionalFormatting sqref="AK15">
    <cfRule type="cellIs" dxfId="156" priority="155" operator="lessThan">
      <formula>1</formula>
    </cfRule>
    <cfRule type="cellIs" dxfId="155" priority="156" operator="between">
      <formula>1</formula>
      <formula>2</formula>
    </cfRule>
    <cfRule type="cellIs" dxfId="154" priority="157" operator="greaterThan">
      <formula>2</formula>
    </cfRule>
  </conditionalFormatting>
  <conditionalFormatting sqref="AK17">
    <cfRule type="cellIs" dxfId="153" priority="152" operator="lessThan">
      <formula>0.5</formula>
    </cfRule>
    <cfRule type="cellIs" dxfId="152" priority="153" operator="between">
      <formula>1</formula>
      <formula>2</formula>
    </cfRule>
    <cfRule type="cellIs" dxfId="151" priority="154" operator="greaterThan">
      <formula>2</formula>
    </cfRule>
  </conditionalFormatting>
  <conditionalFormatting sqref="AK17">
    <cfRule type="cellIs" dxfId="150" priority="151" operator="between">
      <formula>1</formula>
      <formula>0.5</formula>
    </cfRule>
  </conditionalFormatting>
  <conditionalFormatting sqref="AK13">
    <cfRule type="cellIs" dxfId="149" priority="148" operator="lessThan">
      <formula>60</formula>
    </cfRule>
    <cfRule type="cellIs" dxfId="148" priority="149" operator="between">
      <formula>60</formula>
      <formula>80</formula>
    </cfRule>
    <cfRule type="cellIs" dxfId="147" priority="150" operator="greaterThan">
      <formula>80</formula>
    </cfRule>
  </conditionalFormatting>
  <conditionalFormatting sqref="AK14">
    <cfRule type="cellIs" dxfId="146" priority="144" operator="greaterThan">
      <formula>10</formula>
    </cfRule>
    <cfRule type="cellIs" dxfId="145" priority="145" operator="between">
      <formula>5</formula>
      <formula>10</formula>
    </cfRule>
    <cfRule type="cellIs" dxfId="144" priority="146" operator="between">
      <formula>3</formula>
      <formula>5</formula>
    </cfRule>
    <cfRule type="cellIs" dxfId="143" priority="147" operator="lessThan">
      <formula>3</formula>
    </cfRule>
  </conditionalFormatting>
  <conditionalFormatting sqref="AK16">
    <cfRule type="cellIs" dxfId="142" priority="140" operator="lessThan">
      <formula>0.5</formula>
    </cfRule>
    <cfRule type="cellIs" dxfId="141" priority="141" operator="between">
      <formula>1</formula>
      <formula>0.5</formula>
    </cfRule>
    <cfRule type="cellIs" dxfId="140" priority="142" operator="between">
      <formula>1</formula>
      <formula>1.5</formula>
    </cfRule>
    <cfRule type="cellIs" dxfId="139" priority="143" operator="greaterThan">
      <formula>1.5</formula>
    </cfRule>
  </conditionalFormatting>
  <conditionalFormatting sqref="AK19">
    <cfRule type="cellIs" dxfId="138" priority="136" operator="greaterThan">
      <formula>3</formula>
    </cfRule>
    <cfRule type="cellIs" dxfId="137" priority="137" operator="between">
      <formula>2</formula>
      <formula>3</formula>
    </cfRule>
    <cfRule type="cellIs" dxfId="136" priority="138" operator="between">
      <formula>1</formula>
      <formula>2</formula>
    </cfRule>
    <cfRule type="cellIs" dxfId="135" priority="139" operator="lessThan">
      <formula>1</formula>
    </cfRule>
  </conditionalFormatting>
  <conditionalFormatting sqref="AK20">
    <cfRule type="cellIs" dxfId="134" priority="132" operator="greaterThan">
      <formula>3</formula>
    </cfRule>
    <cfRule type="cellIs" dxfId="133" priority="133" operator="between">
      <formula>2</formula>
      <formula>3</formula>
    </cfRule>
    <cfRule type="cellIs" dxfId="132" priority="134" operator="between">
      <formula>1</formula>
      <formula>2</formula>
    </cfRule>
    <cfRule type="cellIs" dxfId="131" priority="135" operator="lessThan">
      <formula>1</formula>
    </cfRule>
  </conditionalFormatting>
  <conditionalFormatting sqref="AK18">
    <cfRule type="cellIs" dxfId="130" priority="128" operator="greaterThan">
      <formula>3</formula>
    </cfRule>
    <cfRule type="cellIs" dxfId="129" priority="129" operator="between">
      <formula>2</formula>
      <formula>3</formula>
    </cfRule>
    <cfRule type="cellIs" dxfId="128" priority="130" operator="between">
      <formula>1</formula>
      <formula>2</formula>
    </cfRule>
    <cfRule type="cellIs" dxfId="127" priority="131" operator="lessThan">
      <formula>1</formula>
    </cfRule>
  </conditionalFormatting>
  <conditionalFormatting sqref="AL15">
    <cfRule type="cellIs" dxfId="126" priority="125" operator="lessThan">
      <formula>1</formula>
    </cfRule>
    <cfRule type="cellIs" dxfId="125" priority="126" operator="between">
      <formula>1</formula>
      <formula>2</formula>
    </cfRule>
    <cfRule type="cellIs" dxfId="124" priority="127" operator="greaterThan">
      <formula>2</formula>
    </cfRule>
  </conditionalFormatting>
  <conditionalFormatting sqref="AL17">
    <cfRule type="cellIs" dxfId="123" priority="122" operator="lessThan">
      <formula>0.5</formula>
    </cfRule>
    <cfRule type="cellIs" dxfId="122" priority="123" operator="between">
      <formula>1</formula>
      <formula>2</formula>
    </cfRule>
    <cfRule type="cellIs" dxfId="121" priority="124" operator="greaterThan">
      <formula>2</formula>
    </cfRule>
  </conditionalFormatting>
  <conditionalFormatting sqref="AL17">
    <cfRule type="cellIs" dxfId="120" priority="121" operator="between">
      <formula>1</formula>
      <formula>0.5</formula>
    </cfRule>
  </conditionalFormatting>
  <conditionalFormatting sqref="AL13">
    <cfRule type="cellIs" dxfId="119" priority="118" operator="lessThan">
      <formula>60</formula>
    </cfRule>
    <cfRule type="cellIs" dxfId="118" priority="119" operator="between">
      <formula>60</formula>
      <formula>80</formula>
    </cfRule>
    <cfRule type="cellIs" dxfId="117" priority="120" operator="greaterThan">
      <formula>80</formula>
    </cfRule>
  </conditionalFormatting>
  <conditionalFormatting sqref="AL14">
    <cfRule type="cellIs" dxfId="116" priority="114" operator="greaterThan">
      <formula>10</formula>
    </cfRule>
    <cfRule type="cellIs" dxfId="115" priority="115" operator="between">
      <formula>5</formula>
      <formula>10</formula>
    </cfRule>
    <cfRule type="cellIs" dxfId="114" priority="116" operator="between">
      <formula>3</formula>
      <formula>5</formula>
    </cfRule>
    <cfRule type="cellIs" dxfId="113" priority="117" operator="lessThan">
      <formula>3</formula>
    </cfRule>
  </conditionalFormatting>
  <conditionalFormatting sqref="AL16">
    <cfRule type="cellIs" dxfId="112" priority="110" operator="lessThan">
      <formula>0.5</formula>
    </cfRule>
    <cfRule type="cellIs" dxfId="111" priority="111" operator="between">
      <formula>1</formula>
      <formula>0.5</formula>
    </cfRule>
    <cfRule type="cellIs" dxfId="110" priority="112" operator="between">
      <formula>1</formula>
      <formula>1.5</formula>
    </cfRule>
    <cfRule type="cellIs" dxfId="109" priority="113" operator="greaterThan">
      <formula>1.5</formula>
    </cfRule>
  </conditionalFormatting>
  <conditionalFormatting sqref="AL19">
    <cfRule type="cellIs" dxfId="108" priority="106" operator="greaterThan">
      <formula>3</formula>
    </cfRule>
    <cfRule type="cellIs" dxfId="107" priority="107" operator="between">
      <formula>2</formula>
      <formula>3</formula>
    </cfRule>
    <cfRule type="cellIs" dxfId="106" priority="108" operator="between">
      <formula>1</formula>
      <formula>2</formula>
    </cfRule>
    <cfRule type="cellIs" dxfId="105" priority="109" operator="lessThan">
      <formula>1</formula>
    </cfRule>
  </conditionalFormatting>
  <conditionalFormatting sqref="AL20">
    <cfRule type="cellIs" dxfId="104" priority="102" operator="greaterThan">
      <formula>3</formula>
    </cfRule>
    <cfRule type="cellIs" dxfId="103" priority="103" operator="between">
      <formula>2</formula>
      <formula>3</formula>
    </cfRule>
    <cfRule type="cellIs" dxfId="102" priority="104" operator="between">
      <formula>1</formula>
      <formula>2</formula>
    </cfRule>
    <cfRule type="cellIs" dxfId="101" priority="105" operator="lessThan">
      <formula>1</formula>
    </cfRule>
  </conditionalFormatting>
  <conditionalFormatting sqref="AL18">
    <cfRule type="cellIs" dxfId="100" priority="98" operator="greaterThan">
      <formula>3</formula>
    </cfRule>
    <cfRule type="cellIs" dxfId="99" priority="99" operator="between">
      <formula>2</formula>
      <formula>3</formula>
    </cfRule>
    <cfRule type="cellIs" dxfId="98" priority="100" operator="between">
      <formula>1</formula>
      <formula>2</formula>
    </cfRule>
    <cfRule type="cellIs" dxfId="97" priority="101" operator="lessThan">
      <formula>1</formula>
    </cfRule>
  </conditionalFormatting>
  <conditionalFormatting sqref="AM15">
    <cfRule type="cellIs" dxfId="96" priority="95" operator="lessThan">
      <formula>1</formula>
    </cfRule>
    <cfRule type="cellIs" dxfId="95" priority="96" operator="between">
      <formula>1</formula>
      <formula>2</formula>
    </cfRule>
    <cfRule type="cellIs" dxfId="94" priority="97" operator="greaterThan">
      <formula>2</formula>
    </cfRule>
  </conditionalFormatting>
  <conditionalFormatting sqref="AM17">
    <cfRule type="cellIs" dxfId="93" priority="92" operator="lessThan">
      <formula>0.5</formula>
    </cfRule>
    <cfRule type="cellIs" dxfId="92" priority="93" operator="between">
      <formula>1</formula>
      <formula>2</formula>
    </cfRule>
    <cfRule type="cellIs" dxfId="91" priority="94" operator="greaterThan">
      <formula>2</formula>
    </cfRule>
  </conditionalFormatting>
  <conditionalFormatting sqref="AM17">
    <cfRule type="cellIs" dxfId="90" priority="91" operator="between">
      <formula>1</formula>
      <formula>0.5</formula>
    </cfRule>
  </conditionalFormatting>
  <conditionalFormatting sqref="AM13">
    <cfRule type="cellIs" dxfId="89" priority="88" operator="lessThan">
      <formula>60</formula>
    </cfRule>
    <cfRule type="cellIs" dxfId="88" priority="89" operator="between">
      <formula>60</formula>
      <formula>80</formula>
    </cfRule>
    <cfRule type="cellIs" dxfId="87" priority="90" operator="greaterThan">
      <formula>80</formula>
    </cfRule>
  </conditionalFormatting>
  <conditionalFormatting sqref="AM14">
    <cfRule type="cellIs" dxfId="86" priority="84" operator="greaterThan">
      <formula>10</formula>
    </cfRule>
    <cfRule type="cellIs" dxfId="85" priority="85" operator="between">
      <formula>5</formula>
      <formula>10</formula>
    </cfRule>
    <cfRule type="cellIs" dxfId="84" priority="86" operator="between">
      <formula>3</formula>
      <formula>5</formula>
    </cfRule>
    <cfRule type="cellIs" dxfId="83" priority="87" operator="lessThan">
      <formula>3</formula>
    </cfRule>
  </conditionalFormatting>
  <conditionalFormatting sqref="AM16">
    <cfRule type="cellIs" dxfId="82" priority="80" operator="lessThan">
      <formula>0.5</formula>
    </cfRule>
    <cfRule type="cellIs" dxfId="81" priority="81" operator="between">
      <formula>1</formula>
      <formula>0.5</formula>
    </cfRule>
    <cfRule type="cellIs" dxfId="80" priority="82" operator="between">
      <formula>1</formula>
      <formula>1.5</formula>
    </cfRule>
    <cfRule type="cellIs" dxfId="79" priority="83" operator="greaterThan">
      <formula>1.5</formula>
    </cfRule>
  </conditionalFormatting>
  <conditionalFormatting sqref="AM19">
    <cfRule type="cellIs" dxfId="78" priority="76" operator="greaterThan">
      <formula>3</formula>
    </cfRule>
    <cfRule type="cellIs" dxfId="77" priority="77" operator="between">
      <formula>2</formula>
      <formula>3</formula>
    </cfRule>
    <cfRule type="cellIs" dxfId="76" priority="78" operator="between">
      <formula>1</formula>
      <formula>2</formula>
    </cfRule>
    <cfRule type="cellIs" dxfId="75" priority="79" operator="lessThan">
      <formula>1</formula>
    </cfRule>
  </conditionalFormatting>
  <conditionalFormatting sqref="AM20">
    <cfRule type="cellIs" dxfId="74" priority="72" operator="greaterThan">
      <formula>3</formula>
    </cfRule>
    <cfRule type="cellIs" dxfId="73" priority="73" operator="between">
      <formula>2</formula>
      <formula>3</formula>
    </cfRule>
    <cfRule type="cellIs" dxfId="72" priority="74" operator="between">
      <formula>1</formula>
      <formula>2</formula>
    </cfRule>
    <cfRule type="cellIs" dxfId="71" priority="75" operator="lessThan">
      <formula>1</formula>
    </cfRule>
  </conditionalFormatting>
  <conditionalFormatting sqref="AM18">
    <cfRule type="cellIs" dxfId="70" priority="68" operator="greaterThan">
      <formula>3</formula>
    </cfRule>
    <cfRule type="cellIs" dxfId="69" priority="69" operator="between">
      <formula>2</formula>
      <formula>3</formula>
    </cfRule>
    <cfRule type="cellIs" dxfId="68" priority="70" operator="between">
      <formula>1</formula>
      <formula>2</formula>
    </cfRule>
    <cfRule type="cellIs" dxfId="67" priority="71" operator="lessThan">
      <formula>1</formula>
    </cfRule>
  </conditionalFormatting>
  <conditionalFormatting sqref="AN15 AP15">
    <cfRule type="cellIs" dxfId="66" priority="65" operator="lessThan">
      <formula>1</formula>
    </cfRule>
    <cfRule type="cellIs" dxfId="65" priority="66" operator="between">
      <formula>1</formula>
      <formula>2</formula>
    </cfRule>
    <cfRule type="cellIs" dxfId="64" priority="67" operator="greaterThan">
      <formula>2</formula>
    </cfRule>
  </conditionalFormatting>
  <conditionalFormatting sqref="AN17 AP17">
    <cfRule type="cellIs" dxfId="63" priority="62" operator="lessThan">
      <formula>0.5</formula>
    </cfRule>
    <cfRule type="cellIs" dxfId="62" priority="63" operator="between">
      <formula>1</formula>
      <formula>2</formula>
    </cfRule>
    <cfRule type="cellIs" dxfId="61" priority="64" operator="greaterThan">
      <formula>2</formula>
    </cfRule>
  </conditionalFormatting>
  <conditionalFormatting sqref="AN17 AP17">
    <cfRule type="cellIs" dxfId="60" priority="61" operator="between">
      <formula>1</formula>
      <formula>0.5</formula>
    </cfRule>
  </conditionalFormatting>
  <conditionalFormatting sqref="AN13">
    <cfRule type="cellIs" dxfId="59" priority="58" operator="lessThan">
      <formula>60</formula>
    </cfRule>
    <cfRule type="cellIs" dxfId="58" priority="59" operator="between">
      <formula>60</formula>
      <formula>80</formula>
    </cfRule>
    <cfRule type="cellIs" dxfId="57" priority="60" operator="greaterThan">
      <formula>80</formula>
    </cfRule>
  </conditionalFormatting>
  <conditionalFormatting sqref="AN14">
    <cfRule type="cellIs" dxfId="56" priority="54" operator="greaterThan">
      <formula>10</formula>
    </cfRule>
    <cfRule type="cellIs" dxfId="55" priority="55" operator="between">
      <formula>5</formula>
      <formula>10</formula>
    </cfRule>
    <cfRule type="cellIs" dxfId="54" priority="56" operator="between">
      <formula>3</formula>
      <formula>5</formula>
    </cfRule>
    <cfRule type="cellIs" dxfId="53" priority="57" operator="lessThan">
      <formula>3</formula>
    </cfRule>
  </conditionalFormatting>
  <conditionalFormatting sqref="AN16 AP16">
    <cfRule type="cellIs" dxfId="52" priority="50" operator="lessThan">
      <formula>0.5</formula>
    </cfRule>
    <cfRule type="cellIs" dxfId="51" priority="51" operator="between">
      <formula>1</formula>
      <formula>0.5</formula>
    </cfRule>
    <cfRule type="cellIs" dxfId="50" priority="52" operator="between">
      <formula>1</formula>
      <formula>1.5</formula>
    </cfRule>
    <cfRule type="cellIs" dxfId="49" priority="53" operator="greaterThan">
      <formula>1.5</formula>
    </cfRule>
  </conditionalFormatting>
  <conditionalFormatting sqref="AN19 AP19">
    <cfRule type="cellIs" dxfId="48" priority="46" operator="greaterThan">
      <formula>3</formula>
    </cfRule>
    <cfRule type="cellIs" dxfId="47" priority="47" operator="between">
      <formula>2</formula>
      <formula>3</formula>
    </cfRule>
    <cfRule type="cellIs" dxfId="46" priority="48" operator="between">
      <formula>1</formula>
      <formula>2</formula>
    </cfRule>
    <cfRule type="cellIs" dxfId="45" priority="49" operator="lessThan">
      <formula>1</formula>
    </cfRule>
  </conditionalFormatting>
  <conditionalFormatting sqref="AN20 AP20">
    <cfRule type="cellIs" dxfId="44" priority="42" operator="greaterThan">
      <formula>3</formula>
    </cfRule>
    <cfRule type="cellIs" dxfId="43" priority="43" operator="between">
      <formula>2</formula>
      <formula>3</formula>
    </cfRule>
    <cfRule type="cellIs" dxfId="42" priority="44" operator="between">
      <formula>1</formula>
      <formula>2</formula>
    </cfRule>
    <cfRule type="cellIs" dxfId="41" priority="45" operator="lessThan">
      <formula>1</formula>
    </cfRule>
  </conditionalFormatting>
  <conditionalFormatting sqref="AN18 AP18">
    <cfRule type="cellIs" dxfId="40" priority="38" operator="greaterThan">
      <formula>3</formula>
    </cfRule>
    <cfRule type="cellIs" dxfId="39" priority="39" operator="between">
      <formula>2</formula>
      <formula>3</formula>
    </cfRule>
    <cfRule type="cellIs" dxfId="38" priority="40" operator="between">
      <formula>1</formula>
      <formula>2</formula>
    </cfRule>
    <cfRule type="cellIs" dxfId="37" priority="41" operator="lessThan">
      <formula>1</formula>
    </cfRule>
  </conditionalFormatting>
  <conditionalFormatting sqref="AO13">
    <cfRule type="cellIs" dxfId="36" priority="35" operator="lessThan">
      <formula>60</formula>
    </cfRule>
    <cfRule type="cellIs" dxfId="35" priority="36" operator="between">
      <formula>60</formula>
      <formula>80</formula>
    </cfRule>
    <cfRule type="cellIs" dxfId="34" priority="37" operator="greaterThan">
      <formula>80</formula>
    </cfRule>
  </conditionalFormatting>
  <conditionalFormatting sqref="AO14">
    <cfRule type="cellIs" dxfId="33" priority="31" operator="greaterThan">
      <formula>10</formula>
    </cfRule>
    <cfRule type="cellIs" dxfId="32" priority="32" operator="between">
      <formula>5</formula>
      <formula>10</formula>
    </cfRule>
    <cfRule type="cellIs" dxfId="31" priority="33" operator="between">
      <formula>3</formula>
      <formula>5</formula>
    </cfRule>
    <cfRule type="cellIs" dxfId="30" priority="34" operator="lessThan">
      <formula>3</formula>
    </cfRule>
  </conditionalFormatting>
  <conditionalFormatting sqref="AP13">
    <cfRule type="cellIs" dxfId="29" priority="28" operator="lessThan">
      <formula>60</formula>
    </cfRule>
    <cfRule type="cellIs" dxfId="28" priority="29" operator="between">
      <formula>60</formula>
      <formula>80</formula>
    </cfRule>
    <cfRule type="cellIs" dxfId="27" priority="30" operator="greaterThan">
      <formula>80</formula>
    </cfRule>
  </conditionalFormatting>
  <conditionalFormatting sqref="AP14">
    <cfRule type="cellIs" dxfId="26" priority="24" operator="greaterThan">
      <formula>10</formula>
    </cfRule>
    <cfRule type="cellIs" dxfId="25" priority="25" operator="between">
      <formula>5</formula>
      <formula>10</formula>
    </cfRule>
    <cfRule type="cellIs" dxfId="24" priority="26" operator="between">
      <formula>3</formula>
      <formula>5</formula>
    </cfRule>
    <cfRule type="cellIs" dxfId="23" priority="27" operator="lessThan">
      <formula>3</formula>
    </cfRule>
  </conditionalFormatting>
  <conditionalFormatting sqref="AO15">
    <cfRule type="cellIs" dxfId="22" priority="21" operator="lessThan">
      <formula>1</formula>
    </cfRule>
    <cfRule type="cellIs" dxfId="21" priority="22" operator="between">
      <formula>1</formula>
      <formula>2</formula>
    </cfRule>
    <cfRule type="cellIs" dxfId="20" priority="23" operator="greaterThan">
      <formula>2</formula>
    </cfRule>
  </conditionalFormatting>
  <conditionalFormatting sqref="AO17">
    <cfRule type="cellIs" dxfId="19" priority="18" operator="lessThan">
      <formula>0.5</formula>
    </cfRule>
    <cfRule type="cellIs" dxfId="18" priority="19" operator="between">
      <formula>1</formula>
      <formula>2</formula>
    </cfRule>
    <cfRule type="cellIs" dxfId="17" priority="20" operator="greaterThan">
      <formula>2</formula>
    </cfRule>
  </conditionalFormatting>
  <conditionalFormatting sqref="AO17">
    <cfRule type="cellIs" dxfId="16" priority="17" operator="between">
      <formula>1</formula>
      <formula>0.5</formula>
    </cfRule>
  </conditionalFormatting>
  <conditionalFormatting sqref="AO16">
    <cfRule type="cellIs" dxfId="15" priority="13" operator="lessThan">
      <formula>0.5</formula>
    </cfRule>
    <cfRule type="cellIs" dxfId="14" priority="14" operator="between">
      <formula>1</formula>
      <formula>0.5</formula>
    </cfRule>
    <cfRule type="cellIs" dxfId="13" priority="15" operator="between">
      <formula>1</formula>
      <formula>1.5</formula>
    </cfRule>
    <cfRule type="cellIs" dxfId="12" priority="16" operator="greaterThan">
      <formula>1.5</formula>
    </cfRule>
  </conditionalFormatting>
  <conditionalFormatting sqref="AO19">
    <cfRule type="cellIs" dxfId="11" priority="9" operator="greaterThan">
      <formula>3</formula>
    </cfRule>
    <cfRule type="cellIs" dxfId="10" priority="10" operator="between">
      <formula>2</formula>
      <formula>3</formula>
    </cfRule>
    <cfRule type="cellIs" dxfId="9" priority="11" operator="between">
      <formula>1</formula>
      <formula>2</formula>
    </cfRule>
    <cfRule type="cellIs" dxfId="8" priority="12" operator="lessThan">
      <formula>1</formula>
    </cfRule>
  </conditionalFormatting>
  <conditionalFormatting sqref="AO20">
    <cfRule type="cellIs" dxfId="7" priority="5" operator="greaterThan">
      <formula>3</formula>
    </cfRule>
    <cfRule type="cellIs" dxfId="6" priority="6" operator="between">
      <formula>2</formula>
      <formula>3</formula>
    </cfRule>
    <cfRule type="cellIs" dxfId="5" priority="7" operator="between">
      <formula>1</formula>
      <formula>2</formula>
    </cfRule>
    <cfRule type="cellIs" dxfId="4" priority="8" operator="lessThan">
      <formula>1</formula>
    </cfRule>
  </conditionalFormatting>
  <conditionalFormatting sqref="AO18">
    <cfRule type="cellIs" dxfId="3" priority="1" operator="greaterThan">
      <formula>3</formula>
    </cfRule>
    <cfRule type="cellIs" dxfId="2" priority="2" operator="between">
      <formula>2</formula>
      <formula>3</formula>
    </cfRule>
    <cfRule type="cellIs" dxfId="1" priority="3" operator="between">
      <formula>1</formula>
      <formula>2</formula>
    </cfRule>
    <cfRule type="cellIs" dxfId="0" priority="4" operator="lessThan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I13:AA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SPCasesReg </vt:lpstr>
      <vt:lpstr>SPDeathsReg</vt:lpstr>
      <vt:lpstr>CSP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Padulla</cp:lastModifiedBy>
  <dcterms:created xsi:type="dcterms:W3CDTF">2020-05-27T16:02:57Z</dcterms:created>
  <dcterms:modified xsi:type="dcterms:W3CDTF">2020-06-10T21:18:01Z</dcterms:modified>
</cp:coreProperties>
</file>