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rancesco.mantuano\Documents\GIT\P080\Models\PFX_MODEL\Model_Parameters\bluE\"/>
    </mc:Choice>
  </mc:AlternateContent>
  <xr:revisionPtr revIDLastSave="0" documentId="13_ncr:1_{C8659E00-D4E8-4EDA-B10A-C81401C7EF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scription" sheetId="8" r:id="rId1"/>
    <sheet name="Front" sheetId="2" r:id="rId2"/>
    <sheet name="Rear" sheetId="6" r:id="rId3"/>
    <sheet name="9.1.90" sheetId="1" r:id="rId4"/>
    <sheet name="9.1.91" sheetId="10" r:id="rId5"/>
    <sheet name="9.1.92" sheetId="11" r:id="rId6"/>
    <sheet name="9.1.93" sheetId="12" r:id="rId7"/>
    <sheet name="9.1.94" sheetId="14" r:id="rId8"/>
    <sheet name="9.1.95" sheetId="15" r:id="rId9"/>
    <sheet name="9.2.90" sheetId="16" r:id="rId10"/>
    <sheet name="9.2.91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6" l="1"/>
  <c r="E7" i="16"/>
  <c r="E6" i="16"/>
  <c r="E5" i="16"/>
  <c r="E4" i="16"/>
  <c r="E3" i="16"/>
  <c r="E2" i="16"/>
  <c r="E8" i="14"/>
  <c r="E7" i="14"/>
  <c r="E6" i="14"/>
  <c r="E5" i="14"/>
  <c r="E4" i="14"/>
  <c r="E3" i="14"/>
  <c r="E2" i="14"/>
  <c r="E8" i="11"/>
  <c r="E7" i="11"/>
  <c r="E6" i="11"/>
  <c r="E5" i="11"/>
  <c r="E4" i="11"/>
  <c r="E3" i="11"/>
  <c r="E2" i="1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<sst xmlns="http://schemas.openxmlformats.org/spreadsheetml/2006/main" count="54" uniqueCount="40">
  <si>
    <t>name</t>
  </si>
  <si>
    <t>value</t>
  </si>
  <si>
    <t>description</t>
  </si>
  <si>
    <t>configuration</t>
  </si>
  <si>
    <t>file</t>
  </si>
  <si>
    <t>id</t>
  </si>
  <si>
    <t>sheet</t>
  </si>
  <si>
    <t>Front</t>
  </si>
  <si>
    <t>Rear</t>
  </si>
  <si>
    <t>9.1.90</t>
  </si>
  <si>
    <t>9.1.91</t>
  </si>
  <si>
    <t>9.1.92</t>
  </si>
  <si>
    <t>9.1.93</t>
  </si>
  <si>
    <t>9.2.90</t>
  </si>
  <si>
    <t>9.2.91</t>
  </si>
  <si>
    <t>9.1.01</t>
  </si>
  <si>
    <t>9.1.02</t>
  </si>
  <si>
    <t>Front FANs parameters</t>
  </si>
  <si>
    <t>Rear FANs parameters</t>
  </si>
  <si>
    <t>9.1.94</t>
  </si>
  <si>
    <t>9.1.95</t>
  </si>
  <si>
    <t>10'' FAN flow rate f(VHCL_speed,RPM) [kg/s]</t>
  </si>
  <si>
    <t>10'' FAN power consumption f(VHCL_speed,RPM) [W]</t>
  </si>
  <si>
    <t>11'' Front FAN flow rate f(VHCL_speed,RPM) [kg/s]</t>
  </si>
  <si>
    <t>11'' Front FAN power consumption f(VHCL_speed,RPM) [W]</t>
  </si>
  <si>
    <t>15'' FAN flow rate f(VHCL_speed,RPM) [kg/s]</t>
  </si>
  <si>
    <t>15'' FAN power consumption f(VHCL_speed,RPM) [W]</t>
  </si>
  <si>
    <t>11'' Rear FAN flow rate f(VHCL_speed,RPM) [kg/s]</t>
  </si>
  <si>
    <t>11'' Rear FAN power consumption f(VHCL_speed,RPM) [W]</t>
  </si>
  <si>
    <t>V\RPM</t>
  </si>
  <si>
    <t>10'' FAN max RPM</t>
  </si>
  <si>
    <t>11'' FAN max RPM</t>
  </si>
  <si>
    <t>15'' FAN max RPM</t>
  </si>
  <si>
    <t>9.1.03</t>
  </si>
  <si>
    <t>MxRPM_10</t>
  </si>
  <si>
    <t>MxRPM_11</t>
  </si>
  <si>
    <t>MxRPM_15</t>
  </si>
  <si>
    <t>9.2.01</t>
  </si>
  <si>
    <t>FAN.xlsx file version</t>
  </si>
  <si>
    <t>input folder 'Model_Parameters\v001'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</si>
</sst>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v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0" xfId="0" applyBorder="1"/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E1D6-67E0-4898-891A-6C6465CCB258}">
  <dimension ref="A1:C14"/>
  <sheetViews>
    <sheetView showGridLines="0" tabSelected="1" workbookViewId="0">
      <selection activeCell="A4" sqref="A4"/>
    </sheetView>
  </sheetViews>
  <sheetFormatPr defaultRowHeight="15" x14ac:dyDescent="0.25"/>
  <cols>
    <col min="1" max="1" width="12.85546875" bestFit="1" customWidth="1"/>
    <col min="3" max="3" width="54.7109375" bestFit="1" customWidth="1"/>
  </cols>
  <sheetData>
    <row r="1" spans="1:3" x14ac:dyDescent="0.25">
      <c r="A1" s="6" t="s">
        <v>3</v>
      </c>
      <c r="B1" s="7">
        <v>5</v>
      </c>
      <c r="C1" s="4" t="s">
        <v>39</v>
      </c>
    </row>
    <row r="2" spans="1:3" x14ac:dyDescent="0.25">
      <c r="A2" s="6" t="s">
        <v>4</v>
      </c>
      <c r="B2" s="7">
        <v>2</v>
      </c>
      <c r="C2" s="4" t="s">
        <v>38</v>
      </c>
    </row>
    <row r="4" spans="1:3" x14ac:dyDescent="0.25">
      <c r="B4" s="9" t="s">
        <v>6</v>
      </c>
      <c r="C4" s="9" t="s">
        <v>2</v>
      </c>
    </row>
    <row r="5" spans="1:3" x14ac:dyDescent="0.25">
      <c r="B5" s="8" t="s">
        <v>7</v>
      </c>
      <c r="C5" s="8" t="s">
        <v>17</v>
      </c>
    </row>
    <row r="6" spans="1:3" x14ac:dyDescent="0.25">
      <c r="B6" s="8" t="s">
        <v>8</v>
      </c>
      <c r="C6" s="8" t="s">
        <v>18</v>
      </c>
    </row>
    <row r="7" spans="1:3" x14ac:dyDescent="0.25">
      <c r="B7" s="8" t="s">
        <v>9</v>
      </c>
      <c r="C7" s="8" t="s">
        <v>21</v>
      </c>
    </row>
    <row r="8" spans="1:3" x14ac:dyDescent="0.25">
      <c r="B8" s="8" t="s">
        <v>10</v>
      </c>
      <c r="C8" s="8" t="s">
        <v>22</v>
      </c>
    </row>
    <row r="9" spans="1:3" x14ac:dyDescent="0.25">
      <c r="B9" s="8" t="s">
        <v>11</v>
      </c>
      <c r="C9" s="8" t="s">
        <v>23</v>
      </c>
    </row>
    <row r="10" spans="1:3" x14ac:dyDescent="0.25">
      <c r="B10" s="8" t="s">
        <v>12</v>
      </c>
      <c r="C10" s="8" t="s">
        <v>24</v>
      </c>
    </row>
    <row r="11" spans="1:3" x14ac:dyDescent="0.25">
      <c r="B11" s="8" t="s">
        <v>19</v>
      </c>
      <c r="C11" s="8" t="s">
        <v>25</v>
      </c>
    </row>
    <row r="12" spans="1:3" x14ac:dyDescent="0.25">
      <c r="B12" s="8" t="s">
        <v>20</v>
      </c>
      <c r="C12" s="8" t="s">
        <v>26</v>
      </c>
    </row>
    <row r="13" spans="1:3" x14ac:dyDescent="0.25">
      <c r="B13" s="8" t="s">
        <v>13</v>
      </c>
      <c r="C13" s="8" t="s">
        <v>27</v>
      </c>
    </row>
    <row r="14" spans="1:3" x14ac:dyDescent="0.25">
      <c r="B14" s="8" t="s">
        <v>14</v>
      </c>
      <c r="C14" s="8" t="s">
        <v>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6AA-B437-4E26-9F70-14E4607B4A22}">
  <dimension ref="A1:M10"/>
  <sheetViews>
    <sheetView showGridLines="0" workbookViewId="0"/>
  </sheetViews>
  <sheetFormatPr defaultRowHeight="15" x14ac:dyDescent="0.25"/>
  <cols>
    <col min="24" max="24" width="10.5703125" bestFit="1" customWidth="1"/>
  </cols>
  <sheetData>
    <row r="1" spans="1:13" x14ac:dyDescent="0.25">
      <c r="A1" s="18" t="s">
        <v>29</v>
      </c>
      <c r="B1" s="19">
        <v>0</v>
      </c>
      <c r="C1" s="19">
        <v>1000</v>
      </c>
      <c r="D1" s="19">
        <v>2000</v>
      </c>
      <c r="E1" s="19">
        <v>3000</v>
      </c>
      <c r="F1" s="20">
        <v>5000</v>
      </c>
      <c r="G1" s="13"/>
    </row>
    <row r="2" spans="1:13" x14ac:dyDescent="0.25">
      <c r="A2" s="15">
        <v>0</v>
      </c>
      <c r="B2" s="28">
        <v>0</v>
      </c>
      <c r="C2" s="29">
        <v>7.0000000000000007E-2</v>
      </c>
      <c r="D2" s="29">
        <v>0.15</v>
      </c>
      <c r="E2" s="29">
        <f>D2+(F2-D2)/($F$1-$D$1)*($E$1-$D$1)</f>
        <v>0.22999999999999998</v>
      </c>
      <c r="F2" s="30">
        <v>0.39</v>
      </c>
      <c r="G2" s="13"/>
    </row>
    <row r="3" spans="1:13" x14ac:dyDescent="0.25">
      <c r="A3" s="15">
        <v>50</v>
      </c>
      <c r="B3" s="31">
        <v>0.06</v>
      </c>
      <c r="C3" s="32">
        <v>0.16</v>
      </c>
      <c r="D3" s="32">
        <v>0.24857142857142855</v>
      </c>
      <c r="E3" s="32">
        <f t="shared" ref="E3:E8" si="0">D3+(F3-D3)/($F$1-$D$1)*($E$1-$D$1)</f>
        <v>0.34190476190476188</v>
      </c>
      <c r="F3" s="33">
        <v>0.52857142857142858</v>
      </c>
      <c r="G3" s="13"/>
      <c r="I3" s="14"/>
      <c r="J3" s="14"/>
      <c r="K3" s="14"/>
      <c r="L3" s="14"/>
      <c r="M3" s="14"/>
    </row>
    <row r="4" spans="1:13" x14ac:dyDescent="0.25">
      <c r="A4" s="15">
        <v>80</v>
      </c>
      <c r="B4" s="31">
        <v>0.09</v>
      </c>
      <c r="C4" s="32">
        <v>0.22</v>
      </c>
      <c r="D4" s="32">
        <v>0.3</v>
      </c>
      <c r="E4" s="32">
        <f t="shared" si="0"/>
        <v>0.39333333333333331</v>
      </c>
      <c r="F4" s="33">
        <v>0.57999999999999996</v>
      </c>
      <c r="G4" s="13"/>
      <c r="I4" s="14"/>
      <c r="J4" s="14"/>
      <c r="K4" s="14"/>
      <c r="L4" s="14"/>
      <c r="M4" s="14"/>
    </row>
    <row r="5" spans="1:13" x14ac:dyDescent="0.25">
      <c r="A5" s="15">
        <v>120</v>
      </c>
      <c r="B5" s="31">
        <v>0.21</v>
      </c>
      <c r="C5" s="32">
        <v>0.33</v>
      </c>
      <c r="D5" s="32">
        <v>0.41000000000000003</v>
      </c>
      <c r="E5" s="32">
        <f t="shared" si="0"/>
        <v>0.49333333333333335</v>
      </c>
      <c r="F5" s="33">
        <v>0.66</v>
      </c>
      <c r="G5" s="13"/>
      <c r="I5" s="14"/>
      <c r="J5" s="14"/>
      <c r="K5" s="14"/>
      <c r="L5" s="14"/>
      <c r="M5" s="14"/>
    </row>
    <row r="6" spans="1:13" x14ac:dyDescent="0.25">
      <c r="A6" s="15">
        <v>160</v>
      </c>
      <c r="B6" s="31">
        <v>0.36</v>
      </c>
      <c r="C6" s="32">
        <v>0.46</v>
      </c>
      <c r="D6" s="32">
        <v>0.52</v>
      </c>
      <c r="E6" s="32">
        <f t="shared" si="0"/>
        <v>0.59666666666666668</v>
      </c>
      <c r="F6" s="33">
        <v>0.75</v>
      </c>
      <c r="G6" s="13"/>
      <c r="I6" s="14"/>
      <c r="J6" s="14"/>
      <c r="K6" s="14"/>
      <c r="L6" s="14"/>
      <c r="M6" s="14"/>
    </row>
    <row r="7" spans="1:13" x14ac:dyDescent="0.25">
      <c r="A7" s="16">
        <v>240</v>
      </c>
      <c r="B7" s="31">
        <v>0.67</v>
      </c>
      <c r="C7" s="32">
        <v>0.71</v>
      </c>
      <c r="D7" s="32">
        <v>0.77</v>
      </c>
      <c r="E7" s="32">
        <f t="shared" si="0"/>
        <v>0.83666666666666667</v>
      </c>
      <c r="F7" s="33">
        <v>0.97</v>
      </c>
      <c r="G7" s="12"/>
      <c r="I7" s="14"/>
      <c r="J7" s="14"/>
      <c r="K7" s="14"/>
      <c r="L7" s="14"/>
      <c r="M7" s="14"/>
    </row>
    <row r="8" spans="1:13" x14ac:dyDescent="0.25">
      <c r="A8" s="17">
        <v>330</v>
      </c>
      <c r="B8" s="34">
        <v>0.98</v>
      </c>
      <c r="C8" s="35">
        <v>1.02</v>
      </c>
      <c r="D8" s="35">
        <v>1.04</v>
      </c>
      <c r="E8" s="35">
        <f t="shared" si="0"/>
        <v>1.1033333333333333</v>
      </c>
      <c r="F8" s="36">
        <v>1.23</v>
      </c>
      <c r="G8" s="12"/>
      <c r="I8" s="14"/>
      <c r="J8" s="14"/>
      <c r="K8" s="14"/>
      <c r="L8" s="14"/>
      <c r="M8" s="14"/>
    </row>
    <row r="9" spans="1:13" x14ac:dyDescent="0.25">
      <c r="A9" s="12"/>
      <c r="B9" s="12"/>
      <c r="C9" s="12"/>
      <c r="D9" s="12"/>
      <c r="E9" s="12"/>
      <c r="F9" s="12"/>
      <c r="G9" s="12"/>
      <c r="I9" s="14"/>
      <c r="J9" s="14"/>
      <c r="K9" s="14"/>
      <c r="L9" s="14"/>
      <c r="M9" s="14"/>
    </row>
    <row r="10" spans="1:13" x14ac:dyDescent="0.25">
      <c r="A10" s="12"/>
      <c r="B10" s="12"/>
      <c r="C10" s="12"/>
      <c r="D10" s="12"/>
      <c r="E10" s="12"/>
      <c r="F10" s="12"/>
      <c r="G10" s="1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DF02-1F6D-4CFE-B6BE-A8C0B97601DA}">
  <dimension ref="A1:M10"/>
  <sheetViews>
    <sheetView showGridLines="0" workbookViewId="0">
      <selection activeCell="F19" sqref="F19"/>
    </sheetView>
  </sheetViews>
  <sheetFormatPr defaultRowHeight="15" x14ac:dyDescent="0.25"/>
  <cols>
    <col min="24" max="24" width="10.5703125" bestFit="1" customWidth="1"/>
  </cols>
  <sheetData>
    <row r="1" spans="1:13" x14ac:dyDescent="0.25">
      <c r="A1" s="18" t="s">
        <v>29</v>
      </c>
      <c r="B1" s="19">
        <v>0</v>
      </c>
      <c r="C1" s="19">
        <v>1000</v>
      </c>
      <c r="D1" s="19">
        <v>2000</v>
      </c>
      <c r="E1" s="19">
        <v>3000</v>
      </c>
      <c r="F1" s="20">
        <v>5000</v>
      </c>
      <c r="G1" s="13"/>
    </row>
    <row r="2" spans="1:13" x14ac:dyDescent="0.25">
      <c r="A2" s="15">
        <v>0</v>
      </c>
      <c r="B2" s="21">
        <v>0</v>
      </c>
      <c r="C2" s="22">
        <v>20</v>
      </c>
      <c r="D2" s="22">
        <v>65</v>
      </c>
      <c r="E2" s="22">
        <v>167.74112426035504</v>
      </c>
      <c r="F2" s="23">
        <v>679</v>
      </c>
      <c r="G2" s="13"/>
    </row>
    <row r="3" spans="1:13" x14ac:dyDescent="0.25">
      <c r="A3" s="15">
        <v>10</v>
      </c>
      <c r="B3" s="24">
        <v>0</v>
      </c>
      <c r="C3" s="25">
        <v>20</v>
      </c>
      <c r="D3" s="25">
        <v>65</v>
      </c>
      <c r="E3" s="25">
        <v>167</v>
      </c>
      <c r="F3" s="26">
        <v>676</v>
      </c>
      <c r="G3" s="13"/>
      <c r="I3" s="14"/>
      <c r="J3" s="14"/>
      <c r="K3" s="14"/>
      <c r="L3" s="14"/>
      <c r="M3" s="14"/>
    </row>
    <row r="4" spans="1:13" x14ac:dyDescent="0.25">
      <c r="A4" s="15">
        <v>80</v>
      </c>
      <c r="B4" s="24">
        <v>0</v>
      </c>
      <c r="C4" s="25">
        <v>19</v>
      </c>
      <c r="D4" s="25">
        <v>64</v>
      </c>
      <c r="E4" s="25">
        <v>167</v>
      </c>
      <c r="F4" s="26">
        <v>668</v>
      </c>
      <c r="G4" s="13"/>
      <c r="I4" s="14"/>
      <c r="J4" s="14"/>
      <c r="K4" s="14"/>
      <c r="L4" s="14"/>
      <c r="M4" s="14"/>
    </row>
    <row r="5" spans="1:13" x14ac:dyDescent="0.25">
      <c r="A5" s="15">
        <v>120</v>
      </c>
      <c r="B5" s="24">
        <v>0</v>
      </c>
      <c r="C5" s="25">
        <v>18</v>
      </c>
      <c r="D5" s="25">
        <v>61.863354037267079</v>
      </c>
      <c r="E5" s="25">
        <v>166</v>
      </c>
      <c r="F5" s="26">
        <v>663</v>
      </c>
      <c r="G5" s="13"/>
      <c r="I5" s="14"/>
      <c r="J5" s="14"/>
      <c r="K5" s="14"/>
      <c r="L5" s="14"/>
      <c r="M5" s="14"/>
    </row>
    <row r="6" spans="1:13" x14ac:dyDescent="0.25">
      <c r="A6" s="15">
        <v>160</v>
      </c>
      <c r="B6" s="24">
        <v>0</v>
      </c>
      <c r="C6" s="25">
        <v>17</v>
      </c>
      <c r="D6" s="25">
        <v>60</v>
      </c>
      <c r="E6" s="25">
        <v>161</v>
      </c>
      <c r="F6" s="26">
        <v>656</v>
      </c>
      <c r="G6" s="13"/>
      <c r="I6" s="14"/>
      <c r="J6" s="14"/>
      <c r="K6" s="14"/>
      <c r="L6" s="14"/>
      <c r="M6" s="14"/>
    </row>
    <row r="7" spans="1:13" x14ac:dyDescent="0.25">
      <c r="A7" s="16">
        <v>240</v>
      </c>
      <c r="B7" s="24">
        <v>0</v>
      </c>
      <c r="C7" s="25">
        <v>9</v>
      </c>
      <c r="D7" s="25">
        <v>47</v>
      </c>
      <c r="E7" s="25">
        <v>146</v>
      </c>
      <c r="F7" s="26">
        <v>635</v>
      </c>
      <c r="G7" s="12"/>
      <c r="I7" s="14"/>
      <c r="J7" s="14"/>
      <c r="K7" s="14"/>
      <c r="L7" s="14"/>
      <c r="M7" s="14"/>
    </row>
    <row r="8" spans="1:13" x14ac:dyDescent="0.25">
      <c r="A8" s="17">
        <v>330</v>
      </c>
      <c r="B8" s="27">
        <v>0</v>
      </c>
      <c r="C8" s="10">
        <v>-5</v>
      </c>
      <c r="D8" s="10">
        <v>25</v>
      </c>
      <c r="E8" s="10">
        <v>115</v>
      </c>
      <c r="F8" s="11">
        <v>599</v>
      </c>
      <c r="G8" s="12"/>
      <c r="I8" s="14"/>
      <c r="J8" s="14"/>
      <c r="K8" s="14"/>
      <c r="L8" s="14"/>
      <c r="M8" s="14"/>
    </row>
    <row r="9" spans="1:13" x14ac:dyDescent="0.25">
      <c r="A9" s="12"/>
      <c r="B9" s="12"/>
      <c r="C9" s="12"/>
      <c r="D9" s="12"/>
      <c r="E9" s="12"/>
      <c r="F9" s="12"/>
      <c r="G9" s="12"/>
      <c r="I9" s="14"/>
      <c r="J9" s="14"/>
      <c r="K9" s="14"/>
      <c r="L9" s="14"/>
      <c r="M9" s="14"/>
    </row>
    <row r="10" spans="1:13" x14ac:dyDescent="0.25">
      <c r="A10" s="12"/>
      <c r="B10" s="12"/>
      <c r="C10" s="12"/>
      <c r="D10" s="12"/>
      <c r="E10" s="12"/>
      <c r="F10" s="12"/>
      <c r="G1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EC40-5B5E-4B53-9134-B45547017A42}">
  <dimension ref="A1:D5"/>
  <sheetViews>
    <sheetView showGridLines="0" workbookViewId="0">
      <selection activeCell="D29" sqref="D29"/>
    </sheetView>
  </sheetViews>
  <sheetFormatPr defaultRowHeight="15" x14ac:dyDescent="0.25"/>
  <cols>
    <col min="2" max="2" width="15.7109375" bestFit="1" customWidth="1"/>
    <col min="4" max="4" width="37.7109375" bestFit="1" customWidth="1"/>
  </cols>
  <sheetData>
    <row r="1" spans="1:4" x14ac:dyDescent="0.25">
      <c r="A1" s="9" t="s">
        <v>5</v>
      </c>
      <c r="B1" s="5" t="s">
        <v>0</v>
      </c>
      <c r="C1" s="5" t="s">
        <v>1</v>
      </c>
      <c r="D1" s="5" t="s">
        <v>2</v>
      </c>
    </row>
    <row r="2" spans="1:4" x14ac:dyDescent="0.25">
      <c r="A2" s="8" t="s">
        <v>15</v>
      </c>
      <c r="B2" s="4" t="s">
        <v>34</v>
      </c>
      <c r="C2" s="3">
        <v>4350</v>
      </c>
      <c r="D2" s="4" t="s">
        <v>30</v>
      </c>
    </row>
    <row r="3" spans="1:4" x14ac:dyDescent="0.25">
      <c r="A3" s="8" t="s">
        <v>16</v>
      </c>
      <c r="B3" s="4" t="s">
        <v>35</v>
      </c>
      <c r="C3" s="3">
        <v>5000</v>
      </c>
      <c r="D3" s="4" t="s">
        <v>31</v>
      </c>
    </row>
    <row r="4" spans="1:4" x14ac:dyDescent="0.25">
      <c r="A4" s="8" t="s">
        <v>33</v>
      </c>
      <c r="B4" s="4" t="s">
        <v>36</v>
      </c>
      <c r="C4" s="3">
        <v>4350</v>
      </c>
      <c r="D4" s="4" t="s">
        <v>32</v>
      </c>
    </row>
    <row r="5" spans="1:4" x14ac:dyDescent="0.25">
      <c r="C5" s="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BD57-395D-4A78-8D48-40A79781A49E}">
  <dimension ref="A1:D4"/>
  <sheetViews>
    <sheetView showGridLines="0" workbookViewId="0">
      <selection activeCell="A3" sqref="A3"/>
    </sheetView>
  </sheetViews>
  <sheetFormatPr defaultRowHeight="15" x14ac:dyDescent="0.25"/>
  <cols>
    <col min="2" max="2" width="15.5703125" bestFit="1" customWidth="1"/>
    <col min="4" max="4" width="34.5703125" bestFit="1" customWidth="1"/>
  </cols>
  <sheetData>
    <row r="1" spans="1:4" x14ac:dyDescent="0.25">
      <c r="A1" s="9" t="s">
        <v>5</v>
      </c>
      <c r="B1" s="5" t="s">
        <v>0</v>
      </c>
      <c r="C1" s="5" t="s">
        <v>1</v>
      </c>
      <c r="D1" s="5" t="s">
        <v>2</v>
      </c>
    </row>
    <row r="2" spans="1:4" x14ac:dyDescent="0.25">
      <c r="A2" s="8" t="s">
        <v>37</v>
      </c>
      <c r="B2" s="4" t="s">
        <v>35</v>
      </c>
      <c r="C2" s="3">
        <v>5000</v>
      </c>
      <c r="D2" s="4" t="s">
        <v>31</v>
      </c>
    </row>
    <row r="3" spans="1:4" x14ac:dyDescent="0.25">
      <c r="C3" s="2"/>
    </row>
    <row r="4" spans="1:4" x14ac:dyDescent="0.25">
      <c r="C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workbookViewId="0"/>
  </sheetViews>
  <sheetFormatPr defaultRowHeight="15" x14ac:dyDescent="0.25"/>
  <cols>
    <col min="24" max="24" width="10.5703125" bestFit="1" customWidth="1"/>
  </cols>
  <sheetData>
    <row r="1" spans="1:13" x14ac:dyDescent="0.25">
      <c r="A1" s="18" t="s">
        <v>29</v>
      </c>
      <c r="B1" s="19">
        <v>0</v>
      </c>
      <c r="C1" s="19">
        <v>1000</v>
      </c>
      <c r="D1" s="19">
        <v>2000</v>
      </c>
      <c r="E1" s="19">
        <v>3000</v>
      </c>
      <c r="F1" s="20">
        <v>4350</v>
      </c>
      <c r="G1" s="13"/>
    </row>
    <row r="2" spans="1:13" x14ac:dyDescent="0.25">
      <c r="A2" s="15">
        <v>0</v>
      </c>
      <c r="B2" s="28">
        <v>0</v>
      </c>
      <c r="C2" s="29">
        <v>0.05</v>
      </c>
      <c r="D2" s="29">
        <v>0.12</v>
      </c>
      <c r="E2" s="29">
        <f>D2+(F2-D2)/($F$1-$D$1)*($E$1-$D$1)</f>
        <v>0.19234042553191488</v>
      </c>
      <c r="F2" s="30">
        <v>0.28999999999999998</v>
      </c>
      <c r="G2" s="13"/>
    </row>
    <row r="3" spans="1:13" x14ac:dyDescent="0.25">
      <c r="A3" s="15">
        <v>50</v>
      </c>
      <c r="B3" s="31">
        <v>0.12</v>
      </c>
      <c r="C3" s="32">
        <v>0.2257142857142857</v>
      </c>
      <c r="D3" s="32">
        <v>0.28285714285714286</v>
      </c>
      <c r="E3" s="32">
        <f t="shared" ref="E3:E8" si="0">D3+(F3-D3)/($F$1-$D$1)*($E$1-$D$1)</f>
        <v>0.35094224924012163</v>
      </c>
      <c r="F3" s="33">
        <v>0.44285714285714289</v>
      </c>
      <c r="G3" s="13"/>
      <c r="I3" s="14"/>
      <c r="J3" s="14"/>
      <c r="K3" s="14"/>
      <c r="L3" s="14"/>
      <c r="M3" s="14"/>
    </row>
    <row r="4" spans="1:13" x14ac:dyDescent="0.25">
      <c r="A4" s="15">
        <v>80</v>
      </c>
      <c r="B4" s="31">
        <v>0.26</v>
      </c>
      <c r="C4" s="32">
        <v>0.35</v>
      </c>
      <c r="D4" s="32">
        <v>0.39</v>
      </c>
      <c r="E4" s="32">
        <f t="shared" si="0"/>
        <v>0.44531914893617025</v>
      </c>
      <c r="F4" s="33">
        <v>0.52</v>
      </c>
      <c r="G4" s="13"/>
      <c r="I4" s="14"/>
      <c r="J4" s="14"/>
      <c r="K4" s="14"/>
      <c r="L4" s="14"/>
      <c r="M4" s="14"/>
    </row>
    <row r="5" spans="1:13" x14ac:dyDescent="0.25">
      <c r="A5" s="15">
        <v>120</v>
      </c>
      <c r="B5" s="31">
        <v>0.48</v>
      </c>
      <c r="C5" s="32">
        <v>0.55000000000000004</v>
      </c>
      <c r="D5" s="32">
        <v>0.58499999999999996</v>
      </c>
      <c r="E5" s="32">
        <f t="shared" si="0"/>
        <v>0.62542553191489358</v>
      </c>
      <c r="F5" s="33">
        <v>0.68</v>
      </c>
      <c r="G5" s="13"/>
      <c r="I5" s="14"/>
      <c r="J5" s="14"/>
      <c r="K5" s="14"/>
      <c r="L5" s="14"/>
      <c r="M5" s="14"/>
    </row>
    <row r="6" spans="1:13" x14ac:dyDescent="0.25">
      <c r="A6" s="15">
        <v>160</v>
      </c>
      <c r="B6" s="31">
        <v>0.68</v>
      </c>
      <c r="C6" s="32">
        <v>0.75</v>
      </c>
      <c r="D6" s="32">
        <v>0.78</v>
      </c>
      <c r="E6" s="32">
        <f t="shared" si="0"/>
        <v>0.81404255319148933</v>
      </c>
      <c r="F6" s="33">
        <v>0.86</v>
      </c>
      <c r="G6" s="13"/>
      <c r="I6" s="14"/>
      <c r="J6" s="14"/>
      <c r="K6" s="14"/>
      <c r="L6" s="14"/>
      <c r="M6" s="14"/>
    </row>
    <row r="7" spans="1:13" x14ac:dyDescent="0.25">
      <c r="A7" s="16">
        <v>240</v>
      </c>
      <c r="B7" s="31">
        <v>1.06</v>
      </c>
      <c r="C7" s="32">
        <v>1.1499999999999999</v>
      </c>
      <c r="D7" s="32">
        <v>1.17</v>
      </c>
      <c r="E7" s="32">
        <f t="shared" si="0"/>
        <v>1.1997872340425531</v>
      </c>
      <c r="F7" s="33">
        <v>1.24</v>
      </c>
      <c r="G7" s="12"/>
      <c r="I7" s="14"/>
      <c r="J7" s="14"/>
      <c r="K7" s="14"/>
      <c r="L7" s="14"/>
      <c r="M7" s="14"/>
    </row>
    <row r="8" spans="1:13" x14ac:dyDescent="0.25">
      <c r="A8" s="17">
        <v>330</v>
      </c>
      <c r="B8" s="34">
        <v>1.46</v>
      </c>
      <c r="C8" s="35">
        <v>1.61</v>
      </c>
      <c r="D8" s="35">
        <v>1.62</v>
      </c>
      <c r="E8" s="35">
        <f t="shared" si="0"/>
        <v>1.6455319148936172</v>
      </c>
      <c r="F8" s="36">
        <v>1.68</v>
      </c>
      <c r="G8" s="12"/>
      <c r="I8" s="14"/>
      <c r="J8" s="14"/>
      <c r="K8" s="14"/>
      <c r="L8" s="14"/>
      <c r="M8" s="14"/>
    </row>
    <row r="9" spans="1:13" x14ac:dyDescent="0.25">
      <c r="A9" s="12"/>
      <c r="B9" s="12"/>
      <c r="C9" s="12"/>
      <c r="D9" s="12"/>
      <c r="E9" s="12"/>
      <c r="F9" s="12"/>
      <c r="G9" s="12"/>
      <c r="I9" s="14"/>
      <c r="J9" s="14"/>
      <c r="K9" s="14"/>
      <c r="L9" s="14"/>
      <c r="M9" s="14"/>
    </row>
    <row r="10" spans="1:13" x14ac:dyDescent="0.25">
      <c r="A10" s="12"/>
      <c r="B10" s="12"/>
      <c r="C10" s="12"/>
      <c r="D10" s="12"/>
      <c r="E10" s="12"/>
      <c r="F10" s="12"/>
      <c r="G10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EF41-223B-481B-8EA1-CDE86A253D55}">
  <dimension ref="A1:M10"/>
  <sheetViews>
    <sheetView showGridLines="0" workbookViewId="0">
      <selection activeCell="F12" sqref="F12"/>
    </sheetView>
  </sheetViews>
  <sheetFormatPr defaultRowHeight="15" x14ac:dyDescent="0.25"/>
  <cols>
    <col min="24" max="24" width="10.5703125" bestFit="1" customWidth="1"/>
  </cols>
  <sheetData>
    <row r="1" spans="1:13" x14ac:dyDescent="0.25">
      <c r="A1" s="18" t="s">
        <v>29</v>
      </c>
      <c r="B1" s="19">
        <v>0</v>
      </c>
      <c r="C1" s="19">
        <v>1000</v>
      </c>
      <c r="D1" s="19">
        <v>2000</v>
      </c>
      <c r="E1" s="19">
        <v>3000</v>
      </c>
      <c r="F1" s="20">
        <v>4350</v>
      </c>
      <c r="G1" s="13"/>
    </row>
    <row r="2" spans="1:13" x14ac:dyDescent="0.25">
      <c r="A2" s="15">
        <v>0</v>
      </c>
      <c r="B2" s="21">
        <v>0</v>
      </c>
      <c r="C2" s="22">
        <v>17</v>
      </c>
      <c r="D2" s="22">
        <v>58</v>
      </c>
      <c r="E2" s="22">
        <v>144</v>
      </c>
      <c r="F2" s="23">
        <v>383</v>
      </c>
      <c r="G2" s="13"/>
    </row>
    <row r="3" spans="1:13" x14ac:dyDescent="0.25">
      <c r="A3" s="15">
        <v>10</v>
      </c>
      <c r="B3" s="24">
        <v>0</v>
      </c>
      <c r="C3" s="25">
        <v>17</v>
      </c>
      <c r="D3" s="25">
        <v>58</v>
      </c>
      <c r="E3" s="25">
        <v>144</v>
      </c>
      <c r="F3" s="26">
        <v>383</v>
      </c>
      <c r="G3" s="13"/>
      <c r="I3" s="14"/>
      <c r="J3" s="14"/>
      <c r="K3" s="14"/>
      <c r="L3" s="14"/>
      <c r="M3" s="14"/>
    </row>
    <row r="4" spans="1:13" x14ac:dyDescent="0.25">
      <c r="A4" s="15">
        <v>80</v>
      </c>
      <c r="B4" s="24">
        <v>0</v>
      </c>
      <c r="C4" s="25">
        <v>15</v>
      </c>
      <c r="D4" s="25">
        <v>56</v>
      </c>
      <c r="E4" s="25">
        <v>134</v>
      </c>
      <c r="F4" s="26">
        <v>383</v>
      </c>
      <c r="G4" s="13"/>
      <c r="I4" s="14"/>
      <c r="J4" s="14"/>
      <c r="K4" s="14"/>
      <c r="L4" s="14"/>
      <c r="M4" s="14"/>
    </row>
    <row r="5" spans="1:13" x14ac:dyDescent="0.25">
      <c r="A5" s="15">
        <v>120</v>
      </c>
      <c r="B5" s="24">
        <v>0</v>
      </c>
      <c r="C5" s="25">
        <v>10</v>
      </c>
      <c r="D5" s="25">
        <v>40.592592592592595</v>
      </c>
      <c r="E5" s="25">
        <v>137</v>
      </c>
      <c r="F5" s="26">
        <v>381</v>
      </c>
      <c r="G5" s="13"/>
      <c r="I5" s="14"/>
      <c r="J5" s="14"/>
      <c r="K5" s="14"/>
      <c r="L5" s="14"/>
      <c r="M5" s="14"/>
    </row>
    <row r="6" spans="1:13" x14ac:dyDescent="0.25">
      <c r="A6" s="15">
        <v>160</v>
      </c>
      <c r="B6" s="24">
        <v>0</v>
      </c>
      <c r="C6" s="25">
        <v>4</v>
      </c>
      <c r="D6" s="25">
        <v>40</v>
      </c>
      <c r="E6" s="25">
        <v>135</v>
      </c>
      <c r="F6" s="26">
        <v>376</v>
      </c>
      <c r="G6" s="13"/>
      <c r="I6" s="14"/>
      <c r="J6" s="14"/>
      <c r="K6" s="14"/>
      <c r="L6" s="14"/>
      <c r="M6" s="14"/>
    </row>
    <row r="7" spans="1:13" x14ac:dyDescent="0.25">
      <c r="A7" s="16">
        <v>240</v>
      </c>
      <c r="B7" s="24">
        <v>0</v>
      </c>
      <c r="C7" s="25">
        <v>-16</v>
      </c>
      <c r="D7" s="25">
        <v>0.4</v>
      </c>
      <c r="E7" s="25">
        <v>90</v>
      </c>
      <c r="F7" s="26">
        <v>344</v>
      </c>
      <c r="G7" s="12"/>
      <c r="I7" s="14"/>
      <c r="J7" s="14"/>
      <c r="K7" s="14"/>
      <c r="L7" s="14"/>
      <c r="M7" s="14"/>
    </row>
    <row r="8" spans="1:13" x14ac:dyDescent="0.25">
      <c r="A8" s="17">
        <v>330</v>
      </c>
      <c r="B8" s="27">
        <v>0</v>
      </c>
      <c r="C8" s="10">
        <v>-47</v>
      </c>
      <c r="D8" s="10">
        <v>-70</v>
      </c>
      <c r="E8" s="10">
        <v>-7</v>
      </c>
      <c r="F8" s="11">
        <v>250</v>
      </c>
      <c r="G8" s="12"/>
      <c r="I8" s="14"/>
      <c r="J8" s="14"/>
      <c r="K8" s="14"/>
      <c r="L8" s="14"/>
      <c r="M8" s="14"/>
    </row>
    <row r="9" spans="1:13" x14ac:dyDescent="0.25">
      <c r="A9" s="12"/>
      <c r="B9" s="12"/>
      <c r="C9" s="12"/>
      <c r="D9" s="12"/>
      <c r="E9" s="12"/>
      <c r="F9" s="12"/>
      <c r="G9" s="12"/>
      <c r="I9" s="14"/>
      <c r="J9" s="14"/>
      <c r="K9" s="14"/>
      <c r="L9" s="14"/>
      <c r="M9" s="14"/>
    </row>
    <row r="10" spans="1:13" x14ac:dyDescent="0.25">
      <c r="A10" s="12"/>
      <c r="B10" s="12"/>
      <c r="C10" s="12"/>
      <c r="D10" s="12"/>
      <c r="E10" s="12"/>
      <c r="F10" s="12"/>
      <c r="G10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00AC-CC12-460E-A8F6-4782D83ECA43}">
  <dimension ref="A1:M10"/>
  <sheetViews>
    <sheetView showGridLines="0" workbookViewId="0"/>
  </sheetViews>
  <sheetFormatPr defaultRowHeight="15" x14ac:dyDescent="0.25"/>
  <cols>
    <col min="24" max="24" width="10.5703125" bestFit="1" customWidth="1"/>
  </cols>
  <sheetData>
    <row r="1" spans="1:13" x14ac:dyDescent="0.25">
      <c r="A1" s="18" t="s">
        <v>29</v>
      </c>
      <c r="B1" s="19">
        <v>0</v>
      </c>
      <c r="C1" s="19">
        <v>1000</v>
      </c>
      <c r="D1" s="19">
        <v>2000</v>
      </c>
      <c r="E1" s="19">
        <v>3000</v>
      </c>
      <c r="F1" s="20">
        <v>5000</v>
      </c>
      <c r="G1" s="13"/>
    </row>
    <row r="2" spans="1:13" x14ac:dyDescent="0.25">
      <c r="A2" s="15">
        <v>0</v>
      </c>
      <c r="B2" s="28">
        <v>0</v>
      </c>
      <c r="C2" s="29">
        <v>0.13</v>
      </c>
      <c r="D2" s="29">
        <v>0.25</v>
      </c>
      <c r="E2" s="29">
        <f>D2+(F2-D2)/($F$1-$D$1)*($E$1-$D$1)</f>
        <v>0.3666666666666667</v>
      </c>
      <c r="F2" s="30">
        <v>0.6</v>
      </c>
      <c r="G2" s="13"/>
    </row>
    <row r="3" spans="1:13" x14ac:dyDescent="0.25">
      <c r="A3" s="15">
        <v>50</v>
      </c>
      <c r="B3" s="31">
        <v>0.2</v>
      </c>
      <c r="C3" s="32">
        <v>0.32857142857142851</v>
      </c>
      <c r="D3" s="32">
        <v>0.4285714285714286</v>
      </c>
      <c r="E3" s="32">
        <f t="shared" ref="E3:E8" si="0">D3+(F3-D3)/($F$1-$D$1)*($E$1-$D$1)</f>
        <v>0.54190476190476189</v>
      </c>
      <c r="F3" s="33">
        <v>0.76857142857142857</v>
      </c>
      <c r="G3" s="13"/>
      <c r="I3" s="14"/>
      <c r="J3" s="14"/>
      <c r="K3" s="14"/>
      <c r="L3" s="14"/>
      <c r="M3" s="14"/>
    </row>
    <row r="4" spans="1:13" x14ac:dyDescent="0.25">
      <c r="A4" s="15">
        <v>80</v>
      </c>
      <c r="B4" s="31">
        <v>0.41</v>
      </c>
      <c r="C4" s="32">
        <v>0.47</v>
      </c>
      <c r="D4" s="32">
        <v>0.54</v>
      </c>
      <c r="E4" s="32">
        <f t="shared" si="0"/>
        <v>0.64333333333333331</v>
      </c>
      <c r="F4" s="33">
        <v>0.85</v>
      </c>
      <c r="G4" s="13"/>
      <c r="I4" s="14"/>
      <c r="J4" s="14"/>
      <c r="K4" s="14"/>
      <c r="L4" s="14"/>
      <c r="M4" s="14"/>
    </row>
    <row r="5" spans="1:13" x14ac:dyDescent="0.25">
      <c r="A5" s="15">
        <v>120</v>
      </c>
      <c r="B5" s="31">
        <v>0.77</v>
      </c>
      <c r="C5" s="32">
        <v>0.81</v>
      </c>
      <c r="D5" s="32">
        <v>0.83499999999999996</v>
      </c>
      <c r="E5" s="32">
        <f t="shared" si="0"/>
        <v>0.90333333333333332</v>
      </c>
      <c r="F5" s="33">
        <v>1.04</v>
      </c>
      <c r="G5" s="13"/>
      <c r="I5" s="14"/>
      <c r="J5" s="14"/>
      <c r="K5" s="14"/>
      <c r="L5" s="14"/>
      <c r="M5" s="14"/>
    </row>
    <row r="6" spans="1:13" x14ac:dyDescent="0.25">
      <c r="A6" s="15">
        <v>160</v>
      </c>
      <c r="B6" s="31">
        <v>1.05</v>
      </c>
      <c r="C6" s="32">
        <v>1.1000000000000001</v>
      </c>
      <c r="D6" s="32">
        <v>1.1299999999999999</v>
      </c>
      <c r="E6" s="32">
        <f t="shared" si="0"/>
        <v>1.18</v>
      </c>
      <c r="F6" s="33">
        <v>1.28</v>
      </c>
      <c r="G6" s="13"/>
      <c r="I6" s="14"/>
      <c r="J6" s="14"/>
      <c r="K6" s="14"/>
      <c r="L6" s="14"/>
      <c r="M6" s="14"/>
    </row>
    <row r="7" spans="1:13" x14ac:dyDescent="0.25">
      <c r="A7" s="16">
        <v>240</v>
      </c>
      <c r="B7" s="31">
        <v>1.61</v>
      </c>
      <c r="C7" s="32">
        <v>1.67</v>
      </c>
      <c r="D7" s="32">
        <v>1.69</v>
      </c>
      <c r="E7" s="32">
        <f t="shared" si="0"/>
        <v>1.7333333333333334</v>
      </c>
      <c r="F7" s="33">
        <v>1.82</v>
      </c>
      <c r="G7" s="12"/>
      <c r="I7" s="14"/>
      <c r="J7" s="14"/>
      <c r="K7" s="14"/>
      <c r="L7" s="14"/>
      <c r="M7" s="14"/>
    </row>
    <row r="8" spans="1:13" x14ac:dyDescent="0.25">
      <c r="A8" s="17">
        <v>330</v>
      </c>
      <c r="B8" s="34">
        <v>2.2400000000000002</v>
      </c>
      <c r="C8" s="35">
        <v>2.3199999999999998</v>
      </c>
      <c r="D8" s="35">
        <v>2.33</v>
      </c>
      <c r="E8" s="35">
        <f t="shared" si="0"/>
        <v>2.3633333333333333</v>
      </c>
      <c r="F8" s="36">
        <v>2.4300000000000002</v>
      </c>
      <c r="G8" s="12"/>
      <c r="I8" s="14"/>
      <c r="J8" s="14"/>
      <c r="K8" s="14"/>
      <c r="L8" s="14"/>
      <c r="M8" s="14"/>
    </row>
    <row r="9" spans="1:13" x14ac:dyDescent="0.25">
      <c r="A9" s="12"/>
      <c r="B9" s="12"/>
      <c r="C9" s="12"/>
      <c r="D9" s="12"/>
      <c r="E9" s="12"/>
      <c r="F9" s="12"/>
      <c r="G9" s="12"/>
      <c r="I9" s="14"/>
      <c r="J9" s="14"/>
      <c r="K9" s="14"/>
      <c r="L9" s="14"/>
      <c r="M9" s="14"/>
    </row>
    <row r="10" spans="1:13" x14ac:dyDescent="0.25">
      <c r="A10" s="12"/>
      <c r="B10" s="12"/>
      <c r="C10" s="12"/>
      <c r="D10" s="12"/>
      <c r="E10" s="12"/>
      <c r="F10" s="12"/>
      <c r="G10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504A-09FD-471D-89ED-FA22101C0AC1}">
  <dimension ref="A1:M10"/>
  <sheetViews>
    <sheetView showGridLines="0" workbookViewId="0">
      <selection activeCell="G15" sqref="G15"/>
    </sheetView>
  </sheetViews>
  <sheetFormatPr defaultRowHeight="15" x14ac:dyDescent="0.25"/>
  <cols>
    <col min="24" max="24" width="10.5703125" bestFit="1" customWidth="1"/>
  </cols>
  <sheetData>
    <row r="1" spans="1:13" x14ac:dyDescent="0.25">
      <c r="A1" s="18" t="s">
        <v>29</v>
      </c>
      <c r="B1" s="19">
        <v>0</v>
      </c>
      <c r="C1" s="19">
        <v>1000</v>
      </c>
      <c r="D1" s="19">
        <v>2000</v>
      </c>
      <c r="E1" s="19">
        <v>3000</v>
      </c>
      <c r="F1" s="20">
        <v>5000</v>
      </c>
      <c r="G1" s="13"/>
    </row>
    <row r="2" spans="1:13" x14ac:dyDescent="0.25">
      <c r="A2" s="15">
        <v>0</v>
      </c>
      <c r="B2" s="21">
        <v>0</v>
      </c>
      <c r="C2" s="22">
        <v>20</v>
      </c>
      <c r="D2" s="22">
        <v>67</v>
      </c>
      <c r="E2" s="22">
        <v>168.4735294117647</v>
      </c>
      <c r="F2" s="23">
        <v>686</v>
      </c>
      <c r="G2" s="13"/>
    </row>
    <row r="3" spans="1:13" x14ac:dyDescent="0.25">
      <c r="A3" s="15">
        <v>10</v>
      </c>
      <c r="B3" s="24">
        <v>0</v>
      </c>
      <c r="C3" s="25">
        <v>19</v>
      </c>
      <c r="D3" s="25">
        <v>67</v>
      </c>
      <c r="E3" s="25">
        <v>167</v>
      </c>
      <c r="F3" s="26">
        <v>680</v>
      </c>
      <c r="G3" s="13"/>
      <c r="I3" s="14"/>
      <c r="J3" s="14"/>
      <c r="K3" s="14"/>
      <c r="L3" s="14"/>
      <c r="M3" s="14"/>
    </row>
    <row r="4" spans="1:13" x14ac:dyDescent="0.25">
      <c r="A4" s="15">
        <v>80</v>
      </c>
      <c r="B4" s="24">
        <v>0</v>
      </c>
      <c r="C4" s="25">
        <v>13</v>
      </c>
      <c r="D4" s="25">
        <v>55</v>
      </c>
      <c r="E4" s="25">
        <v>156</v>
      </c>
      <c r="F4" s="26">
        <v>657</v>
      </c>
      <c r="G4" s="13"/>
      <c r="I4" s="14"/>
      <c r="J4" s="14"/>
      <c r="K4" s="14"/>
      <c r="L4" s="14"/>
      <c r="M4" s="14"/>
    </row>
    <row r="5" spans="1:13" x14ac:dyDescent="0.25">
      <c r="A5" s="15">
        <v>120</v>
      </c>
      <c r="B5" s="24">
        <v>0</v>
      </c>
      <c r="C5" s="25">
        <v>9</v>
      </c>
      <c r="D5" s="25">
        <v>32.720338983050844</v>
      </c>
      <c r="E5" s="25">
        <v>143</v>
      </c>
      <c r="F5" s="26">
        <v>631</v>
      </c>
      <c r="G5" s="13"/>
      <c r="I5" s="14"/>
      <c r="J5" s="14"/>
      <c r="K5" s="14"/>
      <c r="L5" s="14"/>
      <c r="M5" s="14"/>
    </row>
    <row r="6" spans="1:13" x14ac:dyDescent="0.25">
      <c r="A6" s="15">
        <v>160</v>
      </c>
      <c r="B6" s="24">
        <v>0</v>
      </c>
      <c r="C6" s="25">
        <v>-3</v>
      </c>
      <c r="D6" s="25">
        <v>27</v>
      </c>
      <c r="E6" s="25">
        <v>118</v>
      </c>
      <c r="F6" s="26">
        <v>600</v>
      </c>
      <c r="G6" s="13"/>
      <c r="I6" s="14"/>
      <c r="J6" s="14"/>
      <c r="K6" s="14"/>
      <c r="L6" s="14"/>
      <c r="M6" s="14"/>
    </row>
    <row r="7" spans="1:13" x14ac:dyDescent="0.25">
      <c r="A7" s="16">
        <v>240</v>
      </c>
      <c r="B7" s="24">
        <v>0</v>
      </c>
      <c r="C7" s="25">
        <v>-34</v>
      </c>
      <c r="D7" s="25">
        <v>-35</v>
      </c>
      <c r="E7" s="25">
        <v>29</v>
      </c>
      <c r="F7" s="26">
        <v>501</v>
      </c>
      <c r="G7" s="12"/>
      <c r="I7" s="14"/>
      <c r="J7" s="14"/>
      <c r="K7" s="14"/>
      <c r="L7" s="14"/>
      <c r="M7" s="14"/>
    </row>
    <row r="8" spans="1:13" x14ac:dyDescent="0.25">
      <c r="A8" s="17">
        <v>330</v>
      </c>
      <c r="B8" s="27">
        <v>0</v>
      </c>
      <c r="C8" s="10">
        <v>-67</v>
      </c>
      <c r="D8" s="10">
        <v>-128</v>
      </c>
      <c r="E8" s="10">
        <v>-112</v>
      </c>
      <c r="F8" s="11">
        <v>275</v>
      </c>
      <c r="G8" s="12"/>
      <c r="I8" s="14"/>
      <c r="J8" s="14"/>
      <c r="K8" s="14"/>
      <c r="L8" s="14"/>
      <c r="M8" s="14"/>
    </row>
    <row r="9" spans="1:13" x14ac:dyDescent="0.25">
      <c r="A9" s="12"/>
      <c r="B9" s="12"/>
      <c r="C9" s="12"/>
      <c r="D9" s="12"/>
      <c r="E9" s="12"/>
      <c r="F9" s="12"/>
      <c r="G9" s="12"/>
      <c r="I9" s="14"/>
      <c r="J9" s="14"/>
      <c r="K9" s="14"/>
      <c r="L9" s="14"/>
      <c r="M9" s="14"/>
    </row>
    <row r="10" spans="1:13" x14ac:dyDescent="0.25">
      <c r="A10" s="12"/>
      <c r="B10" s="12"/>
      <c r="C10" s="12"/>
      <c r="D10" s="12"/>
      <c r="E10" s="12"/>
      <c r="F10" s="12"/>
      <c r="G10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98BC-8E07-4560-B405-662E9A2B525B}">
  <dimension ref="A1:M10"/>
  <sheetViews>
    <sheetView showGridLines="0" workbookViewId="0"/>
  </sheetViews>
  <sheetFormatPr defaultRowHeight="15" x14ac:dyDescent="0.25"/>
  <cols>
    <col min="24" max="24" width="10.5703125" bestFit="1" customWidth="1"/>
  </cols>
  <sheetData>
    <row r="1" spans="1:13" x14ac:dyDescent="0.25">
      <c r="A1" s="18" t="s">
        <v>29</v>
      </c>
      <c r="B1" s="19">
        <v>0</v>
      </c>
      <c r="C1" s="19">
        <v>1000</v>
      </c>
      <c r="D1" s="19">
        <v>2000</v>
      </c>
      <c r="E1" s="19">
        <v>3000</v>
      </c>
      <c r="F1" s="20">
        <v>4350</v>
      </c>
      <c r="G1" s="13"/>
    </row>
    <row r="2" spans="1:13" x14ac:dyDescent="0.25">
      <c r="A2" s="15">
        <v>0</v>
      </c>
      <c r="B2" s="28">
        <v>0</v>
      </c>
      <c r="C2" s="29">
        <v>0.04</v>
      </c>
      <c r="D2" s="29">
        <v>0.39</v>
      </c>
      <c r="E2" s="29">
        <f>D2+(F2-D2)/($F$1-$D$1)*($E$1-$D$1)</f>
        <v>0.66659574468085103</v>
      </c>
      <c r="F2" s="30">
        <v>1.04</v>
      </c>
      <c r="G2" s="13"/>
    </row>
    <row r="3" spans="1:13" x14ac:dyDescent="0.25">
      <c r="A3" s="15">
        <v>50</v>
      </c>
      <c r="B3" s="31">
        <v>0.21</v>
      </c>
      <c r="C3" s="32">
        <v>0.38857142857142857</v>
      </c>
      <c r="D3" s="32">
        <v>0.5842857142857143</v>
      </c>
      <c r="E3" s="32">
        <f t="shared" ref="E3:E8" si="0">D3+(F3-D3)/($F$1-$D$1)*($E$1-$D$1)</f>
        <v>0.87303951367781152</v>
      </c>
      <c r="F3" s="33">
        <v>1.2628571428571429</v>
      </c>
      <c r="G3" s="13"/>
      <c r="I3" s="14"/>
      <c r="J3" s="14"/>
      <c r="K3" s="14"/>
      <c r="L3" s="14"/>
      <c r="M3" s="14"/>
    </row>
    <row r="4" spans="1:13" x14ac:dyDescent="0.25">
      <c r="A4" s="15">
        <v>80</v>
      </c>
      <c r="B4" s="31">
        <v>0.56999999999999995</v>
      </c>
      <c r="C4" s="32">
        <v>0.65</v>
      </c>
      <c r="D4" s="32">
        <v>0.7</v>
      </c>
      <c r="E4" s="32">
        <f t="shared" si="0"/>
        <v>0.97234042553191491</v>
      </c>
      <c r="F4" s="33">
        <v>1.34</v>
      </c>
      <c r="G4" s="13"/>
      <c r="I4" s="14"/>
      <c r="J4" s="14"/>
      <c r="K4" s="14"/>
      <c r="L4" s="14"/>
      <c r="M4" s="14"/>
    </row>
    <row r="5" spans="1:13" x14ac:dyDescent="0.25">
      <c r="A5" s="15">
        <v>120</v>
      </c>
      <c r="B5" s="31">
        <v>1.01</v>
      </c>
      <c r="C5" s="32">
        <v>1.02</v>
      </c>
      <c r="D5" s="32">
        <v>1.075</v>
      </c>
      <c r="E5" s="32">
        <f t="shared" si="0"/>
        <v>1.2601063829787233</v>
      </c>
      <c r="F5" s="33">
        <v>1.51</v>
      </c>
      <c r="G5" s="13"/>
      <c r="I5" s="14"/>
      <c r="J5" s="14"/>
      <c r="K5" s="14"/>
      <c r="L5" s="14"/>
      <c r="M5" s="14"/>
    </row>
    <row r="6" spans="1:13" x14ac:dyDescent="0.25">
      <c r="A6" s="15">
        <v>160</v>
      </c>
      <c r="B6" s="31">
        <v>1.4</v>
      </c>
      <c r="C6" s="32">
        <v>1.4</v>
      </c>
      <c r="D6" s="32">
        <v>1.45</v>
      </c>
      <c r="E6" s="32">
        <f t="shared" si="0"/>
        <v>1.5819148936170213</v>
      </c>
      <c r="F6" s="33">
        <v>1.76</v>
      </c>
      <c r="G6" s="13"/>
      <c r="I6" s="14"/>
      <c r="J6" s="14"/>
      <c r="K6" s="14"/>
      <c r="L6" s="14"/>
      <c r="M6" s="14"/>
    </row>
    <row r="7" spans="1:13" x14ac:dyDescent="0.25">
      <c r="A7" s="16">
        <v>240</v>
      </c>
      <c r="B7" s="31">
        <v>2.13</v>
      </c>
      <c r="C7" s="32">
        <v>2.13</v>
      </c>
      <c r="D7" s="32">
        <v>2.17</v>
      </c>
      <c r="E7" s="32">
        <f t="shared" si="0"/>
        <v>2.2636170212765956</v>
      </c>
      <c r="F7" s="33">
        <v>2.39</v>
      </c>
      <c r="G7" s="12"/>
      <c r="I7" s="14"/>
      <c r="J7" s="14"/>
      <c r="K7" s="14"/>
      <c r="L7" s="14"/>
      <c r="M7" s="14"/>
    </row>
    <row r="8" spans="1:13" x14ac:dyDescent="0.25">
      <c r="A8" s="17">
        <v>330</v>
      </c>
      <c r="B8" s="34">
        <v>2.9</v>
      </c>
      <c r="C8" s="35">
        <v>2.96</v>
      </c>
      <c r="D8" s="35">
        <v>2.99</v>
      </c>
      <c r="E8" s="35">
        <f t="shared" si="0"/>
        <v>3.0495744680851065</v>
      </c>
      <c r="F8" s="36">
        <v>3.13</v>
      </c>
      <c r="G8" s="12"/>
      <c r="I8" s="14"/>
      <c r="J8" s="14"/>
      <c r="K8" s="14"/>
      <c r="L8" s="14"/>
      <c r="M8" s="14"/>
    </row>
    <row r="9" spans="1:13" x14ac:dyDescent="0.25">
      <c r="A9" s="12"/>
      <c r="B9" s="12"/>
      <c r="C9" s="12"/>
      <c r="D9" s="12"/>
      <c r="E9" s="12"/>
      <c r="F9" s="12"/>
      <c r="G9" s="12"/>
      <c r="I9" s="14"/>
      <c r="J9" s="14"/>
      <c r="K9" s="14"/>
      <c r="L9" s="14"/>
      <c r="M9" s="14"/>
    </row>
    <row r="10" spans="1:13" x14ac:dyDescent="0.25">
      <c r="A10" s="12"/>
      <c r="B10" s="12"/>
      <c r="C10" s="12"/>
      <c r="D10" s="12"/>
      <c r="E10" s="12"/>
      <c r="F10" s="12"/>
      <c r="G10" s="1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1F06-B859-4B16-960F-1DFD93436B4C}">
  <dimension ref="A1:M10"/>
  <sheetViews>
    <sheetView showGridLines="0" workbookViewId="0">
      <selection activeCell="E16" sqref="E16"/>
    </sheetView>
  </sheetViews>
  <sheetFormatPr defaultRowHeight="15" x14ac:dyDescent="0.25"/>
  <cols>
    <col min="24" max="24" width="10.5703125" bestFit="1" customWidth="1"/>
  </cols>
  <sheetData>
    <row r="1" spans="1:13" x14ac:dyDescent="0.25">
      <c r="A1" s="18" t="s">
        <v>29</v>
      </c>
      <c r="B1" s="19">
        <v>0</v>
      </c>
      <c r="C1" s="19">
        <v>1000</v>
      </c>
      <c r="D1" s="19">
        <v>2000</v>
      </c>
      <c r="E1" s="19">
        <v>3000</v>
      </c>
      <c r="F1" s="20">
        <v>4350</v>
      </c>
      <c r="G1" s="13"/>
    </row>
    <row r="2" spans="1:13" x14ac:dyDescent="0.25">
      <c r="A2" s="15">
        <v>0</v>
      </c>
      <c r="B2" s="21">
        <v>0</v>
      </c>
      <c r="C2" s="22">
        <v>17</v>
      </c>
      <c r="D2" s="22">
        <v>138</v>
      </c>
      <c r="E2" s="22">
        <v>410</v>
      </c>
      <c r="F2" s="23">
        <v>1263</v>
      </c>
      <c r="G2" s="13"/>
    </row>
    <row r="3" spans="1:13" x14ac:dyDescent="0.25">
      <c r="A3" s="15">
        <v>10</v>
      </c>
      <c r="B3" s="24">
        <v>0</v>
      </c>
      <c r="C3" s="25">
        <v>24</v>
      </c>
      <c r="D3" s="25">
        <v>136</v>
      </c>
      <c r="E3" s="25">
        <v>404</v>
      </c>
      <c r="F3" s="26">
        <v>1246</v>
      </c>
      <c r="G3" s="13"/>
      <c r="I3" s="14"/>
      <c r="J3" s="14"/>
      <c r="K3" s="14"/>
      <c r="L3" s="14"/>
      <c r="M3" s="14"/>
    </row>
    <row r="4" spans="1:13" x14ac:dyDescent="0.25">
      <c r="A4" s="15">
        <v>80</v>
      </c>
      <c r="B4" s="24">
        <v>0</v>
      </c>
      <c r="C4" s="25">
        <v>15</v>
      </c>
      <c r="D4" s="25">
        <v>119</v>
      </c>
      <c r="E4" s="25">
        <v>402</v>
      </c>
      <c r="F4" s="26">
        <v>1209</v>
      </c>
      <c r="G4" s="13"/>
      <c r="I4" s="14"/>
      <c r="J4" s="14"/>
      <c r="K4" s="14"/>
      <c r="L4" s="14"/>
      <c r="M4" s="14"/>
    </row>
    <row r="5" spans="1:13" x14ac:dyDescent="0.25">
      <c r="A5" s="15">
        <v>120</v>
      </c>
      <c r="B5" s="24">
        <v>0</v>
      </c>
      <c r="C5" s="25">
        <v>-2</v>
      </c>
      <c r="D5" s="25">
        <v>49</v>
      </c>
      <c r="E5" s="25">
        <v>353</v>
      </c>
      <c r="F5" s="26">
        <v>1145</v>
      </c>
      <c r="G5" s="13"/>
      <c r="I5" s="14"/>
      <c r="J5" s="14"/>
      <c r="K5" s="14"/>
      <c r="L5" s="14"/>
      <c r="M5" s="14"/>
    </row>
    <row r="6" spans="1:13" x14ac:dyDescent="0.25">
      <c r="A6" s="15">
        <v>160</v>
      </c>
      <c r="B6" s="24">
        <v>0</v>
      </c>
      <c r="C6" s="25">
        <v>-23</v>
      </c>
      <c r="D6" s="25">
        <v>40</v>
      </c>
      <c r="E6" s="25">
        <v>288</v>
      </c>
      <c r="F6" s="26">
        <v>1070</v>
      </c>
      <c r="G6" s="13"/>
      <c r="I6" s="14"/>
      <c r="J6" s="14"/>
      <c r="K6" s="14"/>
      <c r="L6" s="14"/>
      <c r="M6" s="14"/>
    </row>
    <row r="7" spans="1:13" x14ac:dyDescent="0.25">
      <c r="A7" s="16">
        <v>240</v>
      </c>
      <c r="B7" s="24">
        <v>0</v>
      </c>
      <c r="C7" s="25">
        <v>-82</v>
      </c>
      <c r="D7" s="25">
        <v>-98</v>
      </c>
      <c r="E7" s="25">
        <v>66</v>
      </c>
      <c r="F7" s="26">
        <v>838</v>
      </c>
      <c r="G7" s="12"/>
      <c r="I7" s="14"/>
      <c r="J7" s="14"/>
      <c r="K7" s="14"/>
      <c r="L7" s="14"/>
      <c r="M7" s="14"/>
    </row>
    <row r="8" spans="1:13" x14ac:dyDescent="0.25">
      <c r="A8" s="17">
        <v>330</v>
      </c>
      <c r="B8" s="27">
        <v>0</v>
      </c>
      <c r="C8" s="10">
        <v>-159</v>
      </c>
      <c r="D8" s="10">
        <v>-312</v>
      </c>
      <c r="E8" s="10">
        <v>-292</v>
      </c>
      <c r="F8" s="11">
        <v>335</v>
      </c>
      <c r="G8" s="12"/>
      <c r="I8" s="14"/>
      <c r="J8" s="14"/>
      <c r="K8" s="14"/>
      <c r="L8" s="14"/>
      <c r="M8" s="14"/>
    </row>
    <row r="9" spans="1:13" x14ac:dyDescent="0.25">
      <c r="A9" s="12"/>
      <c r="B9" s="12"/>
      <c r="C9" s="12"/>
      <c r="D9" s="12"/>
      <c r="E9" s="12"/>
      <c r="F9" s="12"/>
      <c r="G9" s="12"/>
      <c r="I9" s="14"/>
      <c r="J9" s="14"/>
      <c r="K9" s="14"/>
      <c r="L9" s="14"/>
      <c r="M9" s="14"/>
    </row>
    <row r="10" spans="1:13" x14ac:dyDescent="0.25">
      <c r="A10" s="12"/>
      <c r="B10" s="12"/>
      <c r="C10" s="12"/>
      <c r="D10" s="12"/>
      <c r="E10" s="12"/>
      <c r="F10" s="12"/>
      <c r="G1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Front</vt:lpstr>
      <vt:lpstr>Rear</vt:lpstr>
      <vt:lpstr>9.1.90</vt:lpstr>
      <vt:lpstr>9.1.91</vt:lpstr>
      <vt:lpstr>9.1.92</vt:lpstr>
      <vt:lpstr>9.1.93</vt:lpstr>
      <vt:lpstr>9.1.94</vt:lpstr>
      <vt:lpstr>9.1.95</vt:lpstr>
      <vt:lpstr>9.2.90</vt:lpstr>
      <vt:lpstr>9.2.91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Francesco.Mantuano</cp:lastModifiedBy>
  <dcterms:created xsi:type="dcterms:W3CDTF">2015-06-05T18:17:20Z</dcterms:created>
  <dcterms:modified xsi:type="dcterms:W3CDTF">2021-07-27T15:50:26Z</dcterms:modified>
</cp:coreProperties>
</file>