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"/>
    </mc:Choice>
  </mc:AlternateContent>
  <xr:revisionPtr revIDLastSave="0" documentId="13_ncr:1_{27AD5E1D-07E4-42A4-849F-F0410662B8B7}" xr6:coauthVersionLast="47" xr6:coauthVersionMax="47" xr10:uidLastSave="{00000000-0000-0000-0000-000000000000}"/>
  <bookViews>
    <workbookView xWindow="-120" yWindow="-120" windowWidth="29040" windowHeight="15840" xr2:uid="{0496C09B-D30F-4E38-8D86-6A9A5AB10E85}"/>
  </bookViews>
  <sheets>
    <sheet name="Springs and ARB Setup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J7" i="1"/>
  <c r="K7" i="1"/>
  <c r="J8" i="1"/>
  <c r="K8" i="1"/>
  <c r="J9" i="1"/>
  <c r="K9" i="1"/>
  <c r="J10" i="1"/>
  <c r="K10" i="1"/>
  <c r="J15" i="1"/>
  <c r="K15" i="1"/>
  <c r="J20" i="1"/>
  <c r="K20" i="1"/>
  <c r="L20" i="1"/>
  <c r="M20" i="1"/>
  <c r="N20" i="1"/>
  <c r="J25" i="1"/>
  <c r="K25" i="1"/>
  <c r="L25" i="1"/>
  <c r="M25" i="1"/>
  <c r="N25" i="1"/>
</calcChain>
</file>

<file path=xl/sharedStrings.xml><?xml version="1.0" encoding="utf-8"?>
<sst xmlns="http://schemas.openxmlformats.org/spreadsheetml/2006/main" count="70" uniqueCount="61">
  <si>
    <t>0500.200.1800</t>
  </si>
  <si>
    <t>0500.200.1600</t>
  </si>
  <si>
    <t>0500.200.1400</t>
  </si>
  <si>
    <t>0500.200.1200</t>
  </si>
  <si>
    <t>21T07 Paul Ricard</t>
  </si>
  <si>
    <t>0500.200.1100</t>
  </si>
  <si>
    <t>Clicks</t>
  </si>
  <si>
    <t>0500.200.1000</t>
  </si>
  <si>
    <t>0500.200.0950</t>
  </si>
  <si>
    <r>
      <t xml:space="preserve">IF </t>
    </r>
    <r>
      <rPr>
        <b/>
        <sz val="11"/>
        <color theme="7" tint="-0.249977111117893"/>
        <rFont val="Calibri"/>
        <family val="2"/>
        <scheme val="minor"/>
      </rPr>
      <t>BROWN</t>
    </r>
    <r>
      <rPr>
        <b/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bar</t>
    </r>
  </si>
  <si>
    <r>
      <t xml:space="preserve">IF </t>
    </r>
    <r>
      <rPr>
        <b/>
        <sz val="11"/>
        <color rgb="FFFFC000"/>
        <rFont val="Calibri"/>
        <family val="2"/>
        <scheme val="minor"/>
      </rPr>
      <t>YELLOW</t>
    </r>
    <r>
      <rPr>
        <b/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bar</t>
    </r>
  </si>
  <si>
    <r>
      <t xml:space="preserve">IF </t>
    </r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bar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</si>
  <si>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F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bar</t>
    </r>
  </si>
  <si>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bar</t>
    </r>
  </si>
  <si>
    <t>Actual Configuration (input actual clicks)</t>
  </si>
  <si>
    <t>0500.200.0900</t>
  </si>
  <si>
    <t>0500.200.0850</t>
  </si>
  <si>
    <t>Full hard</t>
  </si>
  <si>
    <t>inner</t>
  </si>
  <si>
    <t>0500.200.0800</t>
  </si>
  <si>
    <t>middle</t>
  </si>
  <si>
    <t>0500.200.0750</t>
  </si>
  <si>
    <t>Full soft</t>
  </si>
  <si>
    <t>outer</t>
  </si>
  <si>
    <t>REAR</t>
  </si>
  <si>
    <t>0500.200.0700</t>
  </si>
  <si>
    <t>BROWN (22.6)</t>
  </si>
  <si>
    <t>YELLOW (25.20)</t>
  </si>
  <si>
    <t>BLUE (42.30)</t>
  </si>
  <si>
    <t>GREEN (47.4)</t>
  </si>
  <si>
    <t>RED (52.8)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</si>
  <si>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droplink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</si>
  <si>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droplink</t>
    </r>
  </si>
  <si>
    <t>0500.200.0650</t>
  </si>
  <si>
    <t>0400.200.2000</t>
  </si>
  <si>
    <t>0400.200.1750</t>
  </si>
  <si>
    <t>0400.200.1400</t>
  </si>
  <si>
    <t>0400.200.1200</t>
  </si>
  <si>
    <t>0400.200.1100</t>
  </si>
  <si>
    <t>90°</t>
  </si>
  <si>
    <t>0400.200.1050</t>
  </si>
  <si>
    <t>0400.200.1000</t>
  </si>
  <si>
    <t>0400.200.0950</t>
  </si>
  <si>
    <t>45°</t>
  </si>
  <si>
    <t>0400.200.0900</t>
  </si>
  <si>
    <t>0400.200.0850</t>
  </si>
  <si>
    <t>0400.200.0800</t>
  </si>
  <si>
    <t>0°</t>
  </si>
  <si>
    <t>FRONT</t>
  </si>
  <si>
    <t>0400.200.0750</t>
  </si>
  <si>
    <t>GREEN (35.4)</t>
  </si>
  <si>
    <t>RED (47.1)</t>
  </si>
  <si>
    <r>
      <t xml:space="preserve">Clicks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blade</t>
    </r>
  </si>
  <si>
    <r>
      <t xml:space="preserve">Clicks </t>
    </r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blade</t>
    </r>
  </si>
  <si>
    <t>0400.200.0700</t>
  </si>
  <si>
    <r>
      <t>BAR (</t>
    </r>
    <r>
      <rPr>
        <b/>
        <sz val="11"/>
        <color theme="1"/>
        <rFont val="Calibri"/>
        <family val="2"/>
        <scheme val="minor"/>
      </rPr>
      <t>installed stiffness Nmm/deg)</t>
    </r>
  </si>
  <si>
    <t>0: blade horizontal  ,  5: blade vertical</t>
  </si>
  <si>
    <t>K at spring</t>
  </si>
  <si>
    <t>Eibach code</t>
  </si>
  <si>
    <t>Antiroll Bars</t>
  </si>
  <si>
    <t>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</si>
</sst>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textRotation="9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1" fontId="3" fillId="3" borderId="1" xfId="3" applyNumberFormat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4" fillId="6" borderId="0" xfId="0" applyFont="1" applyFill="1"/>
    <xf numFmtId="0" fontId="4" fillId="5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0" borderId="0" xfId="0" applyFont="1" applyFill="1"/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center"/>
    </xf>
    <xf numFmtId="0" fontId="0" fillId="10" borderId="0" xfId="0" applyFill="1" applyAlignment="1">
      <alignment horizontal="center" vertical="center" textRotation="90"/>
    </xf>
    <xf numFmtId="0" fontId="3" fillId="3" borderId="1" xfId="3" applyAlignment="1">
      <alignment horizontal="center"/>
    </xf>
    <xf numFmtId="0" fontId="2" fillId="2" borderId="1" xfId="2"/>
    <xf numFmtId="0" fontId="2" fillId="2" borderId="1" xfId="2" applyAlignment="1">
      <alignment horizontal="center" vertical="center"/>
    </xf>
    <xf numFmtId="0" fontId="0" fillId="8" borderId="0" xfId="0" applyFill="1"/>
    <xf numFmtId="0" fontId="7" fillId="12" borderId="0" xfId="0" applyFont="1" applyFill="1"/>
    <xf numFmtId="0" fontId="0" fillId="13" borderId="0" xfId="0" applyFill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0</xdr:row>
      <xdr:rowOff>180975</xdr:rowOff>
    </xdr:from>
    <xdr:ext cx="9884709" cy="1538568"/>
    <xdr:pic>
      <xdr:nvPicPr>
        <xdr:cNvPr id="2" name="Picture 1">
          <a:extLst>
            <a:ext uri="{FF2B5EF4-FFF2-40B4-BE49-F238E27FC236}">
              <a16:creationId xmlns:a16="http://schemas.microsoft.com/office/drawing/2014/main" id="{76D7F732-E5D1-4130-861E-6ACC4857B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80975"/>
          <a:ext cx="9884709" cy="1538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38100</xdr:colOff>
      <xdr:row>14</xdr:row>
      <xdr:rowOff>171450</xdr:rowOff>
    </xdr:from>
    <xdr:ext cx="10317816" cy="1724585"/>
    <xdr:pic>
      <xdr:nvPicPr>
        <xdr:cNvPr id="3" name="Picture 2">
          <a:extLst>
            <a:ext uri="{FF2B5EF4-FFF2-40B4-BE49-F238E27FC236}">
              <a16:creationId xmlns:a16="http://schemas.microsoft.com/office/drawing/2014/main" id="{C26548FF-B42B-4971-86E1-3D1DF0B8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2838450"/>
          <a:ext cx="10317816" cy="1724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95BA-FA64-46B1-9731-69B0EA228DDC}">
  <dimension ref="B2:O30"/>
  <sheetViews>
    <sheetView tabSelected="1" workbookViewId="0">
      <selection activeCell="I26" sqref="I26"/>
    </sheetView>
  </sheetViews>
  <sheetFormatPr defaultRowHeight="15" x14ac:dyDescent="0.25"/>
  <cols>
    <col min="1" max="2" width="3.7109375" customWidth="1"/>
    <col min="3" max="3" width="14.7109375" bestFit="1" customWidth="1"/>
    <col min="4" max="4" width="10.140625" bestFit="1" customWidth="1"/>
    <col min="6" max="6" width="3.7109375" customWidth="1"/>
    <col min="7" max="7" width="7.28515625" bestFit="1" customWidth="1"/>
    <col min="8" max="8" width="17.28515625" customWidth="1"/>
    <col min="9" max="9" width="17.42578125" bestFit="1" customWidth="1"/>
    <col min="10" max="10" width="15" customWidth="1"/>
    <col min="11" max="11" width="16" customWidth="1"/>
    <col min="12" max="12" width="11.7109375" bestFit="1" customWidth="1"/>
    <col min="13" max="13" width="14.5703125" bestFit="1" customWidth="1"/>
    <col min="14" max="14" width="13.5703125" bestFit="1" customWidth="1"/>
  </cols>
  <sheetData>
    <row r="2" spans="2:12" x14ac:dyDescent="0.25">
      <c r="C2" s="47" t="s">
        <v>60</v>
      </c>
      <c r="D2" s="46"/>
      <c r="H2" s="45" t="s">
        <v>59</v>
      </c>
      <c r="I2" s="45"/>
      <c r="J2" s="45"/>
      <c r="K2" s="45"/>
      <c r="L2" s="45"/>
    </row>
    <row r="3" spans="2:12" x14ac:dyDescent="0.25">
      <c r="C3" s="44" t="s">
        <v>58</v>
      </c>
      <c r="D3" s="43" t="s">
        <v>57</v>
      </c>
      <c r="H3" s="42" t="s">
        <v>56</v>
      </c>
      <c r="I3" s="42"/>
      <c r="J3" s="41" t="s">
        <v>55</v>
      </c>
      <c r="K3" s="40"/>
    </row>
    <row r="4" spans="2:12" ht="15" customHeight="1" x14ac:dyDescent="0.25">
      <c r="B4" s="29" t="s">
        <v>48</v>
      </c>
      <c r="C4" s="39" t="s">
        <v>54</v>
      </c>
      <c r="D4" s="38">
        <v>123</v>
      </c>
      <c r="H4" s="19" t="s">
        <v>53</v>
      </c>
      <c r="I4" t="s">
        <v>52</v>
      </c>
      <c r="J4" s="18" t="s">
        <v>51</v>
      </c>
      <c r="K4" s="17" t="s">
        <v>50</v>
      </c>
    </row>
    <row r="5" spans="2:12" ht="15" customHeight="1" x14ac:dyDescent="0.25">
      <c r="B5" s="29"/>
      <c r="C5" s="5" t="s">
        <v>49</v>
      </c>
      <c r="D5" s="4">
        <v>131</v>
      </c>
      <c r="F5" s="29" t="s">
        <v>48</v>
      </c>
      <c r="G5" s="37" t="s">
        <v>47</v>
      </c>
      <c r="H5" s="19">
        <v>0</v>
      </c>
      <c r="I5" s="19">
        <v>0</v>
      </c>
      <c r="J5" s="20">
        <v>30600</v>
      </c>
      <c r="K5" s="20">
        <v>23000</v>
      </c>
      <c r="L5" s="28" t="s">
        <v>22</v>
      </c>
    </row>
    <row r="6" spans="2:12" x14ac:dyDescent="0.25">
      <c r="B6" s="29"/>
      <c r="C6" s="5" t="s">
        <v>46</v>
      </c>
      <c r="D6" s="4">
        <v>140</v>
      </c>
      <c r="F6" s="29"/>
      <c r="G6" s="21"/>
      <c r="H6" s="19">
        <v>1</v>
      </c>
      <c r="I6" s="19">
        <v>1</v>
      </c>
      <c r="J6" s="19">
        <f>J$5+(J$11-J$5)/10*($H6+$I6)</f>
        <v>32660</v>
      </c>
      <c r="K6" s="19">
        <f>K$5+(K$11-K$5)/10*($H6+$I6)</f>
        <v>24520</v>
      </c>
    </row>
    <row r="7" spans="2:12" x14ac:dyDescent="0.25">
      <c r="B7" s="29"/>
      <c r="C7" s="5" t="s">
        <v>45</v>
      </c>
      <c r="D7" s="4">
        <v>149</v>
      </c>
      <c r="F7" s="29"/>
      <c r="G7" s="21"/>
      <c r="H7" s="19">
        <v>2</v>
      </c>
      <c r="I7" s="19">
        <v>2</v>
      </c>
      <c r="J7" s="19">
        <f>J$5+(J$11-J$5)/10*($H7+$I7)</f>
        <v>34720</v>
      </c>
      <c r="K7" s="19">
        <f>K$5+(K$11-K$5)/10*($H7+$I7)</f>
        <v>26040</v>
      </c>
    </row>
    <row r="8" spans="2:12" x14ac:dyDescent="0.25">
      <c r="B8" s="29"/>
      <c r="C8" s="5" t="s">
        <v>44</v>
      </c>
      <c r="D8" s="4">
        <v>157</v>
      </c>
      <c r="F8" s="29"/>
      <c r="G8" s="37" t="s">
        <v>43</v>
      </c>
      <c r="H8" s="19">
        <v>2.5</v>
      </c>
      <c r="I8" s="19">
        <v>2.5</v>
      </c>
      <c r="J8" s="19">
        <f>J$5+(J$11-J$5)/10*($H8+$I8)</f>
        <v>35750</v>
      </c>
      <c r="K8" s="19">
        <f>K$5+(K$11-K$5)/10*($H8+$I8)</f>
        <v>26800</v>
      </c>
    </row>
    <row r="9" spans="2:12" x14ac:dyDescent="0.25">
      <c r="B9" s="29"/>
      <c r="C9" s="8" t="s">
        <v>42</v>
      </c>
      <c r="D9" s="7">
        <v>166</v>
      </c>
      <c r="F9" s="29"/>
      <c r="G9" s="21"/>
      <c r="H9" s="19">
        <v>3</v>
      </c>
      <c r="I9" s="19">
        <v>3</v>
      </c>
      <c r="J9" s="19">
        <f>J$5+(J$11-J$5)/10*($H9+$I9)</f>
        <v>36780</v>
      </c>
      <c r="K9" s="19">
        <f>K$5+(K$11-K$5)/10*($H9+$I9)</f>
        <v>27560</v>
      </c>
    </row>
    <row r="10" spans="2:12" x14ac:dyDescent="0.25">
      <c r="B10" s="29"/>
      <c r="C10" s="5" t="s">
        <v>41</v>
      </c>
      <c r="D10" s="4">
        <v>175</v>
      </c>
      <c r="F10" s="29"/>
      <c r="G10" s="36"/>
      <c r="H10" s="19">
        <v>4</v>
      </c>
      <c r="I10" s="19">
        <v>4</v>
      </c>
      <c r="J10" s="19">
        <f>J$5+(J$11-J$5)/10*($H10+$I10)</f>
        <v>38840</v>
      </c>
      <c r="K10" s="19">
        <f>K$5+(K$11-K$5)/10*($H10+$I10)</f>
        <v>29080</v>
      </c>
    </row>
    <row r="11" spans="2:12" x14ac:dyDescent="0.25">
      <c r="B11" s="29"/>
      <c r="C11" s="5" t="s">
        <v>40</v>
      </c>
      <c r="D11" s="4">
        <v>184</v>
      </c>
      <c r="F11" s="29"/>
      <c r="G11" s="35" t="s">
        <v>39</v>
      </c>
      <c r="H11" s="19">
        <v>5</v>
      </c>
      <c r="I11" s="19">
        <v>5</v>
      </c>
      <c r="J11" s="20">
        <v>40900</v>
      </c>
      <c r="K11" s="20">
        <v>30600</v>
      </c>
      <c r="L11" s="25" t="s">
        <v>17</v>
      </c>
    </row>
    <row r="12" spans="2:12" ht="15.75" thickBot="1" x14ac:dyDescent="0.3">
      <c r="B12" s="29"/>
      <c r="C12" s="5" t="s">
        <v>38</v>
      </c>
      <c r="D12" s="4">
        <v>193</v>
      </c>
      <c r="F12" s="6"/>
      <c r="G12" s="6"/>
    </row>
    <row r="13" spans="2:12" ht="15.75" thickBot="1" x14ac:dyDescent="0.3">
      <c r="B13" s="29"/>
      <c r="C13" s="5" t="s">
        <v>37</v>
      </c>
      <c r="D13" s="4">
        <v>210</v>
      </c>
      <c r="F13" s="24" t="s">
        <v>14</v>
      </c>
      <c r="G13" s="23"/>
      <c r="H13" s="23"/>
      <c r="I13" s="22"/>
      <c r="J13" s="21" t="s">
        <v>13</v>
      </c>
      <c r="K13" s="19" t="s">
        <v>12</v>
      </c>
    </row>
    <row r="14" spans="2:12" x14ac:dyDescent="0.25">
      <c r="B14" s="29"/>
      <c r="C14" s="5" t="s">
        <v>36</v>
      </c>
      <c r="D14" s="4">
        <v>245</v>
      </c>
      <c r="F14" s="6"/>
      <c r="G14" s="6"/>
      <c r="J14" s="34"/>
      <c r="K14" s="33"/>
    </row>
    <row r="15" spans="2:12" x14ac:dyDescent="0.25">
      <c r="B15" s="29"/>
      <c r="C15" s="5" t="s">
        <v>35</v>
      </c>
      <c r="D15" s="4">
        <v>306</v>
      </c>
      <c r="F15" s="32" t="s">
        <v>6</v>
      </c>
      <c r="G15" s="32"/>
      <c r="H15" s="31">
        <v>0</v>
      </c>
      <c r="I15" s="31">
        <v>0</v>
      </c>
      <c r="J15" s="30">
        <f>J$5+((J$11-J$5)/10*($H15+$I15))</f>
        <v>30600</v>
      </c>
      <c r="K15" s="30">
        <f>K$5+((K$11-K$5)/10*($H15+$I15))</f>
        <v>23000</v>
      </c>
    </row>
    <row r="16" spans="2:12" x14ac:dyDescent="0.25">
      <c r="B16" s="29"/>
      <c r="C16" s="5" t="s">
        <v>34</v>
      </c>
      <c r="D16" s="4">
        <v>350</v>
      </c>
      <c r="F16" s="6"/>
      <c r="G16" s="6"/>
      <c r="J16" s="9" t="s">
        <v>4</v>
      </c>
    </row>
    <row r="17" spans="2:15" x14ac:dyDescent="0.25">
      <c r="C17" s="5"/>
      <c r="D17" s="4"/>
    </row>
    <row r="18" spans="2:15" ht="15" customHeight="1" x14ac:dyDescent="0.25">
      <c r="B18" s="3" t="s">
        <v>24</v>
      </c>
      <c r="C18" s="5" t="s">
        <v>33</v>
      </c>
      <c r="D18" s="4">
        <v>114</v>
      </c>
      <c r="H18" s="19" t="s">
        <v>32</v>
      </c>
      <c r="I18" s="19" t="s">
        <v>31</v>
      </c>
      <c r="J18" s="18" t="s">
        <v>30</v>
      </c>
      <c r="K18" s="17" t="s">
        <v>29</v>
      </c>
      <c r="L18" s="16" t="s">
        <v>28</v>
      </c>
      <c r="M18" s="15" t="s">
        <v>27</v>
      </c>
      <c r="N18" s="14" t="s">
        <v>26</v>
      </c>
    </row>
    <row r="19" spans="2:15" x14ac:dyDescent="0.25">
      <c r="B19" s="3"/>
      <c r="C19" s="5" t="s">
        <v>25</v>
      </c>
      <c r="D19" s="4">
        <v>123</v>
      </c>
      <c r="F19" s="3" t="s">
        <v>24</v>
      </c>
      <c r="G19" s="28" t="s">
        <v>23</v>
      </c>
      <c r="H19" s="26">
        <v>0</v>
      </c>
      <c r="I19" s="26">
        <v>0</v>
      </c>
      <c r="J19" s="20">
        <v>38000</v>
      </c>
      <c r="K19" s="20">
        <v>34200</v>
      </c>
      <c r="L19" s="20">
        <v>30400</v>
      </c>
      <c r="M19" s="20">
        <v>18200</v>
      </c>
      <c r="N19" s="20">
        <v>16500</v>
      </c>
      <c r="O19" s="28" t="s">
        <v>22</v>
      </c>
    </row>
    <row r="20" spans="2:15" x14ac:dyDescent="0.25">
      <c r="B20" s="3"/>
      <c r="C20" s="5" t="s">
        <v>21</v>
      </c>
      <c r="D20" s="4">
        <v>131</v>
      </c>
      <c r="F20" s="3"/>
      <c r="G20" s="20" t="s">
        <v>20</v>
      </c>
      <c r="H20" s="26">
        <v>0.5</v>
      </c>
      <c r="I20" s="26">
        <v>0.5</v>
      </c>
      <c r="J20" s="27">
        <f>J$19+(((J$21-J$19)/2*$H20)+((J$21-J$19)/2*$I20))</f>
        <v>47450</v>
      </c>
      <c r="K20" s="27">
        <f>K$19+(((K$21-K$19)/2*$H20)+((K$21-K$19)/2*$I20))</f>
        <v>42700</v>
      </c>
      <c r="L20" s="27">
        <f>L$19+(((L$21-L$19)/2*$H20)+((L$21-L$19)/2*$I20))</f>
        <v>38000</v>
      </c>
      <c r="M20" s="27">
        <f>M$19+(((M$21-M$19)/2*$H20)+((M$21-M$19)/2*$I20))</f>
        <v>22800</v>
      </c>
      <c r="N20" s="27">
        <f>N$19+(((N$21-N$19)/2*$H20)+((N$21-N$19)/2*$I20))</f>
        <v>20600</v>
      </c>
    </row>
    <row r="21" spans="2:15" x14ac:dyDescent="0.25">
      <c r="B21" s="3"/>
      <c r="C21" s="5" t="s">
        <v>19</v>
      </c>
      <c r="D21" s="4">
        <v>140</v>
      </c>
      <c r="F21" s="3"/>
      <c r="G21" s="25" t="s">
        <v>18</v>
      </c>
      <c r="H21" s="26">
        <v>1</v>
      </c>
      <c r="I21" s="26">
        <v>1</v>
      </c>
      <c r="J21" s="20">
        <v>56900</v>
      </c>
      <c r="K21" s="20">
        <v>51200</v>
      </c>
      <c r="L21" s="20">
        <v>45600</v>
      </c>
      <c r="M21" s="20">
        <v>27400</v>
      </c>
      <c r="N21" s="20">
        <v>24700</v>
      </c>
      <c r="O21" s="25" t="s">
        <v>17</v>
      </c>
    </row>
    <row r="22" spans="2:15" ht="15.75" thickBot="1" x14ac:dyDescent="0.3">
      <c r="B22" s="3"/>
      <c r="C22" s="5" t="s">
        <v>16</v>
      </c>
      <c r="D22" s="4">
        <v>149</v>
      </c>
      <c r="F22" s="6"/>
    </row>
    <row r="23" spans="2:15" ht="15.75" thickBot="1" x14ac:dyDescent="0.3">
      <c r="B23" s="3"/>
      <c r="C23" s="5" t="s">
        <v>15</v>
      </c>
      <c r="D23" s="4">
        <v>158</v>
      </c>
      <c r="F23" s="24" t="s">
        <v>14</v>
      </c>
      <c r="G23" s="23"/>
      <c r="H23" s="23"/>
      <c r="I23" s="22"/>
      <c r="J23" s="21" t="s">
        <v>13</v>
      </c>
      <c r="K23" s="19" t="s">
        <v>12</v>
      </c>
      <c r="L23" s="20" t="s">
        <v>11</v>
      </c>
      <c r="M23" s="20" t="s">
        <v>10</v>
      </c>
      <c r="N23" s="20" t="s">
        <v>9</v>
      </c>
      <c r="O23" s="19"/>
    </row>
    <row r="24" spans="2:15" x14ac:dyDescent="0.25">
      <c r="B24" s="3"/>
      <c r="C24" s="5" t="s">
        <v>8</v>
      </c>
      <c r="D24" s="4">
        <v>166</v>
      </c>
      <c r="F24" s="6"/>
      <c r="G24" s="6"/>
      <c r="J24" s="18"/>
      <c r="K24" s="17"/>
      <c r="L24" s="16"/>
      <c r="M24" s="15"/>
      <c r="N24" s="14"/>
    </row>
    <row r="25" spans="2:15" x14ac:dyDescent="0.25">
      <c r="B25" s="3"/>
      <c r="C25" s="5" t="s">
        <v>7</v>
      </c>
      <c r="D25" s="4">
        <v>175</v>
      </c>
      <c r="F25" s="13" t="s">
        <v>6</v>
      </c>
      <c r="G25" s="12"/>
      <c r="H25" s="11">
        <v>0</v>
      </c>
      <c r="I25" s="11">
        <v>0</v>
      </c>
      <c r="J25" s="10">
        <f>J$19+(((J$21-J$19)/2*$H25)+((J$21-J$19)/2*$I25))</f>
        <v>38000</v>
      </c>
      <c r="K25" s="10">
        <f>K$19+(((K$21-K$19)/2*$H25)+((K$21-K$19)/2*$I25))</f>
        <v>34200</v>
      </c>
      <c r="L25" s="10">
        <f>L$19+(((L$21-L$19)/2*$H25)+((L$21-L$19)/2*$I25))</f>
        <v>30400</v>
      </c>
      <c r="M25" s="10">
        <f>M$19+(((M$21-M$19)/2*$H25)+((M$21-M$19)/2*$I25))</f>
        <v>18200</v>
      </c>
      <c r="N25" s="10">
        <f>N$19+(((N$21-N$19)/2*$H25)+((N$21-N$19)/2*$I25))</f>
        <v>16500</v>
      </c>
    </row>
    <row r="26" spans="2:15" x14ac:dyDescent="0.25">
      <c r="B26" s="3"/>
      <c r="C26" s="5" t="s">
        <v>5</v>
      </c>
      <c r="D26" s="4">
        <v>193</v>
      </c>
      <c r="F26" s="6"/>
      <c r="L26" s="9" t="s">
        <v>4</v>
      </c>
    </row>
    <row r="27" spans="2:15" x14ac:dyDescent="0.25">
      <c r="B27" s="3"/>
      <c r="C27" s="8" t="s">
        <v>3</v>
      </c>
      <c r="D27" s="7">
        <v>210</v>
      </c>
      <c r="F27" s="6"/>
    </row>
    <row r="28" spans="2:15" x14ac:dyDescent="0.25">
      <c r="B28" s="3"/>
      <c r="C28" s="5" t="s">
        <v>2</v>
      </c>
      <c r="D28" s="4">
        <v>245</v>
      </c>
      <c r="F28" s="6"/>
    </row>
    <row r="29" spans="2:15" x14ac:dyDescent="0.25">
      <c r="B29" s="3"/>
      <c r="C29" s="5" t="s">
        <v>1</v>
      </c>
      <c r="D29" s="4">
        <v>280</v>
      </c>
    </row>
    <row r="30" spans="2:15" x14ac:dyDescent="0.25">
      <c r="B30" s="3"/>
      <c r="C30" s="2" t="s">
        <v>0</v>
      </c>
      <c r="D30" s="1">
        <v>315</v>
      </c>
    </row>
  </sheetData>
  <mergeCells count="12">
    <mergeCell ref="C2:D2"/>
    <mergeCell ref="B4:B16"/>
    <mergeCell ref="B18:B30"/>
    <mergeCell ref="H2:L2"/>
    <mergeCell ref="H3:I3"/>
    <mergeCell ref="F23:I23"/>
    <mergeCell ref="F19:F21"/>
    <mergeCell ref="F25:G25"/>
    <mergeCell ref="J3:K3"/>
    <mergeCell ref="F5:F11"/>
    <mergeCell ref="F15:G15"/>
    <mergeCell ref="F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Springs and ARB Setupsheet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2021-07-05T09:40:00Z</dcterms:created>
  <dcterms:modified xsi:type="dcterms:W3CDTF">2021-07-05T09:41:20Z</dcterms:modified>
</cp:coreProperties>
</file>