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pe.local\shares\Knowledge\Vehicle Dynamics\VI-Grade Scripts\"/>
    </mc:Choice>
  </mc:AlternateContent>
  <xr:revisionPtr revIDLastSave="0" documentId="13_ncr:1_{4AA1F61E-81F9-4422-BE4B-B86F732D03E9}" xr6:coauthVersionLast="45" xr6:coauthVersionMax="45" xr10:uidLastSave="{00000000-0000-0000-0000-000000000000}"/>
  <bookViews>
    <workbookView xWindow="-120" yWindow="-120" windowWidth="38640" windowHeight="15840" xr2:uid="{5F578A13-B63D-4A09-ACF8-C5B64E0E8E0C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C10" i="2" s="1"/>
  <c r="C12" i="2"/>
  <c r="C9" i="2"/>
  <c r="G4" i="2"/>
  <c r="F4" i="2"/>
  <c r="F5" i="2" s="1"/>
  <c r="F6" i="2" s="1"/>
  <c r="F7" i="2" s="1"/>
  <c r="F8" i="2" s="1"/>
  <c r="F3" i="2"/>
  <c r="C7" i="1"/>
  <c r="H4" i="2" l="1"/>
  <c r="F9" i="2"/>
  <c r="G8" i="2"/>
  <c r="G6" i="2"/>
  <c r="H6" i="2" s="1"/>
  <c r="G7" i="2"/>
  <c r="H7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H3" i="2"/>
  <c r="G5" i="2"/>
  <c r="H8" i="2"/>
  <c r="H5" i="2"/>
  <c r="C10" i="1"/>
  <c r="C12" i="1"/>
  <c r="F3" i="1"/>
  <c r="F10" i="2" l="1"/>
  <c r="G9" i="2"/>
  <c r="H9" i="2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H3" i="1"/>
  <c r="F4" i="1"/>
  <c r="F5" i="1" s="1"/>
  <c r="F6" i="1" s="1"/>
  <c r="F7" i="1" s="1"/>
  <c r="F8" i="1" s="1"/>
  <c r="F9" i="1" s="1"/>
  <c r="F10" i="1" s="1"/>
  <c r="F11" i="2" l="1"/>
  <c r="G10" i="2"/>
  <c r="H10" i="2" s="1"/>
  <c r="G7" i="1"/>
  <c r="H7" i="1" s="1"/>
  <c r="F11" i="1"/>
  <c r="G10" i="1"/>
  <c r="H10" i="1" s="1"/>
  <c r="G4" i="1"/>
  <c r="H4" i="1" s="1"/>
  <c r="G6" i="1"/>
  <c r="H6" i="1" s="1"/>
  <c r="G8" i="1"/>
  <c r="H8" i="1" s="1"/>
  <c r="G9" i="1"/>
  <c r="H9" i="1" s="1"/>
  <c r="G5" i="1"/>
  <c r="H5" i="1" s="1"/>
  <c r="F12" i="2" l="1"/>
  <c r="G11" i="2"/>
  <c r="H11" i="2" s="1"/>
  <c r="F12" i="1"/>
  <c r="G11" i="1"/>
  <c r="H11" i="1" s="1"/>
  <c r="F13" i="2" l="1"/>
  <c r="G12" i="2"/>
  <c r="H12" i="2" s="1"/>
  <c r="F13" i="1"/>
  <c r="G12" i="1"/>
  <c r="H12" i="1" s="1"/>
  <c r="F14" i="2" l="1"/>
  <c r="G13" i="2"/>
  <c r="H13" i="2" s="1"/>
  <c r="F14" i="1"/>
  <c r="G13" i="1"/>
  <c r="H13" i="1" s="1"/>
  <c r="F15" i="2" l="1"/>
  <c r="G14" i="2"/>
  <c r="H14" i="2" s="1"/>
  <c r="F15" i="1"/>
  <c r="G14" i="1"/>
  <c r="H14" i="1" s="1"/>
  <c r="F16" i="2" l="1"/>
  <c r="G15" i="2"/>
  <c r="H15" i="2" s="1"/>
  <c r="F16" i="1"/>
  <c r="G15" i="1"/>
  <c r="H15" i="1" s="1"/>
  <c r="F17" i="2" l="1"/>
  <c r="G16" i="2"/>
  <c r="H16" i="2" s="1"/>
  <c r="F17" i="1"/>
  <c r="G16" i="1"/>
  <c r="H16" i="1" s="1"/>
  <c r="F18" i="2" l="1"/>
  <c r="G17" i="2"/>
  <c r="H17" i="2" s="1"/>
  <c r="F18" i="1"/>
  <c r="G17" i="1"/>
  <c r="H17" i="1" s="1"/>
  <c r="F19" i="2" l="1"/>
  <c r="G18" i="2"/>
  <c r="H18" i="2" s="1"/>
  <c r="F19" i="1"/>
  <c r="G18" i="1"/>
  <c r="H18" i="1" s="1"/>
  <c r="F20" i="2" l="1"/>
  <c r="G19" i="2"/>
  <c r="H19" i="2" s="1"/>
  <c r="F20" i="1"/>
  <c r="G19" i="1"/>
  <c r="H19" i="1" s="1"/>
  <c r="F21" i="2" l="1"/>
  <c r="G20" i="2"/>
  <c r="H20" i="2" s="1"/>
  <c r="F21" i="1"/>
  <c r="G20" i="1"/>
  <c r="H20" i="1" s="1"/>
  <c r="F22" i="2" l="1"/>
  <c r="G21" i="2"/>
  <c r="H21" i="2" s="1"/>
  <c r="F22" i="1"/>
  <c r="G21" i="1"/>
  <c r="H21" i="1" s="1"/>
  <c r="F23" i="2" l="1"/>
  <c r="G22" i="2"/>
  <c r="H22" i="2" s="1"/>
  <c r="F23" i="1"/>
  <c r="G22" i="1"/>
  <c r="H22" i="1" s="1"/>
  <c r="F24" i="2" l="1"/>
  <c r="G23" i="2"/>
  <c r="H23" i="2" s="1"/>
  <c r="F24" i="1"/>
  <c r="G23" i="1"/>
  <c r="H23" i="1" s="1"/>
  <c r="F25" i="2" l="1"/>
  <c r="G24" i="2"/>
  <c r="H24" i="2" s="1"/>
  <c r="F25" i="1"/>
  <c r="G24" i="1"/>
  <c r="H24" i="1" s="1"/>
  <c r="F26" i="2" l="1"/>
  <c r="G25" i="2"/>
  <c r="H25" i="2" s="1"/>
  <c r="F26" i="1"/>
  <c r="G25" i="1"/>
  <c r="H25" i="1" s="1"/>
  <c r="F27" i="2" l="1"/>
  <c r="G26" i="2"/>
  <c r="H26" i="2" s="1"/>
  <c r="F27" i="1"/>
  <c r="G26" i="1"/>
  <c r="H26" i="1" s="1"/>
  <c r="F28" i="2" l="1"/>
  <c r="G27" i="2"/>
  <c r="H27" i="2" s="1"/>
  <c r="F28" i="1"/>
  <c r="G27" i="1"/>
  <c r="H27" i="1" s="1"/>
  <c r="F29" i="2" l="1"/>
  <c r="G28" i="2"/>
  <c r="H28" i="2" s="1"/>
  <c r="G28" i="1"/>
  <c r="H28" i="1" s="1"/>
  <c r="F29" i="1"/>
  <c r="F30" i="2" l="1"/>
  <c r="G29" i="2"/>
  <c r="H29" i="2" s="1"/>
  <c r="F30" i="1"/>
  <c r="G29" i="1"/>
  <c r="H29" i="1" s="1"/>
  <c r="F31" i="2" l="1"/>
  <c r="G30" i="2"/>
  <c r="H30" i="2" s="1"/>
  <c r="G30" i="1"/>
  <c r="H30" i="1" s="1"/>
  <c r="F31" i="1"/>
  <c r="F32" i="2" l="1"/>
  <c r="G31" i="2"/>
  <c r="H31" i="2" s="1"/>
  <c r="F32" i="1"/>
  <c r="G31" i="1"/>
  <c r="H31" i="1" s="1"/>
  <c r="F33" i="2" l="1"/>
  <c r="G32" i="2"/>
  <c r="H32" i="2" s="1"/>
  <c r="G32" i="1"/>
  <c r="H32" i="1" s="1"/>
  <c r="F33" i="1"/>
  <c r="F34" i="2" l="1"/>
  <c r="G33" i="2"/>
  <c r="H33" i="2" s="1"/>
  <c r="G33" i="1"/>
  <c r="H33" i="1" s="1"/>
  <c r="F34" i="1"/>
  <c r="F35" i="2" l="1"/>
  <c r="G34" i="2"/>
  <c r="H34" i="2" s="1"/>
  <c r="G34" i="1"/>
  <c r="H34" i="1" s="1"/>
  <c r="F35" i="1"/>
  <c r="F36" i="2" l="1"/>
  <c r="G35" i="2"/>
  <c r="H35" i="2" s="1"/>
  <c r="F36" i="1"/>
  <c r="G35" i="1"/>
  <c r="H35" i="1" s="1"/>
  <c r="F37" i="2" l="1"/>
  <c r="G36" i="2"/>
  <c r="H36" i="2" s="1"/>
  <c r="G36" i="1"/>
  <c r="H36" i="1" s="1"/>
  <c r="F37" i="1"/>
  <c r="F38" i="2" l="1"/>
  <c r="G37" i="2"/>
  <c r="H37" i="2" s="1"/>
  <c r="G37" i="1"/>
  <c r="H37" i="1" s="1"/>
  <c r="F38" i="1"/>
  <c r="F39" i="2" l="1"/>
  <c r="G38" i="2"/>
  <c r="H38" i="2" s="1"/>
  <c r="G38" i="1"/>
  <c r="H38" i="1" s="1"/>
  <c r="F39" i="1"/>
  <c r="F40" i="2" l="1"/>
  <c r="G39" i="2"/>
  <c r="H39" i="2" s="1"/>
  <c r="G39" i="1"/>
  <c r="H39" i="1" s="1"/>
  <c r="F40" i="1"/>
  <c r="F41" i="2" l="1"/>
  <c r="G40" i="2"/>
  <c r="H40" i="2" s="1"/>
  <c r="F41" i="1"/>
  <c r="G40" i="1"/>
  <c r="H40" i="1" s="1"/>
  <c r="F42" i="2" l="1"/>
  <c r="G41" i="2"/>
  <c r="H41" i="2" s="1"/>
  <c r="G41" i="1"/>
  <c r="H41" i="1" s="1"/>
  <c r="F42" i="1"/>
  <c r="F43" i="2" l="1"/>
  <c r="G42" i="2"/>
  <c r="H42" i="2" s="1"/>
  <c r="G42" i="1"/>
  <c r="H42" i="1" s="1"/>
  <c r="F43" i="1"/>
  <c r="F44" i="2" l="1"/>
  <c r="G43" i="2"/>
  <c r="H43" i="2" s="1"/>
  <c r="G43" i="1"/>
  <c r="H43" i="1" s="1"/>
  <c r="F44" i="1"/>
  <c r="F45" i="2" l="1"/>
  <c r="G44" i="2"/>
  <c r="H44" i="2" s="1"/>
  <c r="F45" i="1"/>
  <c r="G44" i="1"/>
  <c r="H44" i="1" s="1"/>
  <c r="F46" i="2" l="1"/>
  <c r="G45" i="2"/>
  <c r="H45" i="2" s="1"/>
  <c r="G45" i="1"/>
  <c r="H45" i="1" s="1"/>
  <c r="F46" i="1"/>
  <c r="F47" i="2" l="1"/>
  <c r="G46" i="2"/>
  <c r="H46" i="2" s="1"/>
  <c r="G46" i="1"/>
  <c r="H46" i="1" s="1"/>
  <c r="F47" i="1"/>
  <c r="F48" i="2" l="1"/>
  <c r="G47" i="2"/>
  <c r="H47" i="2" s="1"/>
  <c r="F48" i="1"/>
  <c r="G47" i="1"/>
  <c r="H47" i="1" s="1"/>
  <c r="F49" i="2" l="1"/>
  <c r="G48" i="2"/>
  <c r="H48" i="2" s="1"/>
  <c r="F49" i="1"/>
  <c r="G48" i="1"/>
  <c r="H48" i="1" s="1"/>
  <c r="F50" i="2" l="1"/>
  <c r="G49" i="2"/>
  <c r="H49" i="2" s="1"/>
  <c r="G49" i="1"/>
  <c r="H49" i="1" s="1"/>
  <c r="F50" i="1"/>
  <c r="F51" i="2" l="1"/>
  <c r="G50" i="2"/>
  <c r="H50" i="2" s="1"/>
  <c r="G50" i="1"/>
  <c r="H50" i="1" s="1"/>
  <c r="F51" i="1"/>
  <c r="F52" i="2" l="1"/>
  <c r="G51" i="2"/>
  <c r="H51" i="2" s="1"/>
  <c r="G51" i="1"/>
  <c r="H51" i="1" s="1"/>
  <c r="F52" i="1"/>
  <c r="F53" i="2" l="1"/>
  <c r="G52" i="2"/>
  <c r="H52" i="2" s="1"/>
  <c r="G52" i="1"/>
  <c r="H52" i="1" s="1"/>
  <c r="F53" i="1"/>
  <c r="F54" i="2" l="1"/>
  <c r="G53" i="2"/>
  <c r="H53" i="2" s="1"/>
  <c r="F54" i="1"/>
  <c r="G53" i="1"/>
  <c r="H53" i="1" s="1"/>
  <c r="F55" i="2" l="1"/>
  <c r="G54" i="2"/>
  <c r="H54" i="2" s="1"/>
  <c r="G54" i="1"/>
  <c r="H54" i="1" s="1"/>
  <c r="F55" i="1"/>
  <c r="F56" i="2" l="1"/>
  <c r="G55" i="2"/>
  <c r="H55" i="2" s="1"/>
  <c r="F56" i="1"/>
  <c r="G55" i="1"/>
  <c r="H55" i="1" s="1"/>
  <c r="F57" i="2" l="1"/>
  <c r="G56" i="2"/>
  <c r="H56" i="2" s="1"/>
  <c r="G56" i="1"/>
  <c r="H56" i="1" s="1"/>
  <c r="F57" i="1"/>
  <c r="F58" i="2" l="1"/>
  <c r="G57" i="2"/>
  <c r="H57" i="2" s="1"/>
  <c r="G57" i="1"/>
  <c r="H57" i="1" s="1"/>
  <c r="F58" i="1"/>
  <c r="F59" i="2" l="1"/>
  <c r="G58" i="2"/>
  <c r="H58" i="2" s="1"/>
  <c r="G58" i="1"/>
  <c r="H58" i="1" s="1"/>
  <c r="F59" i="1"/>
  <c r="F60" i="2" l="1"/>
  <c r="G59" i="2"/>
  <c r="H59" i="2" s="1"/>
  <c r="F60" i="1"/>
  <c r="G59" i="1"/>
  <c r="H59" i="1" s="1"/>
  <c r="F61" i="2" l="1"/>
  <c r="G60" i="2"/>
  <c r="H60" i="2" s="1"/>
  <c r="G60" i="1"/>
  <c r="H60" i="1" s="1"/>
  <c r="F61" i="1"/>
  <c r="F62" i="2" l="1"/>
  <c r="G61" i="2"/>
  <c r="H61" i="2" s="1"/>
  <c r="G61" i="1"/>
  <c r="H61" i="1" s="1"/>
  <c r="F62" i="1"/>
  <c r="F63" i="2" l="1"/>
  <c r="G62" i="2"/>
  <c r="H62" i="2" s="1"/>
  <c r="G62" i="1"/>
  <c r="H62" i="1" s="1"/>
  <c r="F63" i="1"/>
  <c r="F64" i="2" l="1"/>
  <c r="G63" i="2"/>
  <c r="H63" i="2" s="1"/>
  <c r="G63" i="1"/>
  <c r="H63" i="1" s="1"/>
  <c r="F64" i="1"/>
  <c r="F65" i="2" l="1"/>
  <c r="G64" i="2"/>
  <c r="H64" i="2" s="1"/>
  <c r="F65" i="1"/>
  <c r="G64" i="1"/>
  <c r="H64" i="1" s="1"/>
  <c r="F66" i="2" l="1"/>
  <c r="G65" i="2"/>
  <c r="H65" i="2" s="1"/>
  <c r="F66" i="1"/>
  <c r="G65" i="1"/>
  <c r="H65" i="1" s="1"/>
  <c r="F67" i="2" l="1"/>
  <c r="G66" i="2"/>
  <c r="H66" i="2" s="1"/>
  <c r="F67" i="1"/>
  <c r="G66" i="1"/>
  <c r="H66" i="1" s="1"/>
  <c r="F68" i="2" l="1"/>
  <c r="G67" i="2"/>
  <c r="H67" i="2" s="1"/>
  <c r="F68" i="1"/>
  <c r="G67" i="1"/>
  <c r="H67" i="1" s="1"/>
  <c r="F69" i="2" l="1"/>
  <c r="G68" i="2"/>
  <c r="H68" i="2" s="1"/>
  <c r="F69" i="1"/>
  <c r="G68" i="1"/>
  <c r="H68" i="1" s="1"/>
  <c r="F70" i="2" l="1"/>
  <c r="G69" i="2"/>
  <c r="H69" i="2" s="1"/>
  <c r="F70" i="1"/>
  <c r="G69" i="1"/>
  <c r="H69" i="1" s="1"/>
  <c r="F71" i="2" l="1"/>
  <c r="G70" i="2"/>
  <c r="H70" i="2" s="1"/>
  <c r="F71" i="1"/>
  <c r="G70" i="1"/>
  <c r="H70" i="1" s="1"/>
  <c r="F72" i="2" l="1"/>
  <c r="G71" i="2"/>
  <c r="H71" i="2" s="1"/>
  <c r="F72" i="1"/>
  <c r="G71" i="1"/>
  <c r="H71" i="1" s="1"/>
  <c r="F73" i="2" l="1"/>
  <c r="G72" i="2"/>
  <c r="H72" i="2" s="1"/>
  <c r="F73" i="1"/>
  <c r="G72" i="1"/>
  <c r="H72" i="1" s="1"/>
  <c r="F74" i="2" l="1"/>
  <c r="G73" i="2"/>
  <c r="H73" i="2" s="1"/>
  <c r="F74" i="1"/>
  <c r="G73" i="1"/>
  <c r="H73" i="1" s="1"/>
  <c r="F75" i="2" l="1"/>
  <c r="G74" i="2"/>
  <c r="H74" i="2" s="1"/>
  <c r="F75" i="1"/>
  <c r="G74" i="1"/>
  <c r="H74" i="1" s="1"/>
  <c r="F76" i="2" l="1"/>
  <c r="G75" i="2"/>
  <c r="H75" i="2" s="1"/>
  <c r="F76" i="1"/>
  <c r="G75" i="1"/>
  <c r="H75" i="1" s="1"/>
  <c r="F77" i="2" l="1"/>
  <c r="G76" i="2"/>
  <c r="H76" i="2" s="1"/>
  <c r="F77" i="1"/>
  <c r="G76" i="1"/>
  <c r="H76" i="1" s="1"/>
  <c r="F78" i="2" l="1"/>
  <c r="G77" i="2"/>
  <c r="H77" i="2" s="1"/>
  <c r="F78" i="1"/>
  <c r="G77" i="1"/>
  <c r="H77" i="1" s="1"/>
  <c r="F79" i="2" l="1"/>
  <c r="G78" i="2"/>
  <c r="H78" i="2" s="1"/>
  <c r="F79" i="1"/>
  <c r="G78" i="1"/>
  <c r="H78" i="1" s="1"/>
  <c r="F80" i="2" l="1"/>
  <c r="G79" i="2"/>
  <c r="H79" i="2" s="1"/>
  <c r="F80" i="1"/>
  <c r="G79" i="1"/>
  <c r="H79" i="1" s="1"/>
  <c r="F81" i="2" l="1"/>
  <c r="G80" i="2"/>
  <c r="H80" i="2" s="1"/>
  <c r="F81" i="1"/>
  <c r="G80" i="1"/>
  <c r="H80" i="1" s="1"/>
  <c r="F82" i="2" l="1"/>
  <c r="G81" i="2"/>
  <c r="H81" i="2" s="1"/>
  <c r="F82" i="1"/>
  <c r="G81" i="1"/>
  <c r="H81" i="1" s="1"/>
  <c r="F83" i="2" l="1"/>
  <c r="G82" i="2"/>
  <c r="H82" i="2" s="1"/>
  <c r="F83" i="1"/>
  <c r="G82" i="1"/>
  <c r="H82" i="1" s="1"/>
  <c r="F84" i="2" l="1"/>
  <c r="G83" i="2"/>
  <c r="H83" i="2" s="1"/>
  <c r="F84" i="1"/>
  <c r="G83" i="1"/>
  <c r="H83" i="1" s="1"/>
  <c r="F85" i="2" l="1"/>
  <c r="G84" i="2"/>
  <c r="H84" i="2" s="1"/>
  <c r="F85" i="1"/>
  <c r="G84" i="1"/>
  <c r="H84" i="1" s="1"/>
  <c r="F86" i="2" l="1"/>
  <c r="G85" i="2"/>
  <c r="H85" i="2" s="1"/>
  <c r="F86" i="1"/>
  <c r="G85" i="1"/>
  <c r="H85" i="1" s="1"/>
  <c r="F87" i="2" l="1"/>
  <c r="G86" i="2"/>
  <c r="H86" i="2" s="1"/>
  <c r="F87" i="1"/>
  <c r="G86" i="1"/>
  <c r="H86" i="1" s="1"/>
  <c r="F88" i="2" l="1"/>
  <c r="G88" i="2" s="1"/>
  <c r="H88" i="2" s="1"/>
  <c r="G87" i="2"/>
  <c r="H87" i="2" s="1"/>
  <c r="F88" i="1"/>
  <c r="G88" i="1" s="1"/>
  <c r="H88" i="1" s="1"/>
  <c r="G87" i="1"/>
  <c r="H87" i="1" s="1"/>
</calcChain>
</file>

<file path=xl/sharedStrings.xml><?xml version="1.0" encoding="utf-8"?>
<sst xmlns="http://schemas.openxmlformats.org/spreadsheetml/2006/main" count="46" uniqueCount="18">
  <si>
    <t>Main spring stiffness</t>
  </si>
  <si>
    <t>Main spring free length</t>
  </si>
  <si>
    <t>Helper spring stiffness</t>
  </si>
  <si>
    <t>Helper spring free length</t>
  </si>
  <si>
    <t>mm</t>
  </si>
  <si>
    <t>N/mm</t>
  </si>
  <si>
    <t>Helper spring compressed length</t>
  </si>
  <si>
    <t>Total spring length [mm]</t>
  </si>
  <si>
    <t>Total Deflection [mm]</t>
  </si>
  <si>
    <t>Combined stiffness</t>
  </si>
  <si>
    <t>Spring force [N]</t>
  </si>
  <si>
    <t>Helper spring compressed force</t>
  </si>
  <si>
    <t>N</t>
  </si>
  <si>
    <t>Input</t>
  </si>
  <si>
    <t>Output</t>
  </si>
  <si>
    <t>Total free length</t>
  </si>
  <si>
    <t>Force</t>
  </si>
  <si>
    <t>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</si>
</sst>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3F3F76"/>
      <name val="Calibri"/>
      <family val="2"/>
      <scheme val="minor"/>
    </font>
    <font>
      <b/>
      <strike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9">
    <xf numFmtId="0" fontId="0" fillId="0" borderId="0" xfId="0"/>
    <xf numFmtId="0" fontId="0" fillId="0" borderId="3" xfId="0" applyBorder="1"/>
    <xf numFmtId="0" fontId="3" fillId="0" borderId="3" xfId="0" applyFont="1" applyBorder="1"/>
    <xf numFmtId="0" fontId="1" fillId="2" borderId="1" xfId="1"/>
    <xf numFmtId="0" fontId="3" fillId="0" borderId="3" xfId="0" applyFont="1" applyFill="1" applyBorder="1"/>
    <xf numFmtId="0" fontId="0" fillId="0" borderId="3" xfId="0" applyFill="1" applyBorder="1"/>
    <xf numFmtId="0" fontId="2" fillId="3" borderId="2" xfId="2"/>
    <xf numFmtId="164" fontId="2" fillId="3" borderId="3" xfId="2" applyNumberFormat="1" applyBorder="1"/>
    <xf numFmtId="0" fontId="1" fillId="2" borderId="3" xfId="1" applyBorder="1"/>
    <xf numFmtId="0" fontId="2" fillId="3" borderId="3" xfId="2" applyBorder="1"/>
    <xf numFmtId="164" fontId="0" fillId="0" borderId="0" xfId="0" applyNumberFormat="1"/>
    <xf numFmtId="0" fontId="4" fillId="0" borderId="3" xfId="0" applyFont="1" applyBorder="1"/>
    <xf numFmtId="0" fontId="5" fillId="0" borderId="0" xfId="0" applyFont="1"/>
    <xf numFmtId="1" fontId="5" fillId="0" borderId="0" xfId="0" applyNumberFormat="1" applyFont="1"/>
    <xf numFmtId="0" fontId="3" fillId="0" borderId="0" xfId="0" applyFont="1"/>
    <xf numFmtId="0" fontId="6" fillId="2" borderId="3" xfId="1" applyFont="1" applyBorder="1"/>
    <xf numFmtId="0" fontId="5" fillId="0" borderId="3" xfId="0" applyFont="1" applyBorder="1"/>
    <xf numFmtId="0" fontId="4" fillId="0" borderId="3" xfId="0" applyFont="1" applyFill="1" applyBorder="1"/>
    <xf numFmtId="0" fontId="7" fillId="3" borderId="2" xfId="2" applyFont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Foglio1!$K$2</c:f>
              <c:strCache>
                <c:ptCount val="1"/>
                <c:pt idx="0">
                  <c:v>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Foglio1!$J$3:$J$103</c:f>
              <c:numCache>
                <c:formatCode>0.0</c:formatCode>
                <c:ptCount val="101"/>
                <c:pt idx="0">
                  <c:v>0</c:v>
                </c:pt>
                <c:pt idx="1">
                  <c:v>2.4761904761904763</c:v>
                </c:pt>
                <c:pt idx="2">
                  <c:v>4.9523809523809526</c:v>
                </c:pt>
                <c:pt idx="3">
                  <c:v>7.4285714285714288</c:v>
                </c:pt>
                <c:pt idx="4">
                  <c:v>9.9047619047619051</c:v>
                </c:pt>
                <c:pt idx="5">
                  <c:v>12.380952380952381</c:v>
                </c:pt>
                <c:pt idx="6">
                  <c:v>14.857142857142858</c:v>
                </c:pt>
                <c:pt idx="7">
                  <c:v>17.333333333333336</c:v>
                </c:pt>
                <c:pt idx="8">
                  <c:v>19.80952380952381</c:v>
                </c:pt>
                <c:pt idx="9">
                  <c:v>22.285714285714285</c:v>
                </c:pt>
                <c:pt idx="10">
                  <c:v>24.761904761904759</c:v>
                </c:pt>
                <c:pt idx="11">
                  <c:v>27.238095238095234</c:v>
                </c:pt>
                <c:pt idx="12">
                  <c:v>29.714285714285708</c:v>
                </c:pt>
                <c:pt idx="13">
                  <c:v>32.190476190476183</c:v>
                </c:pt>
                <c:pt idx="14">
                  <c:v>34.666666666666657</c:v>
                </c:pt>
                <c:pt idx="15">
                  <c:v>37.142857142857132</c:v>
                </c:pt>
                <c:pt idx="16">
                  <c:v>39.619047619047606</c:v>
                </c:pt>
                <c:pt idx="17">
                  <c:v>42.095238095238081</c:v>
                </c:pt>
                <c:pt idx="18">
                  <c:v>44.571428571428555</c:v>
                </c:pt>
                <c:pt idx="19">
                  <c:v>45.04761904761903</c:v>
                </c:pt>
                <c:pt idx="20">
                  <c:v>45.523809523809504</c:v>
                </c:pt>
                <c:pt idx="21">
                  <c:v>45.999999999999979</c:v>
                </c:pt>
                <c:pt idx="22">
                  <c:v>46.476190476190453</c:v>
                </c:pt>
                <c:pt idx="23">
                  <c:v>46.952380952380928</c:v>
                </c:pt>
                <c:pt idx="24">
                  <c:v>47.428571428571402</c:v>
                </c:pt>
                <c:pt idx="25">
                  <c:v>47.904761904761877</c:v>
                </c:pt>
                <c:pt idx="26">
                  <c:v>48.380952380952351</c:v>
                </c:pt>
                <c:pt idx="27">
                  <c:v>48.857142857142826</c:v>
                </c:pt>
                <c:pt idx="28">
                  <c:v>49.3333333333333</c:v>
                </c:pt>
                <c:pt idx="29">
                  <c:v>49.809523809523775</c:v>
                </c:pt>
                <c:pt idx="30">
                  <c:v>50.285714285714249</c:v>
                </c:pt>
                <c:pt idx="31">
                  <c:v>50.761904761904724</c:v>
                </c:pt>
                <c:pt idx="32">
                  <c:v>51.238095238095198</c:v>
                </c:pt>
                <c:pt idx="33">
                  <c:v>51.714285714285673</c:v>
                </c:pt>
                <c:pt idx="34">
                  <c:v>52.190476190476147</c:v>
                </c:pt>
                <c:pt idx="35">
                  <c:v>52.666666666666622</c:v>
                </c:pt>
                <c:pt idx="36">
                  <c:v>53.142857142857096</c:v>
                </c:pt>
                <c:pt idx="37">
                  <c:v>53.619047619047571</c:v>
                </c:pt>
                <c:pt idx="38">
                  <c:v>54.095238095238045</c:v>
                </c:pt>
                <c:pt idx="39">
                  <c:v>54.57142857142852</c:v>
                </c:pt>
                <c:pt idx="40">
                  <c:v>55.047619047618994</c:v>
                </c:pt>
                <c:pt idx="41">
                  <c:v>55.523809523809469</c:v>
                </c:pt>
                <c:pt idx="42">
                  <c:v>55.999999999999943</c:v>
                </c:pt>
                <c:pt idx="43">
                  <c:v>56.476190476190418</c:v>
                </c:pt>
                <c:pt idx="44">
                  <c:v>56.952380952380892</c:v>
                </c:pt>
                <c:pt idx="45">
                  <c:v>57.428571428571367</c:v>
                </c:pt>
                <c:pt idx="46">
                  <c:v>57.904761904761841</c:v>
                </c:pt>
                <c:pt idx="47">
                  <c:v>58.380952380952316</c:v>
                </c:pt>
                <c:pt idx="48">
                  <c:v>58.85714285714279</c:v>
                </c:pt>
                <c:pt idx="49">
                  <c:v>59.333333333333265</c:v>
                </c:pt>
                <c:pt idx="50">
                  <c:v>59.809523809523739</c:v>
                </c:pt>
                <c:pt idx="51">
                  <c:v>60.285714285714214</c:v>
                </c:pt>
                <c:pt idx="52">
                  <c:v>60.761904761904688</c:v>
                </c:pt>
                <c:pt idx="53">
                  <c:v>61.238095238095163</c:v>
                </c:pt>
                <c:pt idx="54">
                  <c:v>61.714285714285637</c:v>
                </c:pt>
                <c:pt idx="55">
                  <c:v>62.190476190476112</c:v>
                </c:pt>
                <c:pt idx="56">
                  <c:v>62.666666666666586</c:v>
                </c:pt>
                <c:pt idx="57">
                  <c:v>63.142857142857061</c:v>
                </c:pt>
                <c:pt idx="58">
                  <c:v>63.619047619047535</c:v>
                </c:pt>
                <c:pt idx="59">
                  <c:v>64.095238095238017</c:v>
                </c:pt>
                <c:pt idx="60">
                  <c:v>64.571428571428498</c:v>
                </c:pt>
                <c:pt idx="61">
                  <c:v>65.04761904761898</c:v>
                </c:pt>
                <c:pt idx="62">
                  <c:v>65.523809523809462</c:v>
                </c:pt>
                <c:pt idx="63">
                  <c:v>65.999999999999943</c:v>
                </c:pt>
                <c:pt idx="64">
                  <c:v>66.476190476190425</c:v>
                </c:pt>
                <c:pt idx="65">
                  <c:v>66.952380952380906</c:v>
                </c:pt>
                <c:pt idx="66">
                  <c:v>67.428571428571388</c:v>
                </c:pt>
                <c:pt idx="67">
                  <c:v>67.90476190476187</c:v>
                </c:pt>
                <c:pt idx="68">
                  <c:v>68.380952380952351</c:v>
                </c:pt>
                <c:pt idx="69">
                  <c:v>68.857142857142833</c:v>
                </c:pt>
                <c:pt idx="70">
                  <c:v>69.333333333333314</c:v>
                </c:pt>
                <c:pt idx="71">
                  <c:v>69.809523809523796</c:v>
                </c:pt>
                <c:pt idx="72">
                  <c:v>70.285714285714278</c:v>
                </c:pt>
                <c:pt idx="73">
                  <c:v>70.761904761904759</c:v>
                </c:pt>
                <c:pt idx="74">
                  <c:v>71.238095238095241</c:v>
                </c:pt>
                <c:pt idx="75">
                  <c:v>71.714285714285722</c:v>
                </c:pt>
                <c:pt idx="76">
                  <c:v>72.190476190476204</c:v>
                </c:pt>
                <c:pt idx="77">
                  <c:v>72.666666666666686</c:v>
                </c:pt>
                <c:pt idx="78">
                  <c:v>73.142857142857167</c:v>
                </c:pt>
                <c:pt idx="79">
                  <c:v>73.619047619047649</c:v>
                </c:pt>
                <c:pt idx="80">
                  <c:v>74.09523809523813</c:v>
                </c:pt>
                <c:pt idx="81">
                  <c:v>74.571428571428612</c:v>
                </c:pt>
                <c:pt idx="82">
                  <c:v>75.047619047619094</c:v>
                </c:pt>
                <c:pt idx="83">
                  <c:v>75.523809523809575</c:v>
                </c:pt>
                <c:pt idx="84">
                  <c:v>76.000000000000057</c:v>
                </c:pt>
                <c:pt idx="85">
                  <c:v>76.476190476190538</c:v>
                </c:pt>
                <c:pt idx="86">
                  <c:v>76.95238095238102</c:v>
                </c:pt>
                <c:pt idx="87">
                  <c:v>77.428571428571502</c:v>
                </c:pt>
                <c:pt idx="88">
                  <c:v>77.904761904761983</c:v>
                </c:pt>
                <c:pt idx="89">
                  <c:v>78.380952380952465</c:v>
                </c:pt>
                <c:pt idx="90">
                  <c:v>78.857142857142946</c:v>
                </c:pt>
                <c:pt idx="91">
                  <c:v>79.333333333333428</c:v>
                </c:pt>
                <c:pt idx="92">
                  <c:v>79.80952380952391</c:v>
                </c:pt>
                <c:pt idx="93">
                  <c:v>80.285714285714391</c:v>
                </c:pt>
                <c:pt idx="94">
                  <c:v>80.761904761904873</c:v>
                </c:pt>
                <c:pt idx="95">
                  <c:v>81.238095238095354</c:v>
                </c:pt>
                <c:pt idx="96">
                  <c:v>81.714285714285836</c:v>
                </c:pt>
                <c:pt idx="97">
                  <c:v>82.190476190476318</c:v>
                </c:pt>
                <c:pt idx="98">
                  <c:v>82.666666666666799</c:v>
                </c:pt>
                <c:pt idx="99">
                  <c:v>83.142857142857281</c:v>
                </c:pt>
                <c:pt idx="100">
                  <c:v>83.619047619047763</c:v>
                </c:pt>
              </c:numCache>
            </c:numRef>
          </c:xVal>
          <c:yVal>
            <c:numRef>
              <c:f>Foglio1!$K$3:$K$103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F-41E6-9FC0-DD27C4565CD3}"/>
            </c:ext>
          </c:extLst>
        </c:ser>
        <c:ser>
          <c:idx val="1"/>
          <c:order val="1"/>
          <c:tx>
            <c:v>Foglio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Foglio2!$J$3:$J$103</c:f>
              <c:numCache>
                <c:formatCode>0.0</c:formatCode>
                <c:ptCount val="101"/>
                <c:pt idx="0">
                  <c:v>0</c:v>
                </c:pt>
                <c:pt idx="1">
                  <c:v>5.4761904761904763</c:v>
                </c:pt>
                <c:pt idx="2">
                  <c:v>10.952380952380953</c:v>
                </c:pt>
                <c:pt idx="3">
                  <c:v>16.428571428571431</c:v>
                </c:pt>
                <c:pt idx="4">
                  <c:v>21.904761904761905</c:v>
                </c:pt>
                <c:pt idx="5">
                  <c:v>27.38095238095238</c:v>
                </c:pt>
                <c:pt idx="6">
                  <c:v>32.857142857142854</c:v>
                </c:pt>
                <c:pt idx="7">
                  <c:v>38.333333333333329</c:v>
                </c:pt>
                <c:pt idx="8">
                  <c:v>43.809523809523803</c:v>
                </c:pt>
                <c:pt idx="9">
                  <c:v>44.285714285714278</c:v>
                </c:pt>
                <c:pt idx="10">
                  <c:v>44.761904761904752</c:v>
                </c:pt>
                <c:pt idx="11">
                  <c:v>45.238095238095227</c:v>
                </c:pt>
                <c:pt idx="12">
                  <c:v>45.714285714285701</c:v>
                </c:pt>
                <c:pt idx="13">
                  <c:v>46.190476190476176</c:v>
                </c:pt>
                <c:pt idx="14">
                  <c:v>46.66666666666665</c:v>
                </c:pt>
                <c:pt idx="15">
                  <c:v>47.142857142857125</c:v>
                </c:pt>
                <c:pt idx="16">
                  <c:v>47.619047619047599</c:v>
                </c:pt>
                <c:pt idx="17">
                  <c:v>48.095238095238074</c:v>
                </c:pt>
                <c:pt idx="18">
                  <c:v>48.571428571428548</c:v>
                </c:pt>
                <c:pt idx="19">
                  <c:v>49.047619047619023</c:v>
                </c:pt>
                <c:pt idx="20">
                  <c:v>49.523809523809497</c:v>
                </c:pt>
                <c:pt idx="21">
                  <c:v>49.999999999999972</c:v>
                </c:pt>
                <c:pt idx="22">
                  <c:v>50.476190476190446</c:v>
                </c:pt>
                <c:pt idx="23">
                  <c:v>50.952380952380921</c:v>
                </c:pt>
                <c:pt idx="24">
                  <c:v>51.428571428571395</c:v>
                </c:pt>
                <c:pt idx="25">
                  <c:v>51.90476190476187</c:v>
                </c:pt>
                <c:pt idx="26">
                  <c:v>52.380952380952344</c:v>
                </c:pt>
                <c:pt idx="27">
                  <c:v>52.857142857142819</c:v>
                </c:pt>
                <c:pt idx="28">
                  <c:v>53.333333333333293</c:v>
                </c:pt>
                <c:pt idx="29">
                  <c:v>53.809523809523768</c:v>
                </c:pt>
                <c:pt idx="30">
                  <c:v>54.285714285714242</c:v>
                </c:pt>
                <c:pt idx="31">
                  <c:v>54.761904761904717</c:v>
                </c:pt>
                <c:pt idx="32">
                  <c:v>55.238095238095191</c:v>
                </c:pt>
                <c:pt idx="33">
                  <c:v>55.714285714285666</c:v>
                </c:pt>
                <c:pt idx="34">
                  <c:v>56.19047619047614</c:v>
                </c:pt>
                <c:pt idx="35">
                  <c:v>56.666666666666615</c:v>
                </c:pt>
                <c:pt idx="36">
                  <c:v>57.142857142857089</c:v>
                </c:pt>
                <c:pt idx="37">
                  <c:v>57.619047619047564</c:v>
                </c:pt>
                <c:pt idx="38">
                  <c:v>58.095238095238038</c:v>
                </c:pt>
                <c:pt idx="39">
                  <c:v>58.571428571428513</c:v>
                </c:pt>
                <c:pt idx="40">
                  <c:v>59.047619047618987</c:v>
                </c:pt>
                <c:pt idx="41">
                  <c:v>59.523809523809462</c:v>
                </c:pt>
                <c:pt idx="42">
                  <c:v>59.999999999999936</c:v>
                </c:pt>
                <c:pt idx="43">
                  <c:v>60.476190476190411</c:v>
                </c:pt>
                <c:pt idx="44">
                  <c:v>60.952380952380885</c:v>
                </c:pt>
                <c:pt idx="45">
                  <c:v>61.42857142857136</c:v>
                </c:pt>
                <c:pt idx="46">
                  <c:v>61.904761904761834</c:v>
                </c:pt>
                <c:pt idx="47">
                  <c:v>62.380952380952309</c:v>
                </c:pt>
                <c:pt idx="48">
                  <c:v>62.857142857142783</c:v>
                </c:pt>
                <c:pt idx="49">
                  <c:v>63.333333333333258</c:v>
                </c:pt>
                <c:pt idx="50">
                  <c:v>63.809523809523732</c:v>
                </c:pt>
                <c:pt idx="51">
                  <c:v>64.285714285714207</c:v>
                </c:pt>
                <c:pt idx="52">
                  <c:v>64.761904761904688</c:v>
                </c:pt>
                <c:pt idx="53">
                  <c:v>65.23809523809517</c:v>
                </c:pt>
                <c:pt idx="54">
                  <c:v>65.714285714285651</c:v>
                </c:pt>
                <c:pt idx="55">
                  <c:v>66.190476190476133</c:v>
                </c:pt>
                <c:pt idx="56">
                  <c:v>66.666666666666615</c:v>
                </c:pt>
                <c:pt idx="57">
                  <c:v>67.142857142857096</c:v>
                </c:pt>
                <c:pt idx="58">
                  <c:v>67.619047619047578</c:v>
                </c:pt>
                <c:pt idx="59">
                  <c:v>68.095238095238059</c:v>
                </c:pt>
                <c:pt idx="60">
                  <c:v>68.571428571428541</c:v>
                </c:pt>
                <c:pt idx="61">
                  <c:v>69.047619047619023</c:v>
                </c:pt>
                <c:pt idx="62">
                  <c:v>69.523809523809504</c:v>
                </c:pt>
                <c:pt idx="63">
                  <c:v>69.999999999999986</c:v>
                </c:pt>
                <c:pt idx="64">
                  <c:v>70.476190476190467</c:v>
                </c:pt>
                <c:pt idx="65">
                  <c:v>70.952380952380949</c:v>
                </c:pt>
                <c:pt idx="66">
                  <c:v>71.428571428571431</c:v>
                </c:pt>
                <c:pt idx="67">
                  <c:v>71.904761904761912</c:v>
                </c:pt>
                <c:pt idx="68">
                  <c:v>72.380952380952394</c:v>
                </c:pt>
                <c:pt idx="69">
                  <c:v>72.857142857142875</c:v>
                </c:pt>
                <c:pt idx="70">
                  <c:v>73.333333333333357</c:v>
                </c:pt>
                <c:pt idx="71">
                  <c:v>73.809523809523839</c:v>
                </c:pt>
                <c:pt idx="72">
                  <c:v>74.28571428571432</c:v>
                </c:pt>
                <c:pt idx="73">
                  <c:v>74.761904761904802</c:v>
                </c:pt>
                <c:pt idx="74">
                  <c:v>75.238095238095283</c:v>
                </c:pt>
                <c:pt idx="75">
                  <c:v>75.714285714285765</c:v>
                </c:pt>
                <c:pt idx="76">
                  <c:v>76.190476190476247</c:v>
                </c:pt>
                <c:pt idx="77">
                  <c:v>76.666666666666728</c:v>
                </c:pt>
                <c:pt idx="78">
                  <c:v>77.14285714285721</c:v>
                </c:pt>
                <c:pt idx="79">
                  <c:v>77.619047619047691</c:v>
                </c:pt>
                <c:pt idx="80">
                  <c:v>78.095238095238173</c:v>
                </c:pt>
                <c:pt idx="81">
                  <c:v>78.571428571428655</c:v>
                </c:pt>
                <c:pt idx="82">
                  <c:v>79.047619047619136</c:v>
                </c:pt>
                <c:pt idx="83">
                  <c:v>79.523809523809618</c:v>
                </c:pt>
                <c:pt idx="84">
                  <c:v>80.000000000000099</c:v>
                </c:pt>
                <c:pt idx="85">
                  <c:v>80.476190476190581</c:v>
                </c:pt>
                <c:pt idx="86">
                  <c:v>80.952380952381063</c:v>
                </c:pt>
                <c:pt idx="87">
                  <c:v>81.428571428571544</c:v>
                </c:pt>
                <c:pt idx="88">
                  <c:v>81.904761904762026</c:v>
                </c:pt>
                <c:pt idx="89">
                  <c:v>82.380952380952507</c:v>
                </c:pt>
                <c:pt idx="90">
                  <c:v>82.857142857142989</c:v>
                </c:pt>
                <c:pt idx="91">
                  <c:v>83.333333333333471</c:v>
                </c:pt>
                <c:pt idx="92">
                  <c:v>83.809523809523952</c:v>
                </c:pt>
                <c:pt idx="93">
                  <c:v>84.285714285714434</c:v>
                </c:pt>
                <c:pt idx="94">
                  <c:v>84.761904761904916</c:v>
                </c:pt>
                <c:pt idx="95">
                  <c:v>85.238095238095397</c:v>
                </c:pt>
                <c:pt idx="96">
                  <c:v>85.714285714285879</c:v>
                </c:pt>
                <c:pt idx="97">
                  <c:v>86.19047619047636</c:v>
                </c:pt>
                <c:pt idx="98">
                  <c:v>86.666666666666842</c:v>
                </c:pt>
                <c:pt idx="99">
                  <c:v>87.142857142857324</c:v>
                </c:pt>
                <c:pt idx="100">
                  <c:v>87.619047619047805</c:v>
                </c:pt>
              </c:numCache>
            </c:numRef>
          </c:xVal>
          <c:yVal>
            <c:numRef>
              <c:f>Foglio2!$K$3:$K$103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F-41E6-9FC0-DD27C4565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74703"/>
        <c:axId val="1066559727"/>
      </c:scatterChart>
      <c:valAx>
        <c:axId val="93857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559727"/>
        <c:crosses val="autoZero"/>
        <c:crossBetween val="midCat"/>
      </c:valAx>
      <c:valAx>
        <c:axId val="10665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74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Foglio1!$K$2</c:f>
              <c:strCache>
                <c:ptCount val="1"/>
                <c:pt idx="0">
                  <c:v>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Foglio1!$K$3:$K$103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Foglio1!$J$3:$J$103</c:f>
              <c:numCache>
                <c:formatCode>0.0</c:formatCode>
                <c:ptCount val="101"/>
                <c:pt idx="0">
                  <c:v>0</c:v>
                </c:pt>
                <c:pt idx="1">
                  <c:v>2.4761904761904763</c:v>
                </c:pt>
                <c:pt idx="2">
                  <c:v>4.9523809523809526</c:v>
                </c:pt>
                <c:pt idx="3">
                  <c:v>7.4285714285714288</c:v>
                </c:pt>
                <c:pt idx="4">
                  <c:v>9.9047619047619051</c:v>
                </c:pt>
                <c:pt idx="5">
                  <c:v>12.380952380952381</c:v>
                </c:pt>
                <c:pt idx="6">
                  <c:v>14.857142857142858</c:v>
                </c:pt>
                <c:pt idx="7">
                  <c:v>17.333333333333336</c:v>
                </c:pt>
                <c:pt idx="8">
                  <c:v>19.80952380952381</c:v>
                </c:pt>
                <c:pt idx="9">
                  <c:v>22.285714285714285</c:v>
                </c:pt>
                <c:pt idx="10">
                  <c:v>24.761904761904759</c:v>
                </c:pt>
                <c:pt idx="11">
                  <c:v>27.238095238095234</c:v>
                </c:pt>
                <c:pt idx="12">
                  <c:v>29.714285714285708</c:v>
                </c:pt>
                <c:pt idx="13">
                  <c:v>32.190476190476183</c:v>
                </c:pt>
                <c:pt idx="14">
                  <c:v>34.666666666666657</c:v>
                </c:pt>
                <c:pt idx="15">
                  <c:v>37.142857142857132</c:v>
                </c:pt>
                <c:pt idx="16">
                  <c:v>39.619047619047606</c:v>
                </c:pt>
                <c:pt idx="17">
                  <c:v>42.095238095238081</c:v>
                </c:pt>
                <c:pt idx="18">
                  <c:v>44.571428571428555</c:v>
                </c:pt>
                <c:pt idx="19">
                  <c:v>45.04761904761903</c:v>
                </c:pt>
                <c:pt idx="20">
                  <c:v>45.523809523809504</c:v>
                </c:pt>
                <c:pt idx="21">
                  <c:v>45.999999999999979</c:v>
                </c:pt>
                <c:pt idx="22">
                  <c:v>46.476190476190453</c:v>
                </c:pt>
                <c:pt idx="23">
                  <c:v>46.952380952380928</c:v>
                </c:pt>
                <c:pt idx="24">
                  <c:v>47.428571428571402</c:v>
                </c:pt>
                <c:pt idx="25">
                  <c:v>47.904761904761877</c:v>
                </c:pt>
                <c:pt idx="26">
                  <c:v>48.380952380952351</c:v>
                </c:pt>
                <c:pt idx="27">
                  <c:v>48.857142857142826</c:v>
                </c:pt>
                <c:pt idx="28">
                  <c:v>49.3333333333333</c:v>
                </c:pt>
                <c:pt idx="29">
                  <c:v>49.809523809523775</c:v>
                </c:pt>
                <c:pt idx="30">
                  <c:v>50.285714285714249</c:v>
                </c:pt>
                <c:pt idx="31">
                  <c:v>50.761904761904724</c:v>
                </c:pt>
                <c:pt idx="32">
                  <c:v>51.238095238095198</c:v>
                </c:pt>
                <c:pt idx="33">
                  <c:v>51.714285714285673</c:v>
                </c:pt>
                <c:pt idx="34">
                  <c:v>52.190476190476147</c:v>
                </c:pt>
                <c:pt idx="35">
                  <c:v>52.666666666666622</c:v>
                </c:pt>
                <c:pt idx="36">
                  <c:v>53.142857142857096</c:v>
                </c:pt>
                <c:pt idx="37">
                  <c:v>53.619047619047571</c:v>
                </c:pt>
                <c:pt idx="38">
                  <c:v>54.095238095238045</c:v>
                </c:pt>
                <c:pt idx="39">
                  <c:v>54.57142857142852</c:v>
                </c:pt>
                <c:pt idx="40">
                  <c:v>55.047619047618994</c:v>
                </c:pt>
                <c:pt idx="41">
                  <c:v>55.523809523809469</c:v>
                </c:pt>
                <c:pt idx="42">
                  <c:v>55.999999999999943</c:v>
                </c:pt>
                <c:pt idx="43">
                  <c:v>56.476190476190418</c:v>
                </c:pt>
                <c:pt idx="44">
                  <c:v>56.952380952380892</c:v>
                </c:pt>
                <c:pt idx="45">
                  <c:v>57.428571428571367</c:v>
                </c:pt>
                <c:pt idx="46">
                  <c:v>57.904761904761841</c:v>
                </c:pt>
                <c:pt idx="47">
                  <c:v>58.380952380952316</c:v>
                </c:pt>
                <c:pt idx="48">
                  <c:v>58.85714285714279</c:v>
                </c:pt>
                <c:pt idx="49">
                  <c:v>59.333333333333265</c:v>
                </c:pt>
                <c:pt idx="50">
                  <c:v>59.809523809523739</c:v>
                </c:pt>
                <c:pt idx="51">
                  <c:v>60.285714285714214</c:v>
                </c:pt>
                <c:pt idx="52">
                  <c:v>60.761904761904688</c:v>
                </c:pt>
                <c:pt idx="53">
                  <c:v>61.238095238095163</c:v>
                </c:pt>
                <c:pt idx="54">
                  <c:v>61.714285714285637</c:v>
                </c:pt>
                <c:pt idx="55">
                  <c:v>62.190476190476112</c:v>
                </c:pt>
                <c:pt idx="56">
                  <c:v>62.666666666666586</c:v>
                </c:pt>
                <c:pt idx="57">
                  <c:v>63.142857142857061</c:v>
                </c:pt>
                <c:pt idx="58">
                  <c:v>63.619047619047535</c:v>
                </c:pt>
                <c:pt idx="59">
                  <c:v>64.095238095238017</c:v>
                </c:pt>
                <c:pt idx="60">
                  <c:v>64.571428571428498</c:v>
                </c:pt>
                <c:pt idx="61">
                  <c:v>65.04761904761898</c:v>
                </c:pt>
                <c:pt idx="62">
                  <c:v>65.523809523809462</c:v>
                </c:pt>
                <c:pt idx="63">
                  <c:v>65.999999999999943</c:v>
                </c:pt>
                <c:pt idx="64">
                  <c:v>66.476190476190425</c:v>
                </c:pt>
                <c:pt idx="65">
                  <c:v>66.952380952380906</c:v>
                </c:pt>
                <c:pt idx="66">
                  <c:v>67.428571428571388</c:v>
                </c:pt>
                <c:pt idx="67">
                  <c:v>67.90476190476187</c:v>
                </c:pt>
                <c:pt idx="68">
                  <c:v>68.380952380952351</c:v>
                </c:pt>
                <c:pt idx="69">
                  <c:v>68.857142857142833</c:v>
                </c:pt>
                <c:pt idx="70">
                  <c:v>69.333333333333314</c:v>
                </c:pt>
                <c:pt idx="71">
                  <c:v>69.809523809523796</c:v>
                </c:pt>
                <c:pt idx="72">
                  <c:v>70.285714285714278</c:v>
                </c:pt>
                <c:pt idx="73">
                  <c:v>70.761904761904759</c:v>
                </c:pt>
                <c:pt idx="74">
                  <c:v>71.238095238095241</c:v>
                </c:pt>
                <c:pt idx="75">
                  <c:v>71.714285714285722</c:v>
                </c:pt>
                <c:pt idx="76">
                  <c:v>72.190476190476204</c:v>
                </c:pt>
                <c:pt idx="77">
                  <c:v>72.666666666666686</c:v>
                </c:pt>
                <c:pt idx="78">
                  <c:v>73.142857142857167</c:v>
                </c:pt>
                <c:pt idx="79">
                  <c:v>73.619047619047649</c:v>
                </c:pt>
                <c:pt idx="80">
                  <c:v>74.09523809523813</c:v>
                </c:pt>
                <c:pt idx="81">
                  <c:v>74.571428571428612</c:v>
                </c:pt>
                <c:pt idx="82">
                  <c:v>75.047619047619094</c:v>
                </c:pt>
                <c:pt idx="83">
                  <c:v>75.523809523809575</c:v>
                </c:pt>
                <c:pt idx="84">
                  <c:v>76.000000000000057</c:v>
                </c:pt>
                <c:pt idx="85">
                  <c:v>76.476190476190538</c:v>
                </c:pt>
                <c:pt idx="86">
                  <c:v>76.95238095238102</c:v>
                </c:pt>
                <c:pt idx="87">
                  <c:v>77.428571428571502</c:v>
                </c:pt>
                <c:pt idx="88">
                  <c:v>77.904761904761983</c:v>
                </c:pt>
                <c:pt idx="89">
                  <c:v>78.380952380952465</c:v>
                </c:pt>
                <c:pt idx="90">
                  <c:v>78.857142857142946</c:v>
                </c:pt>
                <c:pt idx="91">
                  <c:v>79.333333333333428</c:v>
                </c:pt>
                <c:pt idx="92">
                  <c:v>79.80952380952391</c:v>
                </c:pt>
                <c:pt idx="93">
                  <c:v>80.285714285714391</c:v>
                </c:pt>
                <c:pt idx="94">
                  <c:v>80.761904761904873</c:v>
                </c:pt>
                <c:pt idx="95">
                  <c:v>81.238095238095354</c:v>
                </c:pt>
                <c:pt idx="96">
                  <c:v>81.714285714285836</c:v>
                </c:pt>
                <c:pt idx="97">
                  <c:v>82.190476190476318</c:v>
                </c:pt>
                <c:pt idx="98">
                  <c:v>82.666666666666799</c:v>
                </c:pt>
                <c:pt idx="99">
                  <c:v>83.142857142857281</c:v>
                </c:pt>
                <c:pt idx="100">
                  <c:v>83.619047619047763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E4-4B92-A75C-891234DEDD71}"/>
            </c:ext>
          </c:extLst>
        </c:ser>
        <c:ser>
          <c:idx val="1"/>
          <c:order val="1"/>
          <c:tx>
            <c:v>Foglio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Foglio2!$K$3:$K$103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Foglio2!$J$3:$J$103</c:f>
              <c:numCache>
                <c:formatCode>0.0</c:formatCode>
                <c:ptCount val="101"/>
                <c:pt idx="0">
                  <c:v>0</c:v>
                </c:pt>
                <c:pt idx="1">
                  <c:v>5.4761904761904763</c:v>
                </c:pt>
                <c:pt idx="2">
                  <c:v>10.952380952380953</c:v>
                </c:pt>
                <c:pt idx="3">
                  <c:v>16.428571428571431</c:v>
                </c:pt>
                <c:pt idx="4">
                  <c:v>21.904761904761905</c:v>
                </c:pt>
                <c:pt idx="5">
                  <c:v>27.38095238095238</c:v>
                </c:pt>
                <c:pt idx="6">
                  <c:v>32.857142857142854</c:v>
                </c:pt>
                <c:pt idx="7">
                  <c:v>38.333333333333329</c:v>
                </c:pt>
                <c:pt idx="8">
                  <c:v>43.809523809523803</c:v>
                </c:pt>
                <c:pt idx="9">
                  <c:v>44.285714285714278</c:v>
                </c:pt>
                <c:pt idx="10">
                  <c:v>44.761904761904752</c:v>
                </c:pt>
                <c:pt idx="11">
                  <c:v>45.238095238095227</c:v>
                </c:pt>
                <c:pt idx="12">
                  <c:v>45.714285714285701</c:v>
                </c:pt>
                <c:pt idx="13">
                  <c:v>46.190476190476176</c:v>
                </c:pt>
                <c:pt idx="14">
                  <c:v>46.66666666666665</c:v>
                </c:pt>
                <c:pt idx="15">
                  <c:v>47.142857142857125</c:v>
                </c:pt>
                <c:pt idx="16">
                  <c:v>47.619047619047599</c:v>
                </c:pt>
                <c:pt idx="17">
                  <c:v>48.095238095238074</c:v>
                </c:pt>
                <c:pt idx="18">
                  <c:v>48.571428571428548</c:v>
                </c:pt>
                <c:pt idx="19">
                  <c:v>49.047619047619023</c:v>
                </c:pt>
                <c:pt idx="20">
                  <c:v>49.523809523809497</c:v>
                </c:pt>
                <c:pt idx="21">
                  <c:v>49.999999999999972</c:v>
                </c:pt>
                <c:pt idx="22">
                  <c:v>50.476190476190446</c:v>
                </c:pt>
                <c:pt idx="23">
                  <c:v>50.952380952380921</c:v>
                </c:pt>
                <c:pt idx="24">
                  <c:v>51.428571428571395</c:v>
                </c:pt>
                <c:pt idx="25">
                  <c:v>51.90476190476187</c:v>
                </c:pt>
                <c:pt idx="26">
                  <c:v>52.380952380952344</c:v>
                </c:pt>
                <c:pt idx="27">
                  <c:v>52.857142857142819</c:v>
                </c:pt>
                <c:pt idx="28">
                  <c:v>53.333333333333293</c:v>
                </c:pt>
                <c:pt idx="29">
                  <c:v>53.809523809523768</c:v>
                </c:pt>
                <c:pt idx="30">
                  <c:v>54.285714285714242</c:v>
                </c:pt>
                <c:pt idx="31">
                  <c:v>54.761904761904717</c:v>
                </c:pt>
                <c:pt idx="32">
                  <c:v>55.238095238095191</c:v>
                </c:pt>
                <c:pt idx="33">
                  <c:v>55.714285714285666</c:v>
                </c:pt>
                <c:pt idx="34">
                  <c:v>56.19047619047614</c:v>
                </c:pt>
                <c:pt idx="35">
                  <c:v>56.666666666666615</c:v>
                </c:pt>
                <c:pt idx="36">
                  <c:v>57.142857142857089</c:v>
                </c:pt>
                <c:pt idx="37">
                  <c:v>57.619047619047564</c:v>
                </c:pt>
                <c:pt idx="38">
                  <c:v>58.095238095238038</c:v>
                </c:pt>
                <c:pt idx="39">
                  <c:v>58.571428571428513</c:v>
                </c:pt>
                <c:pt idx="40">
                  <c:v>59.047619047618987</c:v>
                </c:pt>
                <c:pt idx="41">
                  <c:v>59.523809523809462</c:v>
                </c:pt>
                <c:pt idx="42">
                  <c:v>59.999999999999936</c:v>
                </c:pt>
                <c:pt idx="43">
                  <c:v>60.476190476190411</c:v>
                </c:pt>
                <c:pt idx="44">
                  <c:v>60.952380952380885</c:v>
                </c:pt>
                <c:pt idx="45">
                  <c:v>61.42857142857136</c:v>
                </c:pt>
                <c:pt idx="46">
                  <c:v>61.904761904761834</c:v>
                </c:pt>
                <c:pt idx="47">
                  <c:v>62.380952380952309</c:v>
                </c:pt>
                <c:pt idx="48">
                  <c:v>62.857142857142783</c:v>
                </c:pt>
                <c:pt idx="49">
                  <c:v>63.333333333333258</c:v>
                </c:pt>
                <c:pt idx="50">
                  <c:v>63.809523809523732</c:v>
                </c:pt>
                <c:pt idx="51">
                  <c:v>64.285714285714207</c:v>
                </c:pt>
                <c:pt idx="52">
                  <c:v>64.761904761904688</c:v>
                </c:pt>
                <c:pt idx="53">
                  <c:v>65.23809523809517</c:v>
                </c:pt>
                <c:pt idx="54">
                  <c:v>65.714285714285651</c:v>
                </c:pt>
                <c:pt idx="55">
                  <c:v>66.190476190476133</c:v>
                </c:pt>
                <c:pt idx="56">
                  <c:v>66.666666666666615</c:v>
                </c:pt>
                <c:pt idx="57">
                  <c:v>67.142857142857096</c:v>
                </c:pt>
                <c:pt idx="58">
                  <c:v>67.619047619047578</c:v>
                </c:pt>
                <c:pt idx="59">
                  <c:v>68.095238095238059</c:v>
                </c:pt>
                <c:pt idx="60">
                  <c:v>68.571428571428541</c:v>
                </c:pt>
                <c:pt idx="61">
                  <c:v>69.047619047619023</c:v>
                </c:pt>
                <c:pt idx="62">
                  <c:v>69.523809523809504</c:v>
                </c:pt>
                <c:pt idx="63">
                  <c:v>69.999999999999986</c:v>
                </c:pt>
                <c:pt idx="64">
                  <c:v>70.476190476190467</c:v>
                </c:pt>
                <c:pt idx="65">
                  <c:v>70.952380952380949</c:v>
                </c:pt>
                <c:pt idx="66">
                  <c:v>71.428571428571431</c:v>
                </c:pt>
                <c:pt idx="67">
                  <c:v>71.904761904761912</c:v>
                </c:pt>
                <c:pt idx="68">
                  <c:v>72.380952380952394</c:v>
                </c:pt>
                <c:pt idx="69">
                  <c:v>72.857142857142875</c:v>
                </c:pt>
                <c:pt idx="70">
                  <c:v>73.333333333333357</c:v>
                </c:pt>
                <c:pt idx="71">
                  <c:v>73.809523809523839</c:v>
                </c:pt>
                <c:pt idx="72">
                  <c:v>74.28571428571432</c:v>
                </c:pt>
                <c:pt idx="73">
                  <c:v>74.761904761904802</c:v>
                </c:pt>
                <c:pt idx="74">
                  <c:v>75.238095238095283</c:v>
                </c:pt>
                <c:pt idx="75">
                  <c:v>75.714285714285765</c:v>
                </c:pt>
                <c:pt idx="76">
                  <c:v>76.190476190476247</c:v>
                </c:pt>
                <c:pt idx="77">
                  <c:v>76.666666666666728</c:v>
                </c:pt>
                <c:pt idx="78">
                  <c:v>77.14285714285721</c:v>
                </c:pt>
                <c:pt idx="79">
                  <c:v>77.619047619047691</c:v>
                </c:pt>
                <c:pt idx="80">
                  <c:v>78.095238095238173</c:v>
                </c:pt>
                <c:pt idx="81">
                  <c:v>78.571428571428655</c:v>
                </c:pt>
                <c:pt idx="82">
                  <c:v>79.047619047619136</c:v>
                </c:pt>
                <c:pt idx="83">
                  <c:v>79.523809523809618</c:v>
                </c:pt>
                <c:pt idx="84">
                  <c:v>80.000000000000099</c:v>
                </c:pt>
                <c:pt idx="85">
                  <c:v>80.476190476190581</c:v>
                </c:pt>
                <c:pt idx="86">
                  <c:v>80.952380952381063</c:v>
                </c:pt>
                <c:pt idx="87">
                  <c:v>81.428571428571544</c:v>
                </c:pt>
                <c:pt idx="88">
                  <c:v>81.904761904762026</c:v>
                </c:pt>
                <c:pt idx="89">
                  <c:v>82.380952380952507</c:v>
                </c:pt>
                <c:pt idx="90">
                  <c:v>82.857142857142989</c:v>
                </c:pt>
                <c:pt idx="91">
                  <c:v>83.333333333333471</c:v>
                </c:pt>
                <c:pt idx="92">
                  <c:v>83.809523809523952</c:v>
                </c:pt>
                <c:pt idx="93">
                  <c:v>84.285714285714434</c:v>
                </c:pt>
                <c:pt idx="94">
                  <c:v>84.761904761904916</c:v>
                </c:pt>
                <c:pt idx="95">
                  <c:v>85.238095238095397</c:v>
                </c:pt>
                <c:pt idx="96">
                  <c:v>85.714285714285879</c:v>
                </c:pt>
                <c:pt idx="97">
                  <c:v>86.19047619047636</c:v>
                </c:pt>
                <c:pt idx="98">
                  <c:v>86.666666666666842</c:v>
                </c:pt>
                <c:pt idx="99">
                  <c:v>87.142857142857324</c:v>
                </c:pt>
                <c:pt idx="100">
                  <c:v>87.619047619047805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E4-4B92-A75C-891234DED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74703"/>
        <c:axId val="1066559727"/>
      </c:scatterChart>
      <c:valAx>
        <c:axId val="93857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559727"/>
        <c:crosses val="autoZero"/>
        <c:crossBetween val="midCat"/>
      </c:valAx>
      <c:valAx>
        <c:axId val="10665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74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Foglio2!$K$2</c:f>
              <c:strCache>
                <c:ptCount val="1"/>
                <c:pt idx="0">
                  <c:v>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Foglio2!$J$3:$J$103</c:f>
              <c:numCache>
                <c:formatCode>0.0</c:formatCode>
                <c:ptCount val="101"/>
                <c:pt idx="0">
                  <c:v>0</c:v>
                </c:pt>
                <c:pt idx="1">
                  <c:v>5.4761904761904763</c:v>
                </c:pt>
                <c:pt idx="2">
                  <c:v>10.952380952380953</c:v>
                </c:pt>
                <c:pt idx="3">
                  <c:v>16.428571428571431</c:v>
                </c:pt>
                <c:pt idx="4">
                  <c:v>21.904761904761905</c:v>
                </c:pt>
                <c:pt idx="5">
                  <c:v>27.38095238095238</c:v>
                </c:pt>
                <c:pt idx="6">
                  <c:v>32.857142857142854</c:v>
                </c:pt>
                <c:pt idx="7">
                  <c:v>38.333333333333329</c:v>
                </c:pt>
                <c:pt idx="8">
                  <c:v>43.809523809523803</c:v>
                </c:pt>
                <c:pt idx="9">
                  <c:v>44.285714285714278</c:v>
                </c:pt>
                <c:pt idx="10">
                  <c:v>44.761904761904752</c:v>
                </c:pt>
                <c:pt idx="11">
                  <c:v>45.238095238095227</c:v>
                </c:pt>
                <c:pt idx="12">
                  <c:v>45.714285714285701</c:v>
                </c:pt>
                <c:pt idx="13">
                  <c:v>46.190476190476176</c:v>
                </c:pt>
                <c:pt idx="14">
                  <c:v>46.66666666666665</c:v>
                </c:pt>
                <c:pt idx="15">
                  <c:v>47.142857142857125</c:v>
                </c:pt>
                <c:pt idx="16">
                  <c:v>47.619047619047599</c:v>
                </c:pt>
                <c:pt idx="17">
                  <c:v>48.095238095238074</c:v>
                </c:pt>
                <c:pt idx="18">
                  <c:v>48.571428571428548</c:v>
                </c:pt>
                <c:pt idx="19">
                  <c:v>49.047619047619023</c:v>
                </c:pt>
                <c:pt idx="20">
                  <c:v>49.523809523809497</c:v>
                </c:pt>
                <c:pt idx="21">
                  <c:v>49.999999999999972</c:v>
                </c:pt>
                <c:pt idx="22">
                  <c:v>50.476190476190446</c:v>
                </c:pt>
                <c:pt idx="23">
                  <c:v>50.952380952380921</c:v>
                </c:pt>
                <c:pt idx="24">
                  <c:v>51.428571428571395</c:v>
                </c:pt>
                <c:pt idx="25">
                  <c:v>51.90476190476187</c:v>
                </c:pt>
                <c:pt idx="26">
                  <c:v>52.380952380952344</c:v>
                </c:pt>
                <c:pt idx="27">
                  <c:v>52.857142857142819</c:v>
                </c:pt>
                <c:pt idx="28">
                  <c:v>53.333333333333293</c:v>
                </c:pt>
                <c:pt idx="29">
                  <c:v>53.809523809523768</c:v>
                </c:pt>
                <c:pt idx="30">
                  <c:v>54.285714285714242</c:v>
                </c:pt>
                <c:pt idx="31">
                  <c:v>54.761904761904717</c:v>
                </c:pt>
                <c:pt idx="32">
                  <c:v>55.238095238095191</c:v>
                </c:pt>
                <c:pt idx="33">
                  <c:v>55.714285714285666</c:v>
                </c:pt>
                <c:pt idx="34">
                  <c:v>56.19047619047614</c:v>
                </c:pt>
                <c:pt idx="35">
                  <c:v>56.666666666666615</c:v>
                </c:pt>
                <c:pt idx="36">
                  <c:v>57.142857142857089</c:v>
                </c:pt>
                <c:pt idx="37">
                  <c:v>57.619047619047564</c:v>
                </c:pt>
                <c:pt idx="38">
                  <c:v>58.095238095238038</c:v>
                </c:pt>
                <c:pt idx="39">
                  <c:v>58.571428571428513</c:v>
                </c:pt>
                <c:pt idx="40">
                  <c:v>59.047619047618987</c:v>
                </c:pt>
                <c:pt idx="41">
                  <c:v>59.523809523809462</c:v>
                </c:pt>
                <c:pt idx="42">
                  <c:v>59.999999999999936</c:v>
                </c:pt>
                <c:pt idx="43">
                  <c:v>60.476190476190411</c:v>
                </c:pt>
                <c:pt idx="44">
                  <c:v>60.952380952380885</c:v>
                </c:pt>
                <c:pt idx="45">
                  <c:v>61.42857142857136</c:v>
                </c:pt>
                <c:pt idx="46">
                  <c:v>61.904761904761834</c:v>
                </c:pt>
                <c:pt idx="47">
                  <c:v>62.380952380952309</c:v>
                </c:pt>
                <c:pt idx="48">
                  <c:v>62.857142857142783</c:v>
                </c:pt>
                <c:pt idx="49">
                  <c:v>63.333333333333258</c:v>
                </c:pt>
                <c:pt idx="50">
                  <c:v>63.809523809523732</c:v>
                </c:pt>
                <c:pt idx="51">
                  <c:v>64.285714285714207</c:v>
                </c:pt>
                <c:pt idx="52">
                  <c:v>64.761904761904688</c:v>
                </c:pt>
                <c:pt idx="53">
                  <c:v>65.23809523809517</c:v>
                </c:pt>
                <c:pt idx="54">
                  <c:v>65.714285714285651</c:v>
                </c:pt>
                <c:pt idx="55">
                  <c:v>66.190476190476133</c:v>
                </c:pt>
                <c:pt idx="56">
                  <c:v>66.666666666666615</c:v>
                </c:pt>
                <c:pt idx="57">
                  <c:v>67.142857142857096</c:v>
                </c:pt>
                <c:pt idx="58">
                  <c:v>67.619047619047578</c:v>
                </c:pt>
                <c:pt idx="59">
                  <c:v>68.095238095238059</c:v>
                </c:pt>
                <c:pt idx="60">
                  <c:v>68.571428571428541</c:v>
                </c:pt>
                <c:pt idx="61">
                  <c:v>69.047619047619023</c:v>
                </c:pt>
                <c:pt idx="62">
                  <c:v>69.523809523809504</c:v>
                </c:pt>
                <c:pt idx="63">
                  <c:v>69.999999999999986</c:v>
                </c:pt>
                <c:pt idx="64">
                  <c:v>70.476190476190467</c:v>
                </c:pt>
                <c:pt idx="65">
                  <c:v>70.952380952380949</c:v>
                </c:pt>
                <c:pt idx="66">
                  <c:v>71.428571428571431</c:v>
                </c:pt>
                <c:pt idx="67">
                  <c:v>71.904761904761912</c:v>
                </c:pt>
                <c:pt idx="68">
                  <c:v>72.380952380952394</c:v>
                </c:pt>
                <c:pt idx="69">
                  <c:v>72.857142857142875</c:v>
                </c:pt>
                <c:pt idx="70">
                  <c:v>73.333333333333357</c:v>
                </c:pt>
                <c:pt idx="71">
                  <c:v>73.809523809523839</c:v>
                </c:pt>
                <c:pt idx="72">
                  <c:v>74.28571428571432</c:v>
                </c:pt>
                <c:pt idx="73">
                  <c:v>74.761904761904802</c:v>
                </c:pt>
                <c:pt idx="74">
                  <c:v>75.238095238095283</c:v>
                </c:pt>
                <c:pt idx="75">
                  <c:v>75.714285714285765</c:v>
                </c:pt>
                <c:pt idx="76">
                  <c:v>76.190476190476247</c:v>
                </c:pt>
                <c:pt idx="77">
                  <c:v>76.666666666666728</c:v>
                </c:pt>
                <c:pt idx="78">
                  <c:v>77.14285714285721</c:v>
                </c:pt>
                <c:pt idx="79">
                  <c:v>77.619047619047691</c:v>
                </c:pt>
                <c:pt idx="80">
                  <c:v>78.095238095238173</c:v>
                </c:pt>
                <c:pt idx="81">
                  <c:v>78.571428571428655</c:v>
                </c:pt>
                <c:pt idx="82">
                  <c:v>79.047619047619136</c:v>
                </c:pt>
                <c:pt idx="83">
                  <c:v>79.523809523809618</c:v>
                </c:pt>
                <c:pt idx="84">
                  <c:v>80.000000000000099</c:v>
                </c:pt>
                <c:pt idx="85">
                  <c:v>80.476190476190581</c:v>
                </c:pt>
                <c:pt idx="86">
                  <c:v>80.952380952381063</c:v>
                </c:pt>
                <c:pt idx="87">
                  <c:v>81.428571428571544</c:v>
                </c:pt>
                <c:pt idx="88">
                  <c:v>81.904761904762026</c:v>
                </c:pt>
                <c:pt idx="89">
                  <c:v>82.380952380952507</c:v>
                </c:pt>
                <c:pt idx="90">
                  <c:v>82.857142857142989</c:v>
                </c:pt>
                <c:pt idx="91">
                  <c:v>83.333333333333471</c:v>
                </c:pt>
                <c:pt idx="92">
                  <c:v>83.809523809523952</c:v>
                </c:pt>
                <c:pt idx="93">
                  <c:v>84.285714285714434</c:v>
                </c:pt>
                <c:pt idx="94">
                  <c:v>84.761904761904916</c:v>
                </c:pt>
                <c:pt idx="95">
                  <c:v>85.238095238095397</c:v>
                </c:pt>
                <c:pt idx="96">
                  <c:v>85.714285714285879</c:v>
                </c:pt>
                <c:pt idx="97">
                  <c:v>86.19047619047636</c:v>
                </c:pt>
                <c:pt idx="98">
                  <c:v>86.666666666666842</c:v>
                </c:pt>
                <c:pt idx="99">
                  <c:v>87.142857142857324</c:v>
                </c:pt>
                <c:pt idx="100">
                  <c:v>87.619047619047805</c:v>
                </c:pt>
              </c:numCache>
            </c:numRef>
          </c:xVal>
          <c:yVal>
            <c:numRef>
              <c:f>Foglio2!$K$3:$K$103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0D-434E-ADA5-1C6736ABD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74703"/>
        <c:axId val="1066559727"/>
      </c:scatterChart>
      <c:valAx>
        <c:axId val="93857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559727"/>
        <c:crosses val="autoZero"/>
        <c:crossBetween val="midCat"/>
      </c:valAx>
      <c:valAx>
        <c:axId val="10665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7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1</xdr:row>
      <xdr:rowOff>42862</xdr:rowOff>
    </xdr:from>
    <xdr:to>
      <xdr:col>19</xdr:col>
      <xdr:colOff>371475</xdr:colOff>
      <xdr:row>15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DEBD4D-4CA5-4C36-BF30-4B41677A5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27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4A4D4F-8171-4E74-A50A-62688E776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1</xdr:row>
      <xdr:rowOff>42862</xdr:rowOff>
    </xdr:from>
    <xdr:to>
      <xdr:col>19</xdr:col>
      <xdr:colOff>371475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5B8EF-3226-4FD2-9EFE-BB60090E2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5258-3329-48AC-98BA-893CDA6B17FC}">
  <dimension ref="B2:K103"/>
  <sheetViews>
    <sheetView tabSelected="1" workbookViewId="0"/>
  </sheetViews>
  <sheetFormatPr defaultRowHeight="15" x14ac:dyDescent="0.25"/>
  <cols>
    <col min="1" max="1" width="3.5703125" customWidth="1"/>
    <col min="2" max="2" width="30.85546875" bestFit="1" customWidth="1"/>
    <col min="6" max="6" width="25.7109375" customWidth="1"/>
    <col min="7" max="7" width="24" customWidth="1"/>
    <col min="8" max="8" width="26.7109375" bestFit="1" customWidth="1"/>
  </cols>
  <sheetData>
    <row r="2" spans="2:11" x14ac:dyDescent="0.25">
      <c r="B2" s="2" t="s">
        <v>0</v>
      </c>
      <c r="C2" s="8">
        <v>210</v>
      </c>
      <c r="D2" s="1" t="s">
        <v>5</v>
      </c>
      <c r="F2" s="11" t="s">
        <v>7</v>
      </c>
      <c r="G2" s="11" t="s">
        <v>8</v>
      </c>
      <c r="H2" s="11" t="s">
        <v>10</v>
      </c>
      <c r="J2" s="14" t="s">
        <v>17</v>
      </c>
      <c r="K2" s="14" t="s">
        <v>16</v>
      </c>
    </row>
    <row r="3" spans="2:11" x14ac:dyDescent="0.25">
      <c r="B3" s="11" t="s">
        <v>1</v>
      </c>
      <c r="C3" s="15">
        <v>170</v>
      </c>
      <c r="D3" s="16" t="s">
        <v>4</v>
      </c>
      <c r="F3" s="12">
        <f>C6+C3</f>
        <v>230</v>
      </c>
      <c r="G3" s="12">
        <v>0</v>
      </c>
      <c r="H3" s="13">
        <f t="shared" ref="H3:H34" si="0">IF(($C$12*G3)&lt;$C$10,$C$12*G3,$C$2*(G3-$C$7))</f>
        <v>0</v>
      </c>
      <c r="J3" s="10">
        <v>0</v>
      </c>
      <c r="K3">
        <v>0</v>
      </c>
    </row>
    <row r="4" spans="2:11" x14ac:dyDescent="0.25">
      <c r="F4" s="12">
        <f>F3-2</f>
        <v>228</v>
      </c>
      <c r="G4" s="12">
        <f>$F$3-F4</f>
        <v>2</v>
      </c>
      <c r="H4" s="13">
        <f t="shared" si="0"/>
        <v>80.769230769230774</v>
      </c>
      <c r="J4" s="10">
        <f t="shared" ref="J4:J35" si="1">IF(K4&lt;$C$10,J3+(K4-K3)/$C$12,J3+(K4-K3)/$C$2)</f>
        <v>2.4761904761904763</v>
      </c>
      <c r="K4">
        <v>100</v>
      </c>
    </row>
    <row r="5" spans="2:11" x14ac:dyDescent="0.25">
      <c r="B5" s="2" t="s">
        <v>2</v>
      </c>
      <c r="C5" s="8">
        <v>50</v>
      </c>
      <c r="D5" s="1" t="s">
        <v>5</v>
      </c>
      <c r="F5" s="12">
        <f t="shared" ref="F5:F26" si="2">F4-2</f>
        <v>226</v>
      </c>
      <c r="G5" s="12">
        <f t="shared" ref="G5:G69" si="3">$F$3-F5</f>
        <v>4</v>
      </c>
      <c r="H5" s="13">
        <f t="shared" si="0"/>
        <v>161.53846153846155</v>
      </c>
      <c r="J5" s="10">
        <f t="shared" si="1"/>
        <v>4.9523809523809526</v>
      </c>
      <c r="K5">
        <v>200</v>
      </c>
    </row>
    <row r="6" spans="2:11" x14ac:dyDescent="0.25">
      <c r="B6" s="11" t="s">
        <v>3</v>
      </c>
      <c r="C6" s="15">
        <v>60</v>
      </c>
      <c r="D6" s="16" t="s">
        <v>4</v>
      </c>
      <c r="F6" s="12">
        <f t="shared" si="2"/>
        <v>224</v>
      </c>
      <c r="G6" s="12">
        <f t="shared" si="3"/>
        <v>6</v>
      </c>
      <c r="H6" s="13">
        <f t="shared" si="0"/>
        <v>242.30769230769232</v>
      </c>
      <c r="J6" s="10">
        <f t="shared" si="1"/>
        <v>7.4285714285714288</v>
      </c>
      <c r="K6">
        <v>300</v>
      </c>
    </row>
    <row r="7" spans="2:11" x14ac:dyDescent="0.25">
      <c r="B7" s="2" t="s">
        <v>6</v>
      </c>
      <c r="C7" s="8">
        <f>C6-37</f>
        <v>23</v>
      </c>
      <c r="D7" s="1" t="s">
        <v>4</v>
      </c>
      <c r="F7" s="12">
        <f t="shared" si="2"/>
        <v>222</v>
      </c>
      <c r="G7" s="12">
        <f t="shared" si="3"/>
        <v>8</v>
      </c>
      <c r="H7" s="13">
        <f t="shared" si="0"/>
        <v>323.07692307692309</v>
      </c>
      <c r="J7" s="10">
        <f t="shared" si="1"/>
        <v>9.9047619047619051</v>
      </c>
      <c r="K7">
        <v>400</v>
      </c>
    </row>
    <row r="8" spans="2:11" x14ac:dyDescent="0.25">
      <c r="F8" s="12">
        <f>F7-2</f>
        <v>220</v>
      </c>
      <c r="G8" s="12">
        <f t="shared" si="3"/>
        <v>10</v>
      </c>
      <c r="H8" s="13">
        <f t="shared" si="0"/>
        <v>403.84615384615387</v>
      </c>
      <c r="J8" s="10">
        <f t="shared" si="1"/>
        <v>12.380952380952381</v>
      </c>
      <c r="K8">
        <v>500</v>
      </c>
    </row>
    <row r="9" spans="2:11" x14ac:dyDescent="0.25">
      <c r="B9" s="17" t="s">
        <v>15</v>
      </c>
      <c r="C9" s="18">
        <v>130</v>
      </c>
      <c r="D9" s="16" t="s">
        <v>4</v>
      </c>
      <c r="F9" s="12">
        <f t="shared" si="2"/>
        <v>218</v>
      </c>
      <c r="G9" s="12">
        <f t="shared" si="3"/>
        <v>12</v>
      </c>
      <c r="H9" s="13">
        <f t="shared" si="0"/>
        <v>484.61538461538464</v>
      </c>
      <c r="J9" s="10">
        <f t="shared" si="1"/>
        <v>14.857142857142858</v>
      </c>
      <c r="K9">
        <v>600</v>
      </c>
    </row>
    <row r="10" spans="2:11" x14ac:dyDescent="0.25">
      <c r="B10" s="4" t="s">
        <v>11</v>
      </c>
      <c r="C10" s="9">
        <f>(C6-C7)*C5</f>
        <v>1850</v>
      </c>
      <c r="D10" s="5" t="s">
        <v>12</v>
      </c>
      <c r="F10" s="12">
        <f t="shared" si="2"/>
        <v>216</v>
      </c>
      <c r="G10" s="12">
        <f t="shared" si="3"/>
        <v>14</v>
      </c>
      <c r="H10" s="13">
        <f t="shared" si="0"/>
        <v>565.38461538461547</v>
      </c>
      <c r="J10" s="10">
        <f t="shared" si="1"/>
        <v>17.333333333333336</v>
      </c>
      <c r="K10">
        <v>700</v>
      </c>
    </row>
    <row r="11" spans="2:11" x14ac:dyDescent="0.25">
      <c r="F11" s="12">
        <f t="shared" si="2"/>
        <v>214</v>
      </c>
      <c r="G11" s="12">
        <f t="shared" si="3"/>
        <v>16</v>
      </c>
      <c r="H11" s="13">
        <f t="shared" si="0"/>
        <v>646.15384615384619</v>
      </c>
      <c r="J11" s="10">
        <f t="shared" si="1"/>
        <v>19.80952380952381</v>
      </c>
      <c r="K11">
        <v>800</v>
      </c>
    </row>
    <row r="12" spans="2:11" x14ac:dyDescent="0.25">
      <c r="B12" s="4" t="s">
        <v>9</v>
      </c>
      <c r="C12" s="7">
        <f>C5*C2/(C2+C5)</f>
        <v>40.384615384615387</v>
      </c>
      <c r="D12" s="1" t="s">
        <v>5</v>
      </c>
      <c r="F12" s="12">
        <f t="shared" si="2"/>
        <v>212</v>
      </c>
      <c r="G12" s="12">
        <f t="shared" si="3"/>
        <v>18</v>
      </c>
      <c r="H12" s="13">
        <f t="shared" si="0"/>
        <v>726.92307692307691</v>
      </c>
      <c r="J12" s="10">
        <f t="shared" si="1"/>
        <v>22.285714285714285</v>
      </c>
      <c r="K12">
        <v>900</v>
      </c>
    </row>
    <row r="13" spans="2:11" x14ac:dyDescent="0.25">
      <c r="F13" s="12">
        <f t="shared" si="2"/>
        <v>210</v>
      </c>
      <c r="G13" s="12">
        <f t="shared" si="3"/>
        <v>20</v>
      </c>
      <c r="H13" s="13">
        <f t="shared" si="0"/>
        <v>807.69230769230774</v>
      </c>
      <c r="J13" s="10">
        <f t="shared" si="1"/>
        <v>24.761904761904759</v>
      </c>
      <c r="K13">
        <v>1000</v>
      </c>
    </row>
    <row r="14" spans="2:11" x14ac:dyDescent="0.25">
      <c r="F14" s="12">
        <f t="shared" si="2"/>
        <v>208</v>
      </c>
      <c r="G14" s="12">
        <f t="shared" si="3"/>
        <v>22</v>
      </c>
      <c r="H14" s="13">
        <f t="shared" si="0"/>
        <v>888.46153846153857</v>
      </c>
      <c r="J14" s="10">
        <f t="shared" si="1"/>
        <v>27.238095238095234</v>
      </c>
      <c r="K14">
        <v>1100</v>
      </c>
    </row>
    <row r="15" spans="2:11" x14ac:dyDescent="0.25">
      <c r="B15" s="3" t="s">
        <v>13</v>
      </c>
      <c r="F15" s="12">
        <f t="shared" si="2"/>
        <v>206</v>
      </c>
      <c r="G15" s="12">
        <f t="shared" si="3"/>
        <v>24</v>
      </c>
      <c r="H15" s="13">
        <f t="shared" si="0"/>
        <v>969.23076923076928</v>
      </c>
      <c r="J15" s="10">
        <f t="shared" si="1"/>
        <v>29.714285714285708</v>
      </c>
      <c r="K15">
        <v>1200</v>
      </c>
    </row>
    <row r="16" spans="2:11" x14ac:dyDescent="0.25">
      <c r="F16" s="12">
        <f t="shared" si="2"/>
        <v>204</v>
      </c>
      <c r="G16" s="12">
        <f t="shared" si="3"/>
        <v>26</v>
      </c>
      <c r="H16" s="13">
        <f t="shared" si="0"/>
        <v>1050</v>
      </c>
      <c r="J16" s="10">
        <f t="shared" si="1"/>
        <v>32.190476190476183</v>
      </c>
      <c r="K16">
        <v>1300</v>
      </c>
    </row>
    <row r="17" spans="2:11" x14ac:dyDescent="0.25">
      <c r="B17" s="6" t="s">
        <v>14</v>
      </c>
      <c r="F17" s="12">
        <f t="shared" si="2"/>
        <v>202</v>
      </c>
      <c r="G17" s="12">
        <f t="shared" si="3"/>
        <v>28</v>
      </c>
      <c r="H17" s="13">
        <f t="shared" si="0"/>
        <v>1130.7692307692309</v>
      </c>
      <c r="J17" s="10">
        <f t="shared" si="1"/>
        <v>34.666666666666657</v>
      </c>
      <c r="K17">
        <v>1400</v>
      </c>
    </row>
    <row r="18" spans="2:11" x14ac:dyDescent="0.25">
      <c r="F18" s="12">
        <f t="shared" si="2"/>
        <v>200</v>
      </c>
      <c r="G18" s="12">
        <f t="shared" si="3"/>
        <v>30</v>
      </c>
      <c r="H18" s="13">
        <f t="shared" si="0"/>
        <v>1211.5384615384617</v>
      </c>
      <c r="J18" s="10">
        <f t="shared" si="1"/>
        <v>37.142857142857132</v>
      </c>
      <c r="K18">
        <v>1500</v>
      </c>
    </row>
    <row r="19" spans="2:11" x14ac:dyDescent="0.25">
      <c r="F19" s="12">
        <f t="shared" si="2"/>
        <v>198</v>
      </c>
      <c r="G19" s="12">
        <f t="shared" si="3"/>
        <v>32</v>
      </c>
      <c r="H19" s="13">
        <f t="shared" si="0"/>
        <v>1292.3076923076924</v>
      </c>
      <c r="J19" s="10">
        <f t="shared" si="1"/>
        <v>39.619047619047606</v>
      </c>
      <c r="K19">
        <v>1600</v>
      </c>
    </row>
    <row r="20" spans="2:11" x14ac:dyDescent="0.25">
      <c r="F20" s="12">
        <f t="shared" si="2"/>
        <v>196</v>
      </c>
      <c r="G20" s="12">
        <f t="shared" si="3"/>
        <v>34</v>
      </c>
      <c r="H20" s="13">
        <f t="shared" si="0"/>
        <v>1373.0769230769231</v>
      </c>
      <c r="J20" s="10">
        <f t="shared" si="1"/>
        <v>42.095238095238081</v>
      </c>
      <c r="K20">
        <v>1700</v>
      </c>
    </row>
    <row r="21" spans="2:11" x14ac:dyDescent="0.25">
      <c r="F21" s="12">
        <f t="shared" si="2"/>
        <v>194</v>
      </c>
      <c r="G21" s="12">
        <f t="shared" si="3"/>
        <v>36</v>
      </c>
      <c r="H21" s="13">
        <f t="shared" si="0"/>
        <v>1453.8461538461538</v>
      </c>
      <c r="J21" s="10">
        <f t="shared" si="1"/>
        <v>44.571428571428555</v>
      </c>
      <c r="K21">
        <v>1800</v>
      </c>
    </row>
    <row r="22" spans="2:11" x14ac:dyDescent="0.25">
      <c r="F22" s="12">
        <f t="shared" si="2"/>
        <v>192</v>
      </c>
      <c r="G22" s="12">
        <f t="shared" si="3"/>
        <v>38</v>
      </c>
      <c r="H22" s="13">
        <f t="shared" si="0"/>
        <v>1534.6153846153848</v>
      </c>
      <c r="J22" s="10">
        <f t="shared" si="1"/>
        <v>45.04761904761903</v>
      </c>
      <c r="K22">
        <v>1900</v>
      </c>
    </row>
    <row r="23" spans="2:11" x14ac:dyDescent="0.25">
      <c r="F23" s="12">
        <f t="shared" si="2"/>
        <v>190</v>
      </c>
      <c r="G23" s="12">
        <f t="shared" si="3"/>
        <v>40</v>
      </c>
      <c r="H23" s="13">
        <f t="shared" si="0"/>
        <v>1615.3846153846155</v>
      </c>
      <c r="J23" s="10">
        <f t="shared" si="1"/>
        <v>45.523809523809504</v>
      </c>
      <c r="K23">
        <v>2000</v>
      </c>
    </row>
    <row r="24" spans="2:11" x14ac:dyDescent="0.25">
      <c r="F24" s="12">
        <f t="shared" si="2"/>
        <v>188</v>
      </c>
      <c r="G24" s="12">
        <f t="shared" si="3"/>
        <v>42</v>
      </c>
      <c r="H24" s="13">
        <f t="shared" si="0"/>
        <v>1696.1538461538462</v>
      </c>
      <c r="J24" s="10">
        <f t="shared" si="1"/>
        <v>45.999999999999979</v>
      </c>
      <c r="K24">
        <v>2100</v>
      </c>
    </row>
    <row r="25" spans="2:11" x14ac:dyDescent="0.25">
      <c r="F25" s="12">
        <f t="shared" si="2"/>
        <v>186</v>
      </c>
      <c r="G25" s="12">
        <f t="shared" si="3"/>
        <v>44</v>
      </c>
      <c r="H25" s="13">
        <f t="shared" si="0"/>
        <v>1776.9230769230771</v>
      </c>
      <c r="J25" s="10">
        <f t="shared" si="1"/>
        <v>46.476190476190453</v>
      </c>
      <c r="K25">
        <v>2200</v>
      </c>
    </row>
    <row r="26" spans="2:11" x14ac:dyDescent="0.25">
      <c r="F26" s="12">
        <f t="shared" si="2"/>
        <v>184</v>
      </c>
      <c r="G26" s="12">
        <f t="shared" si="3"/>
        <v>46</v>
      </c>
      <c r="H26" s="13">
        <f t="shared" si="0"/>
        <v>4830</v>
      </c>
      <c r="J26" s="10">
        <f t="shared" si="1"/>
        <v>46.952380952380928</v>
      </c>
      <c r="K26">
        <v>2300</v>
      </c>
    </row>
    <row r="27" spans="2:11" x14ac:dyDescent="0.25">
      <c r="F27" s="12">
        <f t="shared" ref="F27:F40" si="4">F26-2</f>
        <v>182</v>
      </c>
      <c r="G27" s="12">
        <f t="shared" si="3"/>
        <v>48</v>
      </c>
      <c r="H27" s="13">
        <f t="shared" si="0"/>
        <v>5250</v>
      </c>
      <c r="J27" s="10">
        <f t="shared" si="1"/>
        <v>47.428571428571402</v>
      </c>
      <c r="K27">
        <v>2400</v>
      </c>
    </row>
    <row r="28" spans="2:11" x14ac:dyDescent="0.25">
      <c r="F28" s="12">
        <f t="shared" si="4"/>
        <v>180</v>
      </c>
      <c r="G28" s="12">
        <f t="shared" si="3"/>
        <v>50</v>
      </c>
      <c r="H28" s="13">
        <f t="shared" si="0"/>
        <v>5670</v>
      </c>
      <c r="J28" s="10">
        <f t="shared" si="1"/>
        <v>47.904761904761877</v>
      </c>
      <c r="K28">
        <v>2500</v>
      </c>
    </row>
    <row r="29" spans="2:11" x14ac:dyDescent="0.25">
      <c r="F29" s="12">
        <f t="shared" si="4"/>
        <v>178</v>
      </c>
      <c r="G29" s="12">
        <f t="shared" si="3"/>
        <v>52</v>
      </c>
      <c r="H29" s="13">
        <f t="shared" si="0"/>
        <v>6090</v>
      </c>
      <c r="J29" s="10">
        <f t="shared" si="1"/>
        <v>48.380952380952351</v>
      </c>
      <c r="K29">
        <v>2600</v>
      </c>
    </row>
    <row r="30" spans="2:11" x14ac:dyDescent="0.25">
      <c r="F30" s="12">
        <f t="shared" si="4"/>
        <v>176</v>
      </c>
      <c r="G30" s="12">
        <f t="shared" si="3"/>
        <v>54</v>
      </c>
      <c r="H30" s="13">
        <f t="shared" si="0"/>
        <v>6510</v>
      </c>
      <c r="J30" s="10">
        <f t="shared" si="1"/>
        <v>48.857142857142826</v>
      </c>
      <c r="K30">
        <v>2700</v>
      </c>
    </row>
    <row r="31" spans="2:11" x14ac:dyDescent="0.25">
      <c r="F31" s="12">
        <f t="shared" si="4"/>
        <v>174</v>
      </c>
      <c r="G31" s="12">
        <f t="shared" si="3"/>
        <v>56</v>
      </c>
      <c r="H31" s="13">
        <f t="shared" si="0"/>
        <v>6930</v>
      </c>
      <c r="J31" s="10">
        <f t="shared" si="1"/>
        <v>49.3333333333333</v>
      </c>
      <c r="K31">
        <v>2800</v>
      </c>
    </row>
    <row r="32" spans="2:11" x14ac:dyDescent="0.25">
      <c r="F32" s="12">
        <f t="shared" si="4"/>
        <v>172</v>
      </c>
      <c r="G32" s="12">
        <f t="shared" si="3"/>
        <v>58</v>
      </c>
      <c r="H32" s="13">
        <f t="shared" si="0"/>
        <v>7350</v>
      </c>
      <c r="J32" s="10">
        <f t="shared" si="1"/>
        <v>49.809523809523775</v>
      </c>
      <c r="K32">
        <v>2900</v>
      </c>
    </row>
    <row r="33" spans="6:11" x14ac:dyDescent="0.25">
      <c r="F33" s="12">
        <f t="shared" si="4"/>
        <v>170</v>
      </c>
      <c r="G33" s="12">
        <f t="shared" si="3"/>
        <v>60</v>
      </c>
      <c r="H33" s="13">
        <f t="shared" si="0"/>
        <v>7770</v>
      </c>
      <c r="J33" s="10">
        <f t="shared" si="1"/>
        <v>50.285714285714249</v>
      </c>
      <c r="K33">
        <v>3000</v>
      </c>
    </row>
    <row r="34" spans="6:11" x14ac:dyDescent="0.25">
      <c r="F34" s="12">
        <f t="shared" si="4"/>
        <v>168</v>
      </c>
      <c r="G34" s="12">
        <f t="shared" si="3"/>
        <v>62</v>
      </c>
      <c r="H34" s="13">
        <f t="shared" si="0"/>
        <v>8190</v>
      </c>
      <c r="J34" s="10">
        <f t="shared" si="1"/>
        <v>50.761904761904724</v>
      </c>
      <c r="K34">
        <v>3100</v>
      </c>
    </row>
    <row r="35" spans="6:11" x14ac:dyDescent="0.25">
      <c r="F35" s="12">
        <f t="shared" si="4"/>
        <v>166</v>
      </c>
      <c r="G35" s="12">
        <f t="shared" si="3"/>
        <v>64</v>
      </c>
      <c r="H35" s="13">
        <f t="shared" ref="H35:H63" si="5">IF(($C$12*G35)&lt;$C$10,$C$12*G35,$C$2*(G35-$C$7))</f>
        <v>8610</v>
      </c>
      <c r="J35" s="10">
        <f t="shared" si="1"/>
        <v>51.238095238095198</v>
      </c>
      <c r="K35">
        <v>3200</v>
      </c>
    </row>
    <row r="36" spans="6:11" x14ac:dyDescent="0.25">
      <c r="F36" s="12">
        <f t="shared" si="4"/>
        <v>164</v>
      </c>
      <c r="G36" s="12">
        <f t="shared" si="3"/>
        <v>66</v>
      </c>
      <c r="H36" s="13">
        <f t="shared" si="5"/>
        <v>9030</v>
      </c>
      <c r="J36" s="10">
        <f t="shared" ref="J36:J67" si="6">IF(K36&lt;$C$10,J35+(K36-K35)/$C$12,J35+(K36-K35)/$C$2)</f>
        <v>51.714285714285673</v>
      </c>
      <c r="K36">
        <v>3300</v>
      </c>
    </row>
    <row r="37" spans="6:11" x14ac:dyDescent="0.25">
      <c r="F37" s="12">
        <f t="shared" si="4"/>
        <v>162</v>
      </c>
      <c r="G37" s="12">
        <f t="shared" si="3"/>
        <v>68</v>
      </c>
      <c r="H37" s="13">
        <f t="shared" si="5"/>
        <v>9450</v>
      </c>
      <c r="J37" s="10">
        <f t="shared" si="6"/>
        <v>52.190476190476147</v>
      </c>
      <c r="K37">
        <v>3400</v>
      </c>
    </row>
    <row r="38" spans="6:11" x14ac:dyDescent="0.25">
      <c r="F38" s="12">
        <f t="shared" si="4"/>
        <v>160</v>
      </c>
      <c r="G38" s="12">
        <f t="shared" si="3"/>
        <v>70</v>
      </c>
      <c r="H38" s="13">
        <f t="shared" si="5"/>
        <v>9870</v>
      </c>
      <c r="J38" s="10">
        <f t="shared" si="6"/>
        <v>52.666666666666622</v>
      </c>
      <c r="K38">
        <v>3500</v>
      </c>
    </row>
    <row r="39" spans="6:11" x14ac:dyDescent="0.25">
      <c r="F39" s="12">
        <f t="shared" si="4"/>
        <v>158</v>
      </c>
      <c r="G39" s="12">
        <f t="shared" si="3"/>
        <v>72</v>
      </c>
      <c r="H39" s="13">
        <f t="shared" si="5"/>
        <v>10290</v>
      </c>
      <c r="J39" s="10">
        <f t="shared" si="6"/>
        <v>53.142857142857096</v>
      </c>
      <c r="K39">
        <v>3600</v>
      </c>
    </row>
    <row r="40" spans="6:11" x14ac:dyDescent="0.25">
      <c r="F40" s="12">
        <f t="shared" si="4"/>
        <v>156</v>
      </c>
      <c r="G40" s="12">
        <f t="shared" si="3"/>
        <v>74</v>
      </c>
      <c r="H40" s="13">
        <f t="shared" si="5"/>
        <v>10710</v>
      </c>
      <c r="J40" s="10">
        <f t="shared" si="6"/>
        <v>53.619047619047571</v>
      </c>
      <c r="K40">
        <v>3700</v>
      </c>
    </row>
    <row r="41" spans="6:11" x14ac:dyDescent="0.25">
      <c r="F41" s="12">
        <f t="shared" ref="F41:F88" si="7">F40-2</f>
        <v>154</v>
      </c>
      <c r="G41" s="12">
        <f t="shared" si="3"/>
        <v>76</v>
      </c>
      <c r="H41" s="13">
        <f t="shared" si="5"/>
        <v>11130</v>
      </c>
      <c r="J41" s="10">
        <f t="shared" si="6"/>
        <v>54.095238095238045</v>
      </c>
      <c r="K41">
        <v>3800</v>
      </c>
    </row>
    <row r="42" spans="6:11" x14ac:dyDescent="0.25">
      <c r="F42" s="12">
        <f t="shared" si="7"/>
        <v>152</v>
      </c>
      <c r="G42" s="12">
        <f t="shared" si="3"/>
        <v>78</v>
      </c>
      <c r="H42" s="13">
        <f t="shared" si="5"/>
        <v>11550</v>
      </c>
      <c r="J42" s="10">
        <f t="shared" si="6"/>
        <v>54.57142857142852</v>
      </c>
      <c r="K42">
        <v>3900</v>
      </c>
    </row>
    <row r="43" spans="6:11" x14ac:dyDescent="0.25">
      <c r="F43" s="12">
        <f t="shared" si="7"/>
        <v>150</v>
      </c>
      <c r="G43" s="12">
        <f t="shared" si="3"/>
        <v>80</v>
      </c>
      <c r="H43" s="13">
        <f t="shared" si="5"/>
        <v>11970</v>
      </c>
      <c r="J43" s="10">
        <f t="shared" si="6"/>
        <v>55.047619047618994</v>
      </c>
      <c r="K43">
        <v>4000</v>
      </c>
    </row>
    <row r="44" spans="6:11" x14ac:dyDescent="0.25">
      <c r="F44" s="12">
        <f t="shared" si="7"/>
        <v>148</v>
      </c>
      <c r="G44" s="12">
        <f t="shared" si="3"/>
        <v>82</v>
      </c>
      <c r="H44" s="13">
        <f t="shared" si="5"/>
        <v>12390</v>
      </c>
      <c r="J44" s="10">
        <f t="shared" si="6"/>
        <v>55.523809523809469</v>
      </c>
      <c r="K44">
        <v>4100</v>
      </c>
    </row>
    <row r="45" spans="6:11" x14ac:dyDescent="0.25">
      <c r="F45" s="12">
        <f t="shared" si="7"/>
        <v>146</v>
      </c>
      <c r="G45" s="12">
        <f t="shared" si="3"/>
        <v>84</v>
      </c>
      <c r="H45" s="13">
        <f t="shared" si="5"/>
        <v>12810</v>
      </c>
      <c r="J45" s="10">
        <f t="shared" si="6"/>
        <v>55.999999999999943</v>
      </c>
      <c r="K45">
        <v>4200</v>
      </c>
    </row>
    <row r="46" spans="6:11" x14ac:dyDescent="0.25">
      <c r="F46" s="12">
        <f t="shared" si="7"/>
        <v>144</v>
      </c>
      <c r="G46" s="12">
        <f t="shared" si="3"/>
        <v>86</v>
      </c>
      <c r="H46" s="13">
        <f t="shared" si="5"/>
        <v>13230</v>
      </c>
      <c r="J46" s="10">
        <f t="shared" si="6"/>
        <v>56.476190476190418</v>
      </c>
      <c r="K46">
        <v>4300</v>
      </c>
    </row>
    <row r="47" spans="6:11" x14ac:dyDescent="0.25">
      <c r="F47" s="12">
        <f t="shared" si="7"/>
        <v>142</v>
      </c>
      <c r="G47" s="12">
        <f t="shared" si="3"/>
        <v>88</v>
      </c>
      <c r="H47" s="13">
        <f t="shared" si="5"/>
        <v>13650</v>
      </c>
      <c r="J47" s="10">
        <f t="shared" si="6"/>
        <v>56.952380952380892</v>
      </c>
      <c r="K47">
        <v>4400</v>
      </c>
    </row>
    <row r="48" spans="6:11" x14ac:dyDescent="0.25">
      <c r="F48" s="12">
        <f t="shared" si="7"/>
        <v>140</v>
      </c>
      <c r="G48" s="12">
        <f t="shared" si="3"/>
        <v>90</v>
      </c>
      <c r="H48" s="13">
        <f t="shared" si="5"/>
        <v>14070</v>
      </c>
      <c r="J48" s="10">
        <f t="shared" si="6"/>
        <v>57.428571428571367</v>
      </c>
      <c r="K48">
        <v>4500</v>
      </c>
    </row>
    <row r="49" spans="6:11" x14ac:dyDescent="0.25">
      <c r="F49" s="12">
        <f t="shared" si="7"/>
        <v>138</v>
      </c>
      <c r="G49" s="12">
        <f t="shared" si="3"/>
        <v>92</v>
      </c>
      <c r="H49" s="13">
        <f t="shared" si="5"/>
        <v>14490</v>
      </c>
      <c r="J49" s="10">
        <f t="shared" si="6"/>
        <v>57.904761904761841</v>
      </c>
      <c r="K49">
        <v>4600</v>
      </c>
    </row>
    <row r="50" spans="6:11" x14ac:dyDescent="0.25">
      <c r="F50" s="12">
        <f t="shared" si="7"/>
        <v>136</v>
      </c>
      <c r="G50" s="12">
        <f t="shared" si="3"/>
        <v>94</v>
      </c>
      <c r="H50" s="13">
        <f t="shared" si="5"/>
        <v>14910</v>
      </c>
      <c r="J50" s="10">
        <f t="shared" si="6"/>
        <v>58.380952380952316</v>
      </c>
      <c r="K50">
        <v>4700</v>
      </c>
    </row>
    <row r="51" spans="6:11" x14ac:dyDescent="0.25">
      <c r="F51" s="12">
        <f t="shared" si="7"/>
        <v>134</v>
      </c>
      <c r="G51" s="12">
        <f t="shared" si="3"/>
        <v>96</v>
      </c>
      <c r="H51" s="13">
        <f t="shared" si="5"/>
        <v>15330</v>
      </c>
      <c r="J51" s="10">
        <f t="shared" si="6"/>
        <v>58.85714285714279</v>
      </c>
      <c r="K51">
        <v>4800</v>
      </c>
    </row>
    <row r="52" spans="6:11" x14ac:dyDescent="0.25">
      <c r="F52" s="12">
        <f t="shared" si="7"/>
        <v>132</v>
      </c>
      <c r="G52" s="12">
        <f t="shared" si="3"/>
        <v>98</v>
      </c>
      <c r="H52" s="13">
        <f t="shared" si="5"/>
        <v>15750</v>
      </c>
      <c r="J52" s="10">
        <f t="shared" si="6"/>
        <v>59.333333333333265</v>
      </c>
      <c r="K52">
        <v>4900</v>
      </c>
    </row>
    <row r="53" spans="6:11" x14ac:dyDescent="0.25">
      <c r="F53" s="12">
        <f t="shared" si="7"/>
        <v>130</v>
      </c>
      <c r="G53" s="12">
        <f t="shared" si="3"/>
        <v>100</v>
      </c>
      <c r="H53" s="13">
        <f t="shared" si="5"/>
        <v>16170</v>
      </c>
      <c r="J53" s="10">
        <f t="shared" si="6"/>
        <v>59.809523809523739</v>
      </c>
      <c r="K53">
        <v>5000</v>
      </c>
    </row>
    <row r="54" spans="6:11" x14ac:dyDescent="0.25">
      <c r="F54" s="12">
        <f t="shared" si="7"/>
        <v>128</v>
      </c>
      <c r="G54" s="12">
        <f t="shared" si="3"/>
        <v>102</v>
      </c>
      <c r="H54" s="13">
        <f t="shared" si="5"/>
        <v>16590</v>
      </c>
      <c r="J54" s="10">
        <f t="shared" si="6"/>
        <v>60.285714285714214</v>
      </c>
      <c r="K54">
        <v>5100</v>
      </c>
    </row>
    <row r="55" spans="6:11" x14ac:dyDescent="0.25">
      <c r="F55" s="12">
        <f t="shared" si="7"/>
        <v>126</v>
      </c>
      <c r="G55" s="12">
        <f t="shared" si="3"/>
        <v>104</v>
      </c>
      <c r="H55" s="13">
        <f t="shared" si="5"/>
        <v>17010</v>
      </c>
      <c r="J55" s="10">
        <f t="shared" si="6"/>
        <v>60.761904761904688</v>
      </c>
      <c r="K55">
        <v>5200</v>
      </c>
    </row>
    <row r="56" spans="6:11" x14ac:dyDescent="0.25">
      <c r="F56" s="12">
        <f t="shared" si="7"/>
        <v>124</v>
      </c>
      <c r="G56" s="12">
        <f t="shared" si="3"/>
        <v>106</v>
      </c>
      <c r="H56" s="13">
        <f t="shared" si="5"/>
        <v>17430</v>
      </c>
      <c r="J56" s="10">
        <f t="shared" si="6"/>
        <v>61.238095238095163</v>
      </c>
      <c r="K56">
        <v>5300</v>
      </c>
    </row>
    <row r="57" spans="6:11" x14ac:dyDescent="0.25">
      <c r="F57" s="12">
        <f t="shared" si="7"/>
        <v>122</v>
      </c>
      <c r="G57" s="12">
        <f t="shared" si="3"/>
        <v>108</v>
      </c>
      <c r="H57" s="13">
        <f t="shared" si="5"/>
        <v>17850</v>
      </c>
      <c r="J57" s="10">
        <f t="shared" si="6"/>
        <v>61.714285714285637</v>
      </c>
      <c r="K57">
        <v>5400</v>
      </c>
    </row>
    <row r="58" spans="6:11" x14ac:dyDescent="0.25">
      <c r="F58" s="12">
        <f t="shared" si="7"/>
        <v>120</v>
      </c>
      <c r="G58" s="12">
        <f t="shared" si="3"/>
        <v>110</v>
      </c>
      <c r="H58" s="13">
        <f t="shared" si="5"/>
        <v>18270</v>
      </c>
      <c r="J58" s="10">
        <f t="shared" si="6"/>
        <v>62.190476190476112</v>
      </c>
      <c r="K58">
        <v>5500</v>
      </c>
    </row>
    <row r="59" spans="6:11" x14ac:dyDescent="0.25">
      <c r="F59" s="12">
        <f t="shared" si="7"/>
        <v>118</v>
      </c>
      <c r="G59" s="12">
        <f t="shared" si="3"/>
        <v>112</v>
      </c>
      <c r="H59" s="13">
        <f t="shared" si="5"/>
        <v>18690</v>
      </c>
      <c r="J59" s="10">
        <f t="shared" si="6"/>
        <v>62.666666666666586</v>
      </c>
      <c r="K59">
        <v>5600</v>
      </c>
    </row>
    <row r="60" spans="6:11" x14ac:dyDescent="0.25">
      <c r="F60" s="12">
        <f t="shared" si="7"/>
        <v>116</v>
      </c>
      <c r="G60" s="12">
        <f t="shared" si="3"/>
        <v>114</v>
      </c>
      <c r="H60" s="13">
        <f t="shared" si="5"/>
        <v>19110</v>
      </c>
      <c r="J60" s="10">
        <f t="shared" si="6"/>
        <v>63.142857142857061</v>
      </c>
      <c r="K60">
        <v>5700</v>
      </c>
    </row>
    <row r="61" spans="6:11" x14ac:dyDescent="0.25">
      <c r="F61" s="12">
        <f t="shared" si="7"/>
        <v>114</v>
      </c>
      <c r="G61" s="12">
        <f t="shared" si="3"/>
        <v>116</v>
      </c>
      <c r="H61" s="13">
        <f t="shared" si="5"/>
        <v>19530</v>
      </c>
      <c r="J61" s="10">
        <f t="shared" si="6"/>
        <v>63.619047619047535</v>
      </c>
      <c r="K61">
        <v>5800</v>
      </c>
    </row>
    <row r="62" spans="6:11" x14ac:dyDescent="0.25">
      <c r="F62" s="12">
        <f t="shared" si="7"/>
        <v>112</v>
      </c>
      <c r="G62" s="12">
        <f t="shared" si="3"/>
        <v>118</v>
      </c>
      <c r="H62" s="13">
        <f t="shared" si="5"/>
        <v>19950</v>
      </c>
      <c r="J62" s="10">
        <f t="shared" si="6"/>
        <v>64.095238095238017</v>
      </c>
      <c r="K62">
        <v>5900</v>
      </c>
    </row>
    <row r="63" spans="6:11" x14ac:dyDescent="0.25">
      <c r="F63" s="12">
        <f t="shared" si="7"/>
        <v>110</v>
      </c>
      <c r="G63" s="12">
        <f t="shared" si="3"/>
        <v>120</v>
      </c>
      <c r="H63" s="13">
        <f t="shared" si="5"/>
        <v>20370</v>
      </c>
      <c r="J63" s="10">
        <f t="shared" si="6"/>
        <v>64.571428571428498</v>
      </c>
      <c r="K63">
        <v>6000</v>
      </c>
    </row>
    <row r="64" spans="6:11" x14ac:dyDescent="0.25">
      <c r="F64" s="12">
        <f t="shared" si="7"/>
        <v>108</v>
      </c>
      <c r="G64" s="12">
        <f t="shared" si="3"/>
        <v>122</v>
      </c>
      <c r="H64" s="13">
        <f t="shared" ref="H64:H88" si="8">IF(($C$12*G64)&lt;$C$10,$C$12*G64,$C$2*(G64-$C$7))</f>
        <v>20790</v>
      </c>
      <c r="J64" s="10">
        <f t="shared" si="6"/>
        <v>65.04761904761898</v>
      </c>
      <c r="K64">
        <v>6100</v>
      </c>
    </row>
    <row r="65" spans="6:11" x14ac:dyDescent="0.25">
      <c r="F65" s="12">
        <f t="shared" si="7"/>
        <v>106</v>
      </c>
      <c r="G65" s="12">
        <f t="shared" si="3"/>
        <v>124</v>
      </c>
      <c r="H65" s="13">
        <f t="shared" si="8"/>
        <v>21210</v>
      </c>
      <c r="J65" s="10">
        <f t="shared" si="6"/>
        <v>65.523809523809462</v>
      </c>
      <c r="K65">
        <v>6200</v>
      </c>
    </row>
    <row r="66" spans="6:11" x14ac:dyDescent="0.25">
      <c r="F66" s="12">
        <f t="shared" si="7"/>
        <v>104</v>
      </c>
      <c r="G66" s="12">
        <f t="shared" si="3"/>
        <v>126</v>
      </c>
      <c r="H66" s="13">
        <f t="shared" si="8"/>
        <v>21630</v>
      </c>
      <c r="J66" s="10">
        <f t="shared" si="6"/>
        <v>65.999999999999943</v>
      </c>
      <c r="K66">
        <v>6300</v>
      </c>
    </row>
    <row r="67" spans="6:11" x14ac:dyDescent="0.25">
      <c r="F67" s="12">
        <f t="shared" si="7"/>
        <v>102</v>
      </c>
      <c r="G67" s="12">
        <f t="shared" si="3"/>
        <v>128</v>
      </c>
      <c r="H67" s="13">
        <f t="shared" si="8"/>
        <v>22050</v>
      </c>
      <c r="J67" s="10">
        <f t="shared" si="6"/>
        <v>66.476190476190425</v>
      </c>
      <c r="K67">
        <v>6400</v>
      </c>
    </row>
    <row r="68" spans="6:11" x14ac:dyDescent="0.25">
      <c r="F68" s="12">
        <f t="shared" si="7"/>
        <v>100</v>
      </c>
      <c r="G68" s="12">
        <f t="shared" si="3"/>
        <v>130</v>
      </c>
      <c r="H68" s="13">
        <f t="shared" si="8"/>
        <v>22470</v>
      </c>
      <c r="J68" s="10">
        <f t="shared" ref="J68:J99" si="9">IF(K68&lt;$C$10,J67+(K68-K67)/$C$12,J67+(K68-K67)/$C$2)</f>
        <v>66.952380952380906</v>
      </c>
      <c r="K68">
        <v>6500</v>
      </c>
    </row>
    <row r="69" spans="6:11" x14ac:dyDescent="0.25">
      <c r="F69" s="12">
        <f t="shared" si="7"/>
        <v>98</v>
      </c>
      <c r="G69" s="12">
        <f t="shared" si="3"/>
        <v>132</v>
      </c>
      <c r="H69" s="13">
        <f t="shared" si="8"/>
        <v>22890</v>
      </c>
      <c r="J69" s="10">
        <f t="shared" si="9"/>
        <v>67.428571428571388</v>
      </c>
      <c r="K69">
        <v>6600</v>
      </c>
    </row>
    <row r="70" spans="6:11" x14ac:dyDescent="0.25">
      <c r="F70" s="12">
        <f t="shared" si="7"/>
        <v>96</v>
      </c>
      <c r="G70" s="12">
        <f t="shared" ref="G70:G88" si="10">$F$3-F70</f>
        <v>134</v>
      </c>
      <c r="H70" s="13">
        <f t="shared" si="8"/>
        <v>23310</v>
      </c>
      <c r="J70" s="10">
        <f t="shared" si="9"/>
        <v>67.90476190476187</v>
      </c>
      <c r="K70">
        <v>6700</v>
      </c>
    </row>
    <row r="71" spans="6:11" x14ac:dyDescent="0.25">
      <c r="F71" s="12">
        <f t="shared" si="7"/>
        <v>94</v>
      </c>
      <c r="G71" s="12">
        <f t="shared" si="10"/>
        <v>136</v>
      </c>
      <c r="H71" s="13">
        <f t="shared" si="8"/>
        <v>23730</v>
      </c>
      <c r="J71" s="10">
        <f t="shared" si="9"/>
        <v>68.380952380952351</v>
      </c>
      <c r="K71">
        <v>6800</v>
      </c>
    </row>
    <row r="72" spans="6:11" x14ac:dyDescent="0.25">
      <c r="F72" s="12">
        <f t="shared" si="7"/>
        <v>92</v>
      </c>
      <c r="G72" s="12">
        <f t="shared" si="10"/>
        <v>138</v>
      </c>
      <c r="H72" s="13">
        <f t="shared" si="8"/>
        <v>24150</v>
      </c>
      <c r="J72" s="10">
        <f t="shared" si="9"/>
        <v>68.857142857142833</v>
      </c>
      <c r="K72">
        <v>6900</v>
      </c>
    </row>
    <row r="73" spans="6:11" x14ac:dyDescent="0.25">
      <c r="F73" s="12">
        <f t="shared" si="7"/>
        <v>90</v>
      </c>
      <c r="G73" s="12">
        <f t="shared" si="10"/>
        <v>140</v>
      </c>
      <c r="H73" s="13">
        <f t="shared" si="8"/>
        <v>24570</v>
      </c>
      <c r="J73" s="10">
        <f t="shared" si="9"/>
        <v>69.333333333333314</v>
      </c>
      <c r="K73">
        <v>7000</v>
      </c>
    </row>
    <row r="74" spans="6:11" x14ac:dyDescent="0.25">
      <c r="F74" s="12">
        <f t="shared" si="7"/>
        <v>88</v>
      </c>
      <c r="G74" s="12">
        <f t="shared" si="10"/>
        <v>142</v>
      </c>
      <c r="H74" s="13">
        <f t="shared" si="8"/>
        <v>24990</v>
      </c>
      <c r="J74" s="10">
        <f t="shared" si="9"/>
        <v>69.809523809523796</v>
      </c>
      <c r="K74">
        <v>7100</v>
      </c>
    </row>
    <row r="75" spans="6:11" x14ac:dyDescent="0.25">
      <c r="F75" s="12">
        <f t="shared" si="7"/>
        <v>86</v>
      </c>
      <c r="G75" s="12">
        <f t="shared" si="10"/>
        <v>144</v>
      </c>
      <c r="H75" s="13">
        <f t="shared" si="8"/>
        <v>25410</v>
      </c>
      <c r="J75" s="10">
        <f t="shared" si="9"/>
        <v>70.285714285714278</v>
      </c>
      <c r="K75">
        <v>7200</v>
      </c>
    </row>
    <row r="76" spans="6:11" x14ac:dyDescent="0.25">
      <c r="F76" s="12">
        <f t="shared" si="7"/>
        <v>84</v>
      </c>
      <c r="G76" s="12">
        <f t="shared" si="10"/>
        <v>146</v>
      </c>
      <c r="H76" s="13">
        <f t="shared" si="8"/>
        <v>25830</v>
      </c>
      <c r="J76" s="10">
        <f t="shared" si="9"/>
        <v>70.761904761904759</v>
      </c>
      <c r="K76">
        <v>7300</v>
      </c>
    </row>
    <row r="77" spans="6:11" x14ac:dyDescent="0.25">
      <c r="F77" s="12">
        <f t="shared" si="7"/>
        <v>82</v>
      </c>
      <c r="G77" s="12">
        <f t="shared" si="10"/>
        <v>148</v>
      </c>
      <c r="H77" s="13">
        <f t="shared" si="8"/>
        <v>26250</v>
      </c>
      <c r="J77" s="10">
        <f t="shared" si="9"/>
        <v>71.238095238095241</v>
      </c>
      <c r="K77">
        <v>7400</v>
      </c>
    </row>
    <row r="78" spans="6:11" x14ac:dyDescent="0.25">
      <c r="F78" s="12">
        <f t="shared" si="7"/>
        <v>80</v>
      </c>
      <c r="G78" s="12">
        <f t="shared" si="10"/>
        <v>150</v>
      </c>
      <c r="H78" s="13">
        <f t="shared" si="8"/>
        <v>26670</v>
      </c>
      <c r="J78" s="10">
        <f t="shared" si="9"/>
        <v>71.714285714285722</v>
      </c>
      <c r="K78">
        <v>7500</v>
      </c>
    </row>
    <row r="79" spans="6:11" x14ac:dyDescent="0.25">
      <c r="F79" s="12">
        <f t="shared" si="7"/>
        <v>78</v>
      </c>
      <c r="G79" s="12">
        <f t="shared" si="10"/>
        <v>152</v>
      </c>
      <c r="H79" s="13">
        <f t="shared" si="8"/>
        <v>27090</v>
      </c>
      <c r="J79" s="10">
        <f t="shared" si="9"/>
        <v>72.190476190476204</v>
      </c>
      <c r="K79">
        <v>7600</v>
      </c>
    </row>
    <row r="80" spans="6:11" x14ac:dyDescent="0.25">
      <c r="F80" s="12">
        <f t="shared" si="7"/>
        <v>76</v>
      </c>
      <c r="G80" s="12">
        <f t="shared" si="10"/>
        <v>154</v>
      </c>
      <c r="H80" s="13">
        <f t="shared" si="8"/>
        <v>27510</v>
      </c>
      <c r="J80" s="10">
        <f t="shared" si="9"/>
        <v>72.666666666666686</v>
      </c>
      <c r="K80">
        <v>7700</v>
      </c>
    </row>
    <row r="81" spans="6:11" x14ac:dyDescent="0.25">
      <c r="F81" s="12">
        <f t="shared" si="7"/>
        <v>74</v>
      </c>
      <c r="G81" s="12">
        <f t="shared" si="10"/>
        <v>156</v>
      </c>
      <c r="H81" s="13">
        <f t="shared" si="8"/>
        <v>27930</v>
      </c>
      <c r="J81" s="10">
        <f t="shared" si="9"/>
        <v>73.142857142857167</v>
      </c>
      <c r="K81">
        <v>7800</v>
      </c>
    </row>
    <row r="82" spans="6:11" x14ac:dyDescent="0.25">
      <c r="F82" s="12">
        <f t="shared" si="7"/>
        <v>72</v>
      </c>
      <c r="G82" s="12">
        <f t="shared" si="10"/>
        <v>158</v>
      </c>
      <c r="H82" s="13">
        <f t="shared" si="8"/>
        <v>28350</v>
      </c>
      <c r="J82" s="10">
        <f t="shared" si="9"/>
        <v>73.619047619047649</v>
      </c>
      <c r="K82">
        <v>7900</v>
      </c>
    </row>
    <row r="83" spans="6:11" x14ac:dyDescent="0.25">
      <c r="F83" s="12">
        <f t="shared" si="7"/>
        <v>70</v>
      </c>
      <c r="G83" s="12">
        <f t="shared" si="10"/>
        <v>160</v>
      </c>
      <c r="H83" s="13">
        <f t="shared" si="8"/>
        <v>28770</v>
      </c>
      <c r="J83" s="10">
        <f t="shared" si="9"/>
        <v>74.09523809523813</v>
      </c>
      <c r="K83">
        <v>8000</v>
      </c>
    </row>
    <row r="84" spans="6:11" x14ac:dyDescent="0.25">
      <c r="F84" s="12">
        <f t="shared" si="7"/>
        <v>68</v>
      </c>
      <c r="G84" s="12">
        <f t="shared" si="10"/>
        <v>162</v>
      </c>
      <c r="H84" s="13">
        <f t="shared" si="8"/>
        <v>29190</v>
      </c>
      <c r="J84" s="10">
        <f t="shared" si="9"/>
        <v>74.571428571428612</v>
      </c>
      <c r="K84">
        <v>8100</v>
      </c>
    </row>
    <row r="85" spans="6:11" x14ac:dyDescent="0.25">
      <c r="F85" s="12">
        <f t="shared" si="7"/>
        <v>66</v>
      </c>
      <c r="G85" s="12">
        <f t="shared" si="10"/>
        <v>164</v>
      </c>
      <c r="H85" s="13">
        <f t="shared" si="8"/>
        <v>29610</v>
      </c>
      <c r="J85" s="10">
        <f t="shared" si="9"/>
        <v>75.047619047619094</v>
      </c>
      <c r="K85">
        <v>8200</v>
      </c>
    </row>
    <row r="86" spans="6:11" x14ac:dyDescent="0.25">
      <c r="F86" s="12">
        <f t="shared" si="7"/>
        <v>64</v>
      </c>
      <c r="G86" s="12">
        <f t="shared" si="10"/>
        <v>166</v>
      </c>
      <c r="H86" s="13">
        <f t="shared" si="8"/>
        <v>30030</v>
      </c>
      <c r="J86" s="10">
        <f t="shared" si="9"/>
        <v>75.523809523809575</v>
      </c>
      <c r="K86">
        <v>8300</v>
      </c>
    </row>
    <row r="87" spans="6:11" x14ac:dyDescent="0.25">
      <c r="F87" s="12">
        <f t="shared" si="7"/>
        <v>62</v>
      </c>
      <c r="G87" s="12">
        <f t="shared" si="10"/>
        <v>168</v>
      </c>
      <c r="H87" s="13">
        <f t="shared" si="8"/>
        <v>30450</v>
      </c>
      <c r="J87" s="10">
        <f t="shared" si="9"/>
        <v>76.000000000000057</v>
      </c>
      <c r="K87">
        <v>8400</v>
      </c>
    </row>
    <row r="88" spans="6:11" x14ac:dyDescent="0.25">
      <c r="F88" s="12">
        <f t="shared" si="7"/>
        <v>60</v>
      </c>
      <c r="G88" s="12">
        <f t="shared" si="10"/>
        <v>170</v>
      </c>
      <c r="H88" s="13">
        <f t="shared" si="8"/>
        <v>30870</v>
      </c>
      <c r="J88" s="10">
        <f t="shared" si="9"/>
        <v>76.476190476190538</v>
      </c>
      <c r="K88">
        <v>8500</v>
      </c>
    </row>
    <row r="89" spans="6:11" x14ac:dyDescent="0.25">
      <c r="J89" s="10">
        <f t="shared" si="9"/>
        <v>76.95238095238102</v>
      </c>
      <c r="K89">
        <v>8600</v>
      </c>
    </row>
    <row r="90" spans="6:11" x14ac:dyDescent="0.25">
      <c r="J90" s="10">
        <f t="shared" si="9"/>
        <v>77.428571428571502</v>
      </c>
      <c r="K90">
        <v>8700</v>
      </c>
    </row>
    <row r="91" spans="6:11" x14ac:dyDescent="0.25">
      <c r="J91" s="10">
        <f t="shared" si="9"/>
        <v>77.904761904761983</v>
      </c>
      <c r="K91">
        <v>8800</v>
      </c>
    </row>
    <row r="92" spans="6:11" x14ac:dyDescent="0.25">
      <c r="J92" s="10">
        <f t="shared" si="9"/>
        <v>78.380952380952465</v>
      </c>
      <c r="K92">
        <v>8900</v>
      </c>
    </row>
    <row r="93" spans="6:11" x14ac:dyDescent="0.25">
      <c r="J93" s="10">
        <f t="shared" si="9"/>
        <v>78.857142857142946</v>
      </c>
      <c r="K93">
        <v>9000</v>
      </c>
    </row>
    <row r="94" spans="6:11" x14ac:dyDescent="0.25">
      <c r="J94" s="10">
        <f t="shared" si="9"/>
        <v>79.333333333333428</v>
      </c>
      <c r="K94">
        <v>9100</v>
      </c>
    </row>
    <row r="95" spans="6:11" x14ac:dyDescent="0.25">
      <c r="J95" s="10">
        <f t="shared" si="9"/>
        <v>79.80952380952391</v>
      </c>
      <c r="K95">
        <v>9200</v>
      </c>
    </row>
    <row r="96" spans="6:11" x14ac:dyDescent="0.25">
      <c r="J96" s="10">
        <f t="shared" si="9"/>
        <v>80.285714285714391</v>
      </c>
      <c r="K96">
        <v>9300</v>
      </c>
    </row>
    <row r="97" spans="10:11" x14ac:dyDescent="0.25">
      <c r="J97" s="10">
        <f t="shared" si="9"/>
        <v>80.761904761904873</v>
      </c>
      <c r="K97">
        <v>9400</v>
      </c>
    </row>
    <row r="98" spans="10:11" x14ac:dyDescent="0.25">
      <c r="J98" s="10">
        <f t="shared" si="9"/>
        <v>81.238095238095354</v>
      </c>
      <c r="K98">
        <v>9500</v>
      </c>
    </row>
    <row r="99" spans="10:11" x14ac:dyDescent="0.25">
      <c r="J99" s="10">
        <f t="shared" si="9"/>
        <v>81.714285714285836</v>
      </c>
      <c r="K99">
        <v>9600</v>
      </c>
    </row>
    <row r="100" spans="10:11" x14ac:dyDescent="0.25">
      <c r="J100" s="10">
        <f t="shared" ref="J100:J131" si="11">IF(K100&lt;$C$10,J99+(K100-K99)/$C$12,J99+(K100-K99)/$C$2)</f>
        <v>82.190476190476318</v>
      </c>
      <c r="K100">
        <v>9700</v>
      </c>
    </row>
    <row r="101" spans="10:11" x14ac:dyDescent="0.25">
      <c r="J101" s="10">
        <f t="shared" si="11"/>
        <v>82.666666666666799</v>
      </c>
      <c r="K101">
        <v>9800</v>
      </c>
    </row>
    <row r="102" spans="10:11" x14ac:dyDescent="0.25">
      <c r="J102" s="10">
        <f t="shared" si="11"/>
        <v>83.142857142857281</v>
      </c>
      <c r="K102">
        <v>9900</v>
      </c>
    </row>
    <row r="103" spans="10:11" x14ac:dyDescent="0.25">
      <c r="J103" s="10">
        <f t="shared" si="11"/>
        <v>83.619047619047763</v>
      </c>
      <c r="K103">
        <v>10000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5D681-8612-4C35-A64A-8C410FA0C189}">
  <dimension ref="B2:K103"/>
  <sheetViews>
    <sheetView workbookViewId="0"/>
  </sheetViews>
  <sheetFormatPr defaultRowHeight="15" x14ac:dyDescent="0.25"/>
  <cols>
    <col min="1" max="1" width="3.5703125" customWidth="1"/>
    <col min="2" max="2" width="30.85546875" bestFit="1" customWidth="1"/>
    <col min="6" max="6" width="25.7109375" customWidth="1"/>
    <col min="7" max="7" width="24" customWidth="1"/>
    <col min="8" max="8" width="26.7109375" bestFit="1" customWidth="1"/>
  </cols>
  <sheetData>
    <row r="2" spans="2:11" x14ac:dyDescent="0.25">
      <c r="B2" s="2" t="s">
        <v>0</v>
      </c>
      <c r="C2" s="8">
        <v>210</v>
      </c>
      <c r="D2" s="1" t="s">
        <v>5</v>
      </c>
      <c r="F2" s="11" t="s">
        <v>7</v>
      </c>
      <c r="G2" s="11" t="s">
        <v>8</v>
      </c>
      <c r="H2" s="11" t="s">
        <v>10</v>
      </c>
      <c r="J2" s="14" t="s">
        <v>17</v>
      </c>
      <c r="K2" s="14" t="s">
        <v>16</v>
      </c>
    </row>
    <row r="3" spans="2:11" x14ac:dyDescent="0.25">
      <c r="B3" s="11" t="s">
        <v>1</v>
      </c>
      <c r="C3" s="15">
        <v>170</v>
      </c>
      <c r="D3" s="16" t="s">
        <v>4</v>
      </c>
      <c r="F3" s="12">
        <f>C6+C3</f>
        <v>230</v>
      </c>
      <c r="G3" s="12">
        <v>0</v>
      </c>
      <c r="H3" s="13">
        <f t="shared" ref="H3:H66" si="0">IF(($C$12*G3)&lt;$C$10,$C$12*G3,$C$2*(G3-$C$7))</f>
        <v>0</v>
      </c>
      <c r="J3" s="10">
        <v>0</v>
      </c>
      <c r="K3">
        <v>0</v>
      </c>
    </row>
    <row r="4" spans="2:11" x14ac:dyDescent="0.25">
      <c r="F4" s="12">
        <f>F3-2</f>
        <v>228</v>
      </c>
      <c r="G4" s="12">
        <f>$F$3-F4</f>
        <v>2</v>
      </c>
      <c r="H4" s="13">
        <f t="shared" si="0"/>
        <v>36.521739130434781</v>
      </c>
      <c r="J4" s="10">
        <f t="shared" ref="J4:J35" si="1">IF(K4&lt;$C$10,J3+(K4-K3)/$C$12,J3+(K4-K3)/$C$2)</f>
        <v>5.4761904761904763</v>
      </c>
      <c r="K4">
        <v>100</v>
      </c>
    </row>
    <row r="5" spans="2:11" x14ac:dyDescent="0.25">
      <c r="B5" s="2" t="s">
        <v>2</v>
      </c>
      <c r="C5" s="8">
        <v>20</v>
      </c>
      <c r="D5" s="1" t="s">
        <v>5</v>
      </c>
      <c r="F5" s="12">
        <f t="shared" ref="F5:F68" si="2">F4-2</f>
        <v>226</v>
      </c>
      <c r="G5" s="12">
        <f t="shared" ref="G5:G69" si="3">$F$3-F5</f>
        <v>4</v>
      </c>
      <c r="H5" s="13">
        <f t="shared" si="0"/>
        <v>73.043478260869563</v>
      </c>
      <c r="J5" s="10">
        <f t="shared" si="1"/>
        <v>10.952380952380953</v>
      </c>
      <c r="K5">
        <v>200</v>
      </c>
    </row>
    <row r="6" spans="2:11" x14ac:dyDescent="0.25">
      <c r="B6" s="11" t="s">
        <v>3</v>
      </c>
      <c r="C6" s="15">
        <v>60</v>
      </c>
      <c r="D6" s="16" t="s">
        <v>4</v>
      </c>
      <c r="F6" s="12">
        <f t="shared" si="2"/>
        <v>224</v>
      </c>
      <c r="G6" s="12">
        <f t="shared" si="3"/>
        <v>6</v>
      </c>
      <c r="H6" s="13">
        <f t="shared" si="0"/>
        <v>109.56521739130434</v>
      </c>
      <c r="J6" s="10">
        <f t="shared" si="1"/>
        <v>16.428571428571431</v>
      </c>
      <c r="K6">
        <v>300</v>
      </c>
    </row>
    <row r="7" spans="2:11" x14ac:dyDescent="0.25">
      <c r="B7" s="2" t="s">
        <v>6</v>
      </c>
      <c r="C7" s="8">
        <f>C6-43.6</f>
        <v>16.399999999999999</v>
      </c>
      <c r="D7" s="1" t="s">
        <v>4</v>
      </c>
      <c r="F7" s="12">
        <f t="shared" si="2"/>
        <v>222</v>
      </c>
      <c r="G7" s="12">
        <f t="shared" si="3"/>
        <v>8</v>
      </c>
      <c r="H7" s="13">
        <f t="shared" si="0"/>
        <v>146.08695652173913</v>
      </c>
      <c r="J7" s="10">
        <f t="shared" si="1"/>
        <v>21.904761904761905</v>
      </c>
      <c r="K7">
        <v>400</v>
      </c>
    </row>
    <row r="8" spans="2:11" x14ac:dyDescent="0.25">
      <c r="F8" s="12">
        <f>F7-2</f>
        <v>220</v>
      </c>
      <c r="G8" s="12">
        <f t="shared" si="3"/>
        <v>10</v>
      </c>
      <c r="H8" s="13">
        <f t="shared" si="0"/>
        <v>182.60869565217391</v>
      </c>
      <c r="J8" s="10">
        <f t="shared" si="1"/>
        <v>27.38095238095238</v>
      </c>
      <c r="K8">
        <v>500</v>
      </c>
    </row>
    <row r="9" spans="2:11" x14ac:dyDescent="0.25">
      <c r="B9" s="4" t="s">
        <v>15</v>
      </c>
      <c r="C9" s="6">
        <f>C3+C6</f>
        <v>230</v>
      </c>
      <c r="D9" s="1" t="s">
        <v>4</v>
      </c>
      <c r="F9" s="12">
        <f t="shared" si="2"/>
        <v>218</v>
      </c>
      <c r="G9" s="12">
        <f t="shared" si="3"/>
        <v>12</v>
      </c>
      <c r="H9" s="13">
        <f t="shared" si="0"/>
        <v>219.13043478260869</v>
      </c>
      <c r="J9" s="10">
        <f t="shared" si="1"/>
        <v>32.857142857142854</v>
      </c>
      <c r="K9">
        <v>600</v>
      </c>
    </row>
    <row r="10" spans="2:11" x14ac:dyDescent="0.25">
      <c r="B10" s="4" t="s">
        <v>11</v>
      </c>
      <c r="C10" s="9">
        <f>(C6-C7)*C5</f>
        <v>872</v>
      </c>
      <c r="D10" s="5" t="s">
        <v>12</v>
      </c>
      <c r="F10" s="12">
        <f t="shared" si="2"/>
        <v>216</v>
      </c>
      <c r="G10" s="12">
        <f t="shared" si="3"/>
        <v>14</v>
      </c>
      <c r="H10" s="13">
        <f t="shared" si="0"/>
        <v>255.65217391304347</v>
      </c>
      <c r="J10" s="10">
        <f t="shared" si="1"/>
        <v>38.333333333333329</v>
      </c>
      <c r="K10">
        <v>700</v>
      </c>
    </row>
    <row r="11" spans="2:11" x14ac:dyDescent="0.25">
      <c r="F11" s="12">
        <f t="shared" si="2"/>
        <v>214</v>
      </c>
      <c r="G11" s="12">
        <f t="shared" si="3"/>
        <v>16</v>
      </c>
      <c r="H11" s="13">
        <f t="shared" si="0"/>
        <v>292.17391304347825</v>
      </c>
      <c r="J11" s="10">
        <f t="shared" si="1"/>
        <v>43.809523809523803</v>
      </c>
      <c r="K11">
        <v>800</v>
      </c>
    </row>
    <row r="12" spans="2:11" x14ac:dyDescent="0.25">
      <c r="B12" s="4" t="s">
        <v>9</v>
      </c>
      <c r="C12" s="7">
        <f>C5*C2/(C2+C5)</f>
        <v>18.260869565217391</v>
      </c>
      <c r="D12" s="1" t="s">
        <v>5</v>
      </c>
      <c r="F12" s="12">
        <f t="shared" si="2"/>
        <v>212</v>
      </c>
      <c r="G12" s="12">
        <f t="shared" si="3"/>
        <v>18</v>
      </c>
      <c r="H12" s="13">
        <f t="shared" si="0"/>
        <v>328.695652173913</v>
      </c>
      <c r="J12" s="10">
        <f t="shared" si="1"/>
        <v>44.285714285714278</v>
      </c>
      <c r="K12">
        <v>900</v>
      </c>
    </row>
    <row r="13" spans="2:11" x14ac:dyDescent="0.25">
      <c r="F13" s="12">
        <f t="shared" si="2"/>
        <v>210</v>
      </c>
      <c r="G13" s="12">
        <f t="shared" si="3"/>
        <v>20</v>
      </c>
      <c r="H13" s="13">
        <f t="shared" si="0"/>
        <v>365.21739130434781</v>
      </c>
      <c r="J13" s="10">
        <f t="shared" si="1"/>
        <v>44.761904761904752</v>
      </c>
      <c r="K13">
        <v>1000</v>
      </c>
    </row>
    <row r="14" spans="2:11" x14ac:dyDescent="0.25">
      <c r="F14" s="12">
        <f t="shared" si="2"/>
        <v>208</v>
      </c>
      <c r="G14" s="12">
        <f t="shared" si="3"/>
        <v>22</v>
      </c>
      <c r="H14" s="13">
        <f t="shared" si="0"/>
        <v>401.73913043478262</v>
      </c>
      <c r="J14" s="10">
        <f t="shared" si="1"/>
        <v>45.238095238095227</v>
      </c>
      <c r="K14">
        <v>1100</v>
      </c>
    </row>
    <row r="15" spans="2:11" x14ac:dyDescent="0.25">
      <c r="B15" s="3" t="s">
        <v>13</v>
      </c>
      <c r="F15" s="12">
        <f t="shared" si="2"/>
        <v>206</v>
      </c>
      <c r="G15" s="12">
        <f t="shared" si="3"/>
        <v>24</v>
      </c>
      <c r="H15" s="13">
        <f t="shared" si="0"/>
        <v>438.26086956521738</v>
      </c>
      <c r="J15" s="10">
        <f t="shared" si="1"/>
        <v>45.714285714285701</v>
      </c>
      <c r="K15">
        <v>1200</v>
      </c>
    </row>
    <row r="16" spans="2:11" x14ac:dyDescent="0.25">
      <c r="F16" s="12">
        <f t="shared" si="2"/>
        <v>204</v>
      </c>
      <c r="G16" s="12">
        <f t="shared" si="3"/>
        <v>26</v>
      </c>
      <c r="H16" s="13">
        <f t="shared" si="0"/>
        <v>474.78260869565213</v>
      </c>
      <c r="J16" s="10">
        <f t="shared" si="1"/>
        <v>46.190476190476176</v>
      </c>
      <c r="K16">
        <v>1300</v>
      </c>
    </row>
    <row r="17" spans="2:11" x14ac:dyDescent="0.25">
      <c r="B17" s="6" t="s">
        <v>14</v>
      </c>
      <c r="F17" s="12">
        <f t="shared" si="2"/>
        <v>202</v>
      </c>
      <c r="G17" s="12">
        <f t="shared" si="3"/>
        <v>28</v>
      </c>
      <c r="H17" s="13">
        <f t="shared" si="0"/>
        <v>511.30434782608694</v>
      </c>
      <c r="J17" s="10">
        <f t="shared" si="1"/>
        <v>46.66666666666665</v>
      </c>
      <c r="K17">
        <v>1400</v>
      </c>
    </row>
    <row r="18" spans="2:11" x14ac:dyDescent="0.25">
      <c r="F18" s="12">
        <f t="shared" si="2"/>
        <v>200</v>
      </c>
      <c r="G18" s="12">
        <f t="shared" si="3"/>
        <v>30</v>
      </c>
      <c r="H18" s="13">
        <f t="shared" si="0"/>
        <v>547.82608695652175</v>
      </c>
      <c r="J18" s="10">
        <f t="shared" si="1"/>
        <v>47.142857142857125</v>
      </c>
      <c r="K18">
        <v>1500</v>
      </c>
    </row>
    <row r="19" spans="2:11" x14ac:dyDescent="0.25">
      <c r="F19" s="12">
        <f t="shared" si="2"/>
        <v>198</v>
      </c>
      <c r="G19" s="12">
        <f t="shared" si="3"/>
        <v>32</v>
      </c>
      <c r="H19" s="13">
        <f t="shared" si="0"/>
        <v>584.3478260869565</v>
      </c>
      <c r="J19" s="10">
        <f t="shared" si="1"/>
        <v>47.619047619047599</v>
      </c>
      <c r="K19">
        <v>1600</v>
      </c>
    </row>
    <row r="20" spans="2:11" x14ac:dyDescent="0.25">
      <c r="F20" s="12">
        <f t="shared" si="2"/>
        <v>196</v>
      </c>
      <c r="G20" s="12">
        <f t="shared" si="3"/>
        <v>34</v>
      </c>
      <c r="H20" s="13">
        <f t="shared" si="0"/>
        <v>620.86956521739125</v>
      </c>
      <c r="J20" s="10">
        <f t="shared" si="1"/>
        <v>48.095238095238074</v>
      </c>
      <c r="K20">
        <v>1700</v>
      </c>
    </row>
    <row r="21" spans="2:11" x14ac:dyDescent="0.25">
      <c r="F21" s="12">
        <f t="shared" si="2"/>
        <v>194</v>
      </c>
      <c r="G21" s="12">
        <f t="shared" si="3"/>
        <v>36</v>
      </c>
      <c r="H21" s="13">
        <f t="shared" si="0"/>
        <v>657.39130434782601</v>
      </c>
      <c r="J21" s="10">
        <f t="shared" si="1"/>
        <v>48.571428571428548</v>
      </c>
      <c r="K21">
        <v>1800</v>
      </c>
    </row>
    <row r="22" spans="2:11" x14ac:dyDescent="0.25">
      <c r="F22" s="12">
        <f t="shared" si="2"/>
        <v>192</v>
      </c>
      <c r="G22" s="12">
        <f t="shared" si="3"/>
        <v>38</v>
      </c>
      <c r="H22" s="13">
        <f t="shared" si="0"/>
        <v>693.91304347826087</v>
      </c>
      <c r="J22" s="10">
        <f t="shared" si="1"/>
        <v>49.047619047619023</v>
      </c>
      <c r="K22">
        <v>1900</v>
      </c>
    </row>
    <row r="23" spans="2:11" x14ac:dyDescent="0.25">
      <c r="F23" s="12">
        <f t="shared" si="2"/>
        <v>190</v>
      </c>
      <c r="G23" s="12">
        <f t="shared" si="3"/>
        <v>40</v>
      </c>
      <c r="H23" s="13">
        <f t="shared" si="0"/>
        <v>730.43478260869563</v>
      </c>
      <c r="J23" s="10">
        <f t="shared" si="1"/>
        <v>49.523809523809497</v>
      </c>
      <c r="K23">
        <v>2000</v>
      </c>
    </row>
    <row r="24" spans="2:11" x14ac:dyDescent="0.25">
      <c r="F24" s="12">
        <f t="shared" si="2"/>
        <v>188</v>
      </c>
      <c r="G24" s="12">
        <f t="shared" si="3"/>
        <v>42</v>
      </c>
      <c r="H24" s="13">
        <f t="shared" si="0"/>
        <v>766.95652173913038</v>
      </c>
      <c r="J24" s="10">
        <f t="shared" si="1"/>
        <v>49.999999999999972</v>
      </c>
      <c r="K24">
        <v>2100</v>
      </c>
    </row>
    <row r="25" spans="2:11" x14ac:dyDescent="0.25">
      <c r="F25" s="12">
        <f t="shared" si="2"/>
        <v>186</v>
      </c>
      <c r="G25" s="12">
        <f t="shared" si="3"/>
        <v>44</v>
      </c>
      <c r="H25" s="13">
        <f t="shared" si="0"/>
        <v>803.47826086956525</v>
      </c>
      <c r="J25" s="10">
        <f t="shared" si="1"/>
        <v>50.476190476190446</v>
      </c>
      <c r="K25">
        <v>2200</v>
      </c>
    </row>
    <row r="26" spans="2:11" x14ac:dyDescent="0.25">
      <c r="F26" s="12">
        <f t="shared" si="2"/>
        <v>184</v>
      </c>
      <c r="G26" s="12">
        <f t="shared" si="3"/>
        <v>46</v>
      </c>
      <c r="H26" s="13">
        <f t="shared" si="0"/>
        <v>840</v>
      </c>
      <c r="J26" s="10">
        <f t="shared" si="1"/>
        <v>50.952380952380921</v>
      </c>
      <c r="K26">
        <v>2300</v>
      </c>
    </row>
    <row r="27" spans="2:11" x14ac:dyDescent="0.25">
      <c r="F27" s="12">
        <f t="shared" si="2"/>
        <v>182</v>
      </c>
      <c r="G27" s="12">
        <f t="shared" si="3"/>
        <v>48</v>
      </c>
      <c r="H27" s="13">
        <f t="shared" si="0"/>
        <v>6636</v>
      </c>
      <c r="J27" s="10">
        <f t="shared" si="1"/>
        <v>51.428571428571395</v>
      </c>
      <c r="K27">
        <v>2400</v>
      </c>
    </row>
    <row r="28" spans="2:11" x14ac:dyDescent="0.25">
      <c r="F28" s="12">
        <f t="shared" si="2"/>
        <v>180</v>
      </c>
      <c r="G28" s="12">
        <f t="shared" si="3"/>
        <v>50</v>
      </c>
      <c r="H28" s="13">
        <f t="shared" si="0"/>
        <v>7056</v>
      </c>
      <c r="J28" s="10">
        <f t="shared" si="1"/>
        <v>51.90476190476187</v>
      </c>
      <c r="K28">
        <v>2500</v>
      </c>
    </row>
    <row r="29" spans="2:11" x14ac:dyDescent="0.25">
      <c r="F29" s="12">
        <f t="shared" si="2"/>
        <v>178</v>
      </c>
      <c r="G29" s="12">
        <f t="shared" si="3"/>
        <v>52</v>
      </c>
      <c r="H29" s="13">
        <f t="shared" si="0"/>
        <v>7476</v>
      </c>
      <c r="J29" s="10">
        <f t="shared" si="1"/>
        <v>52.380952380952344</v>
      </c>
      <c r="K29">
        <v>2600</v>
      </c>
    </row>
    <row r="30" spans="2:11" x14ac:dyDescent="0.25">
      <c r="F30" s="12">
        <f t="shared" si="2"/>
        <v>176</v>
      </c>
      <c r="G30" s="12">
        <f t="shared" si="3"/>
        <v>54</v>
      </c>
      <c r="H30" s="13">
        <f t="shared" si="0"/>
        <v>7896</v>
      </c>
      <c r="J30" s="10">
        <f t="shared" si="1"/>
        <v>52.857142857142819</v>
      </c>
      <c r="K30">
        <v>2700</v>
      </c>
    </row>
    <row r="31" spans="2:11" x14ac:dyDescent="0.25">
      <c r="F31" s="12">
        <f t="shared" si="2"/>
        <v>174</v>
      </c>
      <c r="G31" s="12">
        <f t="shared" si="3"/>
        <v>56</v>
      </c>
      <c r="H31" s="13">
        <f t="shared" si="0"/>
        <v>8316</v>
      </c>
      <c r="J31" s="10">
        <f t="shared" si="1"/>
        <v>53.333333333333293</v>
      </c>
      <c r="K31">
        <v>2800</v>
      </c>
    </row>
    <row r="32" spans="2:11" x14ac:dyDescent="0.25">
      <c r="F32" s="12">
        <f t="shared" si="2"/>
        <v>172</v>
      </c>
      <c r="G32" s="12">
        <f t="shared" si="3"/>
        <v>58</v>
      </c>
      <c r="H32" s="13">
        <f t="shared" si="0"/>
        <v>8736</v>
      </c>
      <c r="J32" s="10">
        <f t="shared" si="1"/>
        <v>53.809523809523768</v>
      </c>
      <c r="K32">
        <v>2900</v>
      </c>
    </row>
    <row r="33" spans="6:11" x14ac:dyDescent="0.25">
      <c r="F33" s="12">
        <f t="shared" si="2"/>
        <v>170</v>
      </c>
      <c r="G33" s="12">
        <f t="shared" si="3"/>
        <v>60</v>
      </c>
      <c r="H33" s="13">
        <f t="shared" si="0"/>
        <v>9156</v>
      </c>
      <c r="J33" s="10">
        <f t="shared" si="1"/>
        <v>54.285714285714242</v>
      </c>
      <c r="K33">
        <v>3000</v>
      </c>
    </row>
    <row r="34" spans="6:11" x14ac:dyDescent="0.25">
      <c r="F34" s="12">
        <f t="shared" si="2"/>
        <v>168</v>
      </c>
      <c r="G34" s="12">
        <f t="shared" si="3"/>
        <v>62</v>
      </c>
      <c r="H34" s="13">
        <f t="shared" si="0"/>
        <v>9576</v>
      </c>
      <c r="J34" s="10">
        <f t="shared" si="1"/>
        <v>54.761904761904717</v>
      </c>
      <c r="K34">
        <v>3100</v>
      </c>
    </row>
    <row r="35" spans="6:11" x14ac:dyDescent="0.25">
      <c r="F35" s="12">
        <f t="shared" si="2"/>
        <v>166</v>
      </c>
      <c r="G35" s="12">
        <f t="shared" si="3"/>
        <v>64</v>
      </c>
      <c r="H35" s="13">
        <f t="shared" si="0"/>
        <v>9996</v>
      </c>
      <c r="J35" s="10">
        <f t="shared" si="1"/>
        <v>55.238095238095191</v>
      </c>
      <c r="K35">
        <v>3200</v>
      </c>
    </row>
    <row r="36" spans="6:11" x14ac:dyDescent="0.25">
      <c r="F36" s="12">
        <f t="shared" si="2"/>
        <v>164</v>
      </c>
      <c r="G36" s="12">
        <f t="shared" si="3"/>
        <v>66</v>
      </c>
      <c r="H36" s="13">
        <f t="shared" si="0"/>
        <v>10416</v>
      </c>
      <c r="J36" s="10">
        <f t="shared" ref="J36:J67" si="4">IF(K36&lt;$C$10,J35+(K36-K35)/$C$12,J35+(K36-K35)/$C$2)</f>
        <v>55.714285714285666</v>
      </c>
      <c r="K36">
        <v>3300</v>
      </c>
    </row>
    <row r="37" spans="6:11" x14ac:dyDescent="0.25">
      <c r="F37" s="12">
        <f t="shared" si="2"/>
        <v>162</v>
      </c>
      <c r="G37" s="12">
        <f t="shared" si="3"/>
        <v>68</v>
      </c>
      <c r="H37" s="13">
        <f t="shared" si="0"/>
        <v>10836</v>
      </c>
      <c r="J37" s="10">
        <f t="shared" si="4"/>
        <v>56.19047619047614</v>
      </c>
      <c r="K37">
        <v>3400</v>
      </c>
    </row>
    <row r="38" spans="6:11" x14ac:dyDescent="0.25">
      <c r="F38" s="12">
        <f t="shared" si="2"/>
        <v>160</v>
      </c>
      <c r="G38" s="12">
        <f t="shared" si="3"/>
        <v>70</v>
      </c>
      <c r="H38" s="13">
        <f t="shared" si="0"/>
        <v>11256</v>
      </c>
      <c r="J38" s="10">
        <f t="shared" si="4"/>
        <v>56.666666666666615</v>
      </c>
      <c r="K38">
        <v>3500</v>
      </c>
    </row>
    <row r="39" spans="6:11" x14ac:dyDescent="0.25">
      <c r="F39" s="12">
        <f t="shared" si="2"/>
        <v>158</v>
      </c>
      <c r="G39" s="12">
        <f t="shared" si="3"/>
        <v>72</v>
      </c>
      <c r="H39" s="13">
        <f t="shared" si="0"/>
        <v>11676</v>
      </c>
      <c r="J39" s="10">
        <f t="shared" si="4"/>
        <v>57.142857142857089</v>
      </c>
      <c r="K39">
        <v>3600</v>
      </c>
    </row>
    <row r="40" spans="6:11" x14ac:dyDescent="0.25">
      <c r="F40" s="12">
        <f t="shared" si="2"/>
        <v>156</v>
      </c>
      <c r="G40" s="12">
        <f t="shared" si="3"/>
        <v>74</v>
      </c>
      <c r="H40" s="13">
        <f t="shared" si="0"/>
        <v>12096</v>
      </c>
      <c r="J40" s="10">
        <f t="shared" si="4"/>
        <v>57.619047619047564</v>
      </c>
      <c r="K40">
        <v>3700</v>
      </c>
    </row>
    <row r="41" spans="6:11" x14ac:dyDescent="0.25">
      <c r="F41" s="12">
        <f t="shared" si="2"/>
        <v>154</v>
      </c>
      <c r="G41" s="12">
        <f t="shared" si="3"/>
        <v>76</v>
      </c>
      <c r="H41" s="13">
        <f t="shared" si="0"/>
        <v>12516</v>
      </c>
      <c r="J41" s="10">
        <f t="shared" si="4"/>
        <v>58.095238095238038</v>
      </c>
      <c r="K41">
        <v>3800</v>
      </c>
    </row>
    <row r="42" spans="6:11" x14ac:dyDescent="0.25">
      <c r="F42" s="12">
        <f t="shared" si="2"/>
        <v>152</v>
      </c>
      <c r="G42" s="12">
        <f t="shared" si="3"/>
        <v>78</v>
      </c>
      <c r="H42" s="13">
        <f t="shared" si="0"/>
        <v>12936</v>
      </c>
      <c r="J42" s="10">
        <f t="shared" si="4"/>
        <v>58.571428571428513</v>
      </c>
      <c r="K42">
        <v>3900</v>
      </c>
    </row>
    <row r="43" spans="6:11" x14ac:dyDescent="0.25">
      <c r="F43" s="12">
        <f t="shared" si="2"/>
        <v>150</v>
      </c>
      <c r="G43" s="12">
        <f t="shared" si="3"/>
        <v>80</v>
      </c>
      <c r="H43" s="13">
        <f t="shared" si="0"/>
        <v>13356</v>
      </c>
      <c r="J43" s="10">
        <f t="shared" si="4"/>
        <v>59.047619047618987</v>
      </c>
      <c r="K43">
        <v>4000</v>
      </c>
    </row>
    <row r="44" spans="6:11" x14ac:dyDescent="0.25">
      <c r="F44" s="12">
        <f t="shared" si="2"/>
        <v>148</v>
      </c>
      <c r="G44" s="12">
        <f t="shared" si="3"/>
        <v>82</v>
      </c>
      <c r="H44" s="13">
        <f t="shared" si="0"/>
        <v>13775.999999999998</v>
      </c>
      <c r="J44" s="10">
        <f t="shared" si="4"/>
        <v>59.523809523809462</v>
      </c>
      <c r="K44">
        <v>4100</v>
      </c>
    </row>
    <row r="45" spans="6:11" x14ac:dyDescent="0.25">
      <c r="F45" s="12">
        <f t="shared" si="2"/>
        <v>146</v>
      </c>
      <c r="G45" s="12">
        <f t="shared" si="3"/>
        <v>84</v>
      </c>
      <c r="H45" s="13">
        <f t="shared" si="0"/>
        <v>14195.999999999998</v>
      </c>
      <c r="J45" s="10">
        <f t="shared" si="4"/>
        <v>59.999999999999936</v>
      </c>
      <c r="K45">
        <v>4200</v>
      </c>
    </row>
    <row r="46" spans="6:11" x14ac:dyDescent="0.25">
      <c r="F46" s="12">
        <f t="shared" si="2"/>
        <v>144</v>
      </c>
      <c r="G46" s="12">
        <f t="shared" si="3"/>
        <v>86</v>
      </c>
      <c r="H46" s="13">
        <f t="shared" si="0"/>
        <v>14615.999999999998</v>
      </c>
      <c r="J46" s="10">
        <f t="shared" si="4"/>
        <v>60.476190476190411</v>
      </c>
      <c r="K46">
        <v>4300</v>
      </c>
    </row>
    <row r="47" spans="6:11" x14ac:dyDescent="0.25">
      <c r="F47" s="12">
        <f t="shared" si="2"/>
        <v>142</v>
      </c>
      <c r="G47" s="12">
        <f t="shared" si="3"/>
        <v>88</v>
      </c>
      <c r="H47" s="13">
        <f t="shared" si="0"/>
        <v>15035.999999999998</v>
      </c>
      <c r="J47" s="10">
        <f t="shared" si="4"/>
        <v>60.952380952380885</v>
      </c>
      <c r="K47">
        <v>4400</v>
      </c>
    </row>
    <row r="48" spans="6:11" x14ac:dyDescent="0.25">
      <c r="F48" s="12">
        <f t="shared" si="2"/>
        <v>140</v>
      </c>
      <c r="G48" s="12">
        <f t="shared" si="3"/>
        <v>90</v>
      </c>
      <c r="H48" s="13">
        <f t="shared" si="0"/>
        <v>15455.999999999998</v>
      </c>
      <c r="J48" s="10">
        <f t="shared" si="4"/>
        <v>61.42857142857136</v>
      </c>
      <c r="K48">
        <v>4500</v>
      </c>
    </row>
    <row r="49" spans="6:11" x14ac:dyDescent="0.25">
      <c r="F49" s="12">
        <f t="shared" si="2"/>
        <v>138</v>
      </c>
      <c r="G49" s="12">
        <f t="shared" si="3"/>
        <v>92</v>
      </c>
      <c r="H49" s="13">
        <f t="shared" si="0"/>
        <v>15875.999999999998</v>
      </c>
      <c r="J49" s="10">
        <f t="shared" si="4"/>
        <v>61.904761904761834</v>
      </c>
      <c r="K49">
        <v>4600</v>
      </c>
    </row>
    <row r="50" spans="6:11" x14ac:dyDescent="0.25">
      <c r="F50" s="12">
        <f t="shared" si="2"/>
        <v>136</v>
      </c>
      <c r="G50" s="12">
        <f t="shared" si="3"/>
        <v>94</v>
      </c>
      <c r="H50" s="13">
        <f t="shared" si="0"/>
        <v>16295.999999999998</v>
      </c>
      <c r="J50" s="10">
        <f t="shared" si="4"/>
        <v>62.380952380952309</v>
      </c>
      <c r="K50">
        <v>4700</v>
      </c>
    </row>
    <row r="51" spans="6:11" x14ac:dyDescent="0.25">
      <c r="F51" s="12">
        <f t="shared" si="2"/>
        <v>134</v>
      </c>
      <c r="G51" s="12">
        <f t="shared" si="3"/>
        <v>96</v>
      </c>
      <c r="H51" s="13">
        <f t="shared" si="0"/>
        <v>16716</v>
      </c>
      <c r="J51" s="10">
        <f t="shared" si="4"/>
        <v>62.857142857142783</v>
      </c>
      <c r="K51">
        <v>4800</v>
      </c>
    </row>
    <row r="52" spans="6:11" x14ac:dyDescent="0.25">
      <c r="F52" s="12">
        <f t="shared" si="2"/>
        <v>132</v>
      </c>
      <c r="G52" s="12">
        <f t="shared" si="3"/>
        <v>98</v>
      </c>
      <c r="H52" s="13">
        <f t="shared" si="0"/>
        <v>17136</v>
      </c>
      <c r="J52" s="10">
        <f t="shared" si="4"/>
        <v>63.333333333333258</v>
      </c>
      <c r="K52">
        <v>4900</v>
      </c>
    </row>
    <row r="53" spans="6:11" x14ac:dyDescent="0.25">
      <c r="F53" s="12">
        <f t="shared" si="2"/>
        <v>130</v>
      </c>
      <c r="G53" s="12">
        <f t="shared" si="3"/>
        <v>100</v>
      </c>
      <c r="H53" s="13">
        <f t="shared" si="0"/>
        <v>17556</v>
      </c>
      <c r="J53" s="10">
        <f t="shared" si="4"/>
        <v>63.809523809523732</v>
      </c>
      <c r="K53">
        <v>5000</v>
      </c>
    </row>
    <row r="54" spans="6:11" x14ac:dyDescent="0.25">
      <c r="F54" s="12">
        <f t="shared" si="2"/>
        <v>128</v>
      </c>
      <c r="G54" s="12">
        <f t="shared" si="3"/>
        <v>102</v>
      </c>
      <c r="H54" s="13">
        <f t="shared" si="0"/>
        <v>17976</v>
      </c>
      <c r="J54" s="10">
        <f t="shared" si="4"/>
        <v>64.285714285714207</v>
      </c>
      <c r="K54">
        <v>5100</v>
      </c>
    </row>
    <row r="55" spans="6:11" x14ac:dyDescent="0.25">
      <c r="F55" s="12">
        <f t="shared" si="2"/>
        <v>126</v>
      </c>
      <c r="G55" s="12">
        <f t="shared" si="3"/>
        <v>104</v>
      </c>
      <c r="H55" s="13">
        <f t="shared" si="0"/>
        <v>18396</v>
      </c>
      <c r="J55" s="10">
        <f t="shared" si="4"/>
        <v>64.761904761904688</v>
      </c>
      <c r="K55">
        <v>5200</v>
      </c>
    </row>
    <row r="56" spans="6:11" x14ac:dyDescent="0.25">
      <c r="F56" s="12">
        <f t="shared" si="2"/>
        <v>124</v>
      </c>
      <c r="G56" s="12">
        <f t="shared" si="3"/>
        <v>106</v>
      </c>
      <c r="H56" s="13">
        <f t="shared" si="0"/>
        <v>18816</v>
      </c>
      <c r="J56" s="10">
        <f t="shared" si="4"/>
        <v>65.23809523809517</v>
      </c>
      <c r="K56">
        <v>5300</v>
      </c>
    </row>
    <row r="57" spans="6:11" x14ac:dyDescent="0.25">
      <c r="F57" s="12">
        <f t="shared" si="2"/>
        <v>122</v>
      </c>
      <c r="G57" s="12">
        <f t="shared" si="3"/>
        <v>108</v>
      </c>
      <c r="H57" s="13">
        <f t="shared" si="0"/>
        <v>19236</v>
      </c>
      <c r="J57" s="10">
        <f t="shared" si="4"/>
        <v>65.714285714285651</v>
      </c>
      <c r="K57">
        <v>5400</v>
      </c>
    </row>
    <row r="58" spans="6:11" x14ac:dyDescent="0.25">
      <c r="F58" s="12">
        <f t="shared" si="2"/>
        <v>120</v>
      </c>
      <c r="G58" s="12">
        <f t="shared" si="3"/>
        <v>110</v>
      </c>
      <c r="H58" s="13">
        <f t="shared" si="0"/>
        <v>19656</v>
      </c>
      <c r="J58" s="10">
        <f t="shared" si="4"/>
        <v>66.190476190476133</v>
      </c>
      <c r="K58">
        <v>5500</v>
      </c>
    </row>
    <row r="59" spans="6:11" x14ac:dyDescent="0.25">
      <c r="F59" s="12">
        <f t="shared" si="2"/>
        <v>118</v>
      </c>
      <c r="G59" s="12">
        <f t="shared" si="3"/>
        <v>112</v>
      </c>
      <c r="H59" s="13">
        <f t="shared" si="0"/>
        <v>20076</v>
      </c>
      <c r="J59" s="10">
        <f t="shared" si="4"/>
        <v>66.666666666666615</v>
      </c>
      <c r="K59">
        <v>5600</v>
      </c>
    </row>
    <row r="60" spans="6:11" x14ac:dyDescent="0.25">
      <c r="F60" s="12">
        <f t="shared" si="2"/>
        <v>116</v>
      </c>
      <c r="G60" s="12">
        <f t="shared" si="3"/>
        <v>114</v>
      </c>
      <c r="H60" s="13">
        <f t="shared" si="0"/>
        <v>20496</v>
      </c>
      <c r="J60" s="10">
        <f t="shared" si="4"/>
        <v>67.142857142857096</v>
      </c>
      <c r="K60">
        <v>5700</v>
      </c>
    </row>
    <row r="61" spans="6:11" x14ac:dyDescent="0.25">
      <c r="F61" s="12">
        <f t="shared" si="2"/>
        <v>114</v>
      </c>
      <c r="G61" s="12">
        <f t="shared" si="3"/>
        <v>116</v>
      </c>
      <c r="H61" s="13">
        <f t="shared" si="0"/>
        <v>20916</v>
      </c>
      <c r="J61" s="10">
        <f t="shared" si="4"/>
        <v>67.619047619047578</v>
      </c>
      <c r="K61">
        <v>5800</v>
      </c>
    </row>
    <row r="62" spans="6:11" x14ac:dyDescent="0.25">
      <c r="F62" s="12">
        <f t="shared" si="2"/>
        <v>112</v>
      </c>
      <c r="G62" s="12">
        <f t="shared" si="3"/>
        <v>118</v>
      </c>
      <c r="H62" s="13">
        <f t="shared" si="0"/>
        <v>21336</v>
      </c>
      <c r="J62" s="10">
        <f t="shared" si="4"/>
        <v>68.095238095238059</v>
      </c>
      <c r="K62">
        <v>5900</v>
      </c>
    </row>
    <row r="63" spans="6:11" x14ac:dyDescent="0.25">
      <c r="F63" s="12">
        <f t="shared" si="2"/>
        <v>110</v>
      </c>
      <c r="G63" s="12">
        <f t="shared" si="3"/>
        <v>120</v>
      </c>
      <c r="H63" s="13">
        <f t="shared" si="0"/>
        <v>21756</v>
      </c>
      <c r="J63" s="10">
        <f t="shared" si="4"/>
        <v>68.571428571428541</v>
      </c>
      <c r="K63">
        <v>6000</v>
      </c>
    </row>
    <row r="64" spans="6:11" x14ac:dyDescent="0.25">
      <c r="F64" s="12">
        <f t="shared" si="2"/>
        <v>108</v>
      </c>
      <c r="G64" s="12">
        <f t="shared" si="3"/>
        <v>122</v>
      </c>
      <c r="H64" s="13">
        <f t="shared" si="0"/>
        <v>22176</v>
      </c>
      <c r="J64" s="10">
        <f t="shared" si="4"/>
        <v>69.047619047619023</v>
      </c>
      <c r="K64">
        <v>6100</v>
      </c>
    </row>
    <row r="65" spans="6:11" x14ac:dyDescent="0.25">
      <c r="F65" s="12">
        <f t="shared" si="2"/>
        <v>106</v>
      </c>
      <c r="G65" s="12">
        <f t="shared" si="3"/>
        <v>124</v>
      </c>
      <c r="H65" s="13">
        <f t="shared" si="0"/>
        <v>22596</v>
      </c>
      <c r="J65" s="10">
        <f t="shared" si="4"/>
        <v>69.523809523809504</v>
      </c>
      <c r="K65">
        <v>6200</v>
      </c>
    </row>
    <row r="66" spans="6:11" x14ac:dyDescent="0.25">
      <c r="F66" s="12">
        <f t="shared" si="2"/>
        <v>104</v>
      </c>
      <c r="G66" s="12">
        <f t="shared" si="3"/>
        <v>126</v>
      </c>
      <c r="H66" s="13">
        <f t="shared" si="0"/>
        <v>23016</v>
      </c>
      <c r="J66" s="10">
        <f t="shared" si="4"/>
        <v>69.999999999999986</v>
      </c>
      <c r="K66">
        <v>6300</v>
      </c>
    </row>
    <row r="67" spans="6:11" x14ac:dyDescent="0.25">
      <c r="F67" s="12">
        <f t="shared" si="2"/>
        <v>102</v>
      </c>
      <c r="G67" s="12">
        <f t="shared" si="3"/>
        <v>128</v>
      </c>
      <c r="H67" s="13">
        <f t="shared" ref="H67:H88" si="5">IF(($C$12*G67)&lt;$C$10,$C$12*G67,$C$2*(G67-$C$7))</f>
        <v>23436</v>
      </c>
      <c r="J67" s="10">
        <f t="shared" si="4"/>
        <v>70.476190476190467</v>
      </c>
      <c r="K67">
        <v>6400</v>
      </c>
    </row>
    <row r="68" spans="6:11" x14ac:dyDescent="0.25">
      <c r="F68" s="12">
        <f t="shared" si="2"/>
        <v>100</v>
      </c>
      <c r="G68" s="12">
        <f t="shared" si="3"/>
        <v>130</v>
      </c>
      <c r="H68" s="13">
        <f t="shared" si="5"/>
        <v>23856</v>
      </c>
      <c r="J68" s="10">
        <f t="shared" ref="J68:J99" si="6">IF(K68&lt;$C$10,J67+(K68-K67)/$C$12,J67+(K68-K67)/$C$2)</f>
        <v>70.952380952380949</v>
      </c>
      <c r="K68">
        <v>6500</v>
      </c>
    </row>
    <row r="69" spans="6:11" x14ac:dyDescent="0.25">
      <c r="F69" s="12">
        <f t="shared" ref="F69:F88" si="7">F68-2</f>
        <v>98</v>
      </c>
      <c r="G69" s="12">
        <f t="shared" si="3"/>
        <v>132</v>
      </c>
      <c r="H69" s="13">
        <f t="shared" si="5"/>
        <v>24276</v>
      </c>
      <c r="J69" s="10">
        <f t="shared" si="6"/>
        <v>71.428571428571431</v>
      </c>
      <c r="K69">
        <v>6600</v>
      </c>
    </row>
    <row r="70" spans="6:11" x14ac:dyDescent="0.25">
      <c r="F70" s="12">
        <f t="shared" si="7"/>
        <v>96</v>
      </c>
      <c r="G70" s="12">
        <f t="shared" ref="G70:G88" si="8">$F$3-F70</f>
        <v>134</v>
      </c>
      <c r="H70" s="13">
        <f t="shared" si="5"/>
        <v>24696</v>
      </c>
      <c r="J70" s="10">
        <f t="shared" si="6"/>
        <v>71.904761904761912</v>
      </c>
      <c r="K70">
        <v>6700</v>
      </c>
    </row>
    <row r="71" spans="6:11" x14ac:dyDescent="0.25">
      <c r="F71" s="12">
        <f t="shared" si="7"/>
        <v>94</v>
      </c>
      <c r="G71" s="12">
        <f t="shared" si="8"/>
        <v>136</v>
      </c>
      <c r="H71" s="13">
        <f t="shared" si="5"/>
        <v>25116</v>
      </c>
      <c r="J71" s="10">
        <f t="shared" si="6"/>
        <v>72.380952380952394</v>
      </c>
      <c r="K71">
        <v>6800</v>
      </c>
    </row>
    <row r="72" spans="6:11" x14ac:dyDescent="0.25">
      <c r="F72" s="12">
        <f t="shared" si="7"/>
        <v>92</v>
      </c>
      <c r="G72" s="12">
        <f t="shared" si="8"/>
        <v>138</v>
      </c>
      <c r="H72" s="13">
        <f t="shared" si="5"/>
        <v>25536</v>
      </c>
      <c r="J72" s="10">
        <f t="shared" si="6"/>
        <v>72.857142857142875</v>
      </c>
      <c r="K72">
        <v>6900</v>
      </c>
    </row>
    <row r="73" spans="6:11" x14ac:dyDescent="0.25">
      <c r="F73" s="12">
        <f t="shared" si="7"/>
        <v>90</v>
      </c>
      <c r="G73" s="12">
        <f t="shared" si="8"/>
        <v>140</v>
      </c>
      <c r="H73" s="13">
        <f t="shared" si="5"/>
        <v>25956</v>
      </c>
      <c r="J73" s="10">
        <f t="shared" si="6"/>
        <v>73.333333333333357</v>
      </c>
      <c r="K73">
        <v>7000</v>
      </c>
    </row>
    <row r="74" spans="6:11" x14ac:dyDescent="0.25">
      <c r="F74" s="12">
        <f t="shared" si="7"/>
        <v>88</v>
      </c>
      <c r="G74" s="12">
        <f t="shared" si="8"/>
        <v>142</v>
      </c>
      <c r="H74" s="13">
        <f t="shared" si="5"/>
        <v>26376</v>
      </c>
      <c r="J74" s="10">
        <f t="shared" si="6"/>
        <v>73.809523809523839</v>
      </c>
      <c r="K74">
        <v>7100</v>
      </c>
    </row>
    <row r="75" spans="6:11" x14ac:dyDescent="0.25">
      <c r="F75" s="12">
        <f t="shared" si="7"/>
        <v>86</v>
      </c>
      <c r="G75" s="12">
        <f t="shared" si="8"/>
        <v>144</v>
      </c>
      <c r="H75" s="13">
        <f t="shared" si="5"/>
        <v>26796</v>
      </c>
      <c r="J75" s="10">
        <f t="shared" si="6"/>
        <v>74.28571428571432</v>
      </c>
      <c r="K75">
        <v>7200</v>
      </c>
    </row>
    <row r="76" spans="6:11" x14ac:dyDescent="0.25">
      <c r="F76" s="12">
        <f t="shared" si="7"/>
        <v>84</v>
      </c>
      <c r="G76" s="12">
        <f t="shared" si="8"/>
        <v>146</v>
      </c>
      <c r="H76" s="13">
        <f t="shared" si="5"/>
        <v>27216</v>
      </c>
      <c r="J76" s="10">
        <f t="shared" si="6"/>
        <v>74.761904761904802</v>
      </c>
      <c r="K76">
        <v>7300</v>
      </c>
    </row>
    <row r="77" spans="6:11" x14ac:dyDescent="0.25">
      <c r="F77" s="12">
        <f t="shared" si="7"/>
        <v>82</v>
      </c>
      <c r="G77" s="12">
        <f t="shared" si="8"/>
        <v>148</v>
      </c>
      <c r="H77" s="13">
        <f t="shared" si="5"/>
        <v>27636</v>
      </c>
      <c r="J77" s="10">
        <f t="shared" si="6"/>
        <v>75.238095238095283</v>
      </c>
      <c r="K77">
        <v>7400</v>
      </c>
    </row>
    <row r="78" spans="6:11" x14ac:dyDescent="0.25">
      <c r="F78" s="12">
        <f t="shared" si="7"/>
        <v>80</v>
      </c>
      <c r="G78" s="12">
        <f t="shared" si="8"/>
        <v>150</v>
      </c>
      <c r="H78" s="13">
        <f t="shared" si="5"/>
        <v>28056</v>
      </c>
      <c r="J78" s="10">
        <f t="shared" si="6"/>
        <v>75.714285714285765</v>
      </c>
      <c r="K78">
        <v>7500</v>
      </c>
    </row>
    <row r="79" spans="6:11" x14ac:dyDescent="0.25">
      <c r="F79" s="12">
        <f t="shared" si="7"/>
        <v>78</v>
      </c>
      <c r="G79" s="12">
        <f t="shared" si="8"/>
        <v>152</v>
      </c>
      <c r="H79" s="13">
        <f t="shared" si="5"/>
        <v>28476</v>
      </c>
      <c r="J79" s="10">
        <f t="shared" si="6"/>
        <v>76.190476190476247</v>
      </c>
      <c r="K79">
        <v>7600</v>
      </c>
    </row>
    <row r="80" spans="6:11" x14ac:dyDescent="0.25">
      <c r="F80" s="12">
        <f t="shared" si="7"/>
        <v>76</v>
      </c>
      <c r="G80" s="12">
        <f t="shared" si="8"/>
        <v>154</v>
      </c>
      <c r="H80" s="13">
        <f t="shared" si="5"/>
        <v>28896</v>
      </c>
      <c r="J80" s="10">
        <f t="shared" si="6"/>
        <v>76.666666666666728</v>
      </c>
      <c r="K80">
        <v>7700</v>
      </c>
    </row>
    <row r="81" spans="6:11" x14ac:dyDescent="0.25">
      <c r="F81" s="12">
        <f t="shared" si="7"/>
        <v>74</v>
      </c>
      <c r="G81" s="12">
        <f t="shared" si="8"/>
        <v>156</v>
      </c>
      <c r="H81" s="13">
        <f t="shared" si="5"/>
        <v>29316</v>
      </c>
      <c r="J81" s="10">
        <f t="shared" si="6"/>
        <v>77.14285714285721</v>
      </c>
      <c r="K81">
        <v>7800</v>
      </c>
    </row>
    <row r="82" spans="6:11" x14ac:dyDescent="0.25">
      <c r="F82" s="12">
        <f t="shared" si="7"/>
        <v>72</v>
      </c>
      <c r="G82" s="12">
        <f t="shared" si="8"/>
        <v>158</v>
      </c>
      <c r="H82" s="13">
        <f t="shared" si="5"/>
        <v>29736</v>
      </c>
      <c r="J82" s="10">
        <f t="shared" si="6"/>
        <v>77.619047619047691</v>
      </c>
      <c r="K82">
        <v>7900</v>
      </c>
    </row>
    <row r="83" spans="6:11" x14ac:dyDescent="0.25">
      <c r="F83" s="12">
        <f t="shared" si="7"/>
        <v>70</v>
      </c>
      <c r="G83" s="12">
        <f t="shared" si="8"/>
        <v>160</v>
      </c>
      <c r="H83" s="13">
        <f t="shared" si="5"/>
        <v>30156</v>
      </c>
      <c r="J83" s="10">
        <f t="shared" si="6"/>
        <v>78.095238095238173</v>
      </c>
      <c r="K83">
        <v>8000</v>
      </c>
    </row>
    <row r="84" spans="6:11" x14ac:dyDescent="0.25">
      <c r="F84" s="12">
        <f t="shared" si="7"/>
        <v>68</v>
      </c>
      <c r="G84" s="12">
        <f t="shared" si="8"/>
        <v>162</v>
      </c>
      <c r="H84" s="13">
        <f t="shared" si="5"/>
        <v>30576</v>
      </c>
      <c r="J84" s="10">
        <f t="shared" si="6"/>
        <v>78.571428571428655</v>
      </c>
      <c r="K84">
        <v>8100</v>
      </c>
    </row>
    <row r="85" spans="6:11" x14ac:dyDescent="0.25">
      <c r="F85" s="12">
        <f t="shared" si="7"/>
        <v>66</v>
      </c>
      <c r="G85" s="12">
        <f t="shared" si="8"/>
        <v>164</v>
      </c>
      <c r="H85" s="13">
        <f t="shared" si="5"/>
        <v>30996</v>
      </c>
      <c r="J85" s="10">
        <f t="shared" si="6"/>
        <v>79.047619047619136</v>
      </c>
      <c r="K85">
        <v>8200</v>
      </c>
    </row>
    <row r="86" spans="6:11" x14ac:dyDescent="0.25">
      <c r="F86" s="12">
        <f t="shared" si="7"/>
        <v>64</v>
      </c>
      <c r="G86" s="12">
        <f t="shared" si="8"/>
        <v>166</v>
      </c>
      <c r="H86" s="13">
        <f t="shared" si="5"/>
        <v>31416</v>
      </c>
      <c r="J86" s="10">
        <f t="shared" si="6"/>
        <v>79.523809523809618</v>
      </c>
      <c r="K86">
        <v>8300</v>
      </c>
    </row>
    <row r="87" spans="6:11" x14ac:dyDescent="0.25">
      <c r="F87" s="12">
        <f t="shared" si="7"/>
        <v>62</v>
      </c>
      <c r="G87" s="12">
        <f t="shared" si="8"/>
        <v>168</v>
      </c>
      <c r="H87" s="13">
        <f t="shared" si="5"/>
        <v>31836</v>
      </c>
      <c r="J87" s="10">
        <f t="shared" si="6"/>
        <v>80.000000000000099</v>
      </c>
      <c r="K87">
        <v>8400</v>
      </c>
    </row>
    <row r="88" spans="6:11" x14ac:dyDescent="0.25">
      <c r="F88" s="12">
        <f t="shared" si="7"/>
        <v>60</v>
      </c>
      <c r="G88" s="12">
        <f t="shared" si="8"/>
        <v>170</v>
      </c>
      <c r="H88" s="13">
        <f t="shared" si="5"/>
        <v>32256</v>
      </c>
      <c r="J88" s="10">
        <f t="shared" si="6"/>
        <v>80.476190476190581</v>
      </c>
      <c r="K88">
        <v>8500</v>
      </c>
    </row>
    <row r="89" spans="6:11" x14ac:dyDescent="0.25">
      <c r="J89" s="10">
        <f t="shared" si="6"/>
        <v>80.952380952381063</v>
      </c>
      <c r="K89">
        <v>8600</v>
      </c>
    </row>
    <row r="90" spans="6:11" x14ac:dyDescent="0.25">
      <c r="J90" s="10">
        <f t="shared" si="6"/>
        <v>81.428571428571544</v>
      </c>
      <c r="K90">
        <v>8700</v>
      </c>
    </row>
    <row r="91" spans="6:11" x14ac:dyDescent="0.25">
      <c r="J91" s="10">
        <f t="shared" si="6"/>
        <v>81.904761904762026</v>
      </c>
      <c r="K91">
        <v>8800</v>
      </c>
    </row>
    <row r="92" spans="6:11" x14ac:dyDescent="0.25">
      <c r="J92" s="10">
        <f t="shared" si="6"/>
        <v>82.380952380952507</v>
      </c>
      <c r="K92">
        <v>8900</v>
      </c>
    </row>
    <row r="93" spans="6:11" x14ac:dyDescent="0.25">
      <c r="J93" s="10">
        <f t="shared" si="6"/>
        <v>82.857142857142989</v>
      </c>
      <c r="K93">
        <v>9000</v>
      </c>
    </row>
    <row r="94" spans="6:11" x14ac:dyDescent="0.25">
      <c r="J94" s="10">
        <f t="shared" si="6"/>
        <v>83.333333333333471</v>
      </c>
      <c r="K94">
        <v>9100</v>
      </c>
    </row>
    <row r="95" spans="6:11" x14ac:dyDescent="0.25">
      <c r="J95" s="10">
        <f t="shared" si="6"/>
        <v>83.809523809523952</v>
      </c>
      <c r="K95">
        <v>9200</v>
      </c>
    </row>
    <row r="96" spans="6:11" x14ac:dyDescent="0.25">
      <c r="J96" s="10">
        <f t="shared" si="6"/>
        <v>84.285714285714434</v>
      </c>
      <c r="K96">
        <v>9300</v>
      </c>
    </row>
    <row r="97" spans="10:11" x14ac:dyDescent="0.25">
      <c r="J97" s="10">
        <f t="shared" si="6"/>
        <v>84.761904761904916</v>
      </c>
      <c r="K97">
        <v>9400</v>
      </c>
    </row>
    <row r="98" spans="10:11" x14ac:dyDescent="0.25">
      <c r="J98" s="10">
        <f t="shared" si="6"/>
        <v>85.238095238095397</v>
      </c>
      <c r="K98">
        <v>9500</v>
      </c>
    </row>
    <row r="99" spans="10:11" x14ac:dyDescent="0.25">
      <c r="J99" s="10">
        <f t="shared" si="6"/>
        <v>85.714285714285879</v>
      </c>
      <c r="K99">
        <v>9600</v>
      </c>
    </row>
    <row r="100" spans="10:11" x14ac:dyDescent="0.25">
      <c r="J100" s="10">
        <f t="shared" ref="J100:J131" si="9">IF(K100&lt;$C$10,J99+(K100-K99)/$C$12,J99+(K100-K99)/$C$2)</f>
        <v>86.19047619047636</v>
      </c>
      <c r="K100">
        <v>9700</v>
      </c>
    </row>
    <row r="101" spans="10:11" x14ac:dyDescent="0.25">
      <c r="J101" s="10">
        <f t="shared" si="9"/>
        <v>86.666666666666842</v>
      </c>
      <c r="K101">
        <v>9800</v>
      </c>
    </row>
    <row r="102" spans="10:11" x14ac:dyDescent="0.25">
      <c r="J102" s="10">
        <f t="shared" si="9"/>
        <v>87.142857142857324</v>
      </c>
      <c r="K102">
        <v>9900</v>
      </c>
    </row>
    <row r="103" spans="10:11" x14ac:dyDescent="0.25">
      <c r="J103" s="10">
        <f t="shared" si="9"/>
        <v>87.619047619047805</v>
      </c>
      <c r="K103">
        <v>10000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Stefano.Rapisarda</dc:creator>
  <cp:lastModifiedBy>Stefano.Rapisarda</cp:lastModifiedBy>
  <dcterms:created xsi:type="dcterms:W3CDTF">2018-09-10T12:23:30Z</dcterms:created>
  <dcterms:modified xsi:type="dcterms:W3CDTF">2020-09-14T09:57:10Z</dcterms:modified>
</cp:coreProperties>
</file>